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G:\Budget\Administration\Webpage files\Reports to be Posted\"/>
    </mc:Choice>
  </mc:AlternateContent>
  <xr:revisionPtr revIDLastSave="0" documentId="8_{BCA2769A-698D-4D49-B127-54743EDFDC10}" xr6:coauthVersionLast="47" xr6:coauthVersionMax="47" xr10:uidLastSave="{00000000-0000-0000-0000-000000000000}"/>
  <bookViews>
    <workbookView xWindow="22932" yWindow="-108" windowWidth="23256" windowHeight="12576" tabRatio="910" activeTab="18" xr2:uid="{00000000-000D-0000-FFFF-FFFF00000000}"/>
  </bookViews>
  <sheets>
    <sheet name="2019" sheetId="39" r:id="rId1"/>
    <sheet name="2018" sheetId="38" r:id="rId2"/>
    <sheet name="2017" sheetId="37" r:id="rId3"/>
    <sheet name="2016" sheetId="36" r:id="rId4"/>
    <sheet name="2015" sheetId="35" r:id="rId5"/>
    <sheet name="2014" sheetId="34" r:id="rId6"/>
    <sheet name="2013" sheetId="29" r:id="rId7"/>
    <sheet name="2012" sheetId="28" r:id="rId8"/>
    <sheet name="2011" sheetId="25" r:id="rId9"/>
    <sheet name="2010" sheetId="24" r:id="rId10"/>
    <sheet name="2009" sheetId="23" r:id="rId11"/>
    <sheet name="2008" sheetId="22" r:id="rId12"/>
    <sheet name="2007" sheetId="21" r:id="rId13"/>
    <sheet name="2006" sheetId="1" r:id="rId14"/>
    <sheet name="2005" sheetId="2" r:id="rId15"/>
    <sheet name="2004" sheetId="3" r:id="rId16"/>
    <sheet name="2003" sheetId="4" r:id="rId17"/>
    <sheet name="Sumary $" sheetId="30" r:id="rId18"/>
    <sheet name="Summary %" sheetId="31" r:id="rId19"/>
  </sheets>
  <externalReferences>
    <externalReference r:id="rId20"/>
    <externalReference r:id="rId21"/>
  </externalReferences>
  <definedNames>
    <definedName name="\0" localSheetId="1">'[1]FHWA 536 County w deletions'!#REF!</definedName>
    <definedName name="\0">'[1]FHWA 536 County w deletions'!#REF!</definedName>
    <definedName name="\S" localSheetId="1">'[1]FHWA 536 County w deletions'!#REF!</definedName>
    <definedName name="\S">'[1]FHWA 536 County w deletions'!#REF!</definedName>
    <definedName name="ANSWER" localSheetId="1">'[1]FHWA 536 County w deletions'!#REF!</definedName>
    <definedName name="ANSWER">'[1]FHWA 536 County w deletions'!#REF!</definedName>
    <definedName name="FILESAVE" localSheetId="1">'[1]FHWA 536 County w deletions'!#REF!</definedName>
    <definedName name="FILESAVE">'[1]FHWA 536 County w deletions'!#REF!</definedName>
    <definedName name="FNAME" localSheetId="1">'[1]FHWA 536 County w deletions'!#REF!</definedName>
    <definedName name="FNAME">'[1]FHWA 536 County w deletions'!#REF!</definedName>
    <definedName name="FSAVE" localSheetId="1">'[1]FHWA 536 County w deletions'!#REF!</definedName>
    <definedName name="FSAVE">'[1]FHWA 536 County w deletions'!#REF!</definedName>
    <definedName name="MM" localSheetId="1">'[1]FHWA 536 County w deletions'!#REF!</definedName>
    <definedName name="MM">'[1]FHWA 536 County w deletions'!#REF!</definedName>
    <definedName name="_xlnm.Print_Area" localSheetId="12">'2007'!$A$1:$X$444</definedName>
    <definedName name="_xlnm.Print_Titles" localSheetId="15">'2004'!$3:$4</definedName>
    <definedName name="_xlnm.Print_Titles" localSheetId="14">'2005'!$3:$4</definedName>
    <definedName name="_xlnm.Print_Titles" localSheetId="13">'2006'!$3:$4</definedName>
    <definedName name="_xlnm.Print_Titles" localSheetId="12">'2007'!$A:$D</definedName>
    <definedName name="_xlnm.Print_Titles" localSheetId="11">'2008'!$3:$4</definedName>
    <definedName name="_xlnm.Print_Titles" localSheetId="10">'2009'!$3:$4</definedName>
    <definedName name="SETUP" localSheetId="1">'[1]FHWA 536 County w deletions'!#REF!</definedName>
    <definedName name="SETUP">'[1]FHWA 536 County w deletions'!#REF!</definedName>
    <definedName name="STATEBREV" localSheetId="1">'[1]FHWA 536 County w deletions'!#REF!</definedName>
    <definedName name="STATEBREV">'[1]FHWA 536 County w deletions'!#REF!</definedName>
    <definedName name="Toll" localSheetId="1">'[2]FHWA 536 County w deletions'!#REF!</definedName>
    <definedName name="Toll">'[2]FHWA 536 County w deletions'!#REF!</definedName>
    <definedName name="Toll1" localSheetId="1">'[2]FHWA 536 County w deletions'!#REF!</definedName>
    <definedName name="Toll1">'[2]FHWA 536 County w deletions'!#REF!</definedName>
    <definedName name="Toll2" localSheetId="1">'[2]FHWA 536 County w deletions'!#REF!</definedName>
    <definedName name="Toll2">'[2]FHWA 536 County w deletions'!#REF!</definedName>
    <definedName name="Toll3" localSheetId="1">'[2]FHWA 536 County w deletions'!#REF!</definedName>
    <definedName name="Toll3">'[2]FHWA 536 County w deletions'!#REF!</definedName>
    <definedName name="Toll4" localSheetId="1">'[2]FHWA 536 County w deletions'!#REF!</definedName>
    <definedName name="Toll4">'[2]FHWA 536 County w deletions'!#REF!</definedName>
    <definedName name="Toll5" localSheetId="1">'[2]FHWA 536 County w deletions'!#REF!</definedName>
    <definedName name="Toll5">'[2]FHWA 536 County w deletions'!#REF!</definedName>
    <definedName name="YEAR2" localSheetId="1">'[1]FHWA 536 County w deletions'!#REF!</definedName>
    <definedName name="YEAR2">'[1]FHWA 536 County w deletions'!#REF!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0" i="31" l="1"/>
  <c r="Q70" i="31"/>
  <c r="P70" i="31"/>
  <c r="R69" i="31"/>
  <c r="Q69" i="31"/>
  <c r="P69" i="31"/>
  <c r="R68" i="31"/>
  <c r="Q68" i="31"/>
  <c r="P68" i="31"/>
  <c r="R67" i="31"/>
  <c r="Q67" i="31"/>
  <c r="P67" i="31"/>
  <c r="R66" i="31"/>
  <c r="Q66" i="31"/>
  <c r="P66" i="31"/>
  <c r="R65" i="31"/>
  <c r="Q65" i="31"/>
  <c r="P65" i="31"/>
  <c r="R64" i="31"/>
  <c r="Q64" i="31"/>
  <c r="P64" i="31"/>
  <c r="R63" i="31"/>
  <c r="Q63" i="31"/>
  <c r="P63" i="31"/>
  <c r="R62" i="31"/>
  <c r="Q62" i="31"/>
  <c r="P62" i="31"/>
  <c r="R61" i="31"/>
  <c r="Q61" i="31"/>
  <c r="P61" i="31"/>
  <c r="R59" i="31"/>
  <c r="Q59" i="31"/>
  <c r="P59" i="31"/>
  <c r="R58" i="31"/>
  <c r="Q58" i="31"/>
  <c r="P58" i="31"/>
  <c r="R57" i="31"/>
  <c r="Q57" i="31"/>
  <c r="P57" i="31"/>
  <c r="R56" i="31"/>
  <c r="Q56" i="31"/>
  <c r="P56" i="31"/>
  <c r="R55" i="31"/>
  <c r="Q55" i="31"/>
  <c r="P55" i="31"/>
  <c r="R54" i="31"/>
  <c r="Q54" i="31"/>
  <c r="P54" i="31"/>
  <c r="R53" i="31"/>
  <c r="Q53" i="31"/>
  <c r="P53" i="31"/>
  <c r="R52" i="31"/>
  <c r="Q52" i="31"/>
  <c r="P52" i="31"/>
  <c r="R51" i="31"/>
  <c r="Q51" i="31"/>
  <c r="P51" i="31"/>
  <c r="R47" i="31"/>
  <c r="Q47" i="31"/>
  <c r="P47" i="31"/>
  <c r="R46" i="31"/>
  <c r="Q46" i="31"/>
  <c r="P46" i="31"/>
  <c r="R45" i="31"/>
  <c r="Q45" i="31"/>
  <c r="P45" i="31"/>
  <c r="R44" i="31"/>
  <c r="Q44" i="31"/>
  <c r="P44" i="31"/>
  <c r="R43" i="31"/>
  <c r="Q43" i="31"/>
  <c r="P43" i="31"/>
  <c r="R42" i="31"/>
  <c r="Q42" i="31"/>
  <c r="P42" i="31"/>
  <c r="R41" i="31"/>
  <c r="Q41" i="31"/>
  <c r="P41" i="31"/>
  <c r="R40" i="31"/>
  <c r="Q40" i="31"/>
  <c r="P40" i="31"/>
  <c r="R39" i="31"/>
  <c r="Q39" i="31"/>
  <c r="P39" i="31"/>
  <c r="R38" i="31"/>
  <c r="Q38" i="31"/>
  <c r="P38" i="31"/>
  <c r="R37" i="31"/>
  <c r="Q37" i="31"/>
  <c r="P37" i="31"/>
  <c r="R35" i="31"/>
  <c r="Q35" i="31"/>
  <c r="P35" i="31"/>
  <c r="R34" i="31"/>
  <c r="Q34" i="31"/>
  <c r="P34" i="31"/>
  <c r="R33" i="31"/>
  <c r="Q33" i="31"/>
  <c r="P33" i="31"/>
  <c r="R32" i="31"/>
  <c r="Q32" i="31"/>
  <c r="P32" i="31"/>
  <c r="R31" i="31"/>
  <c r="Q31" i="31"/>
  <c r="P31" i="31"/>
  <c r="R30" i="31"/>
  <c r="Q30" i="31"/>
  <c r="P30" i="31"/>
  <c r="R29" i="31"/>
  <c r="Q29" i="31"/>
  <c r="P29" i="31"/>
  <c r="R28" i="31"/>
  <c r="Q28" i="31"/>
  <c r="P28" i="31"/>
  <c r="R27" i="31"/>
  <c r="Q27" i="31"/>
  <c r="P27" i="31"/>
  <c r="R23" i="31"/>
  <c r="Q23" i="31"/>
  <c r="P23" i="31"/>
  <c r="R22" i="31"/>
  <c r="Q22" i="31"/>
  <c r="P22" i="31"/>
  <c r="R21" i="31"/>
  <c r="Q21" i="31"/>
  <c r="P21" i="31"/>
  <c r="R20" i="31"/>
  <c r="Q20" i="31"/>
  <c r="P20" i="31"/>
  <c r="R19" i="31"/>
  <c r="Q19" i="31"/>
  <c r="P19" i="31"/>
  <c r="R18" i="31"/>
  <c r="Q18" i="31"/>
  <c r="P18" i="31"/>
  <c r="R17" i="31"/>
  <c r="Q17" i="31"/>
  <c r="P17" i="31"/>
  <c r="R16" i="31"/>
  <c r="Q16" i="31"/>
  <c r="P16" i="31"/>
  <c r="R15" i="31"/>
  <c r="Q15" i="31"/>
  <c r="P15" i="31"/>
  <c r="R14" i="31"/>
  <c r="Q14" i="31"/>
  <c r="P14" i="31"/>
  <c r="R13" i="31"/>
  <c r="Q13" i="31"/>
  <c r="P13" i="31"/>
  <c r="R11" i="31"/>
  <c r="R10" i="31"/>
  <c r="R9" i="31"/>
  <c r="R8" i="31"/>
  <c r="R7" i="31"/>
  <c r="R6" i="31"/>
  <c r="R5" i="31"/>
  <c r="R4" i="31"/>
  <c r="R3" i="31"/>
  <c r="Q11" i="31"/>
  <c r="Q10" i="31"/>
  <c r="Q9" i="31"/>
  <c r="Q8" i="31"/>
  <c r="Q7" i="31"/>
  <c r="Q6" i="31"/>
  <c r="Q5" i="31"/>
  <c r="Q4" i="31"/>
  <c r="Q3" i="31"/>
  <c r="P11" i="31"/>
  <c r="P10" i="31"/>
  <c r="P9" i="31"/>
  <c r="P8" i="31"/>
  <c r="P7" i="31"/>
  <c r="P6" i="31"/>
  <c r="P5" i="31"/>
  <c r="P4" i="31"/>
  <c r="P3" i="31"/>
  <c r="T46" i="30"/>
  <c r="T44" i="30"/>
  <c r="T43" i="30"/>
  <c r="T42" i="30"/>
  <c r="T41" i="30"/>
  <c r="T40" i="30"/>
  <c r="T39" i="30"/>
  <c r="T38" i="30"/>
  <c r="T37" i="30"/>
  <c r="T34" i="30"/>
  <c r="T33" i="30"/>
  <c r="T32" i="30"/>
  <c r="T31" i="30"/>
  <c r="T30" i="30"/>
  <c r="T29" i="30"/>
  <c r="T28" i="30"/>
  <c r="T27" i="30"/>
  <c r="T22" i="30"/>
  <c r="T21" i="30"/>
  <c r="T20" i="30"/>
  <c r="T19" i="30"/>
  <c r="T18" i="30"/>
  <c r="T17" i="30"/>
  <c r="T16" i="30"/>
  <c r="T15" i="30"/>
  <c r="T14" i="30"/>
  <c r="T13" i="30"/>
  <c r="T10" i="30"/>
  <c r="T9" i="30"/>
  <c r="T8" i="30"/>
  <c r="T7" i="30"/>
  <c r="T6" i="30"/>
  <c r="T5" i="30"/>
  <c r="T4" i="30"/>
  <c r="T3" i="30"/>
  <c r="R45" i="30"/>
  <c r="R47" i="30" s="1"/>
  <c r="R71" i="30"/>
  <c r="R59" i="30"/>
  <c r="R35" i="30"/>
  <c r="R23" i="30"/>
  <c r="Q23" i="30"/>
  <c r="R11" i="30"/>
  <c r="T45" i="30" l="1"/>
  <c r="Q70" i="30"/>
  <c r="Q69" i="30"/>
  <c r="Q68" i="30"/>
  <c r="Q67" i="30"/>
  <c r="Q66" i="30"/>
  <c r="Q65" i="30"/>
  <c r="Q64" i="30"/>
  <c r="Q63" i="30"/>
  <c r="Q62" i="30"/>
  <c r="Q61" i="30"/>
  <c r="Q58" i="30"/>
  <c r="Q57" i="30"/>
  <c r="Q56" i="30"/>
  <c r="Q55" i="30"/>
  <c r="Q54" i="30"/>
  <c r="Q53" i="30"/>
  <c r="Q52" i="30"/>
  <c r="Q51" i="30"/>
  <c r="Q47" i="30"/>
  <c r="Q35" i="30"/>
  <c r="Q11" i="30"/>
  <c r="Q71" i="30" l="1"/>
  <c r="Q59" i="30"/>
  <c r="P70" i="30"/>
  <c r="P69" i="30"/>
  <c r="P68" i="30"/>
  <c r="P67" i="30"/>
  <c r="P66" i="30"/>
  <c r="P65" i="30"/>
  <c r="P64" i="30"/>
  <c r="P63" i="30"/>
  <c r="P62" i="30"/>
  <c r="T62" i="30" s="1"/>
  <c r="P61" i="30"/>
  <c r="P71" i="30" l="1"/>
  <c r="P59" i="30"/>
  <c r="P47" i="30"/>
  <c r="P35" i="30"/>
  <c r="P23" i="30"/>
  <c r="P11" i="30"/>
  <c r="O70" i="31" l="1"/>
  <c r="O69" i="31"/>
  <c r="O68" i="31"/>
  <c r="O67" i="31"/>
  <c r="O66" i="31"/>
  <c r="O65" i="31"/>
  <c r="O64" i="31"/>
  <c r="O63" i="31"/>
  <c r="O62" i="31"/>
  <c r="O61" i="31"/>
  <c r="O59" i="31"/>
  <c r="O58" i="31"/>
  <c r="O57" i="31"/>
  <c r="O56" i="31"/>
  <c r="O55" i="31"/>
  <c r="O54" i="31"/>
  <c r="O53" i="31"/>
  <c r="O52" i="31"/>
  <c r="O51" i="31"/>
  <c r="O47" i="31"/>
  <c r="O46" i="31"/>
  <c r="O45" i="31"/>
  <c r="O44" i="31"/>
  <c r="O43" i="31"/>
  <c r="O42" i="31"/>
  <c r="O41" i="31"/>
  <c r="O40" i="31"/>
  <c r="O39" i="31"/>
  <c r="O38" i="31"/>
  <c r="O37" i="31"/>
  <c r="O35" i="31"/>
  <c r="O34" i="31"/>
  <c r="O33" i="31"/>
  <c r="O32" i="31"/>
  <c r="O31" i="31"/>
  <c r="O30" i="31"/>
  <c r="O29" i="31"/>
  <c r="O28" i="31"/>
  <c r="O27" i="31"/>
  <c r="O22" i="31"/>
  <c r="N22" i="31"/>
  <c r="M22" i="31"/>
  <c r="O23" i="31"/>
  <c r="O21" i="31"/>
  <c r="O20" i="31"/>
  <c r="O19" i="31"/>
  <c r="O18" i="31"/>
  <c r="O17" i="31"/>
  <c r="O16" i="31"/>
  <c r="O15" i="31"/>
  <c r="O14" i="31"/>
  <c r="O13" i="31"/>
  <c r="O11" i="31"/>
  <c r="O10" i="31"/>
  <c r="O9" i="31"/>
  <c r="O8" i="31"/>
  <c r="O7" i="31"/>
  <c r="O6" i="31"/>
  <c r="O5" i="31"/>
  <c r="O4" i="31"/>
  <c r="O3" i="31"/>
  <c r="U446" i="36" l="1"/>
  <c r="T446" i="36"/>
  <c r="S446" i="36"/>
  <c r="R446" i="36"/>
  <c r="Q446" i="36"/>
  <c r="P446" i="36"/>
  <c r="O446" i="36"/>
  <c r="N446" i="36"/>
  <c r="M446" i="36"/>
  <c r="L446" i="36"/>
  <c r="K446" i="36"/>
  <c r="J446" i="36"/>
  <c r="I446" i="36"/>
  <c r="H446" i="36"/>
  <c r="G446" i="36"/>
  <c r="F446" i="36"/>
  <c r="E446" i="36"/>
  <c r="D446" i="36"/>
  <c r="C446" i="36"/>
  <c r="B446" i="36"/>
  <c r="U445" i="36"/>
  <c r="T445" i="36"/>
  <c r="S445" i="36"/>
  <c r="R445" i="36"/>
  <c r="Q445" i="36"/>
  <c r="P445" i="36"/>
  <c r="O445" i="36"/>
  <c r="N445" i="36"/>
  <c r="M445" i="36"/>
  <c r="L445" i="36"/>
  <c r="K445" i="36"/>
  <c r="J445" i="36"/>
  <c r="I445" i="36"/>
  <c r="H445" i="36"/>
  <c r="G445" i="36"/>
  <c r="F445" i="36"/>
  <c r="E445" i="36"/>
  <c r="D445" i="36"/>
  <c r="C445" i="36"/>
  <c r="B445" i="36"/>
  <c r="B444" i="36" s="1"/>
  <c r="U444" i="36"/>
  <c r="T444" i="36"/>
  <c r="S444" i="36"/>
  <c r="R444" i="36"/>
  <c r="Q444" i="36"/>
  <c r="P444" i="36"/>
  <c r="O444" i="36"/>
  <c r="N444" i="36"/>
  <c r="M444" i="36"/>
  <c r="L444" i="36"/>
  <c r="K444" i="36"/>
  <c r="J444" i="36"/>
  <c r="I444" i="36"/>
  <c r="H444" i="36"/>
  <c r="G444" i="36"/>
  <c r="F444" i="36"/>
  <c r="E444" i="36"/>
  <c r="D444" i="36"/>
  <c r="C444" i="36"/>
  <c r="N61" i="31" l="1"/>
  <c r="N62" i="31"/>
  <c r="N63" i="31"/>
  <c r="N64" i="31"/>
  <c r="N65" i="31"/>
  <c r="N66" i="31"/>
  <c r="N67" i="31"/>
  <c r="N68" i="31"/>
  <c r="N69" i="31"/>
  <c r="N70" i="31"/>
  <c r="N51" i="31"/>
  <c r="N52" i="31"/>
  <c r="N53" i="31"/>
  <c r="N54" i="31"/>
  <c r="N55" i="31"/>
  <c r="N56" i="31"/>
  <c r="N57" i="31"/>
  <c r="N58" i="31"/>
  <c r="N59" i="31"/>
  <c r="N37" i="31"/>
  <c r="N38" i="31"/>
  <c r="N39" i="31"/>
  <c r="N40" i="31"/>
  <c r="N41" i="31"/>
  <c r="N42" i="31"/>
  <c r="N43" i="31"/>
  <c r="N44" i="31"/>
  <c r="N45" i="31"/>
  <c r="N46" i="31"/>
  <c r="N47" i="31"/>
  <c r="N27" i="31"/>
  <c r="N28" i="31"/>
  <c r="N29" i="31"/>
  <c r="N30" i="31"/>
  <c r="N31" i="31"/>
  <c r="N32" i="31"/>
  <c r="N33" i="31"/>
  <c r="N34" i="31"/>
  <c r="N35" i="31"/>
  <c r="N16" i="31"/>
  <c r="N17" i="31"/>
  <c r="N18" i="31"/>
  <c r="N19" i="31"/>
  <c r="N20" i="31"/>
  <c r="N21" i="31"/>
  <c r="N23" i="31"/>
  <c r="N15" i="31"/>
  <c r="N14" i="31"/>
  <c r="N13" i="31"/>
  <c r="N11" i="31"/>
  <c r="N10" i="31"/>
  <c r="N9" i="31"/>
  <c r="N8" i="31"/>
  <c r="N7" i="31"/>
  <c r="N6" i="31"/>
  <c r="N5" i="31"/>
  <c r="N4" i="31"/>
  <c r="N3" i="31"/>
  <c r="M70" i="31"/>
  <c r="M69" i="31"/>
  <c r="M68" i="31"/>
  <c r="M67" i="31"/>
  <c r="M66" i="31"/>
  <c r="M65" i="31"/>
  <c r="M64" i="31"/>
  <c r="M63" i="31"/>
  <c r="M62" i="31"/>
  <c r="M61" i="31"/>
  <c r="M59" i="31"/>
  <c r="M58" i="31"/>
  <c r="M57" i="31"/>
  <c r="M56" i="31"/>
  <c r="M55" i="31"/>
  <c r="M54" i="31"/>
  <c r="M53" i="31"/>
  <c r="M52" i="31"/>
  <c r="M51" i="31"/>
  <c r="M47" i="31"/>
  <c r="M46" i="31"/>
  <c r="M45" i="31"/>
  <c r="M44" i="31"/>
  <c r="M43" i="31"/>
  <c r="M42" i="31"/>
  <c r="M41" i="31"/>
  <c r="M40" i="31"/>
  <c r="M39" i="31"/>
  <c r="M38" i="31"/>
  <c r="M37" i="31"/>
  <c r="M35" i="31"/>
  <c r="M34" i="31"/>
  <c r="M33" i="31"/>
  <c r="M32" i="31"/>
  <c r="M31" i="31"/>
  <c r="M30" i="31"/>
  <c r="M29" i="31"/>
  <c r="M28" i="31"/>
  <c r="M27" i="31"/>
  <c r="M23" i="31"/>
  <c r="M21" i="31"/>
  <c r="M20" i="31"/>
  <c r="M19" i="31"/>
  <c r="M18" i="31"/>
  <c r="M17" i="31"/>
  <c r="M16" i="31"/>
  <c r="M15" i="31"/>
  <c r="M14" i="31"/>
  <c r="M13" i="31"/>
  <c r="M11" i="31"/>
  <c r="M10" i="31"/>
  <c r="M9" i="31"/>
  <c r="M8" i="31"/>
  <c r="M7" i="31"/>
  <c r="M6" i="31"/>
  <c r="M5" i="31"/>
  <c r="M4" i="31"/>
  <c r="M3" i="31"/>
  <c r="C445" i="35" l="1"/>
  <c r="D445" i="35"/>
  <c r="E445" i="35"/>
  <c r="F445" i="35"/>
  <c r="G445" i="35"/>
  <c r="H445" i="35"/>
  <c r="I445" i="35"/>
  <c r="J445" i="35"/>
  <c r="K445" i="35"/>
  <c r="L445" i="35"/>
  <c r="M445" i="35"/>
  <c r="N445" i="35"/>
  <c r="O445" i="35"/>
  <c r="P445" i="35"/>
  <c r="Q445" i="35"/>
  <c r="R445" i="35"/>
  <c r="S445" i="35"/>
  <c r="T445" i="35"/>
  <c r="U445" i="35"/>
  <c r="C446" i="35"/>
  <c r="C444" i="35" s="1"/>
  <c r="D446" i="35"/>
  <c r="D444" i="35" s="1"/>
  <c r="E446" i="35"/>
  <c r="E444" i="35" s="1"/>
  <c r="F446" i="35"/>
  <c r="F444" i="35" s="1"/>
  <c r="G446" i="35"/>
  <c r="G444" i="35" s="1"/>
  <c r="H446" i="35"/>
  <c r="H444" i="35" s="1"/>
  <c r="I446" i="35"/>
  <c r="I444" i="35" s="1"/>
  <c r="J446" i="35"/>
  <c r="J444" i="35" s="1"/>
  <c r="K446" i="35"/>
  <c r="K444" i="35" s="1"/>
  <c r="L446" i="35"/>
  <c r="L444" i="35" s="1"/>
  <c r="M446" i="35"/>
  <c r="M444" i="35" s="1"/>
  <c r="N446" i="35"/>
  <c r="N444" i="35" s="1"/>
  <c r="O446" i="35"/>
  <c r="O444" i="35" s="1"/>
  <c r="P446" i="35"/>
  <c r="P444" i="35" s="1"/>
  <c r="Q446" i="35"/>
  <c r="Q444" i="35" s="1"/>
  <c r="R446" i="35"/>
  <c r="R444" i="35" s="1"/>
  <c r="S446" i="35"/>
  <c r="S444" i="35" s="1"/>
  <c r="T446" i="35"/>
  <c r="T444" i="35" s="1"/>
  <c r="U446" i="35"/>
  <c r="U444" i="35" s="1"/>
  <c r="B445" i="35"/>
  <c r="B446" i="35"/>
  <c r="C444" i="34"/>
  <c r="D444" i="34"/>
  <c r="E444" i="34"/>
  <c r="F444" i="34"/>
  <c r="G444" i="34"/>
  <c r="H444" i="34"/>
  <c r="I444" i="34"/>
  <c r="J444" i="34"/>
  <c r="K444" i="34"/>
  <c r="L444" i="34"/>
  <c r="M444" i="34"/>
  <c r="N444" i="34"/>
  <c r="O444" i="34"/>
  <c r="P444" i="34"/>
  <c r="Q444" i="34"/>
  <c r="R444" i="34"/>
  <c r="S444" i="34"/>
  <c r="T444" i="34"/>
  <c r="U444" i="34"/>
  <c r="D445" i="34"/>
  <c r="E445" i="34"/>
  <c r="E443" i="34" s="1"/>
  <c r="F445" i="34"/>
  <c r="G445" i="34"/>
  <c r="G443" i="34" s="1"/>
  <c r="H445" i="34"/>
  <c r="I445" i="34"/>
  <c r="I443" i="34" s="1"/>
  <c r="J445" i="34"/>
  <c r="K445" i="34"/>
  <c r="K443" i="34" s="1"/>
  <c r="L445" i="34"/>
  <c r="M445" i="34"/>
  <c r="M443" i="34" s="1"/>
  <c r="N445" i="34"/>
  <c r="O445" i="34"/>
  <c r="O443" i="34" s="1"/>
  <c r="P445" i="34"/>
  <c r="Q445" i="34"/>
  <c r="Q443" i="34" s="1"/>
  <c r="R445" i="34"/>
  <c r="S445" i="34"/>
  <c r="S443" i="34" s="1"/>
  <c r="T445" i="34"/>
  <c r="U445" i="34"/>
  <c r="U443" i="34" s="1"/>
  <c r="C445" i="34"/>
  <c r="C443" i="34" s="1"/>
  <c r="B444" i="34"/>
  <c r="B445" i="34"/>
  <c r="B443" i="34" s="1"/>
  <c r="P443" i="34" l="1"/>
  <c r="H443" i="34"/>
  <c r="D443" i="34"/>
  <c r="T443" i="34"/>
  <c r="L443" i="34"/>
  <c r="B444" i="35"/>
  <c r="R443" i="34"/>
  <c r="N443" i="34"/>
  <c r="J443" i="34"/>
  <c r="F443" i="34"/>
  <c r="S70" i="31" l="1"/>
  <c r="S69" i="31"/>
  <c r="S68" i="31"/>
  <c r="S67" i="31"/>
  <c r="S66" i="31"/>
  <c r="S65" i="31"/>
  <c r="S64" i="31"/>
  <c r="S63" i="31"/>
  <c r="S62" i="31"/>
  <c r="S61" i="31"/>
  <c r="S60" i="31"/>
  <c r="S59" i="31"/>
  <c r="S58" i="31"/>
  <c r="S57" i="31"/>
  <c r="S56" i="31"/>
  <c r="S55" i="31"/>
  <c r="S54" i="31"/>
  <c r="S53" i="31"/>
  <c r="S52" i="31"/>
  <c r="S51" i="31"/>
  <c r="S50" i="31"/>
  <c r="S47" i="31"/>
  <c r="S46" i="31"/>
  <c r="S45" i="31"/>
  <c r="S44" i="31"/>
  <c r="S43" i="31"/>
  <c r="S42" i="31"/>
  <c r="S41" i="31"/>
  <c r="S40" i="31"/>
  <c r="S39" i="31"/>
  <c r="S38" i="31"/>
  <c r="S37" i="31"/>
  <c r="S36" i="31"/>
  <c r="S35" i="31"/>
  <c r="S34" i="31"/>
  <c r="S33" i="31"/>
  <c r="S32" i="31"/>
  <c r="S31" i="31"/>
  <c r="S30" i="31"/>
  <c r="S29" i="31"/>
  <c r="S28" i="31"/>
  <c r="S27" i="31"/>
  <c r="S26" i="31"/>
  <c r="S25" i="31"/>
  <c r="S24" i="31"/>
  <c r="S23" i="31"/>
  <c r="S22" i="31"/>
  <c r="S21" i="31"/>
  <c r="S20" i="31"/>
  <c r="S19" i="31"/>
  <c r="S18" i="31"/>
  <c r="S17" i="31"/>
  <c r="S16" i="31"/>
  <c r="S15" i="31"/>
  <c r="S14" i="31"/>
  <c r="S13" i="31"/>
  <c r="S11" i="31"/>
  <c r="S10" i="31"/>
  <c r="S9" i="31"/>
  <c r="S8" i="31"/>
  <c r="S7" i="31"/>
  <c r="S6" i="31"/>
  <c r="S5" i="31"/>
  <c r="S4" i="31"/>
  <c r="S3" i="31"/>
  <c r="L70" i="30"/>
  <c r="L69" i="30"/>
  <c r="L68" i="30"/>
  <c r="L67" i="30"/>
  <c r="L66" i="30"/>
  <c r="L65" i="30"/>
  <c r="L64" i="30"/>
  <c r="L63" i="30"/>
  <c r="L61" i="30"/>
  <c r="L58" i="30"/>
  <c r="L57" i="30"/>
  <c r="L56" i="30"/>
  <c r="L55" i="30"/>
  <c r="L54" i="30"/>
  <c r="L53" i="30"/>
  <c r="L52" i="30"/>
  <c r="L51" i="30"/>
  <c r="L47" i="30"/>
  <c r="L23" i="30"/>
  <c r="L35" i="30"/>
  <c r="L28" i="31" s="1"/>
  <c r="L11" i="30"/>
  <c r="L9" i="31" s="1"/>
  <c r="K70" i="30"/>
  <c r="T70" i="30" s="1"/>
  <c r="K69" i="30"/>
  <c r="T69" i="30" s="1"/>
  <c r="K68" i="30"/>
  <c r="T68" i="30" s="1"/>
  <c r="K67" i="30"/>
  <c r="K66" i="30"/>
  <c r="K65" i="30"/>
  <c r="K64" i="30"/>
  <c r="K63" i="30"/>
  <c r="T63" i="30" s="1"/>
  <c r="K61" i="30"/>
  <c r="T61" i="30" s="1"/>
  <c r="K58" i="30"/>
  <c r="T58" i="30" s="1"/>
  <c r="K57" i="30"/>
  <c r="T57" i="30" s="1"/>
  <c r="K56" i="30"/>
  <c r="K55" i="30"/>
  <c r="K54" i="30"/>
  <c r="T54" i="30" s="1"/>
  <c r="K53" i="30"/>
  <c r="K52" i="30"/>
  <c r="T52" i="30" s="1"/>
  <c r="K51" i="30"/>
  <c r="T51" i="30" s="1"/>
  <c r="K47" i="30"/>
  <c r="T47" i="30" s="1"/>
  <c r="K35" i="30"/>
  <c r="T35" i="30" s="1"/>
  <c r="K23" i="30"/>
  <c r="T23" i="30" s="1"/>
  <c r="K11" i="30"/>
  <c r="T64" i="30" l="1"/>
  <c r="T65" i="30"/>
  <c r="T66" i="30"/>
  <c r="T53" i="30"/>
  <c r="T11" i="30"/>
  <c r="T55" i="30"/>
  <c r="T56" i="30"/>
  <c r="T67" i="30"/>
  <c r="K5" i="31"/>
  <c r="T35" i="31"/>
  <c r="K3" i="31"/>
  <c r="L4" i="31"/>
  <c r="L10" i="31"/>
  <c r="T28" i="31"/>
  <c r="L20" i="31"/>
  <c r="K7" i="31"/>
  <c r="L6" i="31"/>
  <c r="L11" i="31"/>
  <c r="T29" i="31"/>
  <c r="T33" i="31"/>
  <c r="T32" i="31"/>
  <c r="K46" i="31"/>
  <c r="L46" i="31"/>
  <c r="K11" i="31"/>
  <c r="L7" i="31"/>
  <c r="T30" i="31"/>
  <c r="T34" i="31"/>
  <c r="L3" i="31"/>
  <c r="L8" i="31"/>
  <c r="T27" i="31"/>
  <c r="T31" i="31"/>
  <c r="K33" i="31"/>
  <c r="K9" i="31"/>
  <c r="K27" i="31"/>
  <c r="K31" i="31"/>
  <c r="K35" i="31"/>
  <c r="L30" i="31"/>
  <c r="L34" i="31"/>
  <c r="K6" i="31"/>
  <c r="K10" i="31"/>
  <c r="L5" i="31"/>
  <c r="K28" i="31"/>
  <c r="K32" i="31"/>
  <c r="L27" i="31"/>
  <c r="L31" i="31"/>
  <c r="L35" i="31"/>
  <c r="K29" i="31"/>
  <c r="T11" i="31"/>
  <c r="L32" i="31"/>
  <c r="K4" i="31"/>
  <c r="K8" i="31"/>
  <c r="K30" i="31"/>
  <c r="K34" i="31"/>
  <c r="L29" i="31"/>
  <c r="L33" i="31"/>
  <c r="K71" i="30"/>
  <c r="L40" i="31"/>
  <c r="L43" i="31"/>
  <c r="L44" i="31"/>
  <c r="L39" i="31"/>
  <c r="L47" i="31"/>
  <c r="T21" i="31"/>
  <c r="L17" i="31"/>
  <c r="L13" i="31"/>
  <c r="L18" i="31"/>
  <c r="L23" i="31"/>
  <c r="L15" i="31"/>
  <c r="L21" i="31"/>
  <c r="L22" i="31"/>
  <c r="L14" i="31"/>
  <c r="L19" i="31"/>
  <c r="K16" i="31"/>
  <c r="K13" i="31"/>
  <c r="K21" i="31"/>
  <c r="K14" i="31"/>
  <c r="K18" i="31"/>
  <c r="K22" i="31"/>
  <c r="K15" i="31"/>
  <c r="K19" i="31"/>
  <c r="K23" i="31"/>
  <c r="L16" i="31"/>
  <c r="K20" i="31"/>
  <c r="K17" i="31"/>
  <c r="K39" i="31"/>
  <c r="K47" i="31"/>
  <c r="K40" i="31"/>
  <c r="K44" i="31"/>
  <c r="L37" i="31"/>
  <c r="L41" i="31"/>
  <c r="L45" i="31"/>
  <c r="K37" i="31"/>
  <c r="K41" i="31"/>
  <c r="K45" i="31"/>
  <c r="L38" i="31"/>
  <c r="L42" i="31"/>
  <c r="K38" i="31"/>
  <c r="K42" i="31"/>
  <c r="K43" i="31"/>
  <c r="T37" i="31"/>
  <c r="K59" i="30"/>
  <c r="L59" i="30"/>
  <c r="L56" i="31" s="1"/>
  <c r="L71" i="30"/>
  <c r="U444" i="29"/>
  <c r="T444" i="29"/>
  <c r="S444" i="29"/>
  <c r="R444" i="29"/>
  <c r="Q444" i="29"/>
  <c r="P444" i="29"/>
  <c r="O444" i="29"/>
  <c r="N444" i="29"/>
  <c r="M444" i="29"/>
  <c r="L444" i="29"/>
  <c r="K444" i="29"/>
  <c r="J444" i="29"/>
  <c r="I444" i="29"/>
  <c r="H444" i="29"/>
  <c r="G444" i="29"/>
  <c r="F444" i="29"/>
  <c r="E444" i="29"/>
  <c r="D444" i="29"/>
  <c r="C444" i="29"/>
  <c r="B444" i="29"/>
  <c r="U449" i="29"/>
  <c r="K61" i="31" l="1"/>
  <c r="T71" i="30"/>
  <c r="T67" i="31" s="1"/>
  <c r="K56" i="31"/>
  <c r="T59" i="30"/>
  <c r="T9" i="31"/>
  <c r="K58" i="31"/>
  <c r="T14" i="31"/>
  <c r="T16" i="31"/>
  <c r="T4" i="31"/>
  <c r="T19" i="31"/>
  <c r="T22" i="31"/>
  <c r="T18" i="31"/>
  <c r="T13" i="31"/>
  <c r="T41" i="31"/>
  <c r="T46" i="31"/>
  <c r="T5" i="31"/>
  <c r="T47" i="31"/>
  <c r="T10" i="31"/>
  <c r="T7" i="31"/>
  <c r="T3" i="31"/>
  <c r="T43" i="31"/>
  <c r="T42" i="31"/>
  <c r="T6" i="31"/>
  <c r="T38" i="31"/>
  <c r="T44" i="31"/>
  <c r="T39" i="31"/>
  <c r="T20" i="31"/>
  <c r="T45" i="31"/>
  <c r="T15" i="31"/>
  <c r="T40" i="31"/>
  <c r="T17" i="31"/>
  <c r="T8" i="31"/>
  <c r="K70" i="31"/>
  <c r="L62" i="31"/>
  <c r="K62" i="31"/>
  <c r="K64" i="31"/>
  <c r="K63" i="31"/>
  <c r="L58" i="31"/>
  <c r="K69" i="31"/>
  <c r="K54" i="31"/>
  <c r="L53" i="31"/>
  <c r="K57" i="31"/>
  <c r="K52" i="31"/>
  <c r="K67" i="31"/>
  <c r="K65" i="31"/>
  <c r="K68" i="31"/>
  <c r="K53" i="31"/>
  <c r="K66" i="31"/>
  <c r="L66" i="31"/>
  <c r="T23" i="31"/>
  <c r="L63" i="31"/>
  <c r="L69" i="31"/>
  <c r="L68" i="31"/>
  <c r="L65" i="31"/>
  <c r="L59" i="31"/>
  <c r="L55" i="31"/>
  <c r="L51" i="31"/>
  <c r="L64" i="31"/>
  <c r="L54" i="31"/>
  <c r="L57" i="31"/>
  <c r="K55" i="31"/>
  <c r="K59" i="31"/>
  <c r="K51" i="31"/>
  <c r="L61" i="31"/>
  <c r="L52" i="31"/>
  <c r="L70" i="31"/>
  <c r="L67" i="31"/>
  <c r="R447" i="22"/>
  <c r="O448" i="28"/>
  <c r="T66" i="31" l="1"/>
  <c r="T62" i="31"/>
  <c r="T59" i="31"/>
  <c r="T57" i="31"/>
  <c r="T58" i="31"/>
  <c r="T55" i="31"/>
  <c r="T53" i="31"/>
  <c r="T54" i="31"/>
  <c r="T51" i="31"/>
  <c r="T56" i="31"/>
  <c r="T52" i="31"/>
  <c r="T70" i="31"/>
  <c r="T63" i="31"/>
  <c r="T64" i="31"/>
  <c r="T65" i="31"/>
  <c r="T68" i="31"/>
  <c r="T69" i="31"/>
  <c r="T61" i="31"/>
  <c r="U442" i="28"/>
  <c r="T442" i="28"/>
  <c r="S442" i="28"/>
  <c r="R442" i="28"/>
  <c r="Q442" i="28"/>
  <c r="P442" i="28"/>
  <c r="O442" i="28"/>
  <c r="N442" i="28"/>
  <c r="M442" i="28"/>
  <c r="L442" i="28"/>
  <c r="K442" i="28"/>
  <c r="J442" i="28"/>
  <c r="I442" i="28"/>
  <c r="H442" i="28"/>
  <c r="G442" i="28"/>
  <c r="F442" i="28"/>
  <c r="E442" i="28"/>
  <c r="D442" i="28"/>
  <c r="C442" i="28"/>
  <c r="B442" i="28"/>
  <c r="U442" i="25"/>
  <c r="T442" i="25"/>
  <c r="S442" i="25"/>
  <c r="R442" i="25"/>
  <c r="Q442" i="25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C442" i="25"/>
  <c r="B442" i="25"/>
  <c r="W442" i="4" l="1"/>
  <c r="V442" i="4"/>
  <c r="U442" i="4"/>
  <c r="T442" i="4"/>
  <c r="S442" i="4"/>
  <c r="R442" i="4"/>
  <c r="Q442" i="4"/>
  <c r="P442" i="4"/>
  <c r="O442" i="4"/>
  <c r="N442" i="4"/>
  <c r="L442" i="4"/>
  <c r="K442" i="4"/>
  <c r="J442" i="4"/>
  <c r="I442" i="4"/>
  <c r="H442" i="4"/>
  <c r="G442" i="4"/>
  <c r="F442" i="4"/>
  <c r="E442" i="4"/>
  <c r="W439" i="4"/>
  <c r="V439" i="4"/>
  <c r="U439" i="4"/>
  <c r="T439" i="4"/>
  <c r="S439" i="4"/>
  <c r="R439" i="4"/>
  <c r="Q439" i="4"/>
  <c r="P439" i="4"/>
  <c r="O439" i="4"/>
  <c r="N439" i="4"/>
  <c r="L439" i="4"/>
  <c r="K439" i="4"/>
  <c r="J439" i="4"/>
  <c r="I439" i="4"/>
  <c r="H439" i="4"/>
  <c r="G439" i="4"/>
  <c r="F439" i="4"/>
  <c r="E439" i="4"/>
  <c r="X438" i="4"/>
  <c r="M438" i="4"/>
  <c r="X437" i="4"/>
  <c r="M437" i="4"/>
  <c r="X436" i="4"/>
  <c r="M436" i="4"/>
  <c r="X435" i="4"/>
  <c r="M435" i="4"/>
  <c r="X434" i="4"/>
  <c r="M434" i="4"/>
  <c r="X433" i="4"/>
  <c r="M433" i="4"/>
  <c r="X432" i="4"/>
  <c r="M432" i="4"/>
  <c r="X431" i="4"/>
  <c r="M431" i="4"/>
  <c r="X430" i="4"/>
  <c r="M430" i="4"/>
  <c r="X429" i="4"/>
  <c r="M429" i="4"/>
  <c r="X428" i="4"/>
  <c r="M428" i="4"/>
  <c r="X427" i="4"/>
  <c r="M427" i="4"/>
  <c r="X426" i="4"/>
  <c r="M426" i="4"/>
  <c r="X425" i="4"/>
  <c r="M425" i="4"/>
  <c r="X424" i="4"/>
  <c r="M424" i="4"/>
  <c r="W421" i="4"/>
  <c r="W422" i="4" s="1"/>
  <c r="V421" i="4"/>
  <c r="V422" i="4" s="1"/>
  <c r="U421" i="4"/>
  <c r="U422" i="4" s="1"/>
  <c r="T421" i="4"/>
  <c r="T422" i="4" s="1"/>
  <c r="S421" i="4"/>
  <c r="S422" i="4" s="1"/>
  <c r="R421" i="4"/>
  <c r="R422" i="4" s="1"/>
  <c r="Q421" i="4"/>
  <c r="Q422" i="4" s="1"/>
  <c r="P421" i="4"/>
  <c r="P422" i="4" s="1"/>
  <c r="O421" i="4"/>
  <c r="O422" i="4" s="1"/>
  <c r="N421" i="4"/>
  <c r="N422" i="4" s="1"/>
  <c r="L421" i="4"/>
  <c r="L422" i="4" s="1"/>
  <c r="K421" i="4"/>
  <c r="K422" i="4" s="1"/>
  <c r="J421" i="4"/>
  <c r="J422" i="4" s="1"/>
  <c r="I421" i="4"/>
  <c r="I422" i="4" s="1"/>
  <c r="H421" i="4"/>
  <c r="H422" i="4" s="1"/>
  <c r="G421" i="4"/>
  <c r="G422" i="4" s="1"/>
  <c r="F421" i="4"/>
  <c r="F422" i="4" s="1"/>
  <c r="E421" i="4"/>
  <c r="E422" i="4" s="1"/>
  <c r="X420" i="4"/>
  <c r="M420" i="4"/>
  <c r="X419" i="4"/>
  <c r="M419" i="4"/>
  <c r="X418" i="4"/>
  <c r="M418" i="4"/>
  <c r="X417" i="4"/>
  <c r="M417" i="4"/>
  <c r="X416" i="4"/>
  <c r="M416" i="4"/>
  <c r="X415" i="4"/>
  <c r="M415" i="4"/>
  <c r="X414" i="4"/>
  <c r="M414" i="4"/>
  <c r="X413" i="4"/>
  <c r="M413" i="4"/>
  <c r="X412" i="4"/>
  <c r="M412" i="4"/>
  <c r="X411" i="4"/>
  <c r="M411" i="4"/>
  <c r="X410" i="4"/>
  <c r="M410" i="4"/>
  <c r="X409" i="4"/>
  <c r="M409" i="4"/>
  <c r="X408" i="4"/>
  <c r="M408" i="4"/>
  <c r="X407" i="4"/>
  <c r="M407" i="4"/>
  <c r="X406" i="4"/>
  <c r="M406" i="4"/>
  <c r="X405" i="4"/>
  <c r="M405" i="4"/>
  <c r="X404" i="4"/>
  <c r="M404" i="4"/>
  <c r="W401" i="4"/>
  <c r="W402" i="4" s="1"/>
  <c r="V401" i="4"/>
  <c r="V402" i="4" s="1"/>
  <c r="U401" i="4"/>
  <c r="U402" i="4" s="1"/>
  <c r="T401" i="4"/>
  <c r="T402" i="4" s="1"/>
  <c r="S401" i="4"/>
  <c r="S402" i="4" s="1"/>
  <c r="R401" i="4"/>
  <c r="R402" i="4" s="1"/>
  <c r="Q401" i="4"/>
  <c r="Q402" i="4" s="1"/>
  <c r="P401" i="4"/>
  <c r="P402" i="4" s="1"/>
  <c r="O401" i="4"/>
  <c r="O402" i="4" s="1"/>
  <c r="N401" i="4"/>
  <c r="N402" i="4" s="1"/>
  <c r="L401" i="4"/>
  <c r="L402" i="4" s="1"/>
  <c r="K401" i="4"/>
  <c r="K402" i="4" s="1"/>
  <c r="J401" i="4"/>
  <c r="J402" i="4" s="1"/>
  <c r="I401" i="4"/>
  <c r="I402" i="4" s="1"/>
  <c r="H401" i="4"/>
  <c r="H402" i="4" s="1"/>
  <c r="G401" i="4"/>
  <c r="G402" i="4" s="1"/>
  <c r="F401" i="4"/>
  <c r="F402" i="4" s="1"/>
  <c r="E401" i="4"/>
  <c r="E402" i="4" s="1"/>
  <c r="X400" i="4"/>
  <c r="M400" i="4"/>
  <c r="X399" i="4"/>
  <c r="M399" i="4"/>
  <c r="X398" i="4"/>
  <c r="M398" i="4"/>
  <c r="X397" i="4"/>
  <c r="M397" i="4"/>
  <c r="X396" i="4"/>
  <c r="M396" i="4"/>
  <c r="X395" i="4"/>
  <c r="M395" i="4"/>
  <c r="X394" i="4"/>
  <c r="M394" i="4"/>
  <c r="X393" i="4"/>
  <c r="M393" i="4"/>
  <c r="W390" i="4"/>
  <c r="W391" i="4" s="1"/>
  <c r="V390" i="4"/>
  <c r="V391" i="4" s="1"/>
  <c r="U390" i="4"/>
  <c r="U391" i="4" s="1"/>
  <c r="T390" i="4"/>
  <c r="T391" i="4" s="1"/>
  <c r="S390" i="4"/>
  <c r="S391" i="4" s="1"/>
  <c r="R390" i="4"/>
  <c r="R391" i="4" s="1"/>
  <c r="Q390" i="4"/>
  <c r="Q391" i="4" s="1"/>
  <c r="P390" i="4"/>
  <c r="P391" i="4" s="1"/>
  <c r="O390" i="4"/>
  <c r="O391" i="4" s="1"/>
  <c r="N390" i="4"/>
  <c r="N391" i="4" s="1"/>
  <c r="L390" i="4"/>
  <c r="L391" i="4" s="1"/>
  <c r="K390" i="4"/>
  <c r="K391" i="4" s="1"/>
  <c r="J390" i="4"/>
  <c r="J391" i="4" s="1"/>
  <c r="I390" i="4"/>
  <c r="I391" i="4" s="1"/>
  <c r="H390" i="4"/>
  <c r="H391" i="4" s="1"/>
  <c r="G390" i="4"/>
  <c r="G391" i="4" s="1"/>
  <c r="F390" i="4"/>
  <c r="F391" i="4" s="1"/>
  <c r="E390" i="4"/>
  <c r="E391" i="4" s="1"/>
  <c r="X389" i="4"/>
  <c r="M389" i="4"/>
  <c r="X388" i="4"/>
  <c r="M388" i="4"/>
  <c r="X387" i="4"/>
  <c r="M387" i="4"/>
  <c r="X386" i="4"/>
  <c r="M386" i="4"/>
  <c r="X385" i="4"/>
  <c r="M385" i="4"/>
  <c r="W382" i="4"/>
  <c r="W383" i="4" s="1"/>
  <c r="V382" i="4"/>
  <c r="V383" i="4" s="1"/>
  <c r="U382" i="4"/>
  <c r="U383" i="4" s="1"/>
  <c r="T382" i="4"/>
  <c r="T383" i="4" s="1"/>
  <c r="S382" i="4"/>
  <c r="S383" i="4" s="1"/>
  <c r="R382" i="4"/>
  <c r="R383" i="4" s="1"/>
  <c r="Q382" i="4"/>
  <c r="Q383" i="4" s="1"/>
  <c r="P382" i="4"/>
  <c r="P383" i="4" s="1"/>
  <c r="O382" i="4"/>
  <c r="O383" i="4" s="1"/>
  <c r="N382" i="4"/>
  <c r="N383" i="4" s="1"/>
  <c r="L382" i="4"/>
  <c r="L383" i="4" s="1"/>
  <c r="K382" i="4"/>
  <c r="K383" i="4" s="1"/>
  <c r="J382" i="4"/>
  <c r="J383" i="4" s="1"/>
  <c r="I382" i="4"/>
  <c r="I383" i="4" s="1"/>
  <c r="H382" i="4"/>
  <c r="H383" i="4" s="1"/>
  <c r="G382" i="4"/>
  <c r="G383" i="4" s="1"/>
  <c r="F382" i="4"/>
  <c r="F383" i="4" s="1"/>
  <c r="E382" i="4"/>
  <c r="E383" i="4" s="1"/>
  <c r="X381" i="4"/>
  <c r="M381" i="4"/>
  <c r="X380" i="4"/>
  <c r="M380" i="4"/>
  <c r="W377" i="4"/>
  <c r="W378" i="4" s="1"/>
  <c r="V377" i="4"/>
  <c r="V378" i="4" s="1"/>
  <c r="U377" i="4"/>
  <c r="U378" i="4" s="1"/>
  <c r="T377" i="4"/>
  <c r="T378" i="4" s="1"/>
  <c r="S377" i="4"/>
  <c r="S378" i="4" s="1"/>
  <c r="R377" i="4"/>
  <c r="R378" i="4" s="1"/>
  <c r="Q377" i="4"/>
  <c r="Q378" i="4" s="1"/>
  <c r="P377" i="4"/>
  <c r="P378" i="4" s="1"/>
  <c r="O377" i="4"/>
  <c r="O378" i="4" s="1"/>
  <c r="N377" i="4"/>
  <c r="N378" i="4" s="1"/>
  <c r="L377" i="4"/>
  <c r="L378" i="4" s="1"/>
  <c r="K377" i="4"/>
  <c r="K378" i="4" s="1"/>
  <c r="J377" i="4"/>
  <c r="J378" i="4" s="1"/>
  <c r="I377" i="4"/>
  <c r="I378" i="4" s="1"/>
  <c r="H377" i="4"/>
  <c r="H378" i="4" s="1"/>
  <c r="G377" i="4"/>
  <c r="G378" i="4" s="1"/>
  <c r="F377" i="4"/>
  <c r="F378" i="4" s="1"/>
  <c r="E377" i="4"/>
  <c r="E378" i="4" s="1"/>
  <c r="X376" i="4"/>
  <c r="M376" i="4"/>
  <c r="X375" i="4"/>
  <c r="M375" i="4"/>
  <c r="X374" i="4"/>
  <c r="M374" i="4"/>
  <c r="X373" i="4"/>
  <c r="M373" i="4"/>
  <c r="X372" i="4"/>
  <c r="M372" i="4"/>
  <c r="X371" i="4"/>
  <c r="M371" i="4"/>
  <c r="X370" i="4"/>
  <c r="M370" i="4"/>
  <c r="X369" i="4"/>
  <c r="M369" i="4"/>
  <c r="W366" i="4"/>
  <c r="W367" i="4" s="1"/>
  <c r="V366" i="4"/>
  <c r="V367" i="4" s="1"/>
  <c r="U366" i="4"/>
  <c r="U367" i="4" s="1"/>
  <c r="T366" i="4"/>
  <c r="T367" i="4" s="1"/>
  <c r="S366" i="4"/>
  <c r="S367" i="4" s="1"/>
  <c r="R366" i="4"/>
  <c r="R367" i="4" s="1"/>
  <c r="Q366" i="4"/>
  <c r="Q367" i="4" s="1"/>
  <c r="P366" i="4"/>
  <c r="P367" i="4" s="1"/>
  <c r="O366" i="4"/>
  <c r="O367" i="4" s="1"/>
  <c r="N366" i="4"/>
  <c r="N367" i="4" s="1"/>
  <c r="L366" i="4"/>
  <c r="L367" i="4" s="1"/>
  <c r="K366" i="4"/>
  <c r="K367" i="4" s="1"/>
  <c r="J366" i="4"/>
  <c r="J367" i="4" s="1"/>
  <c r="I366" i="4"/>
  <c r="I367" i="4" s="1"/>
  <c r="H366" i="4"/>
  <c r="H367" i="4" s="1"/>
  <c r="G366" i="4"/>
  <c r="G367" i="4" s="1"/>
  <c r="F366" i="4"/>
  <c r="F367" i="4" s="1"/>
  <c r="E366" i="4"/>
  <c r="E367" i="4" s="1"/>
  <c r="X365" i="4"/>
  <c r="M365" i="4"/>
  <c r="X364" i="4"/>
  <c r="M364" i="4"/>
  <c r="X363" i="4"/>
  <c r="M363" i="4"/>
  <c r="X362" i="4"/>
  <c r="M362" i="4"/>
  <c r="X361" i="4"/>
  <c r="M361" i="4"/>
  <c r="X360" i="4"/>
  <c r="M360" i="4"/>
  <c r="X359" i="4"/>
  <c r="M359" i="4"/>
  <c r="W356" i="4"/>
  <c r="W357" i="4" s="1"/>
  <c r="V356" i="4"/>
  <c r="V357" i="4" s="1"/>
  <c r="U356" i="4"/>
  <c r="U357" i="4" s="1"/>
  <c r="T356" i="4"/>
  <c r="T357" i="4" s="1"/>
  <c r="S356" i="4"/>
  <c r="S357" i="4" s="1"/>
  <c r="R356" i="4"/>
  <c r="R357" i="4" s="1"/>
  <c r="Q356" i="4"/>
  <c r="Q357" i="4" s="1"/>
  <c r="P356" i="4"/>
  <c r="P357" i="4" s="1"/>
  <c r="O356" i="4"/>
  <c r="O357" i="4" s="1"/>
  <c r="N356" i="4"/>
  <c r="N357" i="4" s="1"/>
  <c r="L356" i="4"/>
  <c r="L357" i="4" s="1"/>
  <c r="K356" i="4"/>
  <c r="K357" i="4" s="1"/>
  <c r="J356" i="4"/>
  <c r="J357" i="4" s="1"/>
  <c r="I356" i="4"/>
  <c r="I357" i="4" s="1"/>
  <c r="H356" i="4"/>
  <c r="H357" i="4" s="1"/>
  <c r="G356" i="4"/>
  <c r="G357" i="4" s="1"/>
  <c r="F356" i="4"/>
  <c r="F357" i="4" s="1"/>
  <c r="E356" i="4"/>
  <c r="E357" i="4" s="1"/>
  <c r="X355" i="4"/>
  <c r="M355" i="4"/>
  <c r="X354" i="4"/>
  <c r="M354" i="4"/>
  <c r="X353" i="4"/>
  <c r="M353" i="4"/>
  <c r="X352" i="4"/>
  <c r="M352" i="4"/>
  <c r="X351" i="4"/>
  <c r="M351" i="4"/>
  <c r="X350" i="4"/>
  <c r="M350" i="4"/>
  <c r="X349" i="4"/>
  <c r="M349" i="4"/>
  <c r="X348" i="4"/>
  <c r="M348" i="4"/>
  <c r="X347" i="4"/>
  <c r="M347" i="4"/>
  <c r="X346" i="4"/>
  <c r="M346" i="4"/>
  <c r="X345" i="4"/>
  <c r="M345" i="4"/>
  <c r="X344" i="4"/>
  <c r="M344" i="4"/>
  <c r="X343" i="4"/>
  <c r="X356" i="4" s="1"/>
  <c r="M343" i="4"/>
  <c r="X342" i="4"/>
  <c r="M342" i="4"/>
  <c r="W339" i="4"/>
  <c r="W340" i="4" s="1"/>
  <c r="V339" i="4"/>
  <c r="V340" i="4" s="1"/>
  <c r="U339" i="4"/>
  <c r="U340" i="4" s="1"/>
  <c r="T339" i="4"/>
  <c r="T340" i="4" s="1"/>
  <c r="S339" i="4"/>
  <c r="S340" i="4" s="1"/>
  <c r="R339" i="4"/>
  <c r="R340" i="4" s="1"/>
  <c r="Q339" i="4"/>
  <c r="Q340" i="4" s="1"/>
  <c r="P339" i="4"/>
  <c r="P340" i="4" s="1"/>
  <c r="O339" i="4"/>
  <c r="O340" i="4" s="1"/>
  <c r="N339" i="4"/>
  <c r="N340" i="4" s="1"/>
  <c r="L339" i="4"/>
  <c r="L340" i="4" s="1"/>
  <c r="K339" i="4"/>
  <c r="K340" i="4" s="1"/>
  <c r="J339" i="4"/>
  <c r="J340" i="4" s="1"/>
  <c r="I339" i="4"/>
  <c r="I340" i="4" s="1"/>
  <c r="H339" i="4"/>
  <c r="H340" i="4" s="1"/>
  <c r="G339" i="4"/>
  <c r="G340" i="4" s="1"/>
  <c r="F339" i="4"/>
  <c r="F340" i="4" s="1"/>
  <c r="E339" i="4"/>
  <c r="E340" i="4" s="1"/>
  <c r="X338" i="4"/>
  <c r="M338" i="4"/>
  <c r="X337" i="4"/>
  <c r="M337" i="4"/>
  <c r="X336" i="4"/>
  <c r="M336" i="4"/>
  <c r="X335" i="4"/>
  <c r="M335" i="4"/>
  <c r="X334" i="4"/>
  <c r="M334" i="4"/>
  <c r="X333" i="4"/>
  <c r="M333" i="4"/>
  <c r="X332" i="4"/>
  <c r="M332" i="4"/>
  <c r="X331" i="4"/>
  <c r="M331" i="4"/>
  <c r="X330" i="4"/>
  <c r="M330" i="4"/>
  <c r="X329" i="4"/>
  <c r="M329" i="4"/>
  <c r="X328" i="4"/>
  <c r="M328" i="4"/>
  <c r="X327" i="4"/>
  <c r="M327" i="4"/>
  <c r="X326" i="4"/>
  <c r="M326" i="4"/>
  <c r="X325" i="4"/>
  <c r="M325" i="4"/>
  <c r="X324" i="4"/>
  <c r="M324" i="4"/>
  <c r="X323" i="4"/>
  <c r="M323" i="4"/>
  <c r="X322" i="4"/>
  <c r="M322" i="4"/>
  <c r="X321" i="4"/>
  <c r="M321" i="4"/>
  <c r="X320" i="4"/>
  <c r="M320" i="4"/>
  <c r="X319" i="4"/>
  <c r="M319" i="4"/>
  <c r="W316" i="4"/>
  <c r="W317" i="4" s="1"/>
  <c r="V316" i="4"/>
  <c r="V317" i="4" s="1"/>
  <c r="U316" i="4"/>
  <c r="U317" i="4" s="1"/>
  <c r="T316" i="4"/>
  <c r="T317" i="4" s="1"/>
  <c r="S316" i="4"/>
  <c r="S317" i="4" s="1"/>
  <c r="R316" i="4"/>
  <c r="R317" i="4" s="1"/>
  <c r="Q316" i="4"/>
  <c r="Q317" i="4" s="1"/>
  <c r="P316" i="4"/>
  <c r="P317" i="4" s="1"/>
  <c r="O316" i="4"/>
  <c r="O317" i="4" s="1"/>
  <c r="N316" i="4"/>
  <c r="N317" i="4" s="1"/>
  <c r="L316" i="4"/>
  <c r="L317" i="4" s="1"/>
  <c r="K316" i="4"/>
  <c r="K317" i="4" s="1"/>
  <c r="J316" i="4"/>
  <c r="J317" i="4" s="1"/>
  <c r="I316" i="4"/>
  <c r="I317" i="4" s="1"/>
  <c r="H316" i="4"/>
  <c r="H317" i="4" s="1"/>
  <c r="G316" i="4"/>
  <c r="G317" i="4" s="1"/>
  <c r="F316" i="4"/>
  <c r="F317" i="4" s="1"/>
  <c r="E316" i="4"/>
  <c r="E317" i="4" s="1"/>
  <c r="X315" i="4"/>
  <c r="M315" i="4"/>
  <c r="X314" i="4"/>
  <c r="M314" i="4"/>
  <c r="X313" i="4"/>
  <c r="M313" i="4"/>
  <c r="W310" i="4"/>
  <c r="W311" i="4" s="1"/>
  <c r="V310" i="4"/>
  <c r="V311" i="4" s="1"/>
  <c r="U310" i="4"/>
  <c r="U311" i="4" s="1"/>
  <c r="T310" i="4"/>
  <c r="T311" i="4" s="1"/>
  <c r="S310" i="4"/>
  <c r="S311" i="4" s="1"/>
  <c r="R310" i="4"/>
  <c r="R311" i="4" s="1"/>
  <c r="Q310" i="4"/>
  <c r="Q311" i="4" s="1"/>
  <c r="P310" i="4"/>
  <c r="P311" i="4" s="1"/>
  <c r="O310" i="4"/>
  <c r="O311" i="4" s="1"/>
  <c r="N310" i="4"/>
  <c r="N311" i="4" s="1"/>
  <c r="L310" i="4"/>
  <c r="L311" i="4" s="1"/>
  <c r="K310" i="4"/>
  <c r="K311" i="4" s="1"/>
  <c r="J310" i="4"/>
  <c r="J311" i="4" s="1"/>
  <c r="I310" i="4"/>
  <c r="I311" i="4" s="1"/>
  <c r="H310" i="4"/>
  <c r="H311" i="4" s="1"/>
  <c r="G310" i="4"/>
  <c r="G311" i="4" s="1"/>
  <c r="F310" i="4"/>
  <c r="F311" i="4" s="1"/>
  <c r="E310" i="4"/>
  <c r="E311" i="4" s="1"/>
  <c r="X309" i="4"/>
  <c r="M309" i="4"/>
  <c r="X308" i="4"/>
  <c r="M308" i="4"/>
  <c r="X307" i="4"/>
  <c r="M307" i="4"/>
  <c r="X306" i="4"/>
  <c r="M306" i="4"/>
  <c r="X305" i="4"/>
  <c r="M305" i="4"/>
  <c r="X304" i="4"/>
  <c r="M304" i="4"/>
  <c r="X303" i="4"/>
  <c r="M303" i="4"/>
  <c r="X302" i="4"/>
  <c r="M302" i="4"/>
  <c r="X301" i="4"/>
  <c r="M301" i="4"/>
  <c r="W298" i="4"/>
  <c r="W299" i="4" s="1"/>
  <c r="V298" i="4"/>
  <c r="V299" i="4" s="1"/>
  <c r="U298" i="4"/>
  <c r="U299" i="4" s="1"/>
  <c r="T298" i="4"/>
  <c r="T299" i="4" s="1"/>
  <c r="S298" i="4"/>
  <c r="S299" i="4" s="1"/>
  <c r="R298" i="4"/>
  <c r="R299" i="4" s="1"/>
  <c r="Q298" i="4"/>
  <c r="Q299" i="4" s="1"/>
  <c r="P298" i="4"/>
  <c r="P299" i="4" s="1"/>
  <c r="O298" i="4"/>
  <c r="O299" i="4" s="1"/>
  <c r="N298" i="4"/>
  <c r="N299" i="4" s="1"/>
  <c r="L298" i="4"/>
  <c r="L299" i="4" s="1"/>
  <c r="K298" i="4"/>
  <c r="K299" i="4" s="1"/>
  <c r="J298" i="4"/>
  <c r="J299" i="4" s="1"/>
  <c r="I298" i="4"/>
  <c r="I299" i="4" s="1"/>
  <c r="H298" i="4"/>
  <c r="H299" i="4" s="1"/>
  <c r="G298" i="4"/>
  <c r="G299" i="4" s="1"/>
  <c r="F298" i="4"/>
  <c r="F299" i="4" s="1"/>
  <c r="E298" i="4"/>
  <c r="E299" i="4" s="1"/>
  <c r="X297" i="4"/>
  <c r="M297" i="4"/>
  <c r="X296" i="4"/>
  <c r="M296" i="4"/>
  <c r="W293" i="4"/>
  <c r="W294" i="4" s="1"/>
  <c r="V293" i="4"/>
  <c r="V294" i="4" s="1"/>
  <c r="U293" i="4"/>
  <c r="U294" i="4" s="1"/>
  <c r="T293" i="4"/>
  <c r="T294" i="4" s="1"/>
  <c r="S293" i="4"/>
  <c r="S294" i="4" s="1"/>
  <c r="R293" i="4"/>
  <c r="R294" i="4" s="1"/>
  <c r="Q293" i="4"/>
  <c r="Q294" i="4" s="1"/>
  <c r="P293" i="4"/>
  <c r="P294" i="4" s="1"/>
  <c r="O293" i="4"/>
  <c r="O294" i="4" s="1"/>
  <c r="N293" i="4"/>
  <c r="N294" i="4" s="1"/>
  <c r="L293" i="4"/>
  <c r="L294" i="4" s="1"/>
  <c r="K293" i="4"/>
  <c r="K294" i="4" s="1"/>
  <c r="J293" i="4"/>
  <c r="J294" i="4" s="1"/>
  <c r="I293" i="4"/>
  <c r="I294" i="4" s="1"/>
  <c r="H293" i="4"/>
  <c r="H294" i="4" s="1"/>
  <c r="G293" i="4"/>
  <c r="G294" i="4" s="1"/>
  <c r="F293" i="4"/>
  <c r="F294" i="4" s="1"/>
  <c r="E293" i="4"/>
  <c r="E294" i="4" s="1"/>
  <c r="X292" i="4"/>
  <c r="M292" i="4"/>
  <c r="X291" i="4"/>
  <c r="M291" i="4"/>
  <c r="X290" i="4"/>
  <c r="M290" i="4"/>
  <c r="X289" i="4"/>
  <c r="M289" i="4"/>
  <c r="X288" i="4"/>
  <c r="M288" i="4"/>
  <c r="X287" i="4"/>
  <c r="M287" i="4"/>
  <c r="X286" i="4"/>
  <c r="M286" i="4"/>
  <c r="X285" i="4"/>
  <c r="M285" i="4"/>
  <c r="X284" i="4"/>
  <c r="M284" i="4"/>
  <c r="X283" i="4"/>
  <c r="M283" i="4"/>
  <c r="X282" i="4"/>
  <c r="M282" i="4"/>
  <c r="X281" i="4"/>
  <c r="M281" i="4"/>
  <c r="X280" i="4"/>
  <c r="M280" i="4"/>
  <c r="X279" i="4"/>
  <c r="M279" i="4"/>
  <c r="X278" i="4"/>
  <c r="M278" i="4"/>
  <c r="X277" i="4"/>
  <c r="M277" i="4"/>
  <c r="X276" i="4"/>
  <c r="M276" i="4"/>
  <c r="X275" i="4"/>
  <c r="M275" i="4"/>
  <c r="X274" i="4"/>
  <c r="M274" i="4"/>
  <c r="X273" i="4"/>
  <c r="M273" i="4"/>
  <c r="X272" i="4"/>
  <c r="M272" i="4"/>
  <c r="X271" i="4"/>
  <c r="M271" i="4"/>
  <c r="W268" i="4"/>
  <c r="W269" i="4" s="1"/>
  <c r="V268" i="4"/>
  <c r="V269" i="4" s="1"/>
  <c r="U268" i="4"/>
  <c r="U269" i="4" s="1"/>
  <c r="T268" i="4"/>
  <c r="T269" i="4" s="1"/>
  <c r="S268" i="4"/>
  <c r="S269" i="4" s="1"/>
  <c r="R268" i="4"/>
  <c r="R269" i="4" s="1"/>
  <c r="Q268" i="4"/>
  <c r="Q269" i="4" s="1"/>
  <c r="P268" i="4"/>
  <c r="P269" i="4" s="1"/>
  <c r="O268" i="4"/>
  <c r="O269" i="4" s="1"/>
  <c r="N268" i="4"/>
  <c r="N269" i="4" s="1"/>
  <c r="L268" i="4"/>
  <c r="L269" i="4" s="1"/>
  <c r="K268" i="4"/>
  <c r="K269" i="4" s="1"/>
  <c r="J268" i="4"/>
  <c r="J269" i="4" s="1"/>
  <c r="I268" i="4"/>
  <c r="I269" i="4" s="1"/>
  <c r="H268" i="4"/>
  <c r="H269" i="4" s="1"/>
  <c r="G268" i="4"/>
  <c r="G269" i="4" s="1"/>
  <c r="F268" i="4"/>
  <c r="F269" i="4" s="1"/>
  <c r="E268" i="4"/>
  <c r="E269" i="4" s="1"/>
  <c r="X267" i="4"/>
  <c r="M267" i="4"/>
  <c r="X266" i="4"/>
  <c r="M266" i="4"/>
  <c r="X265" i="4"/>
  <c r="M265" i="4"/>
  <c r="X264" i="4"/>
  <c r="M264" i="4"/>
  <c r="X263" i="4"/>
  <c r="M263" i="4"/>
  <c r="X262" i="4"/>
  <c r="M262" i="4"/>
  <c r="W259" i="4"/>
  <c r="W260" i="4" s="1"/>
  <c r="V259" i="4"/>
  <c r="V260" i="4" s="1"/>
  <c r="U259" i="4"/>
  <c r="U260" i="4" s="1"/>
  <c r="T259" i="4"/>
  <c r="T260" i="4" s="1"/>
  <c r="S259" i="4"/>
  <c r="S260" i="4" s="1"/>
  <c r="R259" i="4"/>
  <c r="R260" i="4" s="1"/>
  <c r="Q259" i="4"/>
  <c r="Q260" i="4" s="1"/>
  <c r="P259" i="4"/>
  <c r="P260" i="4" s="1"/>
  <c r="O259" i="4"/>
  <c r="O260" i="4" s="1"/>
  <c r="N259" i="4"/>
  <c r="N260" i="4" s="1"/>
  <c r="L259" i="4"/>
  <c r="L260" i="4" s="1"/>
  <c r="K259" i="4"/>
  <c r="K260" i="4" s="1"/>
  <c r="J259" i="4"/>
  <c r="J260" i="4" s="1"/>
  <c r="I259" i="4"/>
  <c r="I260" i="4" s="1"/>
  <c r="H259" i="4"/>
  <c r="H260" i="4" s="1"/>
  <c r="G259" i="4"/>
  <c r="G260" i="4" s="1"/>
  <c r="F259" i="4"/>
  <c r="F260" i="4" s="1"/>
  <c r="E259" i="4"/>
  <c r="E260" i="4" s="1"/>
  <c r="X258" i="4"/>
  <c r="M258" i="4"/>
  <c r="X257" i="4"/>
  <c r="M257" i="4"/>
  <c r="X256" i="4"/>
  <c r="M256" i="4"/>
  <c r="X255" i="4"/>
  <c r="M255" i="4"/>
  <c r="X254" i="4"/>
  <c r="M254" i="4"/>
  <c r="W251" i="4"/>
  <c r="W252" i="4" s="1"/>
  <c r="V251" i="4"/>
  <c r="V252" i="4" s="1"/>
  <c r="U251" i="4"/>
  <c r="U252" i="4" s="1"/>
  <c r="T251" i="4"/>
  <c r="T252" i="4" s="1"/>
  <c r="S251" i="4"/>
  <c r="S252" i="4" s="1"/>
  <c r="R251" i="4"/>
  <c r="R252" i="4" s="1"/>
  <c r="Q251" i="4"/>
  <c r="Q252" i="4" s="1"/>
  <c r="P251" i="4"/>
  <c r="P252" i="4" s="1"/>
  <c r="O251" i="4"/>
  <c r="O252" i="4" s="1"/>
  <c r="N251" i="4"/>
  <c r="L251" i="4"/>
  <c r="L252" i="4" s="1"/>
  <c r="K251" i="4"/>
  <c r="K252" i="4" s="1"/>
  <c r="J251" i="4"/>
  <c r="J252" i="4" s="1"/>
  <c r="I251" i="4"/>
  <c r="I252" i="4" s="1"/>
  <c r="H251" i="4"/>
  <c r="H252" i="4" s="1"/>
  <c r="G251" i="4"/>
  <c r="G252" i="4" s="1"/>
  <c r="F251" i="4"/>
  <c r="F252" i="4" s="1"/>
  <c r="E251" i="4"/>
  <c r="E252" i="4" s="1"/>
  <c r="X250" i="4"/>
  <c r="M250" i="4"/>
  <c r="X249" i="4"/>
  <c r="M249" i="4"/>
  <c r="X248" i="4"/>
  <c r="M248" i="4"/>
  <c r="X247" i="4"/>
  <c r="M247" i="4"/>
  <c r="X246" i="4"/>
  <c r="M246" i="4"/>
  <c r="X245" i="4"/>
  <c r="M245" i="4"/>
  <c r="X244" i="4"/>
  <c r="M244" i="4"/>
  <c r="X243" i="4"/>
  <c r="M243" i="4"/>
  <c r="X242" i="4"/>
  <c r="M242" i="4"/>
  <c r="X241" i="4"/>
  <c r="M241" i="4"/>
  <c r="X240" i="4"/>
  <c r="M240" i="4"/>
  <c r="X239" i="4"/>
  <c r="M239" i="4"/>
  <c r="X238" i="4"/>
  <c r="M238" i="4"/>
  <c r="X237" i="4"/>
  <c r="M237" i="4"/>
  <c r="W234" i="4"/>
  <c r="W235" i="4" s="1"/>
  <c r="V234" i="4"/>
  <c r="V235" i="4" s="1"/>
  <c r="U234" i="4"/>
  <c r="U235" i="4" s="1"/>
  <c r="T234" i="4"/>
  <c r="T235" i="4" s="1"/>
  <c r="S234" i="4"/>
  <c r="S235" i="4" s="1"/>
  <c r="R234" i="4"/>
  <c r="R235" i="4" s="1"/>
  <c r="Q234" i="4"/>
  <c r="Q235" i="4" s="1"/>
  <c r="P234" i="4"/>
  <c r="P235" i="4" s="1"/>
  <c r="O234" i="4"/>
  <c r="O235" i="4" s="1"/>
  <c r="N234" i="4"/>
  <c r="L234" i="4"/>
  <c r="L235" i="4" s="1"/>
  <c r="K234" i="4"/>
  <c r="K235" i="4" s="1"/>
  <c r="J234" i="4"/>
  <c r="J235" i="4" s="1"/>
  <c r="I234" i="4"/>
  <c r="I235" i="4" s="1"/>
  <c r="H234" i="4"/>
  <c r="H235" i="4" s="1"/>
  <c r="G234" i="4"/>
  <c r="G235" i="4" s="1"/>
  <c r="F234" i="4"/>
  <c r="F235" i="4" s="1"/>
  <c r="E234" i="4"/>
  <c r="E235" i="4" s="1"/>
  <c r="X233" i="4"/>
  <c r="M233" i="4"/>
  <c r="X232" i="4"/>
  <c r="M232" i="4"/>
  <c r="W229" i="4"/>
  <c r="W230" i="4" s="1"/>
  <c r="V229" i="4"/>
  <c r="V230" i="4" s="1"/>
  <c r="U229" i="4"/>
  <c r="U230" i="4" s="1"/>
  <c r="T229" i="4"/>
  <c r="T230" i="4" s="1"/>
  <c r="S229" i="4"/>
  <c r="S230" i="4" s="1"/>
  <c r="R229" i="4"/>
  <c r="R230" i="4" s="1"/>
  <c r="Q229" i="4"/>
  <c r="Q230" i="4" s="1"/>
  <c r="P229" i="4"/>
  <c r="P230" i="4" s="1"/>
  <c r="O229" i="4"/>
  <c r="O230" i="4" s="1"/>
  <c r="N229" i="4"/>
  <c r="L229" i="4"/>
  <c r="L230" i="4" s="1"/>
  <c r="K229" i="4"/>
  <c r="K230" i="4" s="1"/>
  <c r="J229" i="4"/>
  <c r="J230" i="4" s="1"/>
  <c r="I229" i="4"/>
  <c r="I230" i="4" s="1"/>
  <c r="H229" i="4"/>
  <c r="H230" i="4" s="1"/>
  <c r="G229" i="4"/>
  <c r="G230" i="4" s="1"/>
  <c r="F229" i="4"/>
  <c r="F230" i="4" s="1"/>
  <c r="E229" i="4"/>
  <c r="E230" i="4" s="1"/>
  <c r="X228" i="4"/>
  <c r="M228" i="4"/>
  <c r="X227" i="4"/>
  <c r="M227" i="4"/>
  <c r="X226" i="4"/>
  <c r="M226" i="4"/>
  <c r="X225" i="4"/>
  <c r="M225" i="4"/>
  <c r="X224" i="4"/>
  <c r="M224" i="4"/>
  <c r="X223" i="4"/>
  <c r="M223" i="4"/>
  <c r="X222" i="4"/>
  <c r="M222" i="4"/>
  <c r="X221" i="4"/>
  <c r="M221" i="4"/>
  <c r="X220" i="4"/>
  <c r="M220" i="4"/>
  <c r="W217" i="4"/>
  <c r="W218" i="4" s="1"/>
  <c r="V217" i="4"/>
  <c r="V218" i="4" s="1"/>
  <c r="U217" i="4"/>
  <c r="U218" i="4" s="1"/>
  <c r="T217" i="4"/>
  <c r="T218" i="4" s="1"/>
  <c r="S217" i="4"/>
  <c r="S218" i="4" s="1"/>
  <c r="R217" i="4"/>
  <c r="R218" i="4" s="1"/>
  <c r="Q217" i="4"/>
  <c r="Q218" i="4" s="1"/>
  <c r="P217" i="4"/>
  <c r="P218" i="4" s="1"/>
  <c r="O217" i="4"/>
  <c r="O218" i="4" s="1"/>
  <c r="N217" i="4"/>
  <c r="N218" i="4" s="1"/>
  <c r="L217" i="4"/>
  <c r="L218" i="4" s="1"/>
  <c r="K217" i="4"/>
  <c r="K218" i="4" s="1"/>
  <c r="J217" i="4"/>
  <c r="J218" i="4" s="1"/>
  <c r="I217" i="4"/>
  <c r="I218" i="4" s="1"/>
  <c r="H217" i="4"/>
  <c r="H218" i="4" s="1"/>
  <c r="G217" i="4"/>
  <c r="G218" i="4" s="1"/>
  <c r="F217" i="4"/>
  <c r="F218" i="4" s="1"/>
  <c r="E217" i="4"/>
  <c r="E218" i="4" s="1"/>
  <c r="X216" i="4"/>
  <c r="M216" i="4"/>
  <c r="X215" i="4"/>
  <c r="M215" i="4"/>
  <c r="X214" i="4"/>
  <c r="M214" i="4"/>
  <c r="X213" i="4"/>
  <c r="M213" i="4"/>
  <c r="X212" i="4"/>
  <c r="M212" i="4"/>
  <c r="X211" i="4"/>
  <c r="M211" i="4"/>
  <c r="X210" i="4"/>
  <c r="M210" i="4"/>
  <c r="X209" i="4"/>
  <c r="M209" i="4"/>
  <c r="X208" i="4"/>
  <c r="M208" i="4"/>
  <c r="X207" i="4"/>
  <c r="M207" i="4"/>
  <c r="W204" i="4"/>
  <c r="W205" i="4" s="1"/>
  <c r="V204" i="4"/>
  <c r="V205" i="4" s="1"/>
  <c r="U204" i="4"/>
  <c r="U205" i="4" s="1"/>
  <c r="T204" i="4"/>
  <c r="T205" i="4" s="1"/>
  <c r="S204" i="4"/>
  <c r="S205" i="4" s="1"/>
  <c r="R204" i="4"/>
  <c r="R205" i="4" s="1"/>
  <c r="Q204" i="4"/>
  <c r="Q205" i="4" s="1"/>
  <c r="P204" i="4"/>
  <c r="P205" i="4" s="1"/>
  <c r="O204" i="4"/>
  <c r="O205" i="4" s="1"/>
  <c r="N204" i="4"/>
  <c r="N205" i="4" s="1"/>
  <c r="L204" i="4"/>
  <c r="L205" i="4" s="1"/>
  <c r="K204" i="4"/>
  <c r="K205" i="4" s="1"/>
  <c r="J204" i="4"/>
  <c r="J205" i="4" s="1"/>
  <c r="I204" i="4"/>
  <c r="I205" i="4" s="1"/>
  <c r="H204" i="4"/>
  <c r="H205" i="4" s="1"/>
  <c r="G204" i="4"/>
  <c r="G205" i="4" s="1"/>
  <c r="F204" i="4"/>
  <c r="F205" i="4" s="1"/>
  <c r="E204" i="4"/>
  <c r="E205" i="4" s="1"/>
  <c r="X203" i="4"/>
  <c r="M203" i="4"/>
  <c r="X202" i="4"/>
  <c r="M202" i="4"/>
  <c r="X201" i="4"/>
  <c r="M201" i="4"/>
  <c r="X200" i="4"/>
  <c r="M200" i="4"/>
  <c r="W197" i="4"/>
  <c r="W198" i="4" s="1"/>
  <c r="V197" i="4"/>
  <c r="V198" i="4" s="1"/>
  <c r="U197" i="4"/>
  <c r="U198" i="4" s="1"/>
  <c r="T197" i="4"/>
  <c r="T198" i="4" s="1"/>
  <c r="S197" i="4"/>
  <c r="S198" i="4" s="1"/>
  <c r="R197" i="4"/>
  <c r="R198" i="4" s="1"/>
  <c r="Q197" i="4"/>
  <c r="Q198" i="4" s="1"/>
  <c r="P197" i="4"/>
  <c r="P198" i="4" s="1"/>
  <c r="O197" i="4"/>
  <c r="O198" i="4" s="1"/>
  <c r="N197" i="4"/>
  <c r="N198" i="4" s="1"/>
  <c r="L197" i="4"/>
  <c r="L198" i="4" s="1"/>
  <c r="K197" i="4"/>
  <c r="K198" i="4" s="1"/>
  <c r="J197" i="4"/>
  <c r="J198" i="4" s="1"/>
  <c r="I197" i="4"/>
  <c r="I198" i="4" s="1"/>
  <c r="H197" i="4"/>
  <c r="H198" i="4" s="1"/>
  <c r="G197" i="4"/>
  <c r="G198" i="4" s="1"/>
  <c r="F197" i="4"/>
  <c r="F198" i="4" s="1"/>
  <c r="E197" i="4"/>
  <c r="E198" i="4" s="1"/>
  <c r="X196" i="4"/>
  <c r="M196" i="4"/>
  <c r="X195" i="4"/>
  <c r="M195" i="4"/>
  <c r="X194" i="4"/>
  <c r="M194" i="4"/>
  <c r="X193" i="4"/>
  <c r="M193" i="4"/>
  <c r="X192" i="4"/>
  <c r="M192" i="4"/>
  <c r="X191" i="4"/>
  <c r="M191" i="4"/>
  <c r="W188" i="4"/>
  <c r="W189" i="4" s="1"/>
  <c r="V188" i="4"/>
  <c r="V189" i="4" s="1"/>
  <c r="U188" i="4"/>
  <c r="U189" i="4" s="1"/>
  <c r="T188" i="4"/>
  <c r="T189" i="4" s="1"/>
  <c r="S188" i="4"/>
  <c r="S189" i="4" s="1"/>
  <c r="R188" i="4"/>
  <c r="R189" i="4" s="1"/>
  <c r="Q188" i="4"/>
  <c r="Q189" i="4" s="1"/>
  <c r="P188" i="4"/>
  <c r="P189" i="4" s="1"/>
  <c r="O188" i="4"/>
  <c r="O189" i="4" s="1"/>
  <c r="N188" i="4"/>
  <c r="N189" i="4" s="1"/>
  <c r="L188" i="4"/>
  <c r="L189" i="4" s="1"/>
  <c r="K188" i="4"/>
  <c r="K189" i="4" s="1"/>
  <c r="J188" i="4"/>
  <c r="J189" i="4" s="1"/>
  <c r="I188" i="4"/>
  <c r="I189" i="4" s="1"/>
  <c r="H188" i="4"/>
  <c r="H189" i="4" s="1"/>
  <c r="G188" i="4"/>
  <c r="G189" i="4" s="1"/>
  <c r="F188" i="4"/>
  <c r="F189" i="4" s="1"/>
  <c r="E188" i="4"/>
  <c r="E189" i="4" s="1"/>
  <c r="X187" i="4"/>
  <c r="M187" i="4"/>
  <c r="X186" i="4"/>
  <c r="M186" i="4"/>
  <c r="X185" i="4"/>
  <c r="M185" i="4"/>
  <c r="X184" i="4"/>
  <c r="M184" i="4"/>
  <c r="X183" i="4"/>
  <c r="M183" i="4"/>
  <c r="W180" i="4"/>
  <c r="W181" i="4" s="1"/>
  <c r="V180" i="4"/>
  <c r="V181" i="4" s="1"/>
  <c r="U180" i="4"/>
  <c r="U181" i="4" s="1"/>
  <c r="T180" i="4"/>
  <c r="T181" i="4" s="1"/>
  <c r="S180" i="4"/>
  <c r="S181" i="4" s="1"/>
  <c r="R180" i="4"/>
  <c r="R181" i="4" s="1"/>
  <c r="Q180" i="4"/>
  <c r="Q181" i="4" s="1"/>
  <c r="P180" i="4"/>
  <c r="P181" i="4" s="1"/>
  <c r="O180" i="4"/>
  <c r="O181" i="4" s="1"/>
  <c r="N180" i="4"/>
  <c r="L180" i="4"/>
  <c r="L181" i="4" s="1"/>
  <c r="K180" i="4"/>
  <c r="K181" i="4" s="1"/>
  <c r="J180" i="4"/>
  <c r="J181" i="4" s="1"/>
  <c r="I180" i="4"/>
  <c r="I181" i="4" s="1"/>
  <c r="H180" i="4"/>
  <c r="H181" i="4" s="1"/>
  <c r="G180" i="4"/>
  <c r="G181" i="4" s="1"/>
  <c r="F180" i="4"/>
  <c r="F181" i="4" s="1"/>
  <c r="E180" i="4"/>
  <c r="E181" i="4" s="1"/>
  <c r="X179" i="4"/>
  <c r="M179" i="4"/>
  <c r="X178" i="4"/>
  <c r="M178" i="4"/>
  <c r="X177" i="4"/>
  <c r="M177" i="4"/>
  <c r="X176" i="4"/>
  <c r="M176" i="4"/>
  <c r="X175" i="4"/>
  <c r="M175" i="4"/>
  <c r="X174" i="4"/>
  <c r="M174" i="4"/>
  <c r="X173" i="4"/>
  <c r="M173" i="4"/>
  <c r="X172" i="4"/>
  <c r="M172" i="4"/>
  <c r="X171" i="4"/>
  <c r="M171" i="4"/>
  <c r="X170" i="4"/>
  <c r="M170" i="4"/>
  <c r="X169" i="4"/>
  <c r="M169" i="4"/>
  <c r="X168" i="4"/>
  <c r="M168" i="4"/>
  <c r="X167" i="4"/>
  <c r="M167" i="4"/>
  <c r="X166" i="4"/>
  <c r="M166" i="4"/>
  <c r="X165" i="4"/>
  <c r="M165" i="4"/>
  <c r="X164" i="4"/>
  <c r="M164" i="4"/>
  <c r="X163" i="4"/>
  <c r="M163" i="4"/>
  <c r="X162" i="4"/>
  <c r="M162" i="4"/>
  <c r="X161" i="4"/>
  <c r="M161" i="4"/>
  <c r="X160" i="4"/>
  <c r="M160" i="4"/>
  <c r="X159" i="4"/>
  <c r="M159" i="4"/>
  <c r="X158" i="4"/>
  <c r="M158" i="4"/>
  <c r="X157" i="4"/>
  <c r="M157" i="4"/>
  <c r="X156" i="4"/>
  <c r="M156" i="4"/>
  <c r="X155" i="4"/>
  <c r="M155" i="4"/>
  <c r="X154" i="4"/>
  <c r="M154" i="4"/>
  <c r="X153" i="4"/>
  <c r="M153" i="4"/>
  <c r="X152" i="4"/>
  <c r="M152" i="4"/>
  <c r="X151" i="4"/>
  <c r="M151" i="4"/>
  <c r="X150" i="4"/>
  <c r="M150" i="4"/>
  <c r="X149" i="4"/>
  <c r="M149" i="4"/>
  <c r="X148" i="4"/>
  <c r="M148" i="4"/>
  <c r="X147" i="4"/>
  <c r="M147" i="4"/>
  <c r="X146" i="4"/>
  <c r="M146" i="4"/>
  <c r="X145" i="4"/>
  <c r="M145" i="4"/>
  <c r="X144" i="4"/>
  <c r="M144" i="4"/>
  <c r="X143" i="4"/>
  <c r="M143" i="4"/>
  <c r="X142" i="4"/>
  <c r="M142" i="4"/>
  <c r="X141" i="4"/>
  <c r="M141" i="4"/>
  <c r="W138" i="4"/>
  <c r="W139" i="4" s="1"/>
  <c r="V138" i="4"/>
  <c r="V139" i="4" s="1"/>
  <c r="U138" i="4"/>
  <c r="U139" i="4" s="1"/>
  <c r="T138" i="4"/>
  <c r="T139" i="4" s="1"/>
  <c r="S138" i="4"/>
  <c r="S139" i="4" s="1"/>
  <c r="R138" i="4"/>
  <c r="R139" i="4" s="1"/>
  <c r="Q138" i="4"/>
  <c r="Q139" i="4" s="1"/>
  <c r="P138" i="4"/>
  <c r="P139" i="4" s="1"/>
  <c r="O138" i="4"/>
  <c r="O139" i="4" s="1"/>
  <c r="N138" i="4"/>
  <c r="N139" i="4" s="1"/>
  <c r="L138" i="4"/>
  <c r="L139" i="4" s="1"/>
  <c r="K138" i="4"/>
  <c r="K139" i="4" s="1"/>
  <c r="J138" i="4"/>
  <c r="J139" i="4" s="1"/>
  <c r="I138" i="4"/>
  <c r="I139" i="4" s="1"/>
  <c r="H138" i="4"/>
  <c r="H139" i="4" s="1"/>
  <c r="G138" i="4"/>
  <c r="G139" i="4" s="1"/>
  <c r="F138" i="4"/>
  <c r="F139" i="4" s="1"/>
  <c r="E138" i="4"/>
  <c r="E139" i="4" s="1"/>
  <c r="X137" i="4"/>
  <c r="M137" i="4"/>
  <c r="X136" i="4"/>
  <c r="M136" i="4"/>
  <c r="W133" i="4"/>
  <c r="W134" i="4" s="1"/>
  <c r="V133" i="4"/>
  <c r="V134" i="4" s="1"/>
  <c r="U133" i="4"/>
  <c r="U134" i="4" s="1"/>
  <c r="T133" i="4"/>
  <c r="T134" i="4" s="1"/>
  <c r="S133" i="4"/>
  <c r="S134" i="4" s="1"/>
  <c r="R133" i="4"/>
  <c r="R134" i="4" s="1"/>
  <c r="Q133" i="4"/>
  <c r="Q134" i="4" s="1"/>
  <c r="P133" i="4"/>
  <c r="P134" i="4" s="1"/>
  <c r="O133" i="4"/>
  <c r="O134" i="4" s="1"/>
  <c r="N133" i="4"/>
  <c r="N134" i="4" s="1"/>
  <c r="L133" i="4"/>
  <c r="L134" i="4" s="1"/>
  <c r="K133" i="4"/>
  <c r="K134" i="4" s="1"/>
  <c r="J133" i="4"/>
  <c r="J134" i="4" s="1"/>
  <c r="I133" i="4"/>
  <c r="I134" i="4" s="1"/>
  <c r="H133" i="4"/>
  <c r="H134" i="4" s="1"/>
  <c r="G133" i="4"/>
  <c r="G134" i="4" s="1"/>
  <c r="F133" i="4"/>
  <c r="F134" i="4" s="1"/>
  <c r="E133" i="4"/>
  <c r="E134" i="4" s="1"/>
  <c r="X132" i="4"/>
  <c r="M132" i="4"/>
  <c r="X131" i="4"/>
  <c r="M131" i="4"/>
  <c r="X130" i="4"/>
  <c r="M130" i="4"/>
  <c r="X129" i="4"/>
  <c r="M129" i="4"/>
  <c r="W126" i="4"/>
  <c r="W127" i="4" s="1"/>
  <c r="V126" i="4"/>
  <c r="V127" i="4" s="1"/>
  <c r="U126" i="4"/>
  <c r="U127" i="4" s="1"/>
  <c r="T126" i="4"/>
  <c r="T127" i="4" s="1"/>
  <c r="S126" i="4"/>
  <c r="S127" i="4" s="1"/>
  <c r="R126" i="4"/>
  <c r="R127" i="4" s="1"/>
  <c r="Q126" i="4"/>
  <c r="Q127" i="4" s="1"/>
  <c r="P126" i="4"/>
  <c r="P127" i="4" s="1"/>
  <c r="O126" i="4"/>
  <c r="O127" i="4" s="1"/>
  <c r="N126" i="4"/>
  <c r="N127" i="4" s="1"/>
  <c r="L126" i="4"/>
  <c r="L127" i="4" s="1"/>
  <c r="K126" i="4"/>
  <c r="K127" i="4" s="1"/>
  <c r="J126" i="4"/>
  <c r="J127" i="4" s="1"/>
  <c r="I126" i="4"/>
  <c r="I127" i="4" s="1"/>
  <c r="H126" i="4"/>
  <c r="H127" i="4" s="1"/>
  <c r="G126" i="4"/>
  <c r="G127" i="4" s="1"/>
  <c r="F126" i="4"/>
  <c r="F127" i="4" s="1"/>
  <c r="E126" i="4"/>
  <c r="E127" i="4" s="1"/>
  <c r="X125" i="4"/>
  <c r="M125" i="4"/>
  <c r="X124" i="4"/>
  <c r="M124" i="4"/>
  <c r="X123" i="4"/>
  <c r="M123" i="4"/>
  <c r="X122" i="4"/>
  <c r="M122" i="4"/>
  <c r="X121" i="4"/>
  <c r="M121" i="4"/>
  <c r="X120" i="4"/>
  <c r="M120" i="4"/>
  <c r="X119" i="4"/>
  <c r="M119" i="4"/>
  <c r="X118" i="4"/>
  <c r="M118" i="4"/>
  <c r="X117" i="4"/>
  <c r="M117" i="4"/>
  <c r="X116" i="4"/>
  <c r="M116" i="4"/>
  <c r="W113" i="4"/>
  <c r="W114" i="4" s="1"/>
  <c r="V113" i="4"/>
  <c r="V114" i="4" s="1"/>
  <c r="U113" i="4"/>
  <c r="U114" i="4" s="1"/>
  <c r="T113" i="4"/>
  <c r="T114" i="4" s="1"/>
  <c r="S113" i="4"/>
  <c r="S114" i="4" s="1"/>
  <c r="R113" i="4"/>
  <c r="R114" i="4" s="1"/>
  <c r="Q113" i="4"/>
  <c r="Q114" i="4" s="1"/>
  <c r="P113" i="4"/>
  <c r="P114" i="4" s="1"/>
  <c r="O113" i="4"/>
  <c r="O114" i="4" s="1"/>
  <c r="N113" i="4"/>
  <c r="N114" i="4" s="1"/>
  <c r="L113" i="4"/>
  <c r="L114" i="4" s="1"/>
  <c r="K113" i="4"/>
  <c r="K114" i="4" s="1"/>
  <c r="J113" i="4"/>
  <c r="J114" i="4" s="1"/>
  <c r="I113" i="4"/>
  <c r="I114" i="4" s="1"/>
  <c r="H113" i="4"/>
  <c r="H114" i="4" s="1"/>
  <c r="G113" i="4"/>
  <c r="G114" i="4" s="1"/>
  <c r="F113" i="4"/>
  <c r="F114" i="4" s="1"/>
  <c r="E113" i="4"/>
  <c r="E114" i="4" s="1"/>
  <c r="X112" i="4"/>
  <c r="M112" i="4"/>
  <c r="X111" i="4"/>
  <c r="M111" i="4"/>
  <c r="X110" i="4"/>
  <c r="M110" i="4"/>
  <c r="X109" i="4"/>
  <c r="M109" i="4"/>
  <c r="X108" i="4"/>
  <c r="M108" i="4"/>
  <c r="X107" i="4"/>
  <c r="M107" i="4"/>
  <c r="X106" i="4"/>
  <c r="M106" i="4"/>
  <c r="X105" i="4"/>
  <c r="M105" i="4"/>
  <c r="X104" i="4"/>
  <c r="M104" i="4"/>
  <c r="X103" i="4"/>
  <c r="M103" i="4"/>
  <c r="X102" i="4"/>
  <c r="M102" i="4"/>
  <c r="X101" i="4"/>
  <c r="M101" i="4"/>
  <c r="X100" i="4"/>
  <c r="M100" i="4"/>
  <c r="X99" i="4"/>
  <c r="M99" i="4"/>
  <c r="X98" i="4"/>
  <c r="M98" i="4"/>
  <c r="W95" i="4"/>
  <c r="W96" i="4" s="1"/>
  <c r="V95" i="4"/>
  <c r="V96" i="4" s="1"/>
  <c r="U95" i="4"/>
  <c r="U96" i="4" s="1"/>
  <c r="T95" i="4"/>
  <c r="T96" i="4" s="1"/>
  <c r="S95" i="4"/>
  <c r="S96" i="4" s="1"/>
  <c r="R95" i="4"/>
  <c r="R96" i="4" s="1"/>
  <c r="Q95" i="4"/>
  <c r="Q96" i="4" s="1"/>
  <c r="P95" i="4"/>
  <c r="P96" i="4" s="1"/>
  <c r="O95" i="4"/>
  <c r="O96" i="4" s="1"/>
  <c r="N95" i="4"/>
  <c r="L95" i="4"/>
  <c r="L96" i="4" s="1"/>
  <c r="K95" i="4"/>
  <c r="K96" i="4" s="1"/>
  <c r="J95" i="4"/>
  <c r="J96" i="4" s="1"/>
  <c r="I95" i="4"/>
  <c r="I96" i="4" s="1"/>
  <c r="H95" i="4"/>
  <c r="H96" i="4" s="1"/>
  <c r="G95" i="4"/>
  <c r="G96" i="4" s="1"/>
  <c r="F95" i="4"/>
  <c r="F96" i="4" s="1"/>
  <c r="E95" i="4"/>
  <c r="E96" i="4" s="1"/>
  <c r="X94" i="4"/>
  <c r="M94" i="4"/>
  <c r="X93" i="4"/>
  <c r="M93" i="4"/>
  <c r="W90" i="4"/>
  <c r="W91" i="4" s="1"/>
  <c r="V90" i="4"/>
  <c r="V91" i="4" s="1"/>
  <c r="U90" i="4"/>
  <c r="U91" i="4" s="1"/>
  <c r="T90" i="4"/>
  <c r="T91" i="4" s="1"/>
  <c r="S90" i="4"/>
  <c r="S91" i="4" s="1"/>
  <c r="R90" i="4"/>
  <c r="R91" i="4" s="1"/>
  <c r="Q90" i="4"/>
  <c r="Q91" i="4" s="1"/>
  <c r="P90" i="4"/>
  <c r="P91" i="4" s="1"/>
  <c r="O90" i="4"/>
  <c r="O91" i="4" s="1"/>
  <c r="N90" i="4"/>
  <c r="L90" i="4"/>
  <c r="L91" i="4" s="1"/>
  <c r="K90" i="4"/>
  <c r="K91" i="4" s="1"/>
  <c r="J90" i="4"/>
  <c r="J91" i="4" s="1"/>
  <c r="I90" i="4"/>
  <c r="I91" i="4" s="1"/>
  <c r="H90" i="4"/>
  <c r="H91" i="4" s="1"/>
  <c r="G90" i="4"/>
  <c r="G91" i="4" s="1"/>
  <c r="F90" i="4"/>
  <c r="F91" i="4" s="1"/>
  <c r="E90" i="4"/>
  <c r="E91" i="4" s="1"/>
  <c r="X89" i="4"/>
  <c r="M89" i="4"/>
  <c r="X88" i="4"/>
  <c r="M88" i="4"/>
  <c r="X87" i="4"/>
  <c r="M87" i="4"/>
  <c r="X86" i="4"/>
  <c r="M86" i="4"/>
  <c r="X85" i="4"/>
  <c r="M85" i="4"/>
  <c r="W82" i="4"/>
  <c r="W83" i="4" s="1"/>
  <c r="V82" i="4"/>
  <c r="V83" i="4" s="1"/>
  <c r="U82" i="4"/>
  <c r="U83" i="4" s="1"/>
  <c r="T82" i="4"/>
  <c r="T83" i="4" s="1"/>
  <c r="S82" i="4"/>
  <c r="S83" i="4" s="1"/>
  <c r="R82" i="4"/>
  <c r="R83" i="4" s="1"/>
  <c r="Q82" i="4"/>
  <c r="Q83" i="4" s="1"/>
  <c r="P82" i="4"/>
  <c r="P83" i="4" s="1"/>
  <c r="O82" i="4"/>
  <c r="O83" i="4" s="1"/>
  <c r="N82" i="4"/>
  <c r="N83" i="4" s="1"/>
  <c r="L82" i="4"/>
  <c r="L83" i="4" s="1"/>
  <c r="K82" i="4"/>
  <c r="K83" i="4" s="1"/>
  <c r="J82" i="4"/>
  <c r="J83" i="4" s="1"/>
  <c r="I82" i="4"/>
  <c r="I83" i="4" s="1"/>
  <c r="H82" i="4"/>
  <c r="H83" i="4" s="1"/>
  <c r="G82" i="4"/>
  <c r="G83" i="4" s="1"/>
  <c r="F82" i="4"/>
  <c r="F83" i="4" s="1"/>
  <c r="E82" i="4"/>
  <c r="E83" i="4" s="1"/>
  <c r="X81" i="4"/>
  <c r="M81" i="4"/>
  <c r="M82" i="4" s="1"/>
  <c r="X80" i="4"/>
  <c r="M80" i="4"/>
  <c r="W77" i="4"/>
  <c r="W78" i="4" s="1"/>
  <c r="V77" i="4"/>
  <c r="V78" i="4" s="1"/>
  <c r="U77" i="4"/>
  <c r="U78" i="4" s="1"/>
  <c r="T77" i="4"/>
  <c r="T78" i="4" s="1"/>
  <c r="S77" i="4"/>
  <c r="S78" i="4" s="1"/>
  <c r="R77" i="4"/>
  <c r="R78" i="4" s="1"/>
  <c r="Q77" i="4"/>
  <c r="Q78" i="4" s="1"/>
  <c r="P77" i="4"/>
  <c r="P78" i="4" s="1"/>
  <c r="O77" i="4"/>
  <c r="O78" i="4" s="1"/>
  <c r="N77" i="4"/>
  <c r="N78" i="4" s="1"/>
  <c r="L77" i="4"/>
  <c r="L78" i="4" s="1"/>
  <c r="K77" i="4"/>
  <c r="K78" i="4" s="1"/>
  <c r="J77" i="4"/>
  <c r="J78" i="4" s="1"/>
  <c r="I77" i="4"/>
  <c r="I78" i="4" s="1"/>
  <c r="H77" i="4"/>
  <c r="H78" i="4" s="1"/>
  <c r="G77" i="4"/>
  <c r="G78" i="4" s="1"/>
  <c r="F77" i="4"/>
  <c r="F78" i="4" s="1"/>
  <c r="E77" i="4"/>
  <c r="E78" i="4" s="1"/>
  <c r="X76" i="4"/>
  <c r="M76" i="4"/>
  <c r="X75" i="4"/>
  <c r="M75" i="4"/>
  <c r="X74" i="4"/>
  <c r="M74" i="4"/>
  <c r="X73" i="4"/>
  <c r="M73" i="4"/>
  <c r="X72" i="4"/>
  <c r="M72" i="4"/>
  <c r="X71" i="4"/>
  <c r="M71" i="4"/>
  <c r="W68" i="4"/>
  <c r="W69" i="4" s="1"/>
  <c r="V68" i="4"/>
  <c r="V69" i="4" s="1"/>
  <c r="U68" i="4"/>
  <c r="U69" i="4" s="1"/>
  <c r="T68" i="4"/>
  <c r="T69" i="4" s="1"/>
  <c r="S68" i="4"/>
  <c r="S69" i="4" s="1"/>
  <c r="R68" i="4"/>
  <c r="R69" i="4" s="1"/>
  <c r="Q68" i="4"/>
  <c r="Q69" i="4" s="1"/>
  <c r="P68" i="4"/>
  <c r="P69" i="4" s="1"/>
  <c r="O68" i="4"/>
  <c r="O69" i="4" s="1"/>
  <c r="N68" i="4"/>
  <c r="N69" i="4" s="1"/>
  <c r="L68" i="4"/>
  <c r="L69" i="4" s="1"/>
  <c r="K68" i="4"/>
  <c r="K69" i="4" s="1"/>
  <c r="J68" i="4"/>
  <c r="J69" i="4" s="1"/>
  <c r="I68" i="4"/>
  <c r="I69" i="4" s="1"/>
  <c r="H68" i="4"/>
  <c r="H69" i="4" s="1"/>
  <c r="G68" i="4"/>
  <c r="G69" i="4" s="1"/>
  <c r="F68" i="4"/>
  <c r="F69" i="4" s="1"/>
  <c r="E68" i="4"/>
  <c r="E69" i="4" s="1"/>
  <c r="X67" i="4"/>
  <c r="M67" i="4"/>
  <c r="X66" i="4"/>
  <c r="M66" i="4"/>
  <c r="X65" i="4"/>
  <c r="M65" i="4"/>
  <c r="X64" i="4"/>
  <c r="M64" i="4"/>
  <c r="X63" i="4"/>
  <c r="M63" i="4"/>
  <c r="X62" i="4"/>
  <c r="M62" i="4"/>
  <c r="W59" i="4"/>
  <c r="W60" i="4" s="1"/>
  <c r="V59" i="4"/>
  <c r="V60" i="4" s="1"/>
  <c r="U59" i="4"/>
  <c r="U60" i="4" s="1"/>
  <c r="T59" i="4"/>
  <c r="T60" i="4" s="1"/>
  <c r="S59" i="4"/>
  <c r="S60" i="4" s="1"/>
  <c r="R59" i="4"/>
  <c r="R60" i="4" s="1"/>
  <c r="Q59" i="4"/>
  <c r="Q60" i="4" s="1"/>
  <c r="P59" i="4"/>
  <c r="P60" i="4" s="1"/>
  <c r="O59" i="4"/>
  <c r="O60" i="4" s="1"/>
  <c r="N59" i="4"/>
  <c r="N60" i="4" s="1"/>
  <c r="L59" i="4"/>
  <c r="L60" i="4" s="1"/>
  <c r="K59" i="4"/>
  <c r="K60" i="4" s="1"/>
  <c r="J59" i="4"/>
  <c r="J60" i="4" s="1"/>
  <c r="I59" i="4"/>
  <c r="I60" i="4" s="1"/>
  <c r="H59" i="4"/>
  <c r="H60" i="4" s="1"/>
  <c r="G59" i="4"/>
  <c r="G60" i="4" s="1"/>
  <c r="F59" i="4"/>
  <c r="F60" i="4" s="1"/>
  <c r="E59" i="4"/>
  <c r="E60" i="4" s="1"/>
  <c r="X58" i="4"/>
  <c r="M58" i="4"/>
  <c r="X57" i="4"/>
  <c r="M57" i="4"/>
  <c r="X56" i="4"/>
  <c r="M56" i="4"/>
  <c r="W53" i="4"/>
  <c r="W54" i="4" s="1"/>
  <c r="V53" i="4"/>
  <c r="V54" i="4" s="1"/>
  <c r="U53" i="4"/>
  <c r="U54" i="4" s="1"/>
  <c r="T53" i="4"/>
  <c r="T54" i="4" s="1"/>
  <c r="S53" i="4"/>
  <c r="S54" i="4" s="1"/>
  <c r="R53" i="4"/>
  <c r="R54" i="4" s="1"/>
  <c r="Q53" i="4"/>
  <c r="Q54" i="4" s="1"/>
  <c r="P53" i="4"/>
  <c r="P54" i="4" s="1"/>
  <c r="O53" i="4"/>
  <c r="O54" i="4" s="1"/>
  <c r="N53" i="4"/>
  <c r="L53" i="4"/>
  <c r="L54" i="4" s="1"/>
  <c r="K53" i="4"/>
  <c r="K54" i="4" s="1"/>
  <c r="J53" i="4"/>
  <c r="J54" i="4" s="1"/>
  <c r="I53" i="4"/>
  <c r="I54" i="4" s="1"/>
  <c r="H53" i="4"/>
  <c r="H54" i="4" s="1"/>
  <c r="G53" i="4"/>
  <c r="G54" i="4" s="1"/>
  <c r="F53" i="4"/>
  <c r="F54" i="4" s="1"/>
  <c r="E53" i="4"/>
  <c r="E54" i="4" s="1"/>
  <c r="X52" i="4"/>
  <c r="M52" i="4"/>
  <c r="X51" i="4"/>
  <c r="M51" i="4"/>
  <c r="X50" i="4"/>
  <c r="M50" i="4"/>
  <c r="X49" i="4"/>
  <c r="M49" i="4"/>
  <c r="X48" i="4"/>
  <c r="M48" i="4"/>
  <c r="X47" i="4"/>
  <c r="M47" i="4"/>
  <c r="X46" i="4"/>
  <c r="M46" i="4"/>
  <c r="X45" i="4"/>
  <c r="M45" i="4"/>
  <c r="W42" i="4"/>
  <c r="W43" i="4" s="1"/>
  <c r="V42" i="4"/>
  <c r="V43" i="4" s="1"/>
  <c r="U42" i="4"/>
  <c r="U43" i="4" s="1"/>
  <c r="T42" i="4"/>
  <c r="T43" i="4" s="1"/>
  <c r="S42" i="4"/>
  <c r="S43" i="4" s="1"/>
  <c r="R42" i="4"/>
  <c r="R43" i="4" s="1"/>
  <c r="Q42" i="4"/>
  <c r="Q43" i="4" s="1"/>
  <c r="P42" i="4"/>
  <c r="P43" i="4" s="1"/>
  <c r="O42" i="4"/>
  <c r="O43" i="4" s="1"/>
  <c r="N42" i="4"/>
  <c r="N43" i="4" s="1"/>
  <c r="L42" i="4"/>
  <c r="L43" i="4" s="1"/>
  <c r="K42" i="4"/>
  <c r="K43" i="4" s="1"/>
  <c r="J42" i="4"/>
  <c r="J43" i="4" s="1"/>
  <c r="I42" i="4"/>
  <c r="I43" i="4" s="1"/>
  <c r="H42" i="4"/>
  <c r="H43" i="4" s="1"/>
  <c r="G42" i="4"/>
  <c r="G43" i="4" s="1"/>
  <c r="F42" i="4"/>
  <c r="F43" i="4" s="1"/>
  <c r="E42" i="4"/>
  <c r="E43" i="4" s="1"/>
  <c r="X41" i="4"/>
  <c r="M41" i="4"/>
  <c r="X40" i="4"/>
  <c r="M40" i="4"/>
  <c r="X39" i="4"/>
  <c r="M39" i="4"/>
  <c r="X38" i="4"/>
  <c r="M38" i="4"/>
  <c r="W35" i="4"/>
  <c r="W36" i="4" s="1"/>
  <c r="V35" i="4"/>
  <c r="V36" i="4" s="1"/>
  <c r="U35" i="4"/>
  <c r="U36" i="4" s="1"/>
  <c r="T35" i="4"/>
  <c r="T36" i="4" s="1"/>
  <c r="S35" i="4"/>
  <c r="S36" i="4" s="1"/>
  <c r="R35" i="4"/>
  <c r="R36" i="4" s="1"/>
  <c r="Q35" i="4"/>
  <c r="Q36" i="4" s="1"/>
  <c r="P35" i="4"/>
  <c r="P36" i="4" s="1"/>
  <c r="O35" i="4"/>
  <c r="O36" i="4" s="1"/>
  <c r="N35" i="4"/>
  <c r="L35" i="4"/>
  <c r="L36" i="4" s="1"/>
  <c r="K35" i="4"/>
  <c r="K36" i="4" s="1"/>
  <c r="J35" i="4"/>
  <c r="J36" i="4" s="1"/>
  <c r="I35" i="4"/>
  <c r="I36" i="4" s="1"/>
  <c r="H35" i="4"/>
  <c r="H36" i="4" s="1"/>
  <c r="G35" i="4"/>
  <c r="G36" i="4" s="1"/>
  <c r="F35" i="4"/>
  <c r="F36" i="4" s="1"/>
  <c r="E35" i="4"/>
  <c r="E36" i="4" s="1"/>
  <c r="X34" i="4"/>
  <c r="M34" i="4"/>
  <c r="X33" i="4"/>
  <c r="M33" i="4"/>
  <c r="X32" i="4"/>
  <c r="M32" i="4"/>
  <c r="X31" i="4"/>
  <c r="M31" i="4"/>
  <c r="X30" i="4"/>
  <c r="M30" i="4"/>
  <c r="X29" i="4"/>
  <c r="M29" i="4"/>
  <c r="W26" i="4"/>
  <c r="W27" i="4" s="1"/>
  <c r="V26" i="4"/>
  <c r="V27" i="4" s="1"/>
  <c r="U26" i="4"/>
  <c r="U27" i="4" s="1"/>
  <c r="T26" i="4"/>
  <c r="T27" i="4" s="1"/>
  <c r="S26" i="4"/>
  <c r="S27" i="4" s="1"/>
  <c r="R26" i="4"/>
  <c r="R27" i="4" s="1"/>
  <c r="Q26" i="4"/>
  <c r="Q27" i="4" s="1"/>
  <c r="P26" i="4"/>
  <c r="P27" i="4" s="1"/>
  <c r="O26" i="4"/>
  <c r="O27" i="4" s="1"/>
  <c r="N26" i="4"/>
  <c r="L26" i="4"/>
  <c r="L27" i="4" s="1"/>
  <c r="K26" i="4"/>
  <c r="K27" i="4" s="1"/>
  <c r="J26" i="4"/>
  <c r="J27" i="4" s="1"/>
  <c r="I26" i="4"/>
  <c r="I27" i="4" s="1"/>
  <c r="H26" i="4"/>
  <c r="H27" i="4" s="1"/>
  <c r="G26" i="4"/>
  <c r="G27" i="4" s="1"/>
  <c r="F26" i="4"/>
  <c r="F27" i="4" s="1"/>
  <c r="E26" i="4"/>
  <c r="E27" i="4" s="1"/>
  <c r="X25" i="4"/>
  <c r="M25" i="4"/>
  <c r="X24" i="4"/>
  <c r="M24" i="4"/>
  <c r="X23" i="4"/>
  <c r="M23" i="4"/>
  <c r="X22" i="4"/>
  <c r="M22" i="4"/>
  <c r="X21" i="4"/>
  <c r="M21" i="4"/>
  <c r="X20" i="4"/>
  <c r="M20" i="4"/>
  <c r="W17" i="4"/>
  <c r="W18" i="4" s="1"/>
  <c r="V17" i="4"/>
  <c r="V18" i="4" s="1"/>
  <c r="U17" i="4"/>
  <c r="U18" i="4" s="1"/>
  <c r="T17" i="4"/>
  <c r="T18" i="4" s="1"/>
  <c r="S17" i="4"/>
  <c r="S18" i="4" s="1"/>
  <c r="R17" i="4"/>
  <c r="R18" i="4" s="1"/>
  <c r="Q17" i="4"/>
  <c r="Q18" i="4" s="1"/>
  <c r="P17" i="4"/>
  <c r="P18" i="4" s="1"/>
  <c r="O17" i="4"/>
  <c r="O18" i="4" s="1"/>
  <c r="N17" i="4"/>
  <c r="L17" i="4"/>
  <c r="L18" i="4" s="1"/>
  <c r="K17" i="4"/>
  <c r="K18" i="4" s="1"/>
  <c r="J17" i="4"/>
  <c r="J18" i="4" s="1"/>
  <c r="I17" i="4"/>
  <c r="I18" i="4" s="1"/>
  <c r="H17" i="4"/>
  <c r="H18" i="4" s="1"/>
  <c r="G17" i="4"/>
  <c r="G18" i="4" s="1"/>
  <c r="F17" i="4"/>
  <c r="F18" i="4" s="1"/>
  <c r="E17" i="4"/>
  <c r="E18" i="4" s="1"/>
  <c r="X16" i="4"/>
  <c r="M16" i="4"/>
  <c r="X15" i="4"/>
  <c r="M15" i="4"/>
  <c r="X14" i="4"/>
  <c r="M14" i="4"/>
  <c r="W11" i="4"/>
  <c r="W12" i="4" s="1"/>
  <c r="V11" i="4"/>
  <c r="V12" i="4" s="1"/>
  <c r="U11" i="4"/>
  <c r="U12" i="4" s="1"/>
  <c r="T11" i="4"/>
  <c r="T12" i="4" s="1"/>
  <c r="S11" i="4"/>
  <c r="S12" i="4" s="1"/>
  <c r="R11" i="4"/>
  <c r="R12" i="4" s="1"/>
  <c r="Q11" i="4"/>
  <c r="Q12" i="4" s="1"/>
  <c r="P11" i="4"/>
  <c r="P12" i="4" s="1"/>
  <c r="O11" i="4"/>
  <c r="O12" i="4" s="1"/>
  <c r="N11" i="4"/>
  <c r="N12" i="4" s="1"/>
  <c r="L11" i="4"/>
  <c r="L12" i="4" s="1"/>
  <c r="K11" i="4"/>
  <c r="K12" i="4" s="1"/>
  <c r="J11" i="4"/>
  <c r="J12" i="4" s="1"/>
  <c r="I11" i="4"/>
  <c r="I12" i="4" s="1"/>
  <c r="H11" i="4"/>
  <c r="H12" i="4" s="1"/>
  <c r="G11" i="4"/>
  <c r="G12" i="4" s="1"/>
  <c r="F11" i="4"/>
  <c r="F12" i="4" s="1"/>
  <c r="E11" i="4"/>
  <c r="E12" i="4" s="1"/>
  <c r="X10" i="4"/>
  <c r="M10" i="4"/>
  <c r="X9" i="4"/>
  <c r="M9" i="4"/>
  <c r="X8" i="4"/>
  <c r="M8" i="4"/>
  <c r="X7" i="4"/>
  <c r="M7" i="4"/>
  <c r="X6" i="4"/>
  <c r="M6" i="4"/>
  <c r="X5" i="4"/>
  <c r="M5" i="4"/>
  <c r="W442" i="3"/>
  <c r="V442" i="3"/>
  <c r="U442" i="3"/>
  <c r="T442" i="3"/>
  <c r="S442" i="3"/>
  <c r="R442" i="3"/>
  <c r="Q442" i="3"/>
  <c r="P442" i="3"/>
  <c r="O442" i="3"/>
  <c r="N442" i="3"/>
  <c r="L442" i="3"/>
  <c r="K442" i="3"/>
  <c r="J442" i="3"/>
  <c r="I442" i="3"/>
  <c r="H442" i="3"/>
  <c r="G442" i="3"/>
  <c r="F442" i="3"/>
  <c r="E442" i="3"/>
  <c r="W439" i="3"/>
  <c r="V439" i="3"/>
  <c r="U439" i="3"/>
  <c r="T439" i="3"/>
  <c r="S439" i="3"/>
  <c r="R439" i="3"/>
  <c r="Q439" i="3"/>
  <c r="P439" i="3"/>
  <c r="O439" i="3"/>
  <c r="N439" i="3"/>
  <c r="L439" i="3"/>
  <c r="K439" i="3"/>
  <c r="J439" i="3"/>
  <c r="I439" i="3"/>
  <c r="H439" i="3"/>
  <c r="G439" i="3"/>
  <c r="F439" i="3"/>
  <c r="E439" i="3"/>
  <c r="X438" i="3"/>
  <c r="M438" i="3"/>
  <c r="X437" i="3"/>
  <c r="M437" i="3"/>
  <c r="X436" i="3"/>
  <c r="M436" i="3"/>
  <c r="X435" i="3"/>
  <c r="M435" i="3"/>
  <c r="X434" i="3"/>
  <c r="M434" i="3"/>
  <c r="X433" i="3"/>
  <c r="M433" i="3"/>
  <c r="X432" i="3"/>
  <c r="M432" i="3"/>
  <c r="X431" i="3"/>
  <c r="M431" i="3"/>
  <c r="X430" i="3"/>
  <c r="M430" i="3"/>
  <c r="X429" i="3"/>
  <c r="M429" i="3"/>
  <c r="X428" i="3"/>
  <c r="M428" i="3"/>
  <c r="X427" i="3"/>
  <c r="M427" i="3"/>
  <c r="X426" i="3"/>
  <c r="M426" i="3"/>
  <c r="X425" i="3"/>
  <c r="M425" i="3"/>
  <c r="X424" i="3"/>
  <c r="M424" i="3"/>
  <c r="W421" i="3"/>
  <c r="W422" i="3" s="1"/>
  <c r="V421" i="3"/>
  <c r="V422" i="3" s="1"/>
  <c r="U421" i="3"/>
  <c r="U422" i="3" s="1"/>
  <c r="T421" i="3"/>
  <c r="T422" i="3" s="1"/>
  <c r="S421" i="3"/>
  <c r="S422" i="3" s="1"/>
  <c r="R421" i="3"/>
  <c r="R422" i="3" s="1"/>
  <c r="Q421" i="3"/>
  <c r="Q422" i="3" s="1"/>
  <c r="P421" i="3"/>
  <c r="P422" i="3" s="1"/>
  <c r="O421" i="3"/>
  <c r="O422" i="3" s="1"/>
  <c r="N421" i="3"/>
  <c r="L421" i="3"/>
  <c r="L422" i="3" s="1"/>
  <c r="K421" i="3"/>
  <c r="K422" i="3" s="1"/>
  <c r="J421" i="3"/>
  <c r="J422" i="3" s="1"/>
  <c r="I421" i="3"/>
  <c r="I422" i="3" s="1"/>
  <c r="H421" i="3"/>
  <c r="H422" i="3" s="1"/>
  <c r="G421" i="3"/>
  <c r="G422" i="3" s="1"/>
  <c r="F421" i="3"/>
  <c r="F422" i="3" s="1"/>
  <c r="E421" i="3"/>
  <c r="E422" i="3" s="1"/>
  <c r="X420" i="3"/>
  <c r="M420" i="3"/>
  <c r="X419" i="3"/>
  <c r="M419" i="3"/>
  <c r="X418" i="3"/>
  <c r="M418" i="3"/>
  <c r="X417" i="3"/>
  <c r="M417" i="3"/>
  <c r="X416" i="3"/>
  <c r="M416" i="3"/>
  <c r="X415" i="3"/>
  <c r="M415" i="3"/>
  <c r="X414" i="3"/>
  <c r="M414" i="3"/>
  <c r="X413" i="3"/>
  <c r="M413" i="3"/>
  <c r="X412" i="3"/>
  <c r="M412" i="3"/>
  <c r="X411" i="3"/>
  <c r="M411" i="3"/>
  <c r="X410" i="3"/>
  <c r="M410" i="3"/>
  <c r="X409" i="3"/>
  <c r="M409" i="3"/>
  <c r="X408" i="3"/>
  <c r="M408" i="3"/>
  <c r="X407" i="3"/>
  <c r="M407" i="3"/>
  <c r="X406" i="3"/>
  <c r="M406" i="3"/>
  <c r="X405" i="3"/>
  <c r="M405" i="3"/>
  <c r="X404" i="3"/>
  <c r="M404" i="3"/>
  <c r="W401" i="3"/>
  <c r="W402" i="3" s="1"/>
  <c r="V401" i="3"/>
  <c r="V402" i="3" s="1"/>
  <c r="U401" i="3"/>
  <c r="U402" i="3" s="1"/>
  <c r="T401" i="3"/>
  <c r="T402" i="3" s="1"/>
  <c r="S401" i="3"/>
  <c r="S402" i="3" s="1"/>
  <c r="R401" i="3"/>
  <c r="R402" i="3" s="1"/>
  <c r="Q401" i="3"/>
  <c r="Q402" i="3" s="1"/>
  <c r="P401" i="3"/>
  <c r="P402" i="3" s="1"/>
  <c r="O401" i="3"/>
  <c r="O402" i="3" s="1"/>
  <c r="N401" i="3"/>
  <c r="N402" i="3" s="1"/>
  <c r="L401" i="3"/>
  <c r="L402" i="3" s="1"/>
  <c r="K401" i="3"/>
  <c r="K402" i="3" s="1"/>
  <c r="J401" i="3"/>
  <c r="J402" i="3" s="1"/>
  <c r="I401" i="3"/>
  <c r="I402" i="3" s="1"/>
  <c r="H401" i="3"/>
  <c r="H402" i="3" s="1"/>
  <c r="G401" i="3"/>
  <c r="G402" i="3" s="1"/>
  <c r="F401" i="3"/>
  <c r="F402" i="3" s="1"/>
  <c r="E401" i="3"/>
  <c r="E402" i="3" s="1"/>
  <c r="X400" i="3"/>
  <c r="M400" i="3"/>
  <c r="X399" i="3"/>
  <c r="M399" i="3"/>
  <c r="X398" i="3"/>
  <c r="M398" i="3"/>
  <c r="X397" i="3"/>
  <c r="M397" i="3"/>
  <c r="X396" i="3"/>
  <c r="M396" i="3"/>
  <c r="X395" i="3"/>
  <c r="M395" i="3"/>
  <c r="X394" i="3"/>
  <c r="M394" i="3"/>
  <c r="X393" i="3"/>
  <c r="M393" i="3"/>
  <c r="W390" i="3"/>
  <c r="W391" i="3" s="1"/>
  <c r="V390" i="3"/>
  <c r="V391" i="3" s="1"/>
  <c r="U390" i="3"/>
  <c r="U391" i="3" s="1"/>
  <c r="T390" i="3"/>
  <c r="T391" i="3" s="1"/>
  <c r="S390" i="3"/>
  <c r="S391" i="3" s="1"/>
  <c r="R390" i="3"/>
  <c r="R391" i="3" s="1"/>
  <c r="Q390" i="3"/>
  <c r="Q391" i="3" s="1"/>
  <c r="P390" i="3"/>
  <c r="P391" i="3" s="1"/>
  <c r="O390" i="3"/>
  <c r="O391" i="3" s="1"/>
  <c r="N390" i="3"/>
  <c r="N391" i="3" s="1"/>
  <c r="L390" i="3"/>
  <c r="L391" i="3" s="1"/>
  <c r="K390" i="3"/>
  <c r="K391" i="3" s="1"/>
  <c r="J390" i="3"/>
  <c r="J391" i="3" s="1"/>
  <c r="I390" i="3"/>
  <c r="I391" i="3" s="1"/>
  <c r="H390" i="3"/>
  <c r="H391" i="3" s="1"/>
  <c r="G390" i="3"/>
  <c r="G391" i="3" s="1"/>
  <c r="F390" i="3"/>
  <c r="F391" i="3" s="1"/>
  <c r="E390" i="3"/>
  <c r="E391" i="3" s="1"/>
  <c r="X389" i="3"/>
  <c r="M389" i="3"/>
  <c r="X388" i="3"/>
  <c r="M388" i="3"/>
  <c r="X387" i="3"/>
  <c r="M387" i="3"/>
  <c r="X386" i="3"/>
  <c r="M386" i="3"/>
  <c r="X385" i="3"/>
  <c r="M385" i="3"/>
  <c r="W382" i="3"/>
  <c r="W383" i="3" s="1"/>
  <c r="V382" i="3"/>
  <c r="V383" i="3" s="1"/>
  <c r="U382" i="3"/>
  <c r="U383" i="3" s="1"/>
  <c r="T382" i="3"/>
  <c r="T383" i="3" s="1"/>
  <c r="S382" i="3"/>
  <c r="S383" i="3" s="1"/>
  <c r="R382" i="3"/>
  <c r="R383" i="3" s="1"/>
  <c r="Q382" i="3"/>
  <c r="Q383" i="3" s="1"/>
  <c r="P382" i="3"/>
  <c r="P383" i="3" s="1"/>
  <c r="O382" i="3"/>
  <c r="O383" i="3" s="1"/>
  <c r="N382" i="3"/>
  <c r="L382" i="3"/>
  <c r="L383" i="3" s="1"/>
  <c r="K382" i="3"/>
  <c r="K383" i="3" s="1"/>
  <c r="J382" i="3"/>
  <c r="J383" i="3" s="1"/>
  <c r="I382" i="3"/>
  <c r="I383" i="3" s="1"/>
  <c r="H382" i="3"/>
  <c r="H383" i="3" s="1"/>
  <c r="G382" i="3"/>
  <c r="G383" i="3" s="1"/>
  <c r="F382" i="3"/>
  <c r="F383" i="3" s="1"/>
  <c r="E382" i="3"/>
  <c r="E383" i="3" s="1"/>
  <c r="X381" i="3"/>
  <c r="M381" i="3"/>
  <c r="X380" i="3"/>
  <c r="M380" i="3"/>
  <c r="W377" i="3"/>
  <c r="W378" i="3" s="1"/>
  <c r="V377" i="3"/>
  <c r="V378" i="3" s="1"/>
  <c r="U377" i="3"/>
  <c r="U378" i="3" s="1"/>
  <c r="T377" i="3"/>
  <c r="T378" i="3" s="1"/>
  <c r="S377" i="3"/>
  <c r="S378" i="3" s="1"/>
  <c r="R377" i="3"/>
  <c r="R378" i="3" s="1"/>
  <c r="Q377" i="3"/>
  <c r="Q378" i="3" s="1"/>
  <c r="P377" i="3"/>
  <c r="P378" i="3" s="1"/>
  <c r="O377" i="3"/>
  <c r="O378" i="3" s="1"/>
  <c r="N377" i="3"/>
  <c r="L377" i="3"/>
  <c r="L378" i="3" s="1"/>
  <c r="K377" i="3"/>
  <c r="K378" i="3" s="1"/>
  <c r="J377" i="3"/>
  <c r="J378" i="3" s="1"/>
  <c r="I377" i="3"/>
  <c r="I378" i="3" s="1"/>
  <c r="H377" i="3"/>
  <c r="H378" i="3" s="1"/>
  <c r="G377" i="3"/>
  <c r="G378" i="3" s="1"/>
  <c r="F377" i="3"/>
  <c r="F378" i="3" s="1"/>
  <c r="E377" i="3"/>
  <c r="E378" i="3" s="1"/>
  <c r="X376" i="3"/>
  <c r="M376" i="3"/>
  <c r="X375" i="3"/>
  <c r="M375" i="3"/>
  <c r="X374" i="3"/>
  <c r="M374" i="3"/>
  <c r="X373" i="3"/>
  <c r="M373" i="3"/>
  <c r="X372" i="3"/>
  <c r="M372" i="3"/>
  <c r="X371" i="3"/>
  <c r="M371" i="3"/>
  <c r="X370" i="3"/>
  <c r="M370" i="3"/>
  <c r="X369" i="3"/>
  <c r="M369" i="3"/>
  <c r="W366" i="3"/>
  <c r="W367" i="3" s="1"/>
  <c r="V366" i="3"/>
  <c r="V367" i="3" s="1"/>
  <c r="U366" i="3"/>
  <c r="U367" i="3" s="1"/>
  <c r="T366" i="3"/>
  <c r="T367" i="3" s="1"/>
  <c r="S366" i="3"/>
  <c r="S367" i="3" s="1"/>
  <c r="R366" i="3"/>
  <c r="R367" i="3" s="1"/>
  <c r="Q366" i="3"/>
  <c r="Q367" i="3" s="1"/>
  <c r="P366" i="3"/>
  <c r="P367" i="3" s="1"/>
  <c r="O366" i="3"/>
  <c r="O367" i="3" s="1"/>
  <c r="N366" i="3"/>
  <c r="L366" i="3"/>
  <c r="L367" i="3" s="1"/>
  <c r="K366" i="3"/>
  <c r="K367" i="3" s="1"/>
  <c r="J366" i="3"/>
  <c r="J367" i="3" s="1"/>
  <c r="I366" i="3"/>
  <c r="I367" i="3" s="1"/>
  <c r="H366" i="3"/>
  <c r="H367" i="3" s="1"/>
  <c r="G366" i="3"/>
  <c r="G367" i="3" s="1"/>
  <c r="F366" i="3"/>
  <c r="F367" i="3" s="1"/>
  <c r="E366" i="3"/>
  <c r="E367" i="3" s="1"/>
  <c r="X365" i="3"/>
  <c r="M365" i="3"/>
  <c r="X364" i="3"/>
  <c r="M364" i="3"/>
  <c r="X363" i="3"/>
  <c r="M363" i="3"/>
  <c r="X362" i="3"/>
  <c r="M362" i="3"/>
  <c r="X361" i="3"/>
  <c r="M361" i="3"/>
  <c r="X360" i="3"/>
  <c r="M360" i="3"/>
  <c r="X359" i="3"/>
  <c r="M359" i="3"/>
  <c r="W356" i="3"/>
  <c r="W357" i="3" s="1"/>
  <c r="V356" i="3"/>
  <c r="V357" i="3" s="1"/>
  <c r="U356" i="3"/>
  <c r="U357" i="3" s="1"/>
  <c r="T356" i="3"/>
  <c r="T357" i="3" s="1"/>
  <c r="S356" i="3"/>
  <c r="S357" i="3" s="1"/>
  <c r="R356" i="3"/>
  <c r="R357" i="3" s="1"/>
  <c r="Q356" i="3"/>
  <c r="Q357" i="3" s="1"/>
  <c r="P356" i="3"/>
  <c r="P357" i="3" s="1"/>
  <c r="O356" i="3"/>
  <c r="O357" i="3" s="1"/>
  <c r="N356" i="3"/>
  <c r="N357" i="3" s="1"/>
  <c r="L356" i="3"/>
  <c r="L357" i="3" s="1"/>
  <c r="K356" i="3"/>
  <c r="K357" i="3" s="1"/>
  <c r="J356" i="3"/>
  <c r="J357" i="3" s="1"/>
  <c r="I356" i="3"/>
  <c r="I357" i="3" s="1"/>
  <c r="H356" i="3"/>
  <c r="H357" i="3" s="1"/>
  <c r="G356" i="3"/>
  <c r="G357" i="3" s="1"/>
  <c r="F356" i="3"/>
  <c r="F357" i="3" s="1"/>
  <c r="E356" i="3"/>
  <c r="E357" i="3" s="1"/>
  <c r="X355" i="3"/>
  <c r="M355" i="3"/>
  <c r="X354" i="3"/>
  <c r="M354" i="3"/>
  <c r="X353" i="3"/>
  <c r="M353" i="3"/>
  <c r="X352" i="3"/>
  <c r="M352" i="3"/>
  <c r="X351" i="3"/>
  <c r="M351" i="3"/>
  <c r="X350" i="3"/>
  <c r="M350" i="3"/>
  <c r="X349" i="3"/>
  <c r="M349" i="3"/>
  <c r="X348" i="3"/>
  <c r="M348" i="3"/>
  <c r="X347" i="3"/>
  <c r="M347" i="3"/>
  <c r="X346" i="3"/>
  <c r="M346" i="3"/>
  <c r="X345" i="3"/>
  <c r="M345" i="3"/>
  <c r="X344" i="3"/>
  <c r="M344" i="3"/>
  <c r="X343" i="3"/>
  <c r="M343" i="3"/>
  <c r="X342" i="3"/>
  <c r="M342" i="3"/>
  <c r="W339" i="3"/>
  <c r="W340" i="3" s="1"/>
  <c r="V339" i="3"/>
  <c r="V340" i="3" s="1"/>
  <c r="U339" i="3"/>
  <c r="U340" i="3" s="1"/>
  <c r="T339" i="3"/>
  <c r="T340" i="3" s="1"/>
  <c r="S339" i="3"/>
  <c r="S340" i="3" s="1"/>
  <c r="R339" i="3"/>
  <c r="R340" i="3" s="1"/>
  <c r="Q339" i="3"/>
  <c r="Q340" i="3" s="1"/>
  <c r="P339" i="3"/>
  <c r="P340" i="3" s="1"/>
  <c r="O339" i="3"/>
  <c r="O340" i="3" s="1"/>
  <c r="N339" i="3"/>
  <c r="N340" i="3" s="1"/>
  <c r="L339" i="3"/>
  <c r="L340" i="3" s="1"/>
  <c r="K339" i="3"/>
  <c r="K340" i="3" s="1"/>
  <c r="J339" i="3"/>
  <c r="J340" i="3" s="1"/>
  <c r="I339" i="3"/>
  <c r="I340" i="3" s="1"/>
  <c r="H339" i="3"/>
  <c r="H340" i="3" s="1"/>
  <c r="G339" i="3"/>
  <c r="G340" i="3" s="1"/>
  <c r="F339" i="3"/>
  <c r="F340" i="3" s="1"/>
  <c r="E339" i="3"/>
  <c r="E340" i="3" s="1"/>
  <c r="X338" i="3"/>
  <c r="M338" i="3"/>
  <c r="X337" i="3"/>
  <c r="M337" i="3"/>
  <c r="X336" i="3"/>
  <c r="M336" i="3"/>
  <c r="X335" i="3"/>
  <c r="M335" i="3"/>
  <c r="X334" i="3"/>
  <c r="M334" i="3"/>
  <c r="X333" i="3"/>
  <c r="M333" i="3"/>
  <c r="X332" i="3"/>
  <c r="M332" i="3"/>
  <c r="X331" i="3"/>
  <c r="M331" i="3"/>
  <c r="X330" i="3"/>
  <c r="M330" i="3"/>
  <c r="X329" i="3"/>
  <c r="M329" i="3"/>
  <c r="X328" i="3"/>
  <c r="M328" i="3"/>
  <c r="X327" i="3"/>
  <c r="M327" i="3"/>
  <c r="X326" i="3"/>
  <c r="M326" i="3"/>
  <c r="X325" i="3"/>
  <c r="M325" i="3"/>
  <c r="X324" i="3"/>
  <c r="M324" i="3"/>
  <c r="X323" i="3"/>
  <c r="M323" i="3"/>
  <c r="X322" i="3"/>
  <c r="M322" i="3"/>
  <c r="X321" i="3"/>
  <c r="M321" i="3"/>
  <c r="X320" i="3"/>
  <c r="M320" i="3"/>
  <c r="X319" i="3"/>
  <c r="M319" i="3"/>
  <c r="W316" i="3"/>
  <c r="W317" i="3" s="1"/>
  <c r="V316" i="3"/>
  <c r="V317" i="3" s="1"/>
  <c r="U316" i="3"/>
  <c r="U317" i="3" s="1"/>
  <c r="T316" i="3"/>
  <c r="T317" i="3" s="1"/>
  <c r="S316" i="3"/>
  <c r="S317" i="3" s="1"/>
  <c r="R316" i="3"/>
  <c r="R317" i="3" s="1"/>
  <c r="Q316" i="3"/>
  <c r="Q317" i="3" s="1"/>
  <c r="P316" i="3"/>
  <c r="P317" i="3" s="1"/>
  <c r="O316" i="3"/>
  <c r="O317" i="3" s="1"/>
  <c r="N316" i="3"/>
  <c r="N317" i="3" s="1"/>
  <c r="L316" i="3"/>
  <c r="L317" i="3" s="1"/>
  <c r="K316" i="3"/>
  <c r="K317" i="3" s="1"/>
  <c r="J316" i="3"/>
  <c r="J317" i="3" s="1"/>
  <c r="I316" i="3"/>
  <c r="I317" i="3" s="1"/>
  <c r="H316" i="3"/>
  <c r="H317" i="3" s="1"/>
  <c r="G316" i="3"/>
  <c r="G317" i="3" s="1"/>
  <c r="F316" i="3"/>
  <c r="F317" i="3" s="1"/>
  <c r="E316" i="3"/>
  <c r="E317" i="3" s="1"/>
  <c r="X315" i="3"/>
  <c r="M315" i="3"/>
  <c r="X314" i="3"/>
  <c r="M314" i="3"/>
  <c r="X313" i="3"/>
  <c r="M313" i="3"/>
  <c r="W310" i="3"/>
  <c r="W311" i="3" s="1"/>
  <c r="V310" i="3"/>
  <c r="V311" i="3" s="1"/>
  <c r="U310" i="3"/>
  <c r="U311" i="3" s="1"/>
  <c r="T310" i="3"/>
  <c r="T311" i="3" s="1"/>
  <c r="S310" i="3"/>
  <c r="S311" i="3" s="1"/>
  <c r="R310" i="3"/>
  <c r="R311" i="3" s="1"/>
  <c r="Q310" i="3"/>
  <c r="Q311" i="3" s="1"/>
  <c r="P310" i="3"/>
  <c r="P311" i="3" s="1"/>
  <c r="O310" i="3"/>
  <c r="O311" i="3" s="1"/>
  <c r="N310" i="3"/>
  <c r="L310" i="3"/>
  <c r="L311" i="3" s="1"/>
  <c r="K310" i="3"/>
  <c r="K311" i="3" s="1"/>
  <c r="J310" i="3"/>
  <c r="J311" i="3" s="1"/>
  <c r="I310" i="3"/>
  <c r="I311" i="3" s="1"/>
  <c r="H310" i="3"/>
  <c r="H311" i="3" s="1"/>
  <c r="G310" i="3"/>
  <c r="G311" i="3" s="1"/>
  <c r="F310" i="3"/>
  <c r="F311" i="3" s="1"/>
  <c r="E310" i="3"/>
  <c r="E311" i="3" s="1"/>
  <c r="X309" i="3"/>
  <c r="M309" i="3"/>
  <c r="X308" i="3"/>
  <c r="M308" i="3"/>
  <c r="X307" i="3"/>
  <c r="M307" i="3"/>
  <c r="X306" i="3"/>
  <c r="M306" i="3"/>
  <c r="X305" i="3"/>
  <c r="M305" i="3"/>
  <c r="X304" i="3"/>
  <c r="M304" i="3"/>
  <c r="X303" i="3"/>
  <c r="M303" i="3"/>
  <c r="X302" i="3"/>
  <c r="M302" i="3"/>
  <c r="X301" i="3"/>
  <c r="M301" i="3"/>
  <c r="W298" i="3"/>
  <c r="W299" i="3" s="1"/>
  <c r="V298" i="3"/>
  <c r="V299" i="3" s="1"/>
  <c r="U298" i="3"/>
  <c r="U299" i="3" s="1"/>
  <c r="T298" i="3"/>
  <c r="T299" i="3" s="1"/>
  <c r="S298" i="3"/>
  <c r="S299" i="3" s="1"/>
  <c r="R298" i="3"/>
  <c r="R299" i="3" s="1"/>
  <c r="Q298" i="3"/>
  <c r="Q299" i="3" s="1"/>
  <c r="P298" i="3"/>
  <c r="P299" i="3" s="1"/>
  <c r="O298" i="3"/>
  <c r="O299" i="3" s="1"/>
  <c r="N298" i="3"/>
  <c r="N299" i="3" s="1"/>
  <c r="L298" i="3"/>
  <c r="L299" i="3" s="1"/>
  <c r="K298" i="3"/>
  <c r="K299" i="3" s="1"/>
  <c r="J298" i="3"/>
  <c r="J299" i="3" s="1"/>
  <c r="I298" i="3"/>
  <c r="I299" i="3" s="1"/>
  <c r="H298" i="3"/>
  <c r="H299" i="3" s="1"/>
  <c r="G298" i="3"/>
  <c r="G299" i="3" s="1"/>
  <c r="F298" i="3"/>
  <c r="F299" i="3" s="1"/>
  <c r="E298" i="3"/>
  <c r="E299" i="3" s="1"/>
  <c r="X297" i="3"/>
  <c r="M297" i="3"/>
  <c r="X296" i="3"/>
  <c r="M296" i="3"/>
  <c r="W293" i="3"/>
  <c r="W294" i="3" s="1"/>
  <c r="V293" i="3"/>
  <c r="V294" i="3" s="1"/>
  <c r="U293" i="3"/>
  <c r="U294" i="3" s="1"/>
  <c r="T293" i="3"/>
  <c r="T294" i="3" s="1"/>
  <c r="S293" i="3"/>
  <c r="S294" i="3" s="1"/>
  <c r="R293" i="3"/>
  <c r="R294" i="3" s="1"/>
  <c r="Q293" i="3"/>
  <c r="Q294" i="3" s="1"/>
  <c r="P293" i="3"/>
  <c r="P294" i="3" s="1"/>
  <c r="O293" i="3"/>
  <c r="O294" i="3" s="1"/>
  <c r="N293" i="3"/>
  <c r="N294" i="3" s="1"/>
  <c r="L293" i="3"/>
  <c r="L294" i="3" s="1"/>
  <c r="K293" i="3"/>
  <c r="K294" i="3" s="1"/>
  <c r="J293" i="3"/>
  <c r="J294" i="3" s="1"/>
  <c r="I293" i="3"/>
  <c r="I294" i="3" s="1"/>
  <c r="H293" i="3"/>
  <c r="H294" i="3" s="1"/>
  <c r="G293" i="3"/>
  <c r="G294" i="3" s="1"/>
  <c r="F293" i="3"/>
  <c r="F294" i="3" s="1"/>
  <c r="E293" i="3"/>
  <c r="E294" i="3" s="1"/>
  <c r="X292" i="3"/>
  <c r="M292" i="3"/>
  <c r="X291" i="3"/>
  <c r="M291" i="3"/>
  <c r="X290" i="3"/>
  <c r="M290" i="3"/>
  <c r="X289" i="3"/>
  <c r="M289" i="3"/>
  <c r="X288" i="3"/>
  <c r="M288" i="3"/>
  <c r="X287" i="3"/>
  <c r="M287" i="3"/>
  <c r="X286" i="3"/>
  <c r="M286" i="3"/>
  <c r="X285" i="3"/>
  <c r="M285" i="3"/>
  <c r="X284" i="3"/>
  <c r="M284" i="3"/>
  <c r="X283" i="3"/>
  <c r="M283" i="3"/>
  <c r="X282" i="3"/>
  <c r="M282" i="3"/>
  <c r="X281" i="3"/>
  <c r="M281" i="3"/>
  <c r="X280" i="3"/>
  <c r="M280" i="3"/>
  <c r="X279" i="3"/>
  <c r="M279" i="3"/>
  <c r="X278" i="3"/>
  <c r="M278" i="3"/>
  <c r="X277" i="3"/>
  <c r="M277" i="3"/>
  <c r="X276" i="3"/>
  <c r="M276" i="3"/>
  <c r="X275" i="3"/>
  <c r="M275" i="3"/>
  <c r="X274" i="3"/>
  <c r="M274" i="3"/>
  <c r="X273" i="3"/>
  <c r="M273" i="3"/>
  <c r="X272" i="3"/>
  <c r="M272" i="3"/>
  <c r="X271" i="3"/>
  <c r="M271" i="3"/>
  <c r="W268" i="3"/>
  <c r="W269" i="3" s="1"/>
  <c r="V268" i="3"/>
  <c r="V269" i="3" s="1"/>
  <c r="U268" i="3"/>
  <c r="U269" i="3" s="1"/>
  <c r="T268" i="3"/>
  <c r="T269" i="3" s="1"/>
  <c r="S268" i="3"/>
  <c r="S269" i="3" s="1"/>
  <c r="R268" i="3"/>
  <c r="R269" i="3" s="1"/>
  <c r="Q268" i="3"/>
  <c r="Q269" i="3" s="1"/>
  <c r="P268" i="3"/>
  <c r="P269" i="3" s="1"/>
  <c r="O268" i="3"/>
  <c r="O269" i="3" s="1"/>
  <c r="N268" i="3"/>
  <c r="N269" i="3" s="1"/>
  <c r="L268" i="3"/>
  <c r="L269" i="3" s="1"/>
  <c r="K268" i="3"/>
  <c r="K269" i="3" s="1"/>
  <c r="J268" i="3"/>
  <c r="J269" i="3" s="1"/>
  <c r="I268" i="3"/>
  <c r="I269" i="3" s="1"/>
  <c r="H268" i="3"/>
  <c r="H269" i="3" s="1"/>
  <c r="G268" i="3"/>
  <c r="G269" i="3" s="1"/>
  <c r="F268" i="3"/>
  <c r="F269" i="3" s="1"/>
  <c r="E268" i="3"/>
  <c r="E269" i="3" s="1"/>
  <c r="X267" i="3"/>
  <c r="M267" i="3"/>
  <c r="X266" i="3"/>
  <c r="M266" i="3"/>
  <c r="X265" i="3"/>
  <c r="M265" i="3"/>
  <c r="X264" i="3"/>
  <c r="M264" i="3"/>
  <c r="X263" i="3"/>
  <c r="M263" i="3"/>
  <c r="X262" i="3"/>
  <c r="M262" i="3"/>
  <c r="W259" i="3"/>
  <c r="W260" i="3" s="1"/>
  <c r="V259" i="3"/>
  <c r="V260" i="3" s="1"/>
  <c r="U259" i="3"/>
  <c r="U260" i="3" s="1"/>
  <c r="T259" i="3"/>
  <c r="T260" i="3" s="1"/>
  <c r="S259" i="3"/>
  <c r="S260" i="3" s="1"/>
  <c r="R259" i="3"/>
  <c r="R260" i="3" s="1"/>
  <c r="Q259" i="3"/>
  <c r="Q260" i="3" s="1"/>
  <c r="P259" i="3"/>
  <c r="P260" i="3" s="1"/>
  <c r="O259" i="3"/>
  <c r="O260" i="3" s="1"/>
  <c r="N259" i="3"/>
  <c r="N260" i="3" s="1"/>
  <c r="L259" i="3"/>
  <c r="L260" i="3" s="1"/>
  <c r="K259" i="3"/>
  <c r="K260" i="3" s="1"/>
  <c r="J259" i="3"/>
  <c r="J260" i="3" s="1"/>
  <c r="I259" i="3"/>
  <c r="I260" i="3" s="1"/>
  <c r="H259" i="3"/>
  <c r="H260" i="3" s="1"/>
  <c r="G259" i="3"/>
  <c r="G260" i="3" s="1"/>
  <c r="F259" i="3"/>
  <c r="F260" i="3" s="1"/>
  <c r="E259" i="3"/>
  <c r="E260" i="3" s="1"/>
  <c r="X258" i="3"/>
  <c r="M258" i="3"/>
  <c r="X257" i="3"/>
  <c r="M257" i="3"/>
  <c r="X256" i="3"/>
  <c r="M256" i="3"/>
  <c r="X255" i="3"/>
  <c r="M255" i="3"/>
  <c r="X254" i="3"/>
  <c r="M254" i="3"/>
  <c r="W251" i="3"/>
  <c r="W252" i="3" s="1"/>
  <c r="V251" i="3"/>
  <c r="V252" i="3" s="1"/>
  <c r="U251" i="3"/>
  <c r="U252" i="3" s="1"/>
  <c r="T251" i="3"/>
  <c r="T252" i="3" s="1"/>
  <c r="S251" i="3"/>
  <c r="S252" i="3" s="1"/>
  <c r="R251" i="3"/>
  <c r="R252" i="3" s="1"/>
  <c r="Q251" i="3"/>
  <c r="Q252" i="3" s="1"/>
  <c r="P251" i="3"/>
  <c r="P252" i="3" s="1"/>
  <c r="O251" i="3"/>
  <c r="O252" i="3" s="1"/>
  <c r="N251" i="3"/>
  <c r="L251" i="3"/>
  <c r="L252" i="3" s="1"/>
  <c r="K251" i="3"/>
  <c r="K252" i="3" s="1"/>
  <c r="J251" i="3"/>
  <c r="J252" i="3" s="1"/>
  <c r="I251" i="3"/>
  <c r="I252" i="3" s="1"/>
  <c r="H251" i="3"/>
  <c r="H252" i="3" s="1"/>
  <c r="G251" i="3"/>
  <c r="G252" i="3" s="1"/>
  <c r="F251" i="3"/>
  <c r="F252" i="3" s="1"/>
  <c r="E251" i="3"/>
  <c r="E252" i="3" s="1"/>
  <c r="X250" i="3"/>
  <c r="M250" i="3"/>
  <c r="X249" i="3"/>
  <c r="M249" i="3"/>
  <c r="X248" i="3"/>
  <c r="M248" i="3"/>
  <c r="X247" i="3"/>
  <c r="M247" i="3"/>
  <c r="X246" i="3"/>
  <c r="M246" i="3"/>
  <c r="X245" i="3"/>
  <c r="M245" i="3"/>
  <c r="X244" i="3"/>
  <c r="M244" i="3"/>
  <c r="X243" i="3"/>
  <c r="M243" i="3"/>
  <c r="X242" i="3"/>
  <c r="M242" i="3"/>
  <c r="X241" i="3"/>
  <c r="M241" i="3"/>
  <c r="X240" i="3"/>
  <c r="M240" i="3"/>
  <c r="X239" i="3"/>
  <c r="M239" i="3"/>
  <c r="X238" i="3"/>
  <c r="M238" i="3"/>
  <c r="X237" i="3"/>
  <c r="M237" i="3"/>
  <c r="W234" i="3"/>
  <c r="W235" i="3" s="1"/>
  <c r="V234" i="3"/>
  <c r="V235" i="3" s="1"/>
  <c r="U234" i="3"/>
  <c r="U235" i="3" s="1"/>
  <c r="T234" i="3"/>
  <c r="T235" i="3" s="1"/>
  <c r="S234" i="3"/>
  <c r="S235" i="3" s="1"/>
  <c r="R234" i="3"/>
  <c r="R235" i="3" s="1"/>
  <c r="Q234" i="3"/>
  <c r="Q235" i="3" s="1"/>
  <c r="P234" i="3"/>
  <c r="P235" i="3" s="1"/>
  <c r="O234" i="3"/>
  <c r="O235" i="3" s="1"/>
  <c r="N234" i="3"/>
  <c r="L234" i="3"/>
  <c r="L235" i="3" s="1"/>
  <c r="K234" i="3"/>
  <c r="K235" i="3" s="1"/>
  <c r="J234" i="3"/>
  <c r="J235" i="3" s="1"/>
  <c r="I234" i="3"/>
  <c r="I235" i="3" s="1"/>
  <c r="H234" i="3"/>
  <c r="H235" i="3" s="1"/>
  <c r="G234" i="3"/>
  <c r="G235" i="3" s="1"/>
  <c r="F234" i="3"/>
  <c r="F235" i="3" s="1"/>
  <c r="E234" i="3"/>
  <c r="E235" i="3" s="1"/>
  <c r="X233" i="3"/>
  <c r="M233" i="3"/>
  <c r="X232" i="3"/>
  <c r="M232" i="3"/>
  <c r="W229" i="3"/>
  <c r="W230" i="3" s="1"/>
  <c r="V229" i="3"/>
  <c r="V230" i="3" s="1"/>
  <c r="U229" i="3"/>
  <c r="U230" i="3" s="1"/>
  <c r="T229" i="3"/>
  <c r="T230" i="3" s="1"/>
  <c r="S229" i="3"/>
  <c r="S230" i="3" s="1"/>
  <c r="R229" i="3"/>
  <c r="R230" i="3" s="1"/>
  <c r="Q229" i="3"/>
  <c r="Q230" i="3" s="1"/>
  <c r="P229" i="3"/>
  <c r="P230" i="3" s="1"/>
  <c r="O229" i="3"/>
  <c r="O230" i="3" s="1"/>
  <c r="N229" i="3"/>
  <c r="L229" i="3"/>
  <c r="L230" i="3" s="1"/>
  <c r="K229" i="3"/>
  <c r="K230" i="3" s="1"/>
  <c r="J229" i="3"/>
  <c r="J230" i="3" s="1"/>
  <c r="I229" i="3"/>
  <c r="I230" i="3" s="1"/>
  <c r="H229" i="3"/>
  <c r="H230" i="3" s="1"/>
  <c r="G229" i="3"/>
  <c r="G230" i="3" s="1"/>
  <c r="F229" i="3"/>
  <c r="F230" i="3" s="1"/>
  <c r="E229" i="3"/>
  <c r="E230" i="3" s="1"/>
  <c r="X228" i="3"/>
  <c r="M228" i="3"/>
  <c r="X227" i="3"/>
  <c r="M227" i="3"/>
  <c r="X226" i="3"/>
  <c r="M226" i="3"/>
  <c r="X225" i="3"/>
  <c r="M225" i="3"/>
  <c r="X224" i="3"/>
  <c r="M224" i="3"/>
  <c r="X223" i="3"/>
  <c r="M223" i="3"/>
  <c r="X222" i="3"/>
  <c r="M222" i="3"/>
  <c r="X221" i="3"/>
  <c r="M221" i="3"/>
  <c r="X220" i="3"/>
  <c r="M220" i="3"/>
  <c r="W217" i="3"/>
  <c r="W218" i="3" s="1"/>
  <c r="V217" i="3"/>
  <c r="V218" i="3" s="1"/>
  <c r="U217" i="3"/>
  <c r="U218" i="3" s="1"/>
  <c r="T217" i="3"/>
  <c r="T218" i="3" s="1"/>
  <c r="S217" i="3"/>
  <c r="S218" i="3" s="1"/>
  <c r="R217" i="3"/>
  <c r="R218" i="3" s="1"/>
  <c r="Q217" i="3"/>
  <c r="Q218" i="3" s="1"/>
  <c r="P217" i="3"/>
  <c r="P218" i="3" s="1"/>
  <c r="O217" i="3"/>
  <c r="O218" i="3" s="1"/>
  <c r="N217" i="3"/>
  <c r="N218" i="3" s="1"/>
  <c r="L217" i="3"/>
  <c r="L218" i="3" s="1"/>
  <c r="K217" i="3"/>
  <c r="K218" i="3" s="1"/>
  <c r="J217" i="3"/>
  <c r="J218" i="3" s="1"/>
  <c r="I217" i="3"/>
  <c r="I218" i="3" s="1"/>
  <c r="H217" i="3"/>
  <c r="H218" i="3" s="1"/>
  <c r="G217" i="3"/>
  <c r="G218" i="3" s="1"/>
  <c r="F217" i="3"/>
  <c r="F218" i="3" s="1"/>
  <c r="E217" i="3"/>
  <c r="E218" i="3" s="1"/>
  <c r="X216" i="3"/>
  <c r="M216" i="3"/>
  <c r="X215" i="3"/>
  <c r="M215" i="3"/>
  <c r="X214" i="3"/>
  <c r="M214" i="3"/>
  <c r="X213" i="3"/>
  <c r="M213" i="3"/>
  <c r="X212" i="3"/>
  <c r="M212" i="3"/>
  <c r="X211" i="3"/>
  <c r="M211" i="3"/>
  <c r="X210" i="3"/>
  <c r="M210" i="3"/>
  <c r="X209" i="3"/>
  <c r="M209" i="3"/>
  <c r="X208" i="3"/>
  <c r="M208" i="3"/>
  <c r="X207" i="3"/>
  <c r="M207" i="3"/>
  <c r="W204" i="3"/>
  <c r="W205" i="3" s="1"/>
  <c r="V204" i="3"/>
  <c r="V205" i="3" s="1"/>
  <c r="U204" i="3"/>
  <c r="U205" i="3" s="1"/>
  <c r="T204" i="3"/>
  <c r="T205" i="3" s="1"/>
  <c r="S204" i="3"/>
  <c r="S205" i="3" s="1"/>
  <c r="R204" i="3"/>
  <c r="R205" i="3" s="1"/>
  <c r="Q204" i="3"/>
  <c r="Q205" i="3" s="1"/>
  <c r="P204" i="3"/>
  <c r="P205" i="3" s="1"/>
  <c r="O204" i="3"/>
  <c r="O205" i="3" s="1"/>
  <c r="N204" i="3"/>
  <c r="N205" i="3" s="1"/>
  <c r="L204" i="3"/>
  <c r="L205" i="3" s="1"/>
  <c r="K204" i="3"/>
  <c r="K205" i="3" s="1"/>
  <c r="J204" i="3"/>
  <c r="J205" i="3" s="1"/>
  <c r="I204" i="3"/>
  <c r="I205" i="3" s="1"/>
  <c r="H204" i="3"/>
  <c r="H205" i="3" s="1"/>
  <c r="G204" i="3"/>
  <c r="G205" i="3" s="1"/>
  <c r="F204" i="3"/>
  <c r="F205" i="3" s="1"/>
  <c r="E204" i="3"/>
  <c r="E205" i="3" s="1"/>
  <c r="X203" i="3"/>
  <c r="M203" i="3"/>
  <c r="X202" i="3"/>
  <c r="M202" i="3"/>
  <c r="X201" i="3"/>
  <c r="M201" i="3"/>
  <c r="X200" i="3"/>
  <c r="M200" i="3"/>
  <c r="W197" i="3"/>
  <c r="W198" i="3" s="1"/>
  <c r="V197" i="3"/>
  <c r="V198" i="3" s="1"/>
  <c r="U197" i="3"/>
  <c r="U198" i="3" s="1"/>
  <c r="T197" i="3"/>
  <c r="T198" i="3" s="1"/>
  <c r="S197" i="3"/>
  <c r="S198" i="3" s="1"/>
  <c r="R197" i="3"/>
  <c r="R198" i="3" s="1"/>
  <c r="Q197" i="3"/>
  <c r="Q198" i="3" s="1"/>
  <c r="P197" i="3"/>
  <c r="P198" i="3" s="1"/>
  <c r="O197" i="3"/>
  <c r="O198" i="3" s="1"/>
  <c r="N197" i="3"/>
  <c r="N198" i="3" s="1"/>
  <c r="L197" i="3"/>
  <c r="L198" i="3" s="1"/>
  <c r="K197" i="3"/>
  <c r="K198" i="3" s="1"/>
  <c r="J197" i="3"/>
  <c r="J198" i="3" s="1"/>
  <c r="I197" i="3"/>
  <c r="I198" i="3" s="1"/>
  <c r="H197" i="3"/>
  <c r="H198" i="3" s="1"/>
  <c r="G197" i="3"/>
  <c r="G198" i="3" s="1"/>
  <c r="F197" i="3"/>
  <c r="F198" i="3" s="1"/>
  <c r="E197" i="3"/>
  <c r="E198" i="3" s="1"/>
  <c r="X196" i="3"/>
  <c r="M196" i="3"/>
  <c r="X195" i="3"/>
  <c r="M195" i="3"/>
  <c r="X194" i="3"/>
  <c r="M194" i="3"/>
  <c r="X193" i="3"/>
  <c r="M193" i="3"/>
  <c r="X192" i="3"/>
  <c r="M192" i="3"/>
  <c r="X191" i="3"/>
  <c r="M191" i="3"/>
  <c r="W188" i="3"/>
  <c r="W189" i="3" s="1"/>
  <c r="V188" i="3"/>
  <c r="V189" i="3" s="1"/>
  <c r="U188" i="3"/>
  <c r="U189" i="3" s="1"/>
  <c r="T188" i="3"/>
  <c r="T189" i="3" s="1"/>
  <c r="S188" i="3"/>
  <c r="S189" i="3" s="1"/>
  <c r="R188" i="3"/>
  <c r="R189" i="3" s="1"/>
  <c r="Q188" i="3"/>
  <c r="Q189" i="3" s="1"/>
  <c r="P188" i="3"/>
  <c r="P189" i="3" s="1"/>
  <c r="O188" i="3"/>
  <c r="O189" i="3" s="1"/>
  <c r="N188" i="3"/>
  <c r="N189" i="3" s="1"/>
  <c r="L188" i="3"/>
  <c r="L189" i="3" s="1"/>
  <c r="K188" i="3"/>
  <c r="K189" i="3" s="1"/>
  <c r="J188" i="3"/>
  <c r="J189" i="3" s="1"/>
  <c r="I188" i="3"/>
  <c r="I189" i="3" s="1"/>
  <c r="H188" i="3"/>
  <c r="H189" i="3" s="1"/>
  <c r="G188" i="3"/>
  <c r="G189" i="3" s="1"/>
  <c r="F188" i="3"/>
  <c r="F189" i="3" s="1"/>
  <c r="E188" i="3"/>
  <c r="E189" i="3" s="1"/>
  <c r="X187" i="3"/>
  <c r="M187" i="3"/>
  <c r="X186" i="3"/>
  <c r="M186" i="3"/>
  <c r="X185" i="3"/>
  <c r="M185" i="3"/>
  <c r="X184" i="3"/>
  <c r="M184" i="3"/>
  <c r="X183" i="3"/>
  <c r="M183" i="3"/>
  <c r="W180" i="3"/>
  <c r="W181" i="3" s="1"/>
  <c r="V180" i="3"/>
  <c r="V181" i="3" s="1"/>
  <c r="U180" i="3"/>
  <c r="U181" i="3" s="1"/>
  <c r="T180" i="3"/>
  <c r="T181" i="3" s="1"/>
  <c r="S180" i="3"/>
  <c r="S181" i="3" s="1"/>
  <c r="R180" i="3"/>
  <c r="R181" i="3" s="1"/>
  <c r="Q180" i="3"/>
  <c r="Q181" i="3" s="1"/>
  <c r="P180" i="3"/>
  <c r="P181" i="3" s="1"/>
  <c r="O180" i="3"/>
  <c r="O181" i="3" s="1"/>
  <c r="N180" i="3"/>
  <c r="L180" i="3"/>
  <c r="L181" i="3" s="1"/>
  <c r="K180" i="3"/>
  <c r="K181" i="3" s="1"/>
  <c r="J180" i="3"/>
  <c r="J181" i="3" s="1"/>
  <c r="I180" i="3"/>
  <c r="I181" i="3" s="1"/>
  <c r="H180" i="3"/>
  <c r="H181" i="3" s="1"/>
  <c r="G180" i="3"/>
  <c r="G181" i="3" s="1"/>
  <c r="F180" i="3"/>
  <c r="F181" i="3" s="1"/>
  <c r="E180" i="3"/>
  <c r="E181" i="3" s="1"/>
  <c r="X179" i="3"/>
  <c r="M179" i="3"/>
  <c r="X178" i="3"/>
  <c r="M178" i="3"/>
  <c r="X177" i="3"/>
  <c r="M177" i="3"/>
  <c r="X176" i="3"/>
  <c r="M176" i="3"/>
  <c r="X175" i="3"/>
  <c r="M175" i="3"/>
  <c r="X174" i="3"/>
  <c r="M174" i="3"/>
  <c r="X173" i="3"/>
  <c r="M173" i="3"/>
  <c r="X172" i="3"/>
  <c r="M172" i="3"/>
  <c r="X171" i="3"/>
  <c r="M171" i="3"/>
  <c r="X170" i="3"/>
  <c r="M170" i="3"/>
  <c r="X169" i="3"/>
  <c r="M169" i="3"/>
  <c r="X168" i="3"/>
  <c r="M168" i="3"/>
  <c r="X167" i="3"/>
  <c r="M167" i="3"/>
  <c r="X166" i="3"/>
  <c r="M166" i="3"/>
  <c r="X165" i="3"/>
  <c r="M165" i="3"/>
  <c r="X164" i="3"/>
  <c r="M164" i="3"/>
  <c r="X163" i="3"/>
  <c r="M163" i="3"/>
  <c r="X162" i="3"/>
  <c r="M162" i="3"/>
  <c r="X161" i="3"/>
  <c r="M161" i="3"/>
  <c r="X160" i="3"/>
  <c r="M160" i="3"/>
  <c r="X159" i="3"/>
  <c r="M159" i="3"/>
  <c r="X158" i="3"/>
  <c r="M158" i="3"/>
  <c r="X157" i="3"/>
  <c r="M157" i="3"/>
  <c r="X156" i="3"/>
  <c r="M156" i="3"/>
  <c r="X155" i="3"/>
  <c r="M155" i="3"/>
  <c r="X154" i="3"/>
  <c r="M154" i="3"/>
  <c r="X153" i="3"/>
  <c r="M153" i="3"/>
  <c r="X152" i="3"/>
  <c r="M152" i="3"/>
  <c r="X151" i="3"/>
  <c r="M151" i="3"/>
  <c r="X150" i="3"/>
  <c r="M150" i="3"/>
  <c r="X149" i="3"/>
  <c r="M149" i="3"/>
  <c r="X148" i="3"/>
  <c r="M148" i="3"/>
  <c r="X147" i="3"/>
  <c r="M147" i="3"/>
  <c r="X146" i="3"/>
  <c r="M146" i="3"/>
  <c r="X145" i="3"/>
  <c r="M145" i="3"/>
  <c r="X144" i="3"/>
  <c r="M144" i="3"/>
  <c r="X143" i="3"/>
  <c r="M143" i="3"/>
  <c r="X142" i="3"/>
  <c r="M142" i="3"/>
  <c r="X141" i="3"/>
  <c r="M141" i="3"/>
  <c r="W138" i="3"/>
  <c r="W139" i="3" s="1"/>
  <c r="V138" i="3"/>
  <c r="V139" i="3" s="1"/>
  <c r="U138" i="3"/>
  <c r="U139" i="3" s="1"/>
  <c r="T138" i="3"/>
  <c r="T139" i="3" s="1"/>
  <c r="S138" i="3"/>
  <c r="S139" i="3" s="1"/>
  <c r="R138" i="3"/>
  <c r="R139" i="3" s="1"/>
  <c r="Q138" i="3"/>
  <c r="Q139" i="3" s="1"/>
  <c r="P138" i="3"/>
  <c r="P139" i="3" s="1"/>
  <c r="O138" i="3"/>
  <c r="O139" i="3" s="1"/>
  <c r="N138" i="3"/>
  <c r="N139" i="3" s="1"/>
  <c r="L138" i="3"/>
  <c r="L139" i="3" s="1"/>
  <c r="K138" i="3"/>
  <c r="K139" i="3" s="1"/>
  <c r="J138" i="3"/>
  <c r="J139" i="3" s="1"/>
  <c r="I138" i="3"/>
  <c r="I139" i="3" s="1"/>
  <c r="H138" i="3"/>
  <c r="H139" i="3" s="1"/>
  <c r="G138" i="3"/>
  <c r="G139" i="3" s="1"/>
  <c r="F138" i="3"/>
  <c r="F139" i="3" s="1"/>
  <c r="E138" i="3"/>
  <c r="E139" i="3" s="1"/>
  <c r="X137" i="3"/>
  <c r="M137" i="3"/>
  <c r="X136" i="3"/>
  <c r="M136" i="3"/>
  <c r="W133" i="3"/>
  <c r="W134" i="3" s="1"/>
  <c r="V133" i="3"/>
  <c r="V134" i="3" s="1"/>
  <c r="U133" i="3"/>
  <c r="U134" i="3" s="1"/>
  <c r="T133" i="3"/>
  <c r="T134" i="3" s="1"/>
  <c r="S133" i="3"/>
  <c r="S134" i="3" s="1"/>
  <c r="R133" i="3"/>
  <c r="R134" i="3" s="1"/>
  <c r="Q133" i="3"/>
  <c r="Q134" i="3" s="1"/>
  <c r="P133" i="3"/>
  <c r="P134" i="3" s="1"/>
  <c r="O133" i="3"/>
  <c r="O134" i="3" s="1"/>
  <c r="N133" i="3"/>
  <c r="N134" i="3" s="1"/>
  <c r="L133" i="3"/>
  <c r="L134" i="3" s="1"/>
  <c r="K133" i="3"/>
  <c r="K134" i="3" s="1"/>
  <c r="J133" i="3"/>
  <c r="J134" i="3" s="1"/>
  <c r="I133" i="3"/>
  <c r="I134" i="3" s="1"/>
  <c r="H133" i="3"/>
  <c r="H134" i="3" s="1"/>
  <c r="G133" i="3"/>
  <c r="G134" i="3" s="1"/>
  <c r="F133" i="3"/>
  <c r="F134" i="3" s="1"/>
  <c r="E133" i="3"/>
  <c r="E134" i="3" s="1"/>
  <c r="X132" i="3"/>
  <c r="M132" i="3"/>
  <c r="X131" i="3"/>
  <c r="M131" i="3"/>
  <c r="X130" i="3"/>
  <c r="M130" i="3"/>
  <c r="X129" i="3"/>
  <c r="M129" i="3"/>
  <c r="W126" i="3"/>
  <c r="W127" i="3" s="1"/>
  <c r="V126" i="3"/>
  <c r="V127" i="3" s="1"/>
  <c r="U126" i="3"/>
  <c r="U127" i="3" s="1"/>
  <c r="T126" i="3"/>
  <c r="T127" i="3" s="1"/>
  <c r="S126" i="3"/>
  <c r="S127" i="3" s="1"/>
  <c r="R126" i="3"/>
  <c r="R127" i="3" s="1"/>
  <c r="Q126" i="3"/>
  <c r="Q127" i="3" s="1"/>
  <c r="P126" i="3"/>
  <c r="P127" i="3" s="1"/>
  <c r="O126" i="3"/>
  <c r="O127" i="3" s="1"/>
  <c r="N126" i="3"/>
  <c r="N127" i="3" s="1"/>
  <c r="L126" i="3"/>
  <c r="L127" i="3" s="1"/>
  <c r="K126" i="3"/>
  <c r="K127" i="3" s="1"/>
  <c r="J126" i="3"/>
  <c r="J127" i="3" s="1"/>
  <c r="I126" i="3"/>
  <c r="I127" i="3" s="1"/>
  <c r="H126" i="3"/>
  <c r="H127" i="3" s="1"/>
  <c r="G126" i="3"/>
  <c r="G127" i="3" s="1"/>
  <c r="F126" i="3"/>
  <c r="F127" i="3" s="1"/>
  <c r="E126" i="3"/>
  <c r="E127" i="3" s="1"/>
  <c r="X125" i="3"/>
  <c r="M125" i="3"/>
  <c r="X124" i="3"/>
  <c r="M124" i="3"/>
  <c r="X123" i="3"/>
  <c r="M123" i="3"/>
  <c r="X122" i="3"/>
  <c r="M122" i="3"/>
  <c r="X121" i="3"/>
  <c r="M121" i="3"/>
  <c r="X120" i="3"/>
  <c r="M120" i="3"/>
  <c r="X119" i="3"/>
  <c r="M119" i="3"/>
  <c r="X118" i="3"/>
  <c r="M118" i="3"/>
  <c r="X117" i="3"/>
  <c r="M117" i="3"/>
  <c r="X116" i="3"/>
  <c r="M116" i="3"/>
  <c r="W113" i="3"/>
  <c r="W114" i="3" s="1"/>
  <c r="V113" i="3"/>
  <c r="V114" i="3" s="1"/>
  <c r="U113" i="3"/>
  <c r="U114" i="3" s="1"/>
  <c r="T113" i="3"/>
  <c r="T114" i="3" s="1"/>
  <c r="S113" i="3"/>
  <c r="S114" i="3" s="1"/>
  <c r="R113" i="3"/>
  <c r="R114" i="3" s="1"/>
  <c r="Q113" i="3"/>
  <c r="Q114" i="3" s="1"/>
  <c r="P113" i="3"/>
  <c r="P114" i="3" s="1"/>
  <c r="O113" i="3"/>
  <c r="O114" i="3" s="1"/>
  <c r="N113" i="3"/>
  <c r="N114" i="3" s="1"/>
  <c r="L113" i="3"/>
  <c r="L114" i="3" s="1"/>
  <c r="K113" i="3"/>
  <c r="K114" i="3" s="1"/>
  <c r="J113" i="3"/>
  <c r="J114" i="3" s="1"/>
  <c r="I113" i="3"/>
  <c r="I114" i="3" s="1"/>
  <c r="H113" i="3"/>
  <c r="H114" i="3" s="1"/>
  <c r="G113" i="3"/>
  <c r="G114" i="3" s="1"/>
  <c r="F113" i="3"/>
  <c r="F114" i="3" s="1"/>
  <c r="E113" i="3"/>
  <c r="E114" i="3" s="1"/>
  <c r="X112" i="3"/>
  <c r="M112" i="3"/>
  <c r="X111" i="3"/>
  <c r="M111" i="3"/>
  <c r="X110" i="3"/>
  <c r="M110" i="3"/>
  <c r="X109" i="3"/>
  <c r="M109" i="3"/>
  <c r="X108" i="3"/>
  <c r="M108" i="3"/>
  <c r="X107" i="3"/>
  <c r="M107" i="3"/>
  <c r="X106" i="3"/>
  <c r="M106" i="3"/>
  <c r="X105" i="3"/>
  <c r="M105" i="3"/>
  <c r="X104" i="3"/>
  <c r="M104" i="3"/>
  <c r="X103" i="3"/>
  <c r="M103" i="3"/>
  <c r="X102" i="3"/>
  <c r="M102" i="3"/>
  <c r="X101" i="3"/>
  <c r="M101" i="3"/>
  <c r="X100" i="3"/>
  <c r="M100" i="3"/>
  <c r="X99" i="3"/>
  <c r="M99" i="3"/>
  <c r="X98" i="3"/>
  <c r="M98" i="3"/>
  <c r="W95" i="3"/>
  <c r="W96" i="3" s="1"/>
  <c r="V95" i="3"/>
  <c r="V96" i="3" s="1"/>
  <c r="U95" i="3"/>
  <c r="U96" i="3" s="1"/>
  <c r="T95" i="3"/>
  <c r="T96" i="3" s="1"/>
  <c r="S95" i="3"/>
  <c r="S96" i="3" s="1"/>
  <c r="R95" i="3"/>
  <c r="R96" i="3" s="1"/>
  <c r="Q95" i="3"/>
  <c r="Q96" i="3" s="1"/>
  <c r="P95" i="3"/>
  <c r="P96" i="3" s="1"/>
  <c r="O95" i="3"/>
  <c r="O96" i="3" s="1"/>
  <c r="N95" i="3"/>
  <c r="L95" i="3"/>
  <c r="L96" i="3" s="1"/>
  <c r="K95" i="3"/>
  <c r="K96" i="3" s="1"/>
  <c r="J95" i="3"/>
  <c r="J96" i="3" s="1"/>
  <c r="I95" i="3"/>
  <c r="I96" i="3" s="1"/>
  <c r="H95" i="3"/>
  <c r="H96" i="3" s="1"/>
  <c r="G95" i="3"/>
  <c r="G96" i="3" s="1"/>
  <c r="F95" i="3"/>
  <c r="F96" i="3" s="1"/>
  <c r="E95" i="3"/>
  <c r="E96" i="3" s="1"/>
  <c r="X94" i="3"/>
  <c r="M94" i="3"/>
  <c r="X93" i="3"/>
  <c r="M93" i="3"/>
  <c r="W90" i="3"/>
  <c r="W91" i="3" s="1"/>
  <c r="V90" i="3"/>
  <c r="V91" i="3" s="1"/>
  <c r="U90" i="3"/>
  <c r="U91" i="3" s="1"/>
  <c r="T90" i="3"/>
  <c r="T91" i="3" s="1"/>
  <c r="S90" i="3"/>
  <c r="S91" i="3" s="1"/>
  <c r="R90" i="3"/>
  <c r="R91" i="3" s="1"/>
  <c r="Q90" i="3"/>
  <c r="Q91" i="3" s="1"/>
  <c r="P90" i="3"/>
  <c r="P91" i="3" s="1"/>
  <c r="O90" i="3"/>
  <c r="O91" i="3" s="1"/>
  <c r="N90" i="3"/>
  <c r="L90" i="3"/>
  <c r="L91" i="3" s="1"/>
  <c r="K90" i="3"/>
  <c r="K91" i="3" s="1"/>
  <c r="J90" i="3"/>
  <c r="J91" i="3" s="1"/>
  <c r="I90" i="3"/>
  <c r="I91" i="3" s="1"/>
  <c r="H90" i="3"/>
  <c r="H91" i="3" s="1"/>
  <c r="G90" i="3"/>
  <c r="G91" i="3" s="1"/>
  <c r="F90" i="3"/>
  <c r="F91" i="3" s="1"/>
  <c r="E90" i="3"/>
  <c r="E91" i="3" s="1"/>
  <c r="X89" i="3"/>
  <c r="M89" i="3"/>
  <c r="X88" i="3"/>
  <c r="M88" i="3"/>
  <c r="X87" i="3"/>
  <c r="M87" i="3"/>
  <c r="X86" i="3"/>
  <c r="M86" i="3"/>
  <c r="X85" i="3"/>
  <c r="M85" i="3"/>
  <c r="W82" i="3"/>
  <c r="W83" i="3" s="1"/>
  <c r="V82" i="3"/>
  <c r="V83" i="3" s="1"/>
  <c r="U82" i="3"/>
  <c r="U83" i="3" s="1"/>
  <c r="T82" i="3"/>
  <c r="T83" i="3" s="1"/>
  <c r="S82" i="3"/>
  <c r="S83" i="3" s="1"/>
  <c r="R82" i="3"/>
  <c r="R83" i="3" s="1"/>
  <c r="Q82" i="3"/>
  <c r="Q83" i="3" s="1"/>
  <c r="P82" i="3"/>
  <c r="P83" i="3" s="1"/>
  <c r="O82" i="3"/>
  <c r="O83" i="3" s="1"/>
  <c r="N82" i="3"/>
  <c r="N83" i="3" s="1"/>
  <c r="L82" i="3"/>
  <c r="L83" i="3" s="1"/>
  <c r="K82" i="3"/>
  <c r="K83" i="3" s="1"/>
  <c r="J82" i="3"/>
  <c r="J83" i="3" s="1"/>
  <c r="I82" i="3"/>
  <c r="I83" i="3" s="1"/>
  <c r="H82" i="3"/>
  <c r="H83" i="3" s="1"/>
  <c r="G82" i="3"/>
  <c r="G83" i="3" s="1"/>
  <c r="F82" i="3"/>
  <c r="F83" i="3" s="1"/>
  <c r="E82" i="3"/>
  <c r="E83" i="3" s="1"/>
  <c r="X81" i="3"/>
  <c r="M81" i="3"/>
  <c r="M82" i="3" s="1"/>
  <c r="X80" i="3"/>
  <c r="M80" i="3"/>
  <c r="W77" i="3"/>
  <c r="W78" i="3" s="1"/>
  <c r="V77" i="3"/>
  <c r="V78" i="3" s="1"/>
  <c r="U77" i="3"/>
  <c r="U78" i="3" s="1"/>
  <c r="T77" i="3"/>
  <c r="T78" i="3" s="1"/>
  <c r="S77" i="3"/>
  <c r="S78" i="3" s="1"/>
  <c r="R77" i="3"/>
  <c r="R78" i="3" s="1"/>
  <c r="Q77" i="3"/>
  <c r="Q78" i="3" s="1"/>
  <c r="P77" i="3"/>
  <c r="P78" i="3" s="1"/>
  <c r="O77" i="3"/>
  <c r="O78" i="3" s="1"/>
  <c r="N77" i="3"/>
  <c r="N78" i="3" s="1"/>
  <c r="L77" i="3"/>
  <c r="L78" i="3" s="1"/>
  <c r="K77" i="3"/>
  <c r="K78" i="3" s="1"/>
  <c r="J77" i="3"/>
  <c r="J78" i="3" s="1"/>
  <c r="I77" i="3"/>
  <c r="I78" i="3" s="1"/>
  <c r="H77" i="3"/>
  <c r="H78" i="3" s="1"/>
  <c r="G77" i="3"/>
  <c r="G78" i="3" s="1"/>
  <c r="F77" i="3"/>
  <c r="F78" i="3" s="1"/>
  <c r="E77" i="3"/>
  <c r="E78" i="3" s="1"/>
  <c r="X76" i="3"/>
  <c r="M76" i="3"/>
  <c r="X75" i="3"/>
  <c r="M75" i="3"/>
  <c r="X74" i="3"/>
  <c r="M74" i="3"/>
  <c r="X73" i="3"/>
  <c r="M73" i="3"/>
  <c r="X72" i="3"/>
  <c r="M72" i="3"/>
  <c r="X71" i="3"/>
  <c r="M71" i="3"/>
  <c r="W68" i="3"/>
  <c r="W69" i="3" s="1"/>
  <c r="V68" i="3"/>
  <c r="V69" i="3" s="1"/>
  <c r="U68" i="3"/>
  <c r="U69" i="3" s="1"/>
  <c r="T68" i="3"/>
  <c r="T69" i="3" s="1"/>
  <c r="S68" i="3"/>
  <c r="S69" i="3" s="1"/>
  <c r="R68" i="3"/>
  <c r="R69" i="3" s="1"/>
  <c r="Q68" i="3"/>
  <c r="Q69" i="3" s="1"/>
  <c r="P68" i="3"/>
  <c r="P69" i="3" s="1"/>
  <c r="O68" i="3"/>
  <c r="O69" i="3" s="1"/>
  <c r="N68" i="3"/>
  <c r="N69" i="3" s="1"/>
  <c r="L68" i="3"/>
  <c r="L69" i="3" s="1"/>
  <c r="K68" i="3"/>
  <c r="K69" i="3" s="1"/>
  <c r="J68" i="3"/>
  <c r="J69" i="3" s="1"/>
  <c r="I68" i="3"/>
  <c r="I69" i="3" s="1"/>
  <c r="H68" i="3"/>
  <c r="H69" i="3" s="1"/>
  <c r="G68" i="3"/>
  <c r="G69" i="3" s="1"/>
  <c r="F68" i="3"/>
  <c r="F69" i="3" s="1"/>
  <c r="E68" i="3"/>
  <c r="E69" i="3" s="1"/>
  <c r="X67" i="3"/>
  <c r="M67" i="3"/>
  <c r="X66" i="3"/>
  <c r="M66" i="3"/>
  <c r="X65" i="3"/>
  <c r="M65" i="3"/>
  <c r="X64" i="3"/>
  <c r="M64" i="3"/>
  <c r="X63" i="3"/>
  <c r="M63" i="3"/>
  <c r="X62" i="3"/>
  <c r="M62" i="3"/>
  <c r="W59" i="3"/>
  <c r="W60" i="3" s="1"/>
  <c r="V59" i="3"/>
  <c r="V60" i="3" s="1"/>
  <c r="U59" i="3"/>
  <c r="U60" i="3" s="1"/>
  <c r="T59" i="3"/>
  <c r="T60" i="3" s="1"/>
  <c r="S59" i="3"/>
  <c r="S60" i="3" s="1"/>
  <c r="R59" i="3"/>
  <c r="R60" i="3" s="1"/>
  <c r="Q59" i="3"/>
  <c r="Q60" i="3" s="1"/>
  <c r="P59" i="3"/>
  <c r="P60" i="3" s="1"/>
  <c r="O59" i="3"/>
  <c r="O60" i="3" s="1"/>
  <c r="N59" i="3"/>
  <c r="N60" i="3" s="1"/>
  <c r="L59" i="3"/>
  <c r="L60" i="3" s="1"/>
  <c r="K59" i="3"/>
  <c r="K60" i="3" s="1"/>
  <c r="J59" i="3"/>
  <c r="J60" i="3" s="1"/>
  <c r="I59" i="3"/>
  <c r="I60" i="3" s="1"/>
  <c r="H59" i="3"/>
  <c r="H60" i="3" s="1"/>
  <c r="G59" i="3"/>
  <c r="G60" i="3" s="1"/>
  <c r="F59" i="3"/>
  <c r="F60" i="3" s="1"/>
  <c r="E59" i="3"/>
  <c r="E60" i="3" s="1"/>
  <c r="X58" i="3"/>
  <c r="M58" i="3"/>
  <c r="X57" i="3"/>
  <c r="M57" i="3"/>
  <c r="X56" i="3"/>
  <c r="M56" i="3"/>
  <c r="W53" i="3"/>
  <c r="W54" i="3" s="1"/>
  <c r="V53" i="3"/>
  <c r="V54" i="3" s="1"/>
  <c r="U53" i="3"/>
  <c r="U54" i="3" s="1"/>
  <c r="T53" i="3"/>
  <c r="T54" i="3" s="1"/>
  <c r="S53" i="3"/>
  <c r="S54" i="3" s="1"/>
  <c r="R53" i="3"/>
  <c r="R54" i="3" s="1"/>
  <c r="Q53" i="3"/>
  <c r="Q54" i="3" s="1"/>
  <c r="P53" i="3"/>
  <c r="P54" i="3" s="1"/>
  <c r="O53" i="3"/>
  <c r="O54" i="3" s="1"/>
  <c r="N53" i="3"/>
  <c r="L53" i="3"/>
  <c r="L54" i="3" s="1"/>
  <c r="K53" i="3"/>
  <c r="K54" i="3" s="1"/>
  <c r="J53" i="3"/>
  <c r="J54" i="3" s="1"/>
  <c r="I53" i="3"/>
  <c r="I54" i="3" s="1"/>
  <c r="H53" i="3"/>
  <c r="H54" i="3" s="1"/>
  <c r="G53" i="3"/>
  <c r="G54" i="3" s="1"/>
  <c r="F53" i="3"/>
  <c r="F54" i="3" s="1"/>
  <c r="E53" i="3"/>
  <c r="E54" i="3" s="1"/>
  <c r="X52" i="3"/>
  <c r="M52" i="3"/>
  <c r="X51" i="3"/>
  <c r="M51" i="3"/>
  <c r="X50" i="3"/>
  <c r="M50" i="3"/>
  <c r="X49" i="3"/>
  <c r="M49" i="3"/>
  <c r="X48" i="3"/>
  <c r="M48" i="3"/>
  <c r="X47" i="3"/>
  <c r="M47" i="3"/>
  <c r="X46" i="3"/>
  <c r="M46" i="3"/>
  <c r="X45" i="3"/>
  <c r="M45" i="3"/>
  <c r="W42" i="3"/>
  <c r="W43" i="3" s="1"/>
  <c r="V42" i="3"/>
  <c r="V43" i="3" s="1"/>
  <c r="U42" i="3"/>
  <c r="U43" i="3" s="1"/>
  <c r="T42" i="3"/>
  <c r="T43" i="3" s="1"/>
  <c r="S42" i="3"/>
  <c r="S43" i="3" s="1"/>
  <c r="R42" i="3"/>
  <c r="R43" i="3" s="1"/>
  <c r="Q42" i="3"/>
  <c r="Q43" i="3" s="1"/>
  <c r="P42" i="3"/>
  <c r="P43" i="3" s="1"/>
  <c r="O42" i="3"/>
  <c r="O43" i="3" s="1"/>
  <c r="N42" i="3"/>
  <c r="L42" i="3"/>
  <c r="L43" i="3" s="1"/>
  <c r="K42" i="3"/>
  <c r="K43" i="3" s="1"/>
  <c r="J42" i="3"/>
  <c r="J43" i="3" s="1"/>
  <c r="I42" i="3"/>
  <c r="I43" i="3" s="1"/>
  <c r="H42" i="3"/>
  <c r="H43" i="3" s="1"/>
  <c r="G42" i="3"/>
  <c r="G43" i="3" s="1"/>
  <c r="F42" i="3"/>
  <c r="F43" i="3" s="1"/>
  <c r="E42" i="3"/>
  <c r="E43" i="3" s="1"/>
  <c r="X41" i="3"/>
  <c r="M41" i="3"/>
  <c r="X40" i="3"/>
  <c r="M40" i="3"/>
  <c r="X39" i="3"/>
  <c r="M39" i="3"/>
  <c r="X38" i="3"/>
  <c r="M38" i="3"/>
  <c r="W35" i="3"/>
  <c r="W36" i="3" s="1"/>
  <c r="V35" i="3"/>
  <c r="V36" i="3" s="1"/>
  <c r="U35" i="3"/>
  <c r="U36" i="3" s="1"/>
  <c r="T35" i="3"/>
  <c r="T36" i="3" s="1"/>
  <c r="S35" i="3"/>
  <c r="S36" i="3" s="1"/>
  <c r="R35" i="3"/>
  <c r="R36" i="3" s="1"/>
  <c r="Q35" i="3"/>
  <c r="Q36" i="3" s="1"/>
  <c r="P35" i="3"/>
  <c r="P36" i="3" s="1"/>
  <c r="O35" i="3"/>
  <c r="O36" i="3" s="1"/>
  <c r="N35" i="3"/>
  <c r="L35" i="3"/>
  <c r="L36" i="3" s="1"/>
  <c r="K35" i="3"/>
  <c r="K36" i="3" s="1"/>
  <c r="J35" i="3"/>
  <c r="J36" i="3" s="1"/>
  <c r="I35" i="3"/>
  <c r="I36" i="3" s="1"/>
  <c r="H35" i="3"/>
  <c r="H36" i="3" s="1"/>
  <c r="G35" i="3"/>
  <c r="G36" i="3" s="1"/>
  <c r="F35" i="3"/>
  <c r="F36" i="3" s="1"/>
  <c r="E35" i="3"/>
  <c r="E36" i="3" s="1"/>
  <c r="X34" i="3"/>
  <c r="M34" i="3"/>
  <c r="X33" i="3"/>
  <c r="M33" i="3"/>
  <c r="X32" i="3"/>
  <c r="M32" i="3"/>
  <c r="X31" i="3"/>
  <c r="M31" i="3"/>
  <c r="X30" i="3"/>
  <c r="M30" i="3"/>
  <c r="X29" i="3"/>
  <c r="M29" i="3"/>
  <c r="W26" i="3"/>
  <c r="W27" i="3" s="1"/>
  <c r="V26" i="3"/>
  <c r="V27" i="3" s="1"/>
  <c r="U26" i="3"/>
  <c r="U27" i="3" s="1"/>
  <c r="T26" i="3"/>
  <c r="T27" i="3" s="1"/>
  <c r="S26" i="3"/>
  <c r="S27" i="3" s="1"/>
  <c r="R26" i="3"/>
  <c r="R27" i="3" s="1"/>
  <c r="Q26" i="3"/>
  <c r="Q27" i="3" s="1"/>
  <c r="P26" i="3"/>
  <c r="P27" i="3" s="1"/>
  <c r="O26" i="3"/>
  <c r="O27" i="3" s="1"/>
  <c r="N26" i="3"/>
  <c r="L26" i="3"/>
  <c r="L27" i="3" s="1"/>
  <c r="K26" i="3"/>
  <c r="K27" i="3" s="1"/>
  <c r="J26" i="3"/>
  <c r="J27" i="3" s="1"/>
  <c r="I26" i="3"/>
  <c r="I27" i="3" s="1"/>
  <c r="H26" i="3"/>
  <c r="H27" i="3" s="1"/>
  <c r="G26" i="3"/>
  <c r="G27" i="3" s="1"/>
  <c r="F26" i="3"/>
  <c r="F27" i="3" s="1"/>
  <c r="E26" i="3"/>
  <c r="E27" i="3" s="1"/>
  <c r="X25" i="3"/>
  <c r="M25" i="3"/>
  <c r="X24" i="3"/>
  <c r="M24" i="3"/>
  <c r="X23" i="3"/>
  <c r="M23" i="3"/>
  <c r="X22" i="3"/>
  <c r="M22" i="3"/>
  <c r="X21" i="3"/>
  <c r="M21" i="3"/>
  <c r="X20" i="3"/>
  <c r="M20" i="3"/>
  <c r="W17" i="3"/>
  <c r="W18" i="3" s="1"/>
  <c r="V17" i="3"/>
  <c r="V18" i="3" s="1"/>
  <c r="U17" i="3"/>
  <c r="U18" i="3" s="1"/>
  <c r="T17" i="3"/>
  <c r="T18" i="3" s="1"/>
  <c r="S17" i="3"/>
  <c r="S18" i="3" s="1"/>
  <c r="R17" i="3"/>
  <c r="R18" i="3" s="1"/>
  <c r="Q17" i="3"/>
  <c r="Q18" i="3" s="1"/>
  <c r="P17" i="3"/>
  <c r="P18" i="3" s="1"/>
  <c r="O17" i="3"/>
  <c r="O18" i="3" s="1"/>
  <c r="N17" i="3"/>
  <c r="L17" i="3"/>
  <c r="L18" i="3" s="1"/>
  <c r="K17" i="3"/>
  <c r="K18" i="3" s="1"/>
  <c r="J17" i="3"/>
  <c r="J18" i="3" s="1"/>
  <c r="I17" i="3"/>
  <c r="I18" i="3" s="1"/>
  <c r="H17" i="3"/>
  <c r="H18" i="3" s="1"/>
  <c r="G17" i="3"/>
  <c r="G18" i="3" s="1"/>
  <c r="F17" i="3"/>
  <c r="F18" i="3" s="1"/>
  <c r="E17" i="3"/>
  <c r="E18" i="3" s="1"/>
  <c r="X16" i="3"/>
  <c r="M16" i="3"/>
  <c r="X15" i="3"/>
  <c r="M15" i="3"/>
  <c r="X14" i="3"/>
  <c r="M14" i="3"/>
  <c r="W11" i="3"/>
  <c r="W12" i="3" s="1"/>
  <c r="V11" i="3"/>
  <c r="V12" i="3" s="1"/>
  <c r="U11" i="3"/>
  <c r="U12" i="3" s="1"/>
  <c r="T11" i="3"/>
  <c r="T12" i="3" s="1"/>
  <c r="S11" i="3"/>
  <c r="S12" i="3" s="1"/>
  <c r="R11" i="3"/>
  <c r="R12" i="3" s="1"/>
  <c r="Q11" i="3"/>
  <c r="Q12" i="3" s="1"/>
  <c r="P11" i="3"/>
  <c r="P12" i="3" s="1"/>
  <c r="O11" i="3"/>
  <c r="O12" i="3" s="1"/>
  <c r="N11" i="3"/>
  <c r="N12" i="3" s="1"/>
  <c r="L11" i="3"/>
  <c r="L12" i="3" s="1"/>
  <c r="K11" i="3"/>
  <c r="K12" i="3" s="1"/>
  <c r="J11" i="3"/>
  <c r="J12" i="3" s="1"/>
  <c r="I11" i="3"/>
  <c r="I12" i="3" s="1"/>
  <c r="H11" i="3"/>
  <c r="H12" i="3" s="1"/>
  <c r="G11" i="3"/>
  <c r="G12" i="3" s="1"/>
  <c r="F11" i="3"/>
  <c r="F12" i="3" s="1"/>
  <c r="E11" i="3"/>
  <c r="E12" i="3" s="1"/>
  <c r="X10" i="3"/>
  <c r="M10" i="3"/>
  <c r="X9" i="3"/>
  <c r="M9" i="3"/>
  <c r="X8" i="3"/>
  <c r="M8" i="3"/>
  <c r="X7" i="3"/>
  <c r="M7" i="3"/>
  <c r="X6" i="3"/>
  <c r="M6" i="3"/>
  <c r="X5" i="3"/>
  <c r="M5" i="3"/>
  <c r="W442" i="2"/>
  <c r="V442" i="2"/>
  <c r="U442" i="2"/>
  <c r="T442" i="2"/>
  <c r="S442" i="2"/>
  <c r="R442" i="2"/>
  <c r="Q442" i="2"/>
  <c r="P442" i="2"/>
  <c r="O442" i="2"/>
  <c r="N442" i="2"/>
  <c r="L442" i="2"/>
  <c r="K442" i="2"/>
  <c r="J442" i="2"/>
  <c r="I442" i="2"/>
  <c r="H442" i="2"/>
  <c r="G442" i="2"/>
  <c r="F442" i="2"/>
  <c r="E442" i="2"/>
  <c r="W439" i="2"/>
  <c r="V439" i="2"/>
  <c r="U439" i="2"/>
  <c r="T439" i="2"/>
  <c r="S439" i="2"/>
  <c r="R439" i="2"/>
  <c r="Q439" i="2"/>
  <c r="P439" i="2"/>
  <c r="O439" i="2"/>
  <c r="N439" i="2"/>
  <c r="L439" i="2"/>
  <c r="K439" i="2"/>
  <c r="J439" i="2"/>
  <c r="I439" i="2"/>
  <c r="H439" i="2"/>
  <c r="G439" i="2"/>
  <c r="F439" i="2"/>
  <c r="E439" i="2"/>
  <c r="X438" i="2"/>
  <c r="M438" i="2"/>
  <c r="X437" i="2"/>
  <c r="M437" i="2"/>
  <c r="X436" i="2"/>
  <c r="M436" i="2"/>
  <c r="X435" i="2"/>
  <c r="M435" i="2"/>
  <c r="X434" i="2"/>
  <c r="M434" i="2"/>
  <c r="X433" i="2"/>
  <c r="M433" i="2"/>
  <c r="X432" i="2"/>
  <c r="M432" i="2"/>
  <c r="X431" i="2"/>
  <c r="M431" i="2"/>
  <c r="X430" i="2"/>
  <c r="M430" i="2"/>
  <c r="X429" i="2"/>
  <c r="M429" i="2"/>
  <c r="X428" i="2"/>
  <c r="M428" i="2"/>
  <c r="X427" i="2"/>
  <c r="M427" i="2"/>
  <c r="X426" i="2"/>
  <c r="M426" i="2"/>
  <c r="X425" i="2"/>
  <c r="M425" i="2"/>
  <c r="X424" i="2"/>
  <c r="M424" i="2"/>
  <c r="W421" i="2"/>
  <c r="W422" i="2" s="1"/>
  <c r="V421" i="2"/>
  <c r="V422" i="2" s="1"/>
  <c r="U421" i="2"/>
  <c r="U422" i="2" s="1"/>
  <c r="T421" i="2"/>
  <c r="T422" i="2" s="1"/>
  <c r="S421" i="2"/>
  <c r="S422" i="2" s="1"/>
  <c r="R421" i="2"/>
  <c r="R422" i="2" s="1"/>
  <c r="Q421" i="2"/>
  <c r="Q422" i="2" s="1"/>
  <c r="P421" i="2"/>
  <c r="P422" i="2" s="1"/>
  <c r="O421" i="2"/>
  <c r="O422" i="2" s="1"/>
  <c r="N421" i="2"/>
  <c r="L421" i="2"/>
  <c r="L422" i="2" s="1"/>
  <c r="K421" i="2"/>
  <c r="K422" i="2" s="1"/>
  <c r="J421" i="2"/>
  <c r="J422" i="2" s="1"/>
  <c r="I421" i="2"/>
  <c r="I422" i="2" s="1"/>
  <c r="H421" i="2"/>
  <c r="H422" i="2" s="1"/>
  <c r="G421" i="2"/>
  <c r="G422" i="2" s="1"/>
  <c r="F421" i="2"/>
  <c r="F422" i="2" s="1"/>
  <c r="E421" i="2"/>
  <c r="E422" i="2" s="1"/>
  <c r="X420" i="2"/>
  <c r="M420" i="2"/>
  <c r="X419" i="2"/>
  <c r="M419" i="2"/>
  <c r="X418" i="2"/>
  <c r="M418" i="2"/>
  <c r="X417" i="2"/>
  <c r="M417" i="2"/>
  <c r="X416" i="2"/>
  <c r="M416" i="2"/>
  <c r="X415" i="2"/>
  <c r="M415" i="2"/>
  <c r="X414" i="2"/>
  <c r="M414" i="2"/>
  <c r="X413" i="2"/>
  <c r="M413" i="2"/>
  <c r="X412" i="2"/>
  <c r="M412" i="2"/>
  <c r="X411" i="2"/>
  <c r="M411" i="2"/>
  <c r="X410" i="2"/>
  <c r="M410" i="2"/>
  <c r="X409" i="2"/>
  <c r="M409" i="2"/>
  <c r="X408" i="2"/>
  <c r="M408" i="2"/>
  <c r="X407" i="2"/>
  <c r="M407" i="2"/>
  <c r="X406" i="2"/>
  <c r="M406" i="2"/>
  <c r="X405" i="2"/>
  <c r="M405" i="2"/>
  <c r="X404" i="2"/>
  <c r="M404" i="2"/>
  <c r="W401" i="2"/>
  <c r="W402" i="2" s="1"/>
  <c r="V401" i="2"/>
  <c r="V402" i="2" s="1"/>
  <c r="U401" i="2"/>
  <c r="U402" i="2" s="1"/>
  <c r="T401" i="2"/>
  <c r="T402" i="2" s="1"/>
  <c r="S401" i="2"/>
  <c r="S402" i="2" s="1"/>
  <c r="R401" i="2"/>
  <c r="R402" i="2" s="1"/>
  <c r="Q401" i="2"/>
  <c r="Q402" i="2" s="1"/>
  <c r="P401" i="2"/>
  <c r="P402" i="2" s="1"/>
  <c r="O401" i="2"/>
  <c r="O402" i="2" s="1"/>
  <c r="N401" i="2"/>
  <c r="N402" i="2" s="1"/>
  <c r="L401" i="2"/>
  <c r="L402" i="2" s="1"/>
  <c r="K401" i="2"/>
  <c r="K402" i="2" s="1"/>
  <c r="J401" i="2"/>
  <c r="J402" i="2" s="1"/>
  <c r="I401" i="2"/>
  <c r="I402" i="2" s="1"/>
  <c r="H401" i="2"/>
  <c r="H402" i="2" s="1"/>
  <c r="G401" i="2"/>
  <c r="G402" i="2" s="1"/>
  <c r="F401" i="2"/>
  <c r="F402" i="2" s="1"/>
  <c r="E401" i="2"/>
  <c r="E402" i="2" s="1"/>
  <c r="X400" i="2"/>
  <c r="M400" i="2"/>
  <c r="X399" i="2"/>
  <c r="M399" i="2"/>
  <c r="X398" i="2"/>
  <c r="M398" i="2"/>
  <c r="X397" i="2"/>
  <c r="M397" i="2"/>
  <c r="X396" i="2"/>
  <c r="M396" i="2"/>
  <c r="X395" i="2"/>
  <c r="M395" i="2"/>
  <c r="X394" i="2"/>
  <c r="M394" i="2"/>
  <c r="X393" i="2"/>
  <c r="M393" i="2"/>
  <c r="W390" i="2"/>
  <c r="W391" i="2" s="1"/>
  <c r="V390" i="2"/>
  <c r="V391" i="2" s="1"/>
  <c r="U390" i="2"/>
  <c r="U391" i="2" s="1"/>
  <c r="T390" i="2"/>
  <c r="T391" i="2" s="1"/>
  <c r="S390" i="2"/>
  <c r="S391" i="2" s="1"/>
  <c r="R390" i="2"/>
  <c r="R391" i="2" s="1"/>
  <c r="Q390" i="2"/>
  <c r="Q391" i="2" s="1"/>
  <c r="P390" i="2"/>
  <c r="P391" i="2" s="1"/>
  <c r="O390" i="2"/>
  <c r="O391" i="2" s="1"/>
  <c r="N390" i="2"/>
  <c r="N391" i="2" s="1"/>
  <c r="L390" i="2"/>
  <c r="L391" i="2" s="1"/>
  <c r="K390" i="2"/>
  <c r="K391" i="2" s="1"/>
  <c r="J390" i="2"/>
  <c r="J391" i="2" s="1"/>
  <c r="I390" i="2"/>
  <c r="I391" i="2" s="1"/>
  <c r="H390" i="2"/>
  <c r="H391" i="2" s="1"/>
  <c r="G390" i="2"/>
  <c r="G391" i="2" s="1"/>
  <c r="F390" i="2"/>
  <c r="F391" i="2" s="1"/>
  <c r="E390" i="2"/>
  <c r="E391" i="2" s="1"/>
  <c r="X389" i="2"/>
  <c r="M389" i="2"/>
  <c r="X388" i="2"/>
  <c r="M388" i="2"/>
  <c r="X387" i="2"/>
  <c r="M387" i="2"/>
  <c r="X386" i="2"/>
  <c r="M386" i="2"/>
  <c r="X385" i="2"/>
  <c r="M385" i="2"/>
  <c r="W382" i="2"/>
  <c r="W383" i="2" s="1"/>
  <c r="V382" i="2"/>
  <c r="V383" i="2" s="1"/>
  <c r="U382" i="2"/>
  <c r="U383" i="2" s="1"/>
  <c r="T382" i="2"/>
  <c r="T383" i="2" s="1"/>
  <c r="S382" i="2"/>
  <c r="S383" i="2" s="1"/>
  <c r="R382" i="2"/>
  <c r="R383" i="2" s="1"/>
  <c r="Q382" i="2"/>
  <c r="Q383" i="2" s="1"/>
  <c r="P382" i="2"/>
  <c r="P383" i="2" s="1"/>
  <c r="O382" i="2"/>
  <c r="O383" i="2" s="1"/>
  <c r="N382" i="2"/>
  <c r="L382" i="2"/>
  <c r="L383" i="2" s="1"/>
  <c r="K382" i="2"/>
  <c r="K383" i="2" s="1"/>
  <c r="J382" i="2"/>
  <c r="J383" i="2" s="1"/>
  <c r="I382" i="2"/>
  <c r="I383" i="2" s="1"/>
  <c r="H382" i="2"/>
  <c r="H383" i="2" s="1"/>
  <c r="G382" i="2"/>
  <c r="G383" i="2" s="1"/>
  <c r="F382" i="2"/>
  <c r="F383" i="2" s="1"/>
  <c r="E382" i="2"/>
  <c r="E383" i="2" s="1"/>
  <c r="X381" i="2"/>
  <c r="M381" i="2"/>
  <c r="X380" i="2"/>
  <c r="M380" i="2"/>
  <c r="W377" i="2"/>
  <c r="W378" i="2" s="1"/>
  <c r="V377" i="2"/>
  <c r="V378" i="2" s="1"/>
  <c r="U377" i="2"/>
  <c r="U378" i="2" s="1"/>
  <c r="T377" i="2"/>
  <c r="T378" i="2" s="1"/>
  <c r="S377" i="2"/>
  <c r="S378" i="2" s="1"/>
  <c r="R377" i="2"/>
  <c r="R378" i="2" s="1"/>
  <c r="Q377" i="2"/>
  <c r="Q378" i="2" s="1"/>
  <c r="P377" i="2"/>
  <c r="P378" i="2" s="1"/>
  <c r="O377" i="2"/>
  <c r="O378" i="2" s="1"/>
  <c r="N377" i="2"/>
  <c r="L377" i="2"/>
  <c r="L378" i="2" s="1"/>
  <c r="K377" i="2"/>
  <c r="K378" i="2" s="1"/>
  <c r="J377" i="2"/>
  <c r="J378" i="2" s="1"/>
  <c r="I377" i="2"/>
  <c r="I378" i="2" s="1"/>
  <c r="H377" i="2"/>
  <c r="H378" i="2" s="1"/>
  <c r="G377" i="2"/>
  <c r="G378" i="2" s="1"/>
  <c r="F377" i="2"/>
  <c r="F378" i="2" s="1"/>
  <c r="E377" i="2"/>
  <c r="E378" i="2" s="1"/>
  <c r="X376" i="2"/>
  <c r="M376" i="2"/>
  <c r="X375" i="2"/>
  <c r="M375" i="2"/>
  <c r="X374" i="2"/>
  <c r="M374" i="2"/>
  <c r="X373" i="2"/>
  <c r="M373" i="2"/>
  <c r="X372" i="2"/>
  <c r="M372" i="2"/>
  <c r="X371" i="2"/>
  <c r="M371" i="2"/>
  <c r="X370" i="2"/>
  <c r="M370" i="2"/>
  <c r="X369" i="2"/>
  <c r="M369" i="2"/>
  <c r="W366" i="2"/>
  <c r="W367" i="2" s="1"/>
  <c r="V366" i="2"/>
  <c r="V367" i="2" s="1"/>
  <c r="U366" i="2"/>
  <c r="U367" i="2" s="1"/>
  <c r="T366" i="2"/>
  <c r="T367" i="2" s="1"/>
  <c r="S366" i="2"/>
  <c r="S367" i="2" s="1"/>
  <c r="R366" i="2"/>
  <c r="R367" i="2" s="1"/>
  <c r="Q366" i="2"/>
  <c r="Q367" i="2" s="1"/>
  <c r="P366" i="2"/>
  <c r="P367" i="2" s="1"/>
  <c r="O366" i="2"/>
  <c r="O367" i="2" s="1"/>
  <c r="N366" i="2"/>
  <c r="L366" i="2"/>
  <c r="L367" i="2" s="1"/>
  <c r="K366" i="2"/>
  <c r="K367" i="2" s="1"/>
  <c r="J366" i="2"/>
  <c r="J367" i="2" s="1"/>
  <c r="I366" i="2"/>
  <c r="I367" i="2" s="1"/>
  <c r="H366" i="2"/>
  <c r="H367" i="2" s="1"/>
  <c r="G366" i="2"/>
  <c r="G367" i="2" s="1"/>
  <c r="F366" i="2"/>
  <c r="F367" i="2" s="1"/>
  <c r="E366" i="2"/>
  <c r="E367" i="2" s="1"/>
  <c r="X365" i="2"/>
  <c r="M365" i="2"/>
  <c r="X364" i="2"/>
  <c r="M364" i="2"/>
  <c r="X363" i="2"/>
  <c r="M363" i="2"/>
  <c r="X362" i="2"/>
  <c r="M362" i="2"/>
  <c r="X361" i="2"/>
  <c r="M361" i="2"/>
  <c r="X360" i="2"/>
  <c r="M360" i="2"/>
  <c r="X359" i="2"/>
  <c r="M359" i="2"/>
  <c r="W356" i="2"/>
  <c r="W357" i="2" s="1"/>
  <c r="V356" i="2"/>
  <c r="V357" i="2" s="1"/>
  <c r="U356" i="2"/>
  <c r="U357" i="2" s="1"/>
  <c r="T356" i="2"/>
  <c r="T357" i="2" s="1"/>
  <c r="S356" i="2"/>
  <c r="S357" i="2" s="1"/>
  <c r="R356" i="2"/>
  <c r="R357" i="2" s="1"/>
  <c r="Q356" i="2"/>
  <c r="Q357" i="2" s="1"/>
  <c r="P356" i="2"/>
  <c r="P357" i="2" s="1"/>
  <c r="O356" i="2"/>
  <c r="O357" i="2" s="1"/>
  <c r="N356" i="2"/>
  <c r="N357" i="2" s="1"/>
  <c r="L356" i="2"/>
  <c r="L357" i="2" s="1"/>
  <c r="K356" i="2"/>
  <c r="K357" i="2" s="1"/>
  <c r="J356" i="2"/>
  <c r="J357" i="2" s="1"/>
  <c r="I356" i="2"/>
  <c r="I357" i="2" s="1"/>
  <c r="H356" i="2"/>
  <c r="H357" i="2" s="1"/>
  <c r="G356" i="2"/>
  <c r="G357" i="2" s="1"/>
  <c r="F356" i="2"/>
  <c r="F357" i="2" s="1"/>
  <c r="E356" i="2"/>
  <c r="E357" i="2" s="1"/>
  <c r="X355" i="2"/>
  <c r="M355" i="2"/>
  <c r="X354" i="2"/>
  <c r="M354" i="2"/>
  <c r="X353" i="2"/>
  <c r="M353" i="2"/>
  <c r="X352" i="2"/>
  <c r="M352" i="2"/>
  <c r="X351" i="2"/>
  <c r="M351" i="2"/>
  <c r="X350" i="2"/>
  <c r="M350" i="2"/>
  <c r="X349" i="2"/>
  <c r="M349" i="2"/>
  <c r="X348" i="2"/>
  <c r="M348" i="2"/>
  <c r="X347" i="2"/>
  <c r="M347" i="2"/>
  <c r="X346" i="2"/>
  <c r="M346" i="2"/>
  <c r="X345" i="2"/>
  <c r="M345" i="2"/>
  <c r="X344" i="2"/>
  <c r="M344" i="2"/>
  <c r="X343" i="2"/>
  <c r="X356" i="2" s="1"/>
  <c r="M343" i="2"/>
  <c r="X342" i="2"/>
  <c r="M342" i="2"/>
  <c r="W339" i="2"/>
  <c r="W340" i="2" s="1"/>
  <c r="V339" i="2"/>
  <c r="V340" i="2" s="1"/>
  <c r="U339" i="2"/>
  <c r="U340" i="2" s="1"/>
  <c r="T339" i="2"/>
  <c r="T340" i="2" s="1"/>
  <c r="S339" i="2"/>
  <c r="S340" i="2" s="1"/>
  <c r="R339" i="2"/>
  <c r="R340" i="2" s="1"/>
  <c r="Q339" i="2"/>
  <c r="Q340" i="2" s="1"/>
  <c r="P339" i="2"/>
  <c r="P340" i="2" s="1"/>
  <c r="O339" i="2"/>
  <c r="O340" i="2" s="1"/>
  <c r="N339" i="2"/>
  <c r="N340" i="2" s="1"/>
  <c r="L339" i="2"/>
  <c r="L340" i="2" s="1"/>
  <c r="K339" i="2"/>
  <c r="K340" i="2" s="1"/>
  <c r="J339" i="2"/>
  <c r="J340" i="2" s="1"/>
  <c r="I339" i="2"/>
  <c r="I340" i="2" s="1"/>
  <c r="H339" i="2"/>
  <c r="H340" i="2" s="1"/>
  <c r="G339" i="2"/>
  <c r="G340" i="2" s="1"/>
  <c r="F339" i="2"/>
  <c r="F340" i="2" s="1"/>
  <c r="E339" i="2"/>
  <c r="E340" i="2" s="1"/>
  <c r="X338" i="2"/>
  <c r="M338" i="2"/>
  <c r="X337" i="2"/>
  <c r="M337" i="2"/>
  <c r="X336" i="2"/>
  <c r="M336" i="2"/>
  <c r="X335" i="2"/>
  <c r="M335" i="2"/>
  <c r="X334" i="2"/>
  <c r="M334" i="2"/>
  <c r="X333" i="2"/>
  <c r="M333" i="2"/>
  <c r="X332" i="2"/>
  <c r="M332" i="2"/>
  <c r="X331" i="2"/>
  <c r="M331" i="2"/>
  <c r="X330" i="2"/>
  <c r="M330" i="2"/>
  <c r="X329" i="2"/>
  <c r="M329" i="2"/>
  <c r="X328" i="2"/>
  <c r="M328" i="2"/>
  <c r="X327" i="2"/>
  <c r="M327" i="2"/>
  <c r="X326" i="2"/>
  <c r="M326" i="2"/>
  <c r="X325" i="2"/>
  <c r="M325" i="2"/>
  <c r="X324" i="2"/>
  <c r="M324" i="2"/>
  <c r="X323" i="2"/>
  <c r="M323" i="2"/>
  <c r="X322" i="2"/>
  <c r="M322" i="2"/>
  <c r="X321" i="2"/>
  <c r="M321" i="2"/>
  <c r="X320" i="2"/>
  <c r="M320" i="2"/>
  <c r="X319" i="2"/>
  <c r="M319" i="2"/>
  <c r="W316" i="2"/>
  <c r="W317" i="2" s="1"/>
  <c r="V316" i="2"/>
  <c r="V317" i="2" s="1"/>
  <c r="U316" i="2"/>
  <c r="U317" i="2" s="1"/>
  <c r="T316" i="2"/>
  <c r="T317" i="2" s="1"/>
  <c r="S316" i="2"/>
  <c r="S317" i="2" s="1"/>
  <c r="R316" i="2"/>
  <c r="R317" i="2" s="1"/>
  <c r="Q316" i="2"/>
  <c r="Q317" i="2" s="1"/>
  <c r="P316" i="2"/>
  <c r="P317" i="2" s="1"/>
  <c r="O316" i="2"/>
  <c r="O317" i="2" s="1"/>
  <c r="N316" i="2"/>
  <c r="N317" i="2" s="1"/>
  <c r="L316" i="2"/>
  <c r="L317" i="2" s="1"/>
  <c r="K316" i="2"/>
  <c r="K317" i="2" s="1"/>
  <c r="J316" i="2"/>
  <c r="J317" i="2" s="1"/>
  <c r="I316" i="2"/>
  <c r="I317" i="2" s="1"/>
  <c r="H316" i="2"/>
  <c r="H317" i="2" s="1"/>
  <c r="G316" i="2"/>
  <c r="G317" i="2" s="1"/>
  <c r="F316" i="2"/>
  <c r="F317" i="2" s="1"/>
  <c r="E316" i="2"/>
  <c r="E317" i="2" s="1"/>
  <c r="X315" i="2"/>
  <c r="M315" i="2"/>
  <c r="X314" i="2"/>
  <c r="M314" i="2"/>
  <c r="X313" i="2"/>
  <c r="M313" i="2"/>
  <c r="W310" i="2"/>
  <c r="W311" i="2" s="1"/>
  <c r="V310" i="2"/>
  <c r="V311" i="2" s="1"/>
  <c r="U310" i="2"/>
  <c r="U311" i="2" s="1"/>
  <c r="T310" i="2"/>
  <c r="T311" i="2" s="1"/>
  <c r="S310" i="2"/>
  <c r="S311" i="2" s="1"/>
  <c r="R310" i="2"/>
  <c r="R311" i="2" s="1"/>
  <c r="Q310" i="2"/>
  <c r="Q311" i="2" s="1"/>
  <c r="P310" i="2"/>
  <c r="P311" i="2" s="1"/>
  <c r="O310" i="2"/>
  <c r="O311" i="2" s="1"/>
  <c r="N310" i="2"/>
  <c r="L310" i="2"/>
  <c r="L311" i="2" s="1"/>
  <c r="K310" i="2"/>
  <c r="K311" i="2" s="1"/>
  <c r="J310" i="2"/>
  <c r="J311" i="2" s="1"/>
  <c r="I310" i="2"/>
  <c r="I311" i="2" s="1"/>
  <c r="H310" i="2"/>
  <c r="H311" i="2" s="1"/>
  <c r="G310" i="2"/>
  <c r="G311" i="2" s="1"/>
  <c r="F310" i="2"/>
  <c r="F311" i="2" s="1"/>
  <c r="E310" i="2"/>
  <c r="E311" i="2" s="1"/>
  <c r="X309" i="2"/>
  <c r="M309" i="2"/>
  <c r="X308" i="2"/>
  <c r="M308" i="2"/>
  <c r="X307" i="2"/>
  <c r="M307" i="2"/>
  <c r="X306" i="2"/>
  <c r="M306" i="2"/>
  <c r="X305" i="2"/>
  <c r="M305" i="2"/>
  <c r="X304" i="2"/>
  <c r="M304" i="2"/>
  <c r="X303" i="2"/>
  <c r="M303" i="2"/>
  <c r="X302" i="2"/>
  <c r="M302" i="2"/>
  <c r="X301" i="2"/>
  <c r="M301" i="2"/>
  <c r="W298" i="2"/>
  <c r="W299" i="2" s="1"/>
  <c r="V298" i="2"/>
  <c r="V299" i="2" s="1"/>
  <c r="U298" i="2"/>
  <c r="U299" i="2" s="1"/>
  <c r="T298" i="2"/>
  <c r="T299" i="2" s="1"/>
  <c r="S298" i="2"/>
  <c r="S299" i="2" s="1"/>
  <c r="R298" i="2"/>
  <c r="R299" i="2" s="1"/>
  <c r="Q298" i="2"/>
  <c r="Q299" i="2" s="1"/>
  <c r="P298" i="2"/>
  <c r="P299" i="2" s="1"/>
  <c r="O298" i="2"/>
  <c r="O299" i="2" s="1"/>
  <c r="N298" i="2"/>
  <c r="N299" i="2" s="1"/>
  <c r="L298" i="2"/>
  <c r="L299" i="2" s="1"/>
  <c r="K298" i="2"/>
  <c r="K299" i="2" s="1"/>
  <c r="J298" i="2"/>
  <c r="J299" i="2" s="1"/>
  <c r="I298" i="2"/>
  <c r="I299" i="2" s="1"/>
  <c r="H298" i="2"/>
  <c r="H299" i="2" s="1"/>
  <c r="G298" i="2"/>
  <c r="G299" i="2" s="1"/>
  <c r="F298" i="2"/>
  <c r="F299" i="2" s="1"/>
  <c r="E298" i="2"/>
  <c r="E299" i="2" s="1"/>
  <c r="X297" i="2"/>
  <c r="M297" i="2"/>
  <c r="X296" i="2"/>
  <c r="M296" i="2"/>
  <c r="W293" i="2"/>
  <c r="W294" i="2" s="1"/>
  <c r="V293" i="2"/>
  <c r="V294" i="2" s="1"/>
  <c r="U293" i="2"/>
  <c r="U294" i="2" s="1"/>
  <c r="T293" i="2"/>
  <c r="T294" i="2" s="1"/>
  <c r="S293" i="2"/>
  <c r="S294" i="2" s="1"/>
  <c r="R293" i="2"/>
  <c r="R294" i="2" s="1"/>
  <c r="Q293" i="2"/>
  <c r="Q294" i="2" s="1"/>
  <c r="P293" i="2"/>
  <c r="P294" i="2" s="1"/>
  <c r="O293" i="2"/>
  <c r="O294" i="2" s="1"/>
  <c r="N293" i="2"/>
  <c r="N294" i="2" s="1"/>
  <c r="L293" i="2"/>
  <c r="L294" i="2" s="1"/>
  <c r="K293" i="2"/>
  <c r="K294" i="2" s="1"/>
  <c r="J293" i="2"/>
  <c r="J294" i="2" s="1"/>
  <c r="I293" i="2"/>
  <c r="I294" i="2" s="1"/>
  <c r="H293" i="2"/>
  <c r="H294" i="2" s="1"/>
  <c r="G293" i="2"/>
  <c r="G294" i="2" s="1"/>
  <c r="F293" i="2"/>
  <c r="F294" i="2" s="1"/>
  <c r="E293" i="2"/>
  <c r="E294" i="2" s="1"/>
  <c r="X292" i="2"/>
  <c r="M292" i="2"/>
  <c r="X291" i="2"/>
  <c r="M291" i="2"/>
  <c r="X290" i="2"/>
  <c r="M290" i="2"/>
  <c r="X289" i="2"/>
  <c r="M289" i="2"/>
  <c r="X288" i="2"/>
  <c r="M288" i="2"/>
  <c r="X287" i="2"/>
  <c r="M287" i="2"/>
  <c r="X286" i="2"/>
  <c r="M286" i="2"/>
  <c r="X285" i="2"/>
  <c r="M285" i="2"/>
  <c r="X284" i="2"/>
  <c r="M284" i="2"/>
  <c r="X283" i="2"/>
  <c r="M283" i="2"/>
  <c r="X282" i="2"/>
  <c r="M282" i="2"/>
  <c r="X281" i="2"/>
  <c r="M281" i="2"/>
  <c r="X280" i="2"/>
  <c r="M280" i="2"/>
  <c r="X279" i="2"/>
  <c r="M279" i="2"/>
  <c r="X278" i="2"/>
  <c r="M278" i="2"/>
  <c r="X277" i="2"/>
  <c r="M277" i="2"/>
  <c r="X276" i="2"/>
  <c r="M276" i="2"/>
  <c r="X275" i="2"/>
  <c r="M275" i="2"/>
  <c r="X274" i="2"/>
  <c r="M274" i="2"/>
  <c r="X273" i="2"/>
  <c r="M273" i="2"/>
  <c r="X272" i="2"/>
  <c r="M272" i="2"/>
  <c r="X271" i="2"/>
  <c r="M271" i="2"/>
  <c r="W268" i="2"/>
  <c r="W269" i="2" s="1"/>
  <c r="V268" i="2"/>
  <c r="V269" i="2" s="1"/>
  <c r="U268" i="2"/>
  <c r="U269" i="2" s="1"/>
  <c r="T268" i="2"/>
  <c r="T269" i="2" s="1"/>
  <c r="S268" i="2"/>
  <c r="S269" i="2" s="1"/>
  <c r="R268" i="2"/>
  <c r="R269" i="2" s="1"/>
  <c r="Q268" i="2"/>
  <c r="Q269" i="2" s="1"/>
  <c r="P268" i="2"/>
  <c r="P269" i="2" s="1"/>
  <c r="O268" i="2"/>
  <c r="O269" i="2" s="1"/>
  <c r="N268" i="2"/>
  <c r="N269" i="2" s="1"/>
  <c r="L268" i="2"/>
  <c r="L269" i="2" s="1"/>
  <c r="K268" i="2"/>
  <c r="K269" i="2" s="1"/>
  <c r="J268" i="2"/>
  <c r="J269" i="2" s="1"/>
  <c r="I268" i="2"/>
  <c r="I269" i="2" s="1"/>
  <c r="H268" i="2"/>
  <c r="H269" i="2" s="1"/>
  <c r="G268" i="2"/>
  <c r="G269" i="2" s="1"/>
  <c r="F268" i="2"/>
  <c r="F269" i="2" s="1"/>
  <c r="E268" i="2"/>
  <c r="E269" i="2" s="1"/>
  <c r="X267" i="2"/>
  <c r="M267" i="2"/>
  <c r="X266" i="2"/>
  <c r="M266" i="2"/>
  <c r="X265" i="2"/>
  <c r="M265" i="2"/>
  <c r="X264" i="2"/>
  <c r="M264" i="2"/>
  <c r="X263" i="2"/>
  <c r="M263" i="2"/>
  <c r="X262" i="2"/>
  <c r="M262" i="2"/>
  <c r="W259" i="2"/>
  <c r="W260" i="2" s="1"/>
  <c r="V259" i="2"/>
  <c r="V260" i="2" s="1"/>
  <c r="U259" i="2"/>
  <c r="U260" i="2" s="1"/>
  <c r="T259" i="2"/>
  <c r="T260" i="2" s="1"/>
  <c r="S259" i="2"/>
  <c r="S260" i="2" s="1"/>
  <c r="R259" i="2"/>
  <c r="R260" i="2" s="1"/>
  <c r="Q259" i="2"/>
  <c r="Q260" i="2" s="1"/>
  <c r="P259" i="2"/>
  <c r="P260" i="2" s="1"/>
  <c r="O259" i="2"/>
  <c r="O260" i="2" s="1"/>
  <c r="N259" i="2"/>
  <c r="N260" i="2" s="1"/>
  <c r="L259" i="2"/>
  <c r="L260" i="2" s="1"/>
  <c r="K259" i="2"/>
  <c r="K260" i="2" s="1"/>
  <c r="J259" i="2"/>
  <c r="J260" i="2" s="1"/>
  <c r="I259" i="2"/>
  <c r="I260" i="2" s="1"/>
  <c r="H259" i="2"/>
  <c r="H260" i="2" s="1"/>
  <c r="G259" i="2"/>
  <c r="G260" i="2" s="1"/>
  <c r="F259" i="2"/>
  <c r="F260" i="2" s="1"/>
  <c r="E259" i="2"/>
  <c r="E260" i="2" s="1"/>
  <c r="X258" i="2"/>
  <c r="M258" i="2"/>
  <c r="X257" i="2"/>
  <c r="M257" i="2"/>
  <c r="X256" i="2"/>
  <c r="M256" i="2"/>
  <c r="X255" i="2"/>
  <c r="M255" i="2"/>
  <c r="X254" i="2"/>
  <c r="M254" i="2"/>
  <c r="W251" i="2"/>
  <c r="W252" i="2" s="1"/>
  <c r="V251" i="2"/>
  <c r="V252" i="2" s="1"/>
  <c r="U251" i="2"/>
  <c r="U252" i="2" s="1"/>
  <c r="T251" i="2"/>
  <c r="T252" i="2" s="1"/>
  <c r="S251" i="2"/>
  <c r="S252" i="2" s="1"/>
  <c r="R251" i="2"/>
  <c r="R252" i="2" s="1"/>
  <c r="Q251" i="2"/>
  <c r="Q252" i="2" s="1"/>
  <c r="P251" i="2"/>
  <c r="P252" i="2" s="1"/>
  <c r="O251" i="2"/>
  <c r="O252" i="2" s="1"/>
  <c r="N251" i="2"/>
  <c r="L251" i="2"/>
  <c r="L252" i="2" s="1"/>
  <c r="K251" i="2"/>
  <c r="K252" i="2" s="1"/>
  <c r="J251" i="2"/>
  <c r="J252" i="2" s="1"/>
  <c r="I251" i="2"/>
  <c r="I252" i="2" s="1"/>
  <c r="H251" i="2"/>
  <c r="H252" i="2" s="1"/>
  <c r="G251" i="2"/>
  <c r="G252" i="2" s="1"/>
  <c r="F251" i="2"/>
  <c r="F252" i="2" s="1"/>
  <c r="E251" i="2"/>
  <c r="E252" i="2" s="1"/>
  <c r="X250" i="2"/>
  <c r="M250" i="2"/>
  <c r="X249" i="2"/>
  <c r="M249" i="2"/>
  <c r="X248" i="2"/>
  <c r="M248" i="2"/>
  <c r="X247" i="2"/>
  <c r="M247" i="2"/>
  <c r="X246" i="2"/>
  <c r="M246" i="2"/>
  <c r="X245" i="2"/>
  <c r="M245" i="2"/>
  <c r="X244" i="2"/>
  <c r="M244" i="2"/>
  <c r="X243" i="2"/>
  <c r="M243" i="2"/>
  <c r="X242" i="2"/>
  <c r="M242" i="2"/>
  <c r="X241" i="2"/>
  <c r="M241" i="2"/>
  <c r="X240" i="2"/>
  <c r="M240" i="2"/>
  <c r="X239" i="2"/>
  <c r="M239" i="2"/>
  <c r="X238" i="2"/>
  <c r="M238" i="2"/>
  <c r="X237" i="2"/>
  <c r="M237" i="2"/>
  <c r="W234" i="2"/>
  <c r="W235" i="2" s="1"/>
  <c r="V234" i="2"/>
  <c r="V235" i="2" s="1"/>
  <c r="U234" i="2"/>
  <c r="U235" i="2" s="1"/>
  <c r="T234" i="2"/>
  <c r="T235" i="2" s="1"/>
  <c r="S234" i="2"/>
  <c r="S235" i="2" s="1"/>
  <c r="R234" i="2"/>
  <c r="R235" i="2" s="1"/>
  <c r="Q234" i="2"/>
  <c r="Q235" i="2" s="1"/>
  <c r="P234" i="2"/>
  <c r="P235" i="2" s="1"/>
  <c r="O234" i="2"/>
  <c r="N234" i="2"/>
  <c r="N235" i="2" s="1"/>
  <c r="L234" i="2"/>
  <c r="L235" i="2" s="1"/>
  <c r="K234" i="2"/>
  <c r="K235" i="2" s="1"/>
  <c r="J234" i="2"/>
  <c r="J235" i="2" s="1"/>
  <c r="I234" i="2"/>
  <c r="I235" i="2" s="1"/>
  <c r="H234" i="2"/>
  <c r="H235" i="2" s="1"/>
  <c r="G234" i="2"/>
  <c r="G235" i="2" s="1"/>
  <c r="F234" i="2"/>
  <c r="F235" i="2" s="1"/>
  <c r="E234" i="2"/>
  <c r="E235" i="2" s="1"/>
  <c r="X233" i="2"/>
  <c r="M233" i="2"/>
  <c r="X232" i="2"/>
  <c r="M232" i="2"/>
  <c r="W229" i="2"/>
  <c r="W230" i="2" s="1"/>
  <c r="V229" i="2"/>
  <c r="V230" i="2" s="1"/>
  <c r="U229" i="2"/>
  <c r="U230" i="2" s="1"/>
  <c r="T229" i="2"/>
  <c r="T230" i="2" s="1"/>
  <c r="S229" i="2"/>
  <c r="S230" i="2" s="1"/>
  <c r="R229" i="2"/>
  <c r="R230" i="2" s="1"/>
  <c r="Q229" i="2"/>
  <c r="Q230" i="2" s="1"/>
  <c r="P229" i="2"/>
  <c r="P230" i="2" s="1"/>
  <c r="O229" i="2"/>
  <c r="O230" i="2" s="1"/>
  <c r="N229" i="2"/>
  <c r="L229" i="2"/>
  <c r="L230" i="2" s="1"/>
  <c r="K229" i="2"/>
  <c r="K230" i="2" s="1"/>
  <c r="J229" i="2"/>
  <c r="J230" i="2" s="1"/>
  <c r="I229" i="2"/>
  <c r="I230" i="2" s="1"/>
  <c r="H229" i="2"/>
  <c r="H230" i="2" s="1"/>
  <c r="G229" i="2"/>
  <c r="G230" i="2" s="1"/>
  <c r="F229" i="2"/>
  <c r="F230" i="2" s="1"/>
  <c r="E229" i="2"/>
  <c r="E230" i="2" s="1"/>
  <c r="X228" i="2"/>
  <c r="M228" i="2"/>
  <c r="X227" i="2"/>
  <c r="M227" i="2"/>
  <c r="X226" i="2"/>
  <c r="M226" i="2"/>
  <c r="X225" i="2"/>
  <c r="M225" i="2"/>
  <c r="X224" i="2"/>
  <c r="M224" i="2"/>
  <c r="X223" i="2"/>
  <c r="M223" i="2"/>
  <c r="X222" i="2"/>
  <c r="M222" i="2"/>
  <c r="X221" i="2"/>
  <c r="M221" i="2"/>
  <c r="X220" i="2"/>
  <c r="M220" i="2"/>
  <c r="W217" i="2"/>
  <c r="W218" i="2" s="1"/>
  <c r="V217" i="2"/>
  <c r="V218" i="2" s="1"/>
  <c r="U217" i="2"/>
  <c r="U218" i="2" s="1"/>
  <c r="T217" i="2"/>
  <c r="T218" i="2" s="1"/>
  <c r="S217" i="2"/>
  <c r="S218" i="2" s="1"/>
  <c r="R217" i="2"/>
  <c r="R218" i="2" s="1"/>
  <c r="Q217" i="2"/>
  <c r="Q218" i="2" s="1"/>
  <c r="P217" i="2"/>
  <c r="P218" i="2" s="1"/>
  <c r="O217" i="2"/>
  <c r="O218" i="2" s="1"/>
  <c r="N217" i="2"/>
  <c r="N218" i="2" s="1"/>
  <c r="L217" i="2"/>
  <c r="L218" i="2" s="1"/>
  <c r="K217" i="2"/>
  <c r="K218" i="2" s="1"/>
  <c r="J217" i="2"/>
  <c r="J218" i="2" s="1"/>
  <c r="I217" i="2"/>
  <c r="I218" i="2" s="1"/>
  <c r="H217" i="2"/>
  <c r="H218" i="2" s="1"/>
  <c r="G217" i="2"/>
  <c r="G218" i="2" s="1"/>
  <c r="F217" i="2"/>
  <c r="F218" i="2" s="1"/>
  <c r="E217" i="2"/>
  <c r="E218" i="2" s="1"/>
  <c r="X216" i="2"/>
  <c r="M216" i="2"/>
  <c r="X215" i="2"/>
  <c r="M215" i="2"/>
  <c r="X214" i="2"/>
  <c r="M214" i="2"/>
  <c r="X213" i="2"/>
  <c r="M213" i="2"/>
  <c r="X212" i="2"/>
  <c r="M212" i="2"/>
  <c r="X211" i="2"/>
  <c r="M211" i="2"/>
  <c r="X210" i="2"/>
  <c r="M210" i="2"/>
  <c r="X209" i="2"/>
  <c r="M209" i="2"/>
  <c r="X208" i="2"/>
  <c r="M208" i="2"/>
  <c r="X207" i="2"/>
  <c r="M207" i="2"/>
  <c r="W204" i="2"/>
  <c r="W205" i="2" s="1"/>
  <c r="V204" i="2"/>
  <c r="V205" i="2" s="1"/>
  <c r="U204" i="2"/>
  <c r="U205" i="2" s="1"/>
  <c r="T204" i="2"/>
  <c r="T205" i="2" s="1"/>
  <c r="S204" i="2"/>
  <c r="S205" i="2" s="1"/>
  <c r="R204" i="2"/>
  <c r="R205" i="2" s="1"/>
  <c r="Q204" i="2"/>
  <c r="Q205" i="2" s="1"/>
  <c r="P204" i="2"/>
  <c r="P205" i="2" s="1"/>
  <c r="O204" i="2"/>
  <c r="O205" i="2" s="1"/>
  <c r="N204" i="2"/>
  <c r="N205" i="2" s="1"/>
  <c r="L204" i="2"/>
  <c r="L205" i="2" s="1"/>
  <c r="K204" i="2"/>
  <c r="K205" i="2" s="1"/>
  <c r="J204" i="2"/>
  <c r="J205" i="2" s="1"/>
  <c r="I204" i="2"/>
  <c r="I205" i="2" s="1"/>
  <c r="H204" i="2"/>
  <c r="H205" i="2" s="1"/>
  <c r="G204" i="2"/>
  <c r="G205" i="2" s="1"/>
  <c r="F204" i="2"/>
  <c r="F205" i="2" s="1"/>
  <c r="E204" i="2"/>
  <c r="E205" i="2" s="1"/>
  <c r="X203" i="2"/>
  <c r="M203" i="2"/>
  <c r="X202" i="2"/>
  <c r="M202" i="2"/>
  <c r="X201" i="2"/>
  <c r="M201" i="2"/>
  <c r="X200" i="2"/>
  <c r="M200" i="2"/>
  <c r="W197" i="2"/>
  <c r="W198" i="2" s="1"/>
  <c r="V197" i="2"/>
  <c r="V198" i="2" s="1"/>
  <c r="U197" i="2"/>
  <c r="U198" i="2" s="1"/>
  <c r="T197" i="2"/>
  <c r="T198" i="2" s="1"/>
  <c r="S197" i="2"/>
  <c r="S198" i="2" s="1"/>
  <c r="R197" i="2"/>
  <c r="R198" i="2" s="1"/>
  <c r="Q197" i="2"/>
  <c r="Q198" i="2" s="1"/>
  <c r="P197" i="2"/>
  <c r="P198" i="2" s="1"/>
  <c r="O197" i="2"/>
  <c r="O198" i="2" s="1"/>
  <c r="N197" i="2"/>
  <c r="N198" i="2" s="1"/>
  <c r="L197" i="2"/>
  <c r="L198" i="2" s="1"/>
  <c r="K197" i="2"/>
  <c r="K198" i="2" s="1"/>
  <c r="J197" i="2"/>
  <c r="J198" i="2" s="1"/>
  <c r="I197" i="2"/>
  <c r="I198" i="2" s="1"/>
  <c r="H197" i="2"/>
  <c r="H198" i="2" s="1"/>
  <c r="G197" i="2"/>
  <c r="G198" i="2" s="1"/>
  <c r="F197" i="2"/>
  <c r="F198" i="2" s="1"/>
  <c r="E197" i="2"/>
  <c r="E198" i="2" s="1"/>
  <c r="X196" i="2"/>
  <c r="M196" i="2"/>
  <c r="X195" i="2"/>
  <c r="M195" i="2"/>
  <c r="X194" i="2"/>
  <c r="M194" i="2"/>
  <c r="X193" i="2"/>
  <c r="M193" i="2"/>
  <c r="X192" i="2"/>
  <c r="M192" i="2"/>
  <c r="X191" i="2"/>
  <c r="M191" i="2"/>
  <c r="W188" i="2"/>
  <c r="W189" i="2" s="1"/>
  <c r="V188" i="2"/>
  <c r="V189" i="2" s="1"/>
  <c r="U188" i="2"/>
  <c r="U189" i="2" s="1"/>
  <c r="T188" i="2"/>
  <c r="T189" i="2" s="1"/>
  <c r="S188" i="2"/>
  <c r="S189" i="2" s="1"/>
  <c r="R188" i="2"/>
  <c r="R189" i="2" s="1"/>
  <c r="Q188" i="2"/>
  <c r="Q189" i="2" s="1"/>
  <c r="P188" i="2"/>
  <c r="P189" i="2" s="1"/>
  <c r="O188" i="2"/>
  <c r="O189" i="2" s="1"/>
  <c r="N188" i="2"/>
  <c r="N189" i="2" s="1"/>
  <c r="L188" i="2"/>
  <c r="L189" i="2" s="1"/>
  <c r="K188" i="2"/>
  <c r="K189" i="2" s="1"/>
  <c r="J188" i="2"/>
  <c r="J189" i="2" s="1"/>
  <c r="I188" i="2"/>
  <c r="I189" i="2" s="1"/>
  <c r="H188" i="2"/>
  <c r="H189" i="2" s="1"/>
  <c r="G188" i="2"/>
  <c r="G189" i="2" s="1"/>
  <c r="F188" i="2"/>
  <c r="F189" i="2" s="1"/>
  <c r="E188" i="2"/>
  <c r="E189" i="2" s="1"/>
  <c r="X187" i="2"/>
  <c r="M187" i="2"/>
  <c r="X186" i="2"/>
  <c r="M186" i="2"/>
  <c r="X185" i="2"/>
  <c r="M185" i="2"/>
  <c r="X184" i="2"/>
  <c r="M184" i="2"/>
  <c r="X183" i="2"/>
  <c r="M183" i="2"/>
  <c r="W180" i="2"/>
  <c r="W181" i="2" s="1"/>
  <c r="V180" i="2"/>
  <c r="V181" i="2" s="1"/>
  <c r="U180" i="2"/>
  <c r="U181" i="2" s="1"/>
  <c r="T180" i="2"/>
  <c r="T181" i="2" s="1"/>
  <c r="S180" i="2"/>
  <c r="S181" i="2" s="1"/>
  <c r="R180" i="2"/>
  <c r="R181" i="2" s="1"/>
  <c r="Q180" i="2"/>
  <c r="Q181" i="2" s="1"/>
  <c r="P180" i="2"/>
  <c r="P181" i="2" s="1"/>
  <c r="O180" i="2"/>
  <c r="O181" i="2" s="1"/>
  <c r="N180" i="2"/>
  <c r="L180" i="2"/>
  <c r="L181" i="2" s="1"/>
  <c r="K180" i="2"/>
  <c r="K181" i="2" s="1"/>
  <c r="J180" i="2"/>
  <c r="J181" i="2" s="1"/>
  <c r="I180" i="2"/>
  <c r="I181" i="2" s="1"/>
  <c r="H180" i="2"/>
  <c r="H181" i="2" s="1"/>
  <c r="G180" i="2"/>
  <c r="G181" i="2" s="1"/>
  <c r="F180" i="2"/>
  <c r="F181" i="2" s="1"/>
  <c r="E180" i="2"/>
  <c r="E181" i="2" s="1"/>
  <c r="X179" i="2"/>
  <c r="M179" i="2"/>
  <c r="X178" i="2"/>
  <c r="M178" i="2"/>
  <c r="X177" i="2"/>
  <c r="M177" i="2"/>
  <c r="X176" i="2"/>
  <c r="M176" i="2"/>
  <c r="X175" i="2"/>
  <c r="M175" i="2"/>
  <c r="X174" i="2"/>
  <c r="M174" i="2"/>
  <c r="X173" i="2"/>
  <c r="M173" i="2"/>
  <c r="X172" i="2"/>
  <c r="M172" i="2"/>
  <c r="X171" i="2"/>
  <c r="M171" i="2"/>
  <c r="X170" i="2"/>
  <c r="M170" i="2"/>
  <c r="X169" i="2"/>
  <c r="M169" i="2"/>
  <c r="X168" i="2"/>
  <c r="M168" i="2"/>
  <c r="X167" i="2"/>
  <c r="M167" i="2"/>
  <c r="X166" i="2"/>
  <c r="M166" i="2"/>
  <c r="X165" i="2"/>
  <c r="M165" i="2"/>
  <c r="X164" i="2"/>
  <c r="M164" i="2"/>
  <c r="X163" i="2"/>
  <c r="M163" i="2"/>
  <c r="X162" i="2"/>
  <c r="M162" i="2"/>
  <c r="X161" i="2"/>
  <c r="M161" i="2"/>
  <c r="X160" i="2"/>
  <c r="M160" i="2"/>
  <c r="X159" i="2"/>
  <c r="M159" i="2"/>
  <c r="X158" i="2"/>
  <c r="M158" i="2"/>
  <c r="X157" i="2"/>
  <c r="M157" i="2"/>
  <c r="X156" i="2"/>
  <c r="M156" i="2"/>
  <c r="X155" i="2"/>
  <c r="M155" i="2"/>
  <c r="X154" i="2"/>
  <c r="M154" i="2"/>
  <c r="X153" i="2"/>
  <c r="M153" i="2"/>
  <c r="X152" i="2"/>
  <c r="M152" i="2"/>
  <c r="X151" i="2"/>
  <c r="M151" i="2"/>
  <c r="X150" i="2"/>
  <c r="M150" i="2"/>
  <c r="X149" i="2"/>
  <c r="M149" i="2"/>
  <c r="X148" i="2"/>
  <c r="M148" i="2"/>
  <c r="X147" i="2"/>
  <c r="M147" i="2"/>
  <c r="X146" i="2"/>
  <c r="M146" i="2"/>
  <c r="X145" i="2"/>
  <c r="M145" i="2"/>
  <c r="X144" i="2"/>
  <c r="M144" i="2"/>
  <c r="X143" i="2"/>
  <c r="M143" i="2"/>
  <c r="X142" i="2"/>
  <c r="M142" i="2"/>
  <c r="X141" i="2"/>
  <c r="M141" i="2"/>
  <c r="W138" i="2"/>
  <c r="W139" i="2" s="1"/>
  <c r="V138" i="2"/>
  <c r="V139" i="2" s="1"/>
  <c r="U138" i="2"/>
  <c r="U139" i="2" s="1"/>
  <c r="T138" i="2"/>
  <c r="T139" i="2" s="1"/>
  <c r="S138" i="2"/>
  <c r="S139" i="2" s="1"/>
  <c r="R138" i="2"/>
  <c r="R139" i="2" s="1"/>
  <c r="Q138" i="2"/>
  <c r="Q139" i="2" s="1"/>
  <c r="P138" i="2"/>
  <c r="P139" i="2" s="1"/>
  <c r="O138" i="2"/>
  <c r="O139" i="2" s="1"/>
  <c r="N138" i="2"/>
  <c r="N139" i="2" s="1"/>
  <c r="L138" i="2"/>
  <c r="L139" i="2" s="1"/>
  <c r="K138" i="2"/>
  <c r="K139" i="2" s="1"/>
  <c r="J138" i="2"/>
  <c r="J139" i="2" s="1"/>
  <c r="I138" i="2"/>
  <c r="I139" i="2" s="1"/>
  <c r="H138" i="2"/>
  <c r="H139" i="2" s="1"/>
  <c r="G138" i="2"/>
  <c r="G139" i="2" s="1"/>
  <c r="F138" i="2"/>
  <c r="F139" i="2" s="1"/>
  <c r="E138" i="2"/>
  <c r="E139" i="2" s="1"/>
  <c r="X137" i="2"/>
  <c r="M137" i="2"/>
  <c r="X136" i="2"/>
  <c r="M136" i="2"/>
  <c r="W133" i="2"/>
  <c r="W134" i="2" s="1"/>
  <c r="V133" i="2"/>
  <c r="V134" i="2" s="1"/>
  <c r="U133" i="2"/>
  <c r="U134" i="2" s="1"/>
  <c r="T133" i="2"/>
  <c r="T134" i="2" s="1"/>
  <c r="S133" i="2"/>
  <c r="S134" i="2" s="1"/>
  <c r="R133" i="2"/>
  <c r="R134" i="2" s="1"/>
  <c r="Q133" i="2"/>
  <c r="Q134" i="2" s="1"/>
  <c r="P133" i="2"/>
  <c r="P134" i="2" s="1"/>
  <c r="O133" i="2"/>
  <c r="O134" i="2" s="1"/>
  <c r="N133" i="2"/>
  <c r="N134" i="2" s="1"/>
  <c r="L133" i="2"/>
  <c r="L134" i="2" s="1"/>
  <c r="K133" i="2"/>
  <c r="K134" i="2" s="1"/>
  <c r="J133" i="2"/>
  <c r="J134" i="2" s="1"/>
  <c r="I133" i="2"/>
  <c r="I134" i="2" s="1"/>
  <c r="H133" i="2"/>
  <c r="H134" i="2" s="1"/>
  <c r="G133" i="2"/>
  <c r="G134" i="2" s="1"/>
  <c r="F133" i="2"/>
  <c r="F134" i="2" s="1"/>
  <c r="E133" i="2"/>
  <c r="E134" i="2" s="1"/>
  <c r="X132" i="2"/>
  <c r="M132" i="2"/>
  <c r="X131" i="2"/>
  <c r="M131" i="2"/>
  <c r="X130" i="2"/>
  <c r="M130" i="2"/>
  <c r="X129" i="2"/>
  <c r="M129" i="2"/>
  <c r="W126" i="2"/>
  <c r="W127" i="2" s="1"/>
  <c r="V126" i="2"/>
  <c r="V127" i="2" s="1"/>
  <c r="U126" i="2"/>
  <c r="U127" i="2" s="1"/>
  <c r="T126" i="2"/>
  <c r="T127" i="2" s="1"/>
  <c r="S126" i="2"/>
  <c r="S127" i="2" s="1"/>
  <c r="R126" i="2"/>
  <c r="R127" i="2" s="1"/>
  <c r="Q126" i="2"/>
  <c r="Q127" i="2" s="1"/>
  <c r="P126" i="2"/>
  <c r="P127" i="2" s="1"/>
  <c r="O126" i="2"/>
  <c r="O127" i="2" s="1"/>
  <c r="N126" i="2"/>
  <c r="N127" i="2" s="1"/>
  <c r="L126" i="2"/>
  <c r="L127" i="2" s="1"/>
  <c r="K126" i="2"/>
  <c r="K127" i="2" s="1"/>
  <c r="J126" i="2"/>
  <c r="J127" i="2" s="1"/>
  <c r="I126" i="2"/>
  <c r="I127" i="2" s="1"/>
  <c r="H126" i="2"/>
  <c r="H127" i="2" s="1"/>
  <c r="G126" i="2"/>
  <c r="G127" i="2" s="1"/>
  <c r="F126" i="2"/>
  <c r="F127" i="2" s="1"/>
  <c r="E126" i="2"/>
  <c r="E127" i="2" s="1"/>
  <c r="X125" i="2"/>
  <c r="M125" i="2"/>
  <c r="X124" i="2"/>
  <c r="M124" i="2"/>
  <c r="X123" i="2"/>
  <c r="M123" i="2"/>
  <c r="X122" i="2"/>
  <c r="M122" i="2"/>
  <c r="X121" i="2"/>
  <c r="M121" i="2"/>
  <c r="X120" i="2"/>
  <c r="M120" i="2"/>
  <c r="X119" i="2"/>
  <c r="M119" i="2"/>
  <c r="X118" i="2"/>
  <c r="M118" i="2"/>
  <c r="X117" i="2"/>
  <c r="M117" i="2"/>
  <c r="X116" i="2"/>
  <c r="M116" i="2"/>
  <c r="W113" i="2"/>
  <c r="W114" i="2" s="1"/>
  <c r="V113" i="2"/>
  <c r="V114" i="2" s="1"/>
  <c r="U113" i="2"/>
  <c r="U114" i="2" s="1"/>
  <c r="T113" i="2"/>
  <c r="T114" i="2" s="1"/>
  <c r="S113" i="2"/>
  <c r="S114" i="2" s="1"/>
  <c r="R113" i="2"/>
  <c r="R114" i="2" s="1"/>
  <c r="Q113" i="2"/>
  <c r="Q114" i="2" s="1"/>
  <c r="P113" i="2"/>
  <c r="P114" i="2" s="1"/>
  <c r="O113" i="2"/>
  <c r="O114" i="2" s="1"/>
  <c r="N113" i="2"/>
  <c r="N114" i="2" s="1"/>
  <c r="L113" i="2"/>
  <c r="L114" i="2" s="1"/>
  <c r="K113" i="2"/>
  <c r="K114" i="2" s="1"/>
  <c r="J113" i="2"/>
  <c r="J114" i="2" s="1"/>
  <c r="I113" i="2"/>
  <c r="I114" i="2" s="1"/>
  <c r="H113" i="2"/>
  <c r="H114" i="2" s="1"/>
  <c r="G113" i="2"/>
  <c r="G114" i="2" s="1"/>
  <c r="F113" i="2"/>
  <c r="F114" i="2" s="1"/>
  <c r="E113" i="2"/>
  <c r="E114" i="2" s="1"/>
  <c r="X112" i="2"/>
  <c r="M112" i="2"/>
  <c r="X111" i="2"/>
  <c r="M111" i="2"/>
  <c r="X110" i="2"/>
  <c r="M110" i="2"/>
  <c r="X109" i="2"/>
  <c r="M109" i="2"/>
  <c r="X108" i="2"/>
  <c r="M108" i="2"/>
  <c r="X107" i="2"/>
  <c r="M107" i="2"/>
  <c r="X106" i="2"/>
  <c r="M106" i="2"/>
  <c r="X105" i="2"/>
  <c r="M105" i="2"/>
  <c r="X104" i="2"/>
  <c r="M104" i="2"/>
  <c r="X103" i="2"/>
  <c r="M103" i="2"/>
  <c r="X102" i="2"/>
  <c r="M102" i="2"/>
  <c r="X101" i="2"/>
  <c r="M101" i="2"/>
  <c r="X100" i="2"/>
  <c r="M100" i="2"/>
  <c r="X99" i="2"/>
  <c r="M99" i="2"/>
  <c r="X98" i="2"/>
  <c r="M98" i="2"/>
  <c r="W95" i="2"/>
  <c r="W96" i="2" s="1"/>
  <c r="V95" i="2"/>
  <c r="V96" i="2" s="1"/>
  <c r="U95" i="2"/>
  <c r="U96" i="2" s="1"/>
  <c r="T95" i="2"/>
  <c r="T96" i="2" s="1"/>
  <c r="S95" i="2"/>
  <c r="S96" i="2" s="1"/>
  <c r="R95" i="2"/>
  <c r="R96" i="2" s="1"/>
  <c r="Q95" i="2"/>
  <c r="Q96" i="2" s="1"/>
  <c r="P95" i="2"/>
  <c r="P96" i="2" s="1"/>
  <c r="O95" i="2"/>
  <c r="O96" i="2" s="1"/>
  <c r="N95" i="2"/>
  <c r="L95" i="2"/>
  <c r="L96" i="2" s="1"/>
  <c r="K95" i="2"/>
  <c r="K96" i="2" s="1"/>
  <c r="J95" i="2"/>
  <c r="J96" i="2" s="1"/>
  <c r="I95" i="2"/>
  <c r="I96" i="2" s="1"/>
  <c r="H95" i="2"/>
  <c r="H96" i="2" s="1"/>
  <c r="G95" i="2"/>
  <c r="G96" i="2" s="1"/>
  <c r="F95" i="2"/>
  <c r="F96" i="2" s="1"/>
  <c r="E95" i="2"/>
  <c r="E96" i="2" s="1"/>
  <c r="X94" i="2"/>
  <c r="M94" i="2"/>
  <c r="X93" i="2"/>
  <c r="M93" i="2"/>
  <c r="W90" i="2"/>
  <c r="W91" i="2" s="1"/>
  <c r="V90" i="2"/>
  <c r="V91" i="2" s="1"/>
  <c r="U90" i="2"/>
  <c r="U91" i="2" s="1"/>
  <c r="T90" i="2"/>
  <c r="T91" i="2" s="1"/>
  <c r="S90" i="2"/>
  <c r="S91" i="2" s="1"/>
  <c r="R90" i="2"/>
  <c r="R91" i="2" s="1"/>
  <c r="Q90" i="2"/>
  <c r="Q91" i="2" s="1"/>
  <c r="P90" i="2"/>
  <c r="P91" i="2" s="1"/>
  <c r="O90" i="2"/>
  <c r="O91" i="2" s="1"/>
  <c r="N90" i="2"/>
  <c r="L90" i="2"/>
  <c r="L91" i="2" s="1"/>
  <c r="K90" i="2"/>
  <c r="K91" i="2" s="1"/>
  <c r="J90" i="2"/>
  <c r="J91" i="2" s="1"/>
  <c r="I90" i="2"/>
  <c r="I91" i="2" s="1"/>
  <c r="H90" i="2"/>
  <c r="H91" i="2" s="1"/>
  <c r="G90" i="2"/>
  <c r="G91" i="2" s="1"/>
  <c r="F90" i="2"/>
  <c r="F91" i="2" s="1"/>
  <c r="E90" i="2"/>
  <c r="E91" i="2" s="1"/>
  <c r="X89" i="2"/>
  <c r="M89" i="2"/>
  <c r="X88" i="2"/>
  <c r="M88" i="2"/>
  <c r="X87" i="2"/>
  <c r="M87" i="2"/>
  <c r="X86" i="2"/>
  <c r="M86" i="2"/>
  <c r="X85" i="2"/>
  <c r="M85" i="2"/>
  <c r="W82" i="2"/>
  <c r="W83" i="2" s="1"/>
  <c r="V82" i="2"/>
  <c r="V83" i="2" s="1"/>
  <c r="U82" i="2"/>
  <c r="U83" i="2" s="1"/>
  <c r="T82" i="2"/>
  <c r="T83" i="2" s="1"/>
  <c r="S82" i="2"/>
  <c r="S83" i="2" s="1"/>
  <c r="R82" i="2"/>
  <c r="R83" i="2" s="1"/>
  <c r="Q82" i="2"/>
  <c r="Q83" i="2" s="1"/>
  <c r="P82" i="2"/>
  <c r="P83" i="2" s="1"/>
  <c r="O82" i="2"/>
  <c r="O83" i="2" s="1"/>
  <c r="N82" i="2"/>
  <c r="N83" i="2" s="1"/>
  <c r="L82" i="2"/>
  <c r="L83" i="2" s="1"/>
  <c r="K82" i="2"/>
  <c r="K83" i="2" s="1"/>
  <c r="J82" i="2"/>
  <c r="J83" i="2" s="1"/>
  <c r="I82" i="2"/>
  <c r="I83" i="2" s="1"/>
  <c r="H82" i="2"/>
  <c r="H83" i="2" s="1"/>
  <c r="G82" i="2"/>
  <c r="G83" i="2" s="1"/>
  <c r="F82" i="2"/>
  <c r="F83" i="2" s="1"/>
  <c r="E82" i="2"/>
  <c r="E83" i="2" s="1"/>
  <c r="X81" i="2"/>
  <c r="M81" i="2"/>
  <c r="M82" i="2" s="1"/>
  <c r="X80" i="2"/>
  <c r="M80" i="2"/>
  <c r="W77" i="2"/>
  <c r="W78" i="2" s="1"/>
  <c r="V77" i="2"/>
  <c r="V78" i="2" s="1"/>
  <c r="U77" i="2"/>
  <c r="U78" i="2" s="1"/>
  <c r="T77" i="2"/>
  <c r="T78" i="2" s="1"/>
  <c r="S77" i="2"/>
  <c r="S78" i="2" s="1"/>
  <c r="R77" i="2"/>
  <c r="R78" i="2" s="1"/>
  <c r="Q77" i="2"/>
  <c r="Q78" i="2" s="1"/>
  <c r="P77" i="2"/>
  <c r="P78" i="2" s="1"/>
  <c r="O77" i="2"/>
  <c r="O78" i="2" s="1"/>
  <c r="N77" i="2"/>
  <c r="N78" i="2" s="1"/>
  <c r="L77" i="2"/>
  <c r="L78" i="2" s="1"/>
  <c r="K77" i="2"/>
  <c r="K78" i="2" s="1"/>
  <c r="J77" i="2"/>
  <c r="J78" i="2" s="1"/>
  <c r="I77" i="2"/>
  <c r="I78" i="2" s="1"/>
  <c r="H77" i="2"/>
  <c r="H78" i="2" s="1"/>
  <c r="G77" i="2"/>
  <c r="G78" i="2" s="1"/>
  <c r="F77" i="2"/>
  <c r="F78" i="2" s="1"/>
  <c r="E77" i="2"/>
  <c r="E78" i="2" s="1"/>
  <c r="X76" i="2"/>
  <c r="M76" i="2"/>
  <c r="X75" i="2"/>
  <c r="M75" i="2"/>
  <c r="X74" i="2"/>
  <c r="M74" i="2"/>
  <c r="X73" i="2"/>
  <c r="M73" i="2"/>
  <c r="X72" i="2"/>
  <c r="M72" i="2"/>
  <c r="X71" i="2"/>
  <c r="M71" i="2"/>
  <c r="W68" i="2"/>
  <c r="W69" i="2" s="1"/>
  <c r="V68" i="2"/>
  <c r="V69" i="2" s="1"/>
  <c r="U68" i="2"/>
  <c r="U69" i="2" s="1"/>
  <c r="T68" i="2"/>
  <c r="T69" i="2" s="1"/>
  <c r="S68" i="2"/>
  <c r="S69" i="2" s="1"/>
  <c r="R68" i="2"/>
  <c r="R69" i="2" s="1"/>
  <c r="Q68" i="2"/>
  <c r="Q69" i="2" s="1"/>
  <c r="P68" i="2"/>
  <c r="P69" i="2" s="1"/>
  <c r="O68" i="2"/>
  <c r="O69" i="2" s="1"/>
  <c r="N68" i="2"/>
  <c r="N69" i="2" s="1"/>
  <c r="L68" i="2"/>
  <c r="L69" i="2" s="1"/>
  <c r="K68" i="2"/>
  <c r="K69" i="2" s="1"/>
  <c r="J68" i="2"/>
  <c r="J69" i="2" s="1"/>
  <c r="I68" i="2"/>
  <c r="I69" i="2" s="1"/>
  <c r="H68" i="2"/>
  <c r="H69" i="2" s="1"/>
  <c r="G68" i="2"/>
  <c r="G69" i="2" s="1"/>
  <c r="F68" i="2"/>
  <c r="F69" i="2" s="1"/>
  <c r="E68" i="2"/>
  <c r="E69" i="2" s="1"/>
  <c r="X67" i="2"/>
  <c r="M67" i="2"/>
  <c r="X66" i="2"/>
  <c r="M66" i="2"/>
  <c r="X65" i="2"/>
  <c r="M65" i="2"/>
  <c r="X64" i="2"/>
  <c r="M64" i="2"/>
  <c r="X63" i="2"/>
  <c r="M63" i="2"/>
  <c r="X62" i="2"/>
  <c r="M62" i="2"/>
  <c r="W59" i="2"/>
  <c r="W60" i="2" s="1"/>
  <c r="V59" i="2"/>
  <c r="V60" i="2" s="1"/>
  <c r="U59" i="2"/>
  <c r="U60" i="2" s="1"/>
  <c r="T59" i="2"/>
  <c r="T60" i="2" s="1"/>
  <c r="S59" i="2"/>
  <c r="S60" i="2" s="1"/>
  <c r="R59" i="2"/>
  <c r="R60" i="2" s="1"/>
  <c r="Q59" i="2"/>
  <c r="Q60" i="2" s="1"/>
  <c r="P59" i="2"/>
  <c r="P60" i="2" s="1"/>
  <c r="O59" i="2"/>
  <c r="O60" i="2" s="1"/>
  <c r="N59" i="2"/>
  <c r="N60" i="2" s="1"/>
  <c r="L59" i="2"/>
  <c r="L60" i="2" s="1"/>
  <c r="K59" i="2"/>
  <c r="K60" i="2" s="1"/>
  <c r="J59" i="2"/>
  <c r="J60" i="2" s="1"/>
  <c r="I59" i="2"/>
  <c r="I60" i="2" s="1"/>
  <c r="H59" i="2"/>
  <c r="H60" i="2" s="1"/>
  <c r="G59" i="2"/>
  <c r="G60" i="2" s="1"/>
  <c r="F59" i="2"/>
  <c r="F60" i="2" s="1"/>
  <c r="E59" i="2"/>
  <c r="E60" i="2" s="1"/>
  <c r="X58" i="2"/>
  <c r="M58" i="2"/>
  <c r="X57" i="2"/>
  <c r="M57" i="2"/>
  <c r="X56" i="2"/>
  <c r="M56" i="2"/>
  <c r="W53" i="2"/>
  <c r="W54" i="2" s="1"/>
  <c r="V53" i="2"/>
  <c r="V54" i="2" s="1"/>
  <c r="U53" i="2"/>
  <c r="U54" i="2" s="1"/>
  <c r="T53" i="2"/>
  <c r="T54" i="2" s="1"/>
  <c r="S53" i="2"/>
  <c r="S54" i="2" s="1"/>
  <c r="R53" i="2"/>
  <c r="R54" i="2" s="1"/>
  <c r="Q53" i="2"/>
  <c r="Q54" i="2" s="1"/>
  <c r="P53" i="2"/>
  <c r="P54" i="2" s="1"/>
  <c r="O53" i="2"/>
  <c r="O54" i="2" s="1"/>
  <c r="N53" i="2"/>
  <c r="L53" i="2"/>
  <c r="L54" i="2" s="1"/>
  <c r="K53" i="2"/>
  <c r="K54" i="2" s="1"/>
  <c r="J53" i="2"/>
  <c r="J54" i="2" s="1"/>
  <c r="I53" i="2"/>
  <c r="I54" i="2" s="1"/>
  <c r="H53" i="2"/>
  <c r="H54" i="2" s="1"/>
  <c r="G53" i="2"/>
  <c r="G54" i="2" s="1"/>
  <c r="F53" i="2"/>
  <c r="F54" i="2" s="1"/>
  <c r="E53" i="2"/>
  <c r="E54" i="2" s="1"/>
  <c r="X52" i="2"/>
  <c r="M52" i="2"/>
  <c r="X51" i="2"/>
  <c r="M51" i="2"/>
  <c r="X50" i="2"/>
  <c r="M50" i="2"/>
  <c r="X49" i="2"/>
  <c r="M49" i="2"/>
  <c r="X48" i="2"/>
  <c r="M48" i="2"/>
  <c r="X47" i="2"/>
  <c r="M47" i="2"/>
  <c r="X46" i="2"/>
  <c r="M46" i="2"/>
  <c r="X45" i="2"/>
  <c r="M45" i="2"/>
  <c r="W42" i="2"/>
  <c r="W43" i="2" s="1"/>
  <c r="V42" i="2"/>
  <c r="V43" i="2" s="1"/>
  <c r="U42" i="2"/>
  <c r="U43" i="2" s="1"/>
  <c r="T42" i="2"/>
  <c r="T43" i="2" s="1"/>
  <c r="S42" i="2"/>
  <c r="S43" i="2" s="1"/>
  <c r="R42" i="2"/>
  <c r="R43" i="2" s="1"/>
  <c r="Q42" i="2"/>
  <c r="Q43" i="2" s="1"/>
  <c r="P42" i="2"/>
  <c r="P43" i="2" s="1"/>
  <c r="O42" i="2"/>
  <c r="O43" i="2" s="1"/>
  <c r="N42" i="2"/>
  <c r="L42" i="2"/>
  <c r="L43" i="2" s="1"/>
  <c r="K42" i="2"/>
  <c r="K43" i="2" s="1"/>
  <c r="J42" i="2"/>
  <c r="J43" i="2" s="1"/>
  <c r="I42" i="2"/>
  <c r="I43" i="2" s="1"/>
  <c r="H42" i="2"/>
  <c r="H43" i="2" s="1"/>
  <c r="G42" i="2"/>
  <c r="G43" i="2" s="1"/>
  <c r="F42" i="2"/>
  <c r="F43" i="2" s="1"/>
  <c r="E42" i="2"/>
  <c r="E43" i="2" s="1"/>
  <c r="X41" i="2"/>
  <c r="M41" i="2"/>
  <c r="X40" i="2"/>
  <c r="M40" i="2"/>
  <c r="X39" i="2"/>
  <c r="M39" i="2"/>
  <c r="X38" i="2"/>
  <c r="M38" i="2"/>
  <c r="W35" i="2"/>
  <c r="W36" i="2" s="1"/>
  <c r="V35" i="2"/>
  <c r="V36" i="2" s="1"/>
  <c r="U35" i="2"/>
  <c r="U36" i="2" s="1"/>
  <c r="T35" i="2"/>
  <c r="T36" i="2" s="1"/>
  <c r="S35" i="2"/>
  <c r="S36" i="2" s="1"/>
  <c r="R35" i="2"/>
  <c r="R36" i="2" s="1"/>
  <c r="Q35" i="2"/>
  <c r="Q36" i="2" s="1"/>
  <c r="P35" i="2"/>
  <c r="P36" i="2" s="1"/>
  <c r="O35" i="2"/>
  <c r="O36" i="2" s="1"/>
  <c r="N35" i="2"/>
  <c r="L35" i="2"/>
  <c r="L36" i="2" s="1"/>
  <c r="K35" i="2"/>
  <c r="K36" i="2" s="1"/>
  <c r="J35" i="2"/>
  <c r="J36" i="2" s="1"/>
  <c r="I35" i="2"/>
  <c r="I36" i="2" s="1"/>
  <c r="H35" i="2"/>
  <c r="H36" i="2" s="1"/>
  <c r="G35" i="2"/>
  <c r="G36" i="2" s="1"/>
  <c r="F35" i="2"/>
  <c r="F36" i="2" s="1"/>
  <c r="E35" i="2"/>
  <c r="E36" i="2" s="1"/>
  <c r="X34" i="2"/>
  <c r="M34" i="2"/>
  <c r="X33" i="2"/>
  <c r="M33" i="2"/>
  <c r="X32" i="2"/>
  <c r="M32" i="2"/>
  <c r="X31" i="2"/>
  <c r="M31" i="2"/>
  <c r="X30" i="2"/>
  <c r="M30" i="2"/>
  <c r="X29" i="2"/>
  <c r="M29" i="2"/>
  <c r="W26" i="2"/>
  <c r="W27" i="2" s="1"/>
  <c r="V26" i="2"/>
  <c r="V27" i="2" s="1"/>
  <c r="U26" i="2"/>
  <c r="U27" i="2" s="1"/>
  <c r="T26" i="2"/>
  <c r="T27" i="2" s="1"/>
  <c r="S26" i="2"/>
  <c r="S27" i="2" s="1"/>
  <c r="R26" i="2"/>
  <c r="R27" i="2" s="1"/>
  <c r="Q26" i="2"/>
  <c r="Q27" i="2" s="1"/>
  <c r="P26" i="2"/>
  <c r="P27" i="2" s="1"/>
  <c r="O26" i="2"/>
  <c r="O27" i="2" s="1"/>
  <c r="N26" i="2"/>
  <c r="L26" i="2"/>
  <c r="L27" i="2" s="1"/>
  <c r="K26" i="2"/>
  <c r="K27" i="2" s="1"/>
  <c r="J26" i="2"/>
  <c r="J27" i="2" s="1"/>
  <c r="I26" i="2"/>
  <c r="I27" i="2" s="1"/>
  <c r="H26" i="2"/>
  <c r="H27" i="2" s="1"/>
  <c r="G26" i="2"/>
  <c r="G27" i="2" s="1"/>
  <c r="F26" i="2"/>
  <c r="F27" i="2" s="1"/>
  <c r="E26" i="2"/>
  <c r="E27" i="2" s="1"/>
  <c r="X25" i="2"/>
  <c r="M25" i="2"/>
  <c r="X24" i="2"/>
  <c r="M24" i="2"/>
  <c r="X23" i="2"/>
  <c r="M23" i="2"/>
  <c r="X22" i="2"/>
  <c r="M22" i="2"/>
  <c r="X21" i="2"/>
  <c r="M21" i="2"/>
  <c r="X20" i="2"/>
  <c r="M20" i="2"/>
  <c r="W17" i="2"/>
  <c r="W18" i="2" s="1"/>
  <c r="V17" i="2"/>
  <c r="V18" i="2" s="1"/>
  <c r="U17" i="2"/>
  <c r="U18" i="2" s="1"/>
  <c r="T17" i="2"/>
  <c r="T18" i="2" s="1"/>
  <c r="S17" i="2"/>
  <c r="S18" i="2" s="1"/>
  <c r="R17" i="2"/>
  <c r="R18" i="2" s="1"/>
  <c r="Q17" i="2"/>
  <c r="Q18" i="2" s="1"/>
  <c r="P17" i="2"/>
  <c r="P18" i="2" s="1"/>
  <c r="O17" i="2"/>
  <c r="O18" i="2" s="1"/>
  <c r="N17" i="2"/>
  <c r="L17" i="2"/>
  <c r="L18" i="2" s="1"/>
  <c r="K17" i="2"/>
  <c r="K18" i="2" s="1"/>
  <c r="J17" i="2"/>
  <c r="J18" i="2" s="1"/>
  <c r="I17" i="2"/>
  <c r="I18" i="2" s="1"/>
  <c r="H17" i="2"/>
  <c r="H18" i="2" s="1"/>
  <c r="G17" i="2"/>
  <c r="G18" i="2" s="1"/>
  <c r="F17" i="2"/>
  <c r="F18" i="2" s="1"/>
  <c r="E17" i="2"/>
  <c r="E18" i="2" s="1"/>
  <c r="X16" i="2"/>
  <c r="M16" i="2"/>
  <c r="X15" i="2"/>
  <c r="M15" i="2"/>
  <c r="X14" i="2"/>
  <c r="M14" i="2"/>
  <c r="W11" i="2"/>
  <c r="W12" i="2" s="1"/>
  <c r="V11" i="2"/>
  <c r="V12" i="2" s="1"/>
  <c r="U11" i="2"/>
  <c r="U12" i="2" s="1"/>
  <c r="T11" i="2"/>
  <c r="T12" i="2" s="1"/>
  <c r="S11" i="2"/>
  <c r="S12" i="2" s="1"/>
  <c r="R11" i="2"/>
  <c r="R12" i="2" s="1"/>
  <c r="Q11" i="2"/>
  <c r="Q12" i="2" s="1"/>
  <c r="P11" i="2"/>
  <c r="P12" i="2" s="1"/>
  <c r="O11" i="2"/>
  <c r="O12" i="2" s="1"/>
  <c r="N11" i="2"/>
  <c r="N12" i="2" s="1"/>
  <c r="L11" i="2"/>
  <c r="L12" i="2" s="1"/>
  <c r="K11" i="2"/>
  <c r="K12" i="2" s="1"/>
  <c r="J11" i="2"/>
  <c r="J12" i="2" s="1"/>
  <c r="I11" i="2"/>
  <c r="I12" i="2" s="1"/>
  <c r="H11" i="2"/>
  <c r="H12" i="2" s="1"/>
  <c r="G11" i="2"/>
  <c r="G12" i="2" s="1"/>
  <c r="F11" i="2"/>
  <c r="F12" i="2" s="1"/>
  <c r="E11" i="2"/>
  <c r="E12" i="2" s="1"/>
  <c r="X10" i="2"/>
  <c r="M10" i="2"/>
  <c r="X9" i="2"/>
  <c r="M9" i="2"/>
  <c r="X8" i="2"/>
  <c r="M8" i="2"/>
  <c r="X7" i="2"/>
  <c r="M7" i="2"/>
  <c r="X6" i="2"/>
  <c r="M6" i="2"/>
  <c r="X5" i="2"/>
  <c r="M5" i="2"/>
  <c r="W442" i="1"/>
  <c r="V442" i="1"/>
  <c r="U442" i="1"/>
  <c r="T442" i="1"/>
  <c r="S442" i="1"/>
  <c r="R442" i="1"/>
  <c r="Q442" i="1"/>
  <c r="P442" i="1"/>
  <c r="O442" i="1"/>
  <c r="N442" i="1"/>
  <c r="L442" i="1"/>
  <c r="K442" i="1"/>
  <c r="J442" i="1"/>
  <c r="I442" i="1"/>
  <c r="H442" i="1"/>
  <c r="G442" i="1"/>
  <c r="F442" i="1"/>
  <c r="E442" i="1"/>
  <c r="W439" i="1"/>
  <c r="V439" i="1"/>
  <c r="U439" i="1"/>
  <c r="T439" i="1"/>
  <c r="S439" i="1"/>
  <c r="R439" i="1"/>
  <c r="Q439" i="1"/>
  <c r="P439" i="1"/>
  <c r="O439" i="1"/>
  <c r="N439" i="1"/>
  <c r="L439" i="1"/>
  <c r="K439" i="1"/>
  <c r="J439" i="1"/>
  <c r="I439" i="1"/>
  <c r="H439" i="1"/>
  <c r="G439" i="1"/>
  <c r="F439" i="1"/>
  <c r="E439" i="1"/>
  <c r="X438" i="1"/>
  <c r="M438" i="1"/>
  <c r="X437" i="1"/>
  <c r="M437" i="1"/>
  <c r="X436" i="1"/>
  <c r="M436" i="1"/>
  <c r="X435" i="1"/>
  <c r="M435" i="1"/>
  <c r="X434" i="1"/>
  <c r="M434" i="1"/>
  <c r="X433" i="1"/>
  <c r="M433" i="1"/>
  <c r="X432" i="1"/>
  <c r="M432" i="1"/>
  <c r="X431" i="1"/>
  <c r="M431" i="1"/>
  <c r="X430" i="1"/>
  <c r="M430" i="1"/>
  <c r="X429" i="1"/>
  <c r="M429" i="1"/>
  <c r="X428" i="1"/>
  <c r="M428" i="1"/>
  <c r="X427" i="1"/>
  <c r="M427" i="1"/>
  <c r="X426" i="1"/>
  <c r="M426" i="1"/>
  <c r="X425" i="1"/>
  <c r="M425" i="1"/>
  <c r="X424" i="1"/>
  <c r="M424" i="1"/>
  <c r="W421" i="1"/>
  <c r="W422" i="1" s="1"/>
  <c r="V421" i="1"/>
  <c r="V422" i="1" s="1"/>
  <c r="U421" i="1"/>
  <c r="U422" i="1" s="1"/>
  <c r="T421" i="1"/>
  <c r="T422" i="1" s="1"/>
  <c r="S421" i="1"/>
  <c r="S422" i="1" s="1"/>
  <c r="R421" i="1"/>
  <c r="R422" i="1" s="1"/>
  <c r="Q421" i="1"/>
  <c r="Q422" i="1" s="1"/>
  <c r="P421" i="1"/>
  <c r="P422" i="1" s="1"/>
  <c r="O421" i="1"/>
  <c r="O422" i="1" s="1"/>
  <c r="N421" i="1"/>
  <c r="L421" i="1"/>
  <c r="L422" i="1" s="1"/>
  <c r="K421" i="1"/>
  <c r="K422" i="1" s="1"/>
  <c r="J421" i="1"/>
  <c r="J422" i="1" s="1"/>
  <c r="I421" i="1"/>
  <c r="I422" i="1" s="1"/>
  <c r="H421" i="1"/>
  <c r="H422" i="1" s="1"/>
  <c r="G421" i="1"/>
  <c r="G422" i="1" s="1"/>
  <c r="F421" i="1"/>
  <c r="F422" i="1" s="1"/>
  <c r="E421" i="1"/>
  <c r="E422" i="1" s="1"/>
  <c r="X420" i="1"/>
  <c r="M420" i="1"/>
  <c r="X419" i="1"/>
  <c r="M419" i="1"/>
  <c r="X418" i="1"/>
  <c r="M418" i="1"/>
  <c r="X417" i="1"/>
  <c r="M417" i="1"/>
  <c r="X416" i="1"/>
  <c r="M416" i="1"/>
  <c r="X415" i="1"/>
  <c r="M415" i="1"/>
  <c r="X414" i="1"/>
  <c r="M414" i="1"/>
  <c r="X413" i="1"/>
  <c r="M413" i="1"/>
  <c r="X412" i="1"/>
  <c r="M412" i="1"/>
  <c r="X411" i="1"/>
  <c r="M411" i="1"/>
  <c r="X410" i="1"/>
  <c r="M410" i="1"/>
  <c r="X409" i="1"/>
  <c r="M409" i="1"/>
  <c r="X408" i="1"/>
  <c r="M408" i="1"/>
  <c r="X407" i="1"/>
  <c r="M407" i="1"/>
  <c r="X406" i="1"/>
  <c r="M406" i="1"/>
  <c r="X405" i="1"/>
  <c r="M405" i="1"/>
  <c r="X404" i="1"/>
  <c r="M404" i="1"/>
  <c r="W401" i="1"/>
  <c r="W402" i="1" s="1"/>
  <c r="V401" i="1"/>
  <c r="V402" i="1" s="1"/>
  <c r="U401" i="1"/>
  <c r="U402" i="1" s="1"/>
  <c r="T401" i="1"/>
  <c r="T402" i="1" s="1"/>
  <c r="S401" i="1"/>
  <c r="S402" i="1" s="1"/>
  <c r="R401" i="1"/>
  <c r="R402" i="1" s="1"/>
  <c r="Q401" i="1"/>
  <c r="Q402" i="1" s="1"/>
  <c r="P401" i="1"/>
  <c r="P402" i="1" s="1"/>
  <c r="O401" i="1"/>
  <c r="O402" i="1" s="1"/>
  <c r="N401" i="1"/>
  <c r="N402" i="1" s="1"/>
  <c r="L401" i="1"/>
  <c r="L402" i="1" s="1"/>
  <c r="K401" i="1"/>
  <c r="K402" i="1" s="1"/>
  <c r="J401" i="1"/>
  <c r="J402" i="1" s="1"/>
  <c r="I401" i="1"/>
  <c r="I402" i="1" s="1"/>
  <c r="H401" i="1"/>
  <c r="H402" i="1" s="1"/>
  <c r="G401" i="1"/>
  <c r="G402" i="1" s="1"/>
  <c r="F401" i="1"/>
  <c r="F402" i="1" s="1"/>
  <c r="E401" i="1"/>
  <c r="E402" i="1" s="1"/>
  <c r="X400" i="1"/>
  <c r="M400" i="1"/>
  <c r="X399" i="1"/>
  <c r="M399" i="1"/>
  <c r="X398" i="1"/>
  <c r="M398" i="1"/>
  <c r="X397" i="1"/>
  <c r="M397" i="1"/>
  <c r="X396" i="1"/>
  <c r="M396" i="1"/>
  <c r="X395" i="1"/>
  <c r="M395" i="1"/>
  <c r="X394" i="1"/>
  <c r="M394" i="1"/>
  <c r="X393" i="1"/>
  <c r="M393" i="1"/>
  <c r="W390" i="1"/>
  <c r="W391" i="1" s="1"/>
  <c r="V390" i="1"/>
  <c r="V391" i="1" s="1"/>
  <c r="U390" i="1"/>
  <c r="U391" i="1" s="1"/>
  <c r="T390" i="1"/>
  <c r="T391" i="1" s="1"/>
  <c r="S390" i="1"/>
  <c r="S391" i="1" s="1"/>
  <c r="R390" i="1"/>
  <c r="R391" i="1" s="1"/>
  <c r="Q390" i="1"/>
  <c r="Q391" i="1" s="1"/>
  <c r="P390" i="1"/>
  <c r="P391" i="1" s="1"/>
  <c r="O390" i="1"/>
  <c r="O391" i="1" s="1"/>
  <c r="N390" i="1"/>
  <c r="N391" i="1" s="1"/>
  <c r="L390" i="1"/>
  <c r="L391" i="1" s="1"/>
  <c r="K390" i="1"/>
  <c r="K391" i="1" s="1"/>
  <c r="J390" i="1"/>
  <c r="J391" i="1" s="1"/>
  <c r="I390" i="1"/>
  <c r="I391" i="1" s="1"/>
  <c r="H390" i="1"/>
  <c r="H391" i="1" s="1"/>
  <c r="G390" i="1"/>
  <c r="G391" i="1" s="1"/>
  <c r="F390" i="1"/>
  <c r="F391" i="1" s="1"/>
  <c r="E390" i="1"/>
  <c r="E391" i="1" s="1"/>
  <c r="X389" i="1"/>
  <c r="M389" i="1"/>
  <c r="X388" i="1"/>
  <c r="M388" i="1"/>
  <c r="X387" i="1"/>
  <c r="M387" i="1"/>
  <c r="X386" i="1"/>
  <c r="M386" i="1"/>
  <c r="X385" i="1"/>
  <c r="M385" i="1"/>
  <c r="W382" i="1"/>
  <c r="W383" i="1" s="1"/>
  <c r="V382" i="1"/>
  <c r="V383" i="1" s="1"/>
  <c r="U382" i="1"/>
  <c r="U383" i="1" s="1"/>
  <c r="T382" i="1"/>
  <c r="T383" i="1" s="1"/>
  <c r="S382" i="1"/>
  <c r="S383" i="1" s="1"/>
  <c r="R382" i="1"/>
  <c r="R383" i="1" s="1"/>
  <c r="Q382" i="1"/>
  <c r="Q383" i="1" s="1"/>
  <c r="P382" i="1"/>
  <c r="P383" i="1" s="1"/>
  <c r="O382" i="1"/>
  <c r="O383" i="1" s="1"/>
  <c r="N382" i="1"/>
  <c r="L382" i="1"/>
  <c r="L383" i="1" s="1"/>
  <c r="K382" i="1"/>
  <c r="K383" i="1" s="1"/>
  <c r="J382" i="1"/>
  <c r="J383" i="1" s="1"/>
  <c r="I382" i="1"/>
  <c r="I383" i="1" s="1"/>
  <c r="H382" i="1"/>
  <c r="H383" i="1" s="1"/>
  <c r="G382" i="1"/>
  <c r="G383" i="1" s="1"/>
  <c r="F382" i="1"/>
  <c r="F383" i="1" s="1"/>
  <c r="E382" i="1"/>
  <c r="E383" i="1" s="1"/>
  <c r="X381" i="1"/>
  <c r="M381" i="1"/>
  <c r="X380" i="1"/>
  <c r="M380" i="1"/>
  <c r="W377" i="1"/>
  <c r="W378" i="1" s="1"/>
  <c r="V377" i="1"/>
  <c r="V378" i="1" s="1"/>
  <c r="U377" i="1"/>
  <c r="U378" i="1" s="1"/>
  <c r="T377" i="1"/>
  <c r="T378" i="1" s="1"/>
  <c r="S377" i="1"/>
  <c r="S378" i="1" s="1"/>
  <c r="R377" i="1"/>
  <c r="R378" i="1" s="1"/>
  <c r="Q377" i="1"/>
  <c r="Q378" i="1" s="1"/>
  <c r="P377" i="1"/>
  <c r="P378" i="1" s="1"/>
  <c r="O377" i="1"/>
  <c r="O378" i="1" s="1"/>
  <c r="N377" i="1"/>
  <c r="L377" i="1"/>
  <c r="L378" i="1" s="1"/>
  <c r="K377" i="1"/>
  <c r="K378" i="1" s="1"/>
  <c r="J377" i="1"/>
  <c r="J378" i="1" s="1"/>
  <c r="I377" i="1"/>
  <c r="I378" i="1" s="1"/>
  <c r="H377" i="1"/>
  <c r="H378" i="1" s="1"/>
  <c r="G377" i="1"/>
  <c r="G378" i="1" s="1"/>
  <c r="F377" i="1"/>
  <c r="F378" i="1" s="1"/>
  <c r="E377" i="1"/>
  <c r="E378" i="1" s="1"/>
  <c r="X376" i="1"/>
  <c r="M376" i="1"/>
  <c r="X375" i="1"/>
  <c r="M375" i="1"/>
  <c r="X374" i="1"/>
  <c r="M374" i="1"/>
  <c r="X373" i="1"/>
  <c r="M373" i="1"/>
  <c r="X372" i="1"/>
  <c r="M372" i="1"/>
  <c r="X371" i="1"/>
  <c r="M371" i="1"/>
  <c r="X370" i="1"/>
  <c r="M370" i="1"/>
  <c r="X369" i="1"/>
  <c r="M369" i="1"/>
  <c r="W366" i="1"/>
  <c r="W367" i="1" s="1"/>
  <c r="V366" i="1"/>
  <c r="V367" i="1" s="1"/>
  <c r="U366" i="1"/>
  <c r="U367" i="1" s="1"/>
  <c r="T366" i="1"/>
  <c r="T367" i="1" s="1"/>
  <c r="S366" i="1"/>
  <c r="S367" i="1" s="1"/>
  <c r="R366" i="1"/>
  <c r="R367" i="1" s="1"/>
  <c r="Q366" i="1"/>
  <c r="Q367" i="1" s="1"/>
  <c r="P366" i="1"/>
  <c r="P367" i="1" s="1"/>
  <c r="O366" i="1"/>
  <c r="O367" i="1" s="1"/>
  <c r="N366" i="1"/>
  <c r="L366" i="1"/>
  <c r="L367" i="1" s="1"/>
  <c r="K366" i="1"/>
  <c r="K367" i="1" s="1"/>
  <c r="J366" i="1"/>
  <c r="J367" i="1" s="1"/>
  <c r="I366" i="1"/>
  <c r="I367" i="1" s="1"/>
  <c r="H366" i="1"/>
  <c r="H367" i="1" s="1"/>
  <c r="G366" i="1"/>
  <c r="G367" i="1" s="1"/>
  <c r="F366" i="1"/>
  <c r="F367" i="1" s="1"/>
  <c r="E366" i="1"/>
  <c r="E367" i="1" s="1"/>
  <c r="X365" i="1"/>
  <c r="M365" i="1"/>
  <c r="X364" i="1"/>
  <c r="M364" i="1"/>
  <c r="X363" i="1"/>
  <c r="M363" i="1"/>
  <c r="X362" i="1"/>
  <c r="M362" i="1"/>
  <c r="X361" i="1"/>
  <c r="M361" i="1"/>
  <c r="X360" i="1"/>
  <c r="M360" i="1"/>
  <c r="X359" i="1"/>
  <c r="M359" i="1"/>
  <c r="W356" i="1"/>
  <c r="W357" i="1" s="1"/>
  <c r="V356" i="1"/>
  <c r="V357" i="1" s="1"/>
  <c r="U356" i="1"/>
  <c r="U357" i="1" s="1"/>
  <c r="T356" i="1"/>
  <c r="T357" i="1" s="1"/>
  <c r="S356" i="1"/>
  <c r="S357" i="1" s="1"/>
  <c r="R356" i="1"/>
  <c r="R357" i="1" s="1"/>
  <c r="Q356" i="1"/>
  <c r="Q357" i="1" s="1"/>
  <c r="P356" i="1"/>
  <c r="P357" i="1" s="1"/>
  <c r="O356" i="1"/>
  <c r="O357" i="1" s="1"/>
  <c r="N356" i="1"/>
  <c r="N357" i="1" s="1"/>
  <c r="L356" i="1"/>
  <c r="L357" i="1" s="1"/>
  <c r="K356" i="1"/>
  <c r="K357" i="1" s="1"/>
  <c r="J356" i="1"/>
  <c r="J357" i="1" s="1"/>
  <c r="I356" i="1"/>
  <c r="I357" i="1" s="1"/>
  <c r="H356" i="1"/>
  <c r="H357" i="1" s="1"/>
  <c r="G356" i="1"/>
  <c r="G357" i="1" s="1"/>
  <c r="F356" i="1"/>
  <c r="F357" i="1" s="1"/>
  <c r="E356" i="1"/>
  <c r="E357" i="1" s="1"/>
  <c r="X355" i="1"/>
  <c r="M355" i="1"/>
  <c r="X354" i="1"/>
  <c r="M354" i="1"/>
  <c r="X353" i="1"/>
  <c r="M353" i="1"/>
  <c r="X352" i="1"/>
  <c r="M352" i="1"/>
  <c r="X351" i="1"/>
  <c r="M351" i="1"/>
  <c r="X350" i="1"/>
  <c r="M350" i="1"/>
  <c r="X349" i="1"/>
  <c r="M349" i="1"/>
  <c r="X348" i="1"/>
  <c r="M348" i="1"/>
  <c r="X347" i="1"/>
  <c r="M347" i="1"/>
  <c r="X346" i="1"/>
  <c r="M346" i="1"/>
  <c r="X345" i="1"/>
  <c r="M345" i="1"/>
  <c r="X344" i="1"/>
  <c r="M344" i="1"/>
  <c r="X343" i="1"/>
  <c r="M343" i="1"/>
  <c r="X342" i="1"/>
  <c r="M342" i="1"/>
  <c r="W339" i="1"/>
  <c r="W340" i="1" s="1"/>
  <c r="V339" i="1"/>
  <c r="V340" i="1" s="1"/>
  <c r="U339" i="1"/>
  <c r="U340" i="1" s="1"/>
  <c r="T339" i="1"/>
  <c r="T340" i="1" s="1"/>
  <c r="S339" i="1"/>
  <c r="S340" i="1" s="1"/>
  <c r="R339" i="1"/>
  <c r="R340" i="1" s="1"/>
  <c r="Q339" i="1"/>
  <c r="Q340" i="1" s="1"/>
  <c r="P339" i="1"/>
  <c r="P340" i="1" s="1"/>
  <c r="O339" i="1"/>
  <c r="O340" i="1" s="1"/>
  <c r="N339" i="1"/>
  <c r="N340" i="1" s="1"/>
  <c r="L339" i="1"/>
  <c r="L340" i="1" s="1"/>
  <c r="K339" i="1"/>
  <c r="K340" i="1" s="1"/>
  <c r="J339" i="1"/>
  <c r="J340" i="1" s="1"/>
  <c r="I339" i="1"/>
  <c r="I340" i="1" s="1"/>
  <c r="H339" i="1"/>
  <c r="H340" i="1" s="1"/>
  <c r="G339" i="1"/>
  <c r="G340" i="1" s="1"/>
  <c r="F339" i="1"/>
  <c r="F340" i="1" s="1"/>
  <c r="E339" i="1"/>
  <c r="E340" i="1" s="1"/>
  <c r="X338" i="1"/>
  <c r="M338" i="1"/>
  <c r="X337" i="1"/>
  <c r="M337" i="1"/>
  <c r="X336" i="1"/>
  <c r="M336" i="1"/>
  <c r="X335" i="1"/>
  <c r="M335" i="1"/>
  <c r="X334" i="1"/>
  <c r="M334" i="1"/>
  <c r="X333" i="1"/>
  <c r="M333" i="1"/>
  <c r="X332" i="1"/>
  <c r="M332" i="1"/>
  <c r="X331" i="1"/>
  <c r="M331" i="1"/>
  <c r="X330" i="1"/>
  <c r="M330" i="1"/>
  <c r="X329" i="1"/>
  <c r="M329" i="1"/>
  <c r="X328" i="1"/>
  <c r="M328" i="1"/>
  <c r="X327" i="1"/>
  <c r="M327" i="1"/>
  <c r="X326" i="1"/>
  <c r="M326" i="1"/>
  <c r="X325" i="1"/>
  <c r="M325" i="1"/>
  <c r="X324" i="1"/>
  <c r="M324" i="1"/>
  <c r="X323" i="1"/>
  <c r="M323" i="1"/>
  <c r="X322" i="1"/>
  <c r="M322" i="1"/>
  <c r="X321" i="1"/>
  <c r="M321" i="1"/>
  <c r="X320" i="1"/>
  <c r="M320" i="1"/>
  <c r="X319" i="1"/>
  <c r="M319" i="1"/>
  <c r="W316" i="1"/>
  <c r="W317" i="1" s="1"/>
  <c r="V316" i="1"/>
  <c r="V317" i="1" s="1"/>
  <c r="U316" i="1"/>
  <c r="U317" i="1" s="1"/>
  <c r="T316" i="1"/>
  <c r="T317" i="1" s="1"/>
  <c r="S316" i="1"/>
  <c r="S317" i="1" s="1"/>
  <c r="R316" i="1"/>
  <c r="R317" i="1" s="1"/>
  <c r="Q316" i="1"/>
  <c r="Q317" i="1" s="1"/>
  <c r="P316" i="1"/>
  <c r="P317" i="1" s="1"/>
  <c r="O316" i="1"/>
  <c r="O317" i="1" s="1"/>
  <c r="N316" i="1"/>
  <c r="N317" i="1" s="1"/>
  <c r="L316" i="1"/>
  <c r="L317" i="1" s="1"/>
  <c r="K316" i="1"/>
  <c r="K317" i="1" s="1"/>
  <c r="J316" i="1"/>
  <c r="J317" i="1" s="1"/>
  <c r="I316" i="1"/>
  <c r="I317" i="1" s="1"/>
  <c r="H316" i="1"/>
  <c r="H317" i="1" s="1"/>
  <c r="G316" i="1"/>
  <c r="G317" i="1" s="1"/>
  <c r="F316" i="1"/>
  <c r="F317" i="1" s="1"/>
  <c r="E316" i="1"/>
  <c r="E317" i="1" s="1"/>
  <c r="X315" i="1"/>
  <c r="M315" i="1"/>
  <c r="X314" i="1"/>
  <c r="M314" i="1"/>
  <c r="X313" i="1"/>
  <c r="M313" i="1"/>
  <c r="W310" i="1"/>
  <c r="W311" i="1" s="1"/>
  <c r="V310" i="1"/>
  <c r="V311" i="1" s="1"/>
  <c r="U310" i="1"/>
  <c r="U311" i="1" s="1"/>
  <c r="T310" i="1"/>
  <c r="T311" i="1" s="1"/>
  <c r="S310" i="1"/>
  <c r="S311" i="1" s="1"/>
  <c r="R310" i="1"/>
  <c r="R311" i="1" s="1"/>
  <c r="Q310" i="1"/>
  <c r="Q311" i="1" s="1"/>
  <c r="P310" i="1"/>
  <c r="P311" i="1" s="1"/>
  <c r="O310" i="1"/>
  <c r="O311" i="1" s="1"/>
  <c r="N310" i="1"/>
  <c r="L310" i="1"/>
  <c r="L311" i="1" s="1"/>
  <c r="K310" i="1"/>
  <c r="K311" i="1" s="1"/>
  <c r="J310" i="1"/>
  <c r="J311" i="1" s="1"/>
  <c r="I310" i="1"/>
  <c r="I311" i="1" s="1"/>
  <c r="H310" i="1"/>
  <c r="H311" i="1" s="1"/>
  <c r="G310" i="1"/>
  <c r="G311" i="1" s="1"/>
  <c r="F310" i="1"/>
  <c r="F311" i="1" s="1"/>
  <c r="E310" i="1"/>
  <c r="E311" i="1" s="1"/>
  <c r="X309" i="1"/>
  <c r="M309" i="1"/>
  <c r="X308" i="1"/>
  <c r="M308" i="1"/>
  <c r="X307" i="1"/>
  <c r="M307" i="1"/>
  <c r="X306" i="1"/>
  <c r="M306" i="1"/>
  <c r="X305" i="1"/>
  <c r="M305" i="1"/>
  <c r="X304" i="1"/>
  <c r="M304" i="1"/>
  <c r="X303" i="1"/>
  <c r="M303" i="1"/>
  <c r="X302" i="1"/>
  <c r="M302" i="1"/>
  <c r="X301" i="1"/>
  <c r="M301" i="1"/>
  <c r="W298" i="1"/>
  <c r="W299" i="1" s="1"/>
  <c r="V298" i="1"/>
  <c r="V299" i="1" s="1"/>
  <c r="U298" i="1"/>
  <c r="U299" i="1" s="1"/>
  <c r="T298" i="1"/>
  <c r="T299" i="1" s="1"/>
  <c r="S298" i="1"/>
  <c r="S299" i="1" s="1"/>
  <c r="R298" i="1"/>
  <c r="R299" i="1" s="1"/>
  <c r="Q298" i="1"/>
  <c r="Q299" i="1" s="1"/>
  <c r="P298" i="1"/>
  <c r="P299" i="1" s="1"/>
  <c r="O298" i="1"/>
  <c r="O299" i="1" s="1"/>
  <c r="N298" i="1"/>
  <c r="N299" i="1" s="1"/>
  <c r="L298" i="1"/>
  <c r="L299" i="1" s="1"/>
  <c r="K298" i="1"/>
  <c r="K299" i="1" s="1"/>
  <c r="J298" i="1"/>
  <c r="J299" i="1" s="1"/>
  <c r="I298" i="1"/>
  <c r="I299" i="1" s="1"/>
  <c r="H298" i="1"/>
  <c r="H299" i="1" s="1"/>
  <c r="G298" i="1"/>
  <c r="G299" i="1" s="1"/>
  <c r="F298" i="1"/>
  <c r="F299" i="1" s="1"/>
  <c r="E298" i="1"/>
  <c r="E299" i="1" s="1"/>
  <c r="X297" i="1"/>
  <c r="M297" i="1"/>
  <c r="X296" i="1"/>
  <c r="M296" i="1"/>
  <c r="W293" i="1"/>
  <c r="W294" i="1" s="1"/>
  <c r="V293" i="1"/>
  <c r="V294" i="1" s="1"/>
  <c r="U293" i="1"/>
  <c r="U294" i="1" s="1"/>
  <c r="T293" i="1"/>
  <c r="T294" i="1" s="1"/>
  <c r="S293" i="1"/>
  <c r="S294" i="1" s="1"/>
  <c r="R293" i="1"/>
  <c r="R294" i="1" s="1"/>
  <c r="Q293" i="1"/>
  <c r="Q294" i="1" s="1"/>
  <c r="P293" i="1"/>
  <c r="P294" i="1" s="1"/>
  <c r="O293" i="1"/>
  <c r="O294" i="1" s="1"/>
  <c r="N293" i="1"/>
  <c r="N294" i="1" s="1"/>
  <c r="L293" i="1"/>
  <c r="L294" i="1" s="1"/>
  <c r="K293" i="1"/>
  <c r="K294" i="1" s="1"/>
  <c r="J293" i="1"/>
  <c r="J294" i="1" s="1"/>
  <c r="I293" i="1"/>
  <c r="I294" i="1" s="1"/>
  <c r="H293" i="1"/>
  <c r="H294" i="1" s="1"/>
  <c r="G293" i="1"/>
  <c r="G294" i="1" s="1"/>
  <c r="F293" i="1"/>
  <c r="F294" i="1" s="1"/>
  <c r="E293" i="1"/>
  <c r="E294" i="1" s="1"/>
  <c r="X292" i="1"/>
  <c r="M292" i="1"/>
  <c r="X291" i="1"/>
  <c r="M291" i="1"/>
  <c r="X290" i="1"/>
  <c r="M290" i="1"/>
  <c r="X289" i="1"/>
  <c r="M289" i="1"/>
  <c r="X288" i="1"/>
  <c r="M288" i="1"/>
  <c r="X287" i="1"/>
  <c r="M287" i="1"/>
  <c r="X286" i="1"/>
  <c r="M286" i="1"/>
  <c r="X285" i="1"/>
  <c r="M285" i="1"/>
  <c r="X284" i="1"/>
  <c r="M284" i="1"/>
  <c r="X283" i="1"/>
  <c r="M283" i="1"/>
  <c r="X282" i="1"/>
  <c r="M282" i="1"/>
  <c r="X281" i="1"/>
  <c r="M281" i="1"/>
  <c r="X280" i="1"/>
  <c r="M280" i="1"/>
  <c r="X279" i="1"/>
  <c r="M279" i="1"/>
  <c r="X278" i="1"/>
  <c r="M278" i="1"/>
  <c r="X277" i="1"/>
  <c r="M277" i="1"/>
  <c r="X276" i="1"/>
  <c r="M276" i="1"/>
  <c r="X275" i="1"/>
  <c r="M275" i="1"/>
  <c r="X274" i="1"/>
  <c r="M274" i="1"/>
  <c r="X273" i="1"/>
  <c r="M273" i="1"/>
  <c r="X272" i="1"/>
  <c r="M272" i="1"/>
  <c r="X271" i="1"/>
  <c r="M271" i="1"/>
  <c r="W268" i="1"/>
  <c r="W269" i="1" s="1"/>
  <c r="V268" i="1"/>
  <c r="V269" i="1" s="1"/>
  <c r="U268" i="1"/>
  <c r="U269" i="1" s="1"/>
  <c r="T268" i="1"/>
  <c r="T269" i="1" s="1"/>
  <c r="S268" i="1"/>
  <c r="S269" i="1" s="1"/>
  <c r="R268" i="1"/>
  <c r="R269" i="1" s="1"/>
  <c r="Q268" i="1"/>
  <c r="Q269" i="1" s="1"/>
  <c r="P268" i="1"/>
  <c r="P269" i="1" s="1"/>
  <c r="O268" i="1"/>
  <c r="O269" i="1" s="1"/>
  <c r="N268" i="1"/>
  <c r="N269" i="1" s="1"/>
  <c r="L268" i="1"/>
  <c r="L269" i="1" s="1"/>
  <c r="K268" i="1"/>
  <c r="K269" i="1" s="1"/>
  <c r="J268" i="1"/>
  <c r="J269" i="1" s="1"/>
  <c r="I268" i="1"/>
  <c r="I269" i="1" s="1"/>
  <c r="H268" i="1"/>
  <c r="H269" i="1" s="1"/>
  <c r="G268" i="1"/>
  <c r="G269" i="1" s="1"/>
  <c r="F268" i="1"/>
  <c r="F269" i="1" s="1"/>
  <c r="E268" i="1"/>
  <c r="E269" i="1" s="1"/>
  <c r="X267" i="1"/>
  <c r="M267" i="1"/>
  <c r="X266" i="1"/>
  <c r="M266" i="1"/>
  <c r="X265" i="1"/>
  <c r="M265" i="1"/>
  <c r="X264" i="1"/>
  <c r="M264" i="1"/>
  <c r="X263" i="1"/>
  <c r="M263" i="1"/>
  <c r="X262" i="1"/>
  <c r="M262" i="1"/>
  <c r="W259" i="1"/>
  <c r="W260" i="1" s="1"/>
  <c r="V259" i="1"/>
  <c r="V260" i="1" s="1"/>
  <c r="U259" i="1"/>
  <c r="U260" i="1" s="1"/>
  <c r="T259" i="1"/>
  <c r="T260" i="1" s="1"/>
  <c r="S259" i="1"/>
  <c r="S260" i="1" s="1"/>
  <c r="R259" i="1"/>
  <c r="R260" i="1" s="1"/>
  <c r="Q259" i="1"/>
  <c r="Q260" i="1" s="1"/>
  <c r="P259" i="1"/>
  <c r="P260" i="1" s="1"/>
  <c r="O259" i="1"/>
  <c r="O260" i="1" s="1"/>
  <c r="N259" i="1"/>
  <c r="N260" i="1" s="1"/>
  <c r="L259" i="1"/>
  <c r="L260" i="1" s="1"/>
  <c r="K259" i="1"/>
  <c r="K260" i="1" s="1"/>
  <c r="J259" i="1"/>
  <c r="J260" i="1" s="1"/>
  <c r="I259" i="1"/>
  <c r="I260" i="1" s="1"/>
  <c r="H259" i="1"/>
  <c r="H260" i="1" s="1"/>
  <c r="G259" i="1"/>
  <c r="G260" i="1" s="1"/>
  <c r="F259" i="1"/>
  <c r="F260" i="1" s="1"/>
  <c r="E259" i="1"/>
  <c r="E260" i="1" s="1"/>
  <c r="X258" i="1"/>
  <c r="M258" i="1"/>
  <c r="X257" i="1"/>
  <c r="M257" i="1"/>
  <c r="X256" i="1"/>
  <c r="M256" i="1"/>
  <c r="X255" i="1"/>
  <c r="M255" i="1"/>
  <c r="X254" i="1"/>
  <c r="M254" i="1"/>
  <c r="W251" i="1"/>
  <c r="W252" i="1" s="1"/>
  <c r="V251" i="1"/>
  <c r="V252" i="1" s="1"/>
  <c r="U251" i="1"/>
  <c r="U252" i="1" s="1"/>
  <c r="T251" i="1"/>
  <c r="T252" i="1" s="1"/>
  <c r="S251" i="1"/>
  <c r="S252" i="1" s="1"/>
  <c r="R251" i="1"/>
  <c r="R252" i="1" s="1"/>
  <c r="Q251" i="1"/>
  <c r="Q252" i="1" s="1"/>
  <c r="P251" i="1"/>
  <c r="P252" i="1" s="1"/>
  <c r="O251" i="1"/>
  <c r="O252" i="1" s="1"/>
  <c r="N251" i="1"/>
  <c r="L251" i="1"/>
  <c r="L252" i="1" s="1"/>
  <c r="K251" i="1"/>
  <c r="K252" i="1" s="1"/>
  <c r="J251" i="1"/>
  <c r="J252" i="1" s="1"/>
  <c r="I251" i="1"/>
  <c r="I252" i="1" s="1"/>
  <c r="H251" i="1"/>
  <c r="H252" i="1" s="1"/>
  <c r="G251" i="1"/>
  <c r="G252" i="1" s="1"/>
  <c r="F251" i="1"/>
  <c r="F252" i="1" s="1"/>
  <c r="E251" i="1"/>
  <c r="E252" i="1" s="1"/>
  <c r="X250" i="1"/>
  <c r="M250" i="1"/>
  <c r="X249" i="1"/>
  <c r="M249" i="1"/>
  <c r="X248" i="1"/>
  <c r="M248" i="1"/>
  <c r="X247" i="1"/>
  <c r="M247" i="1"/>
  <c r="X246" i="1"/>
  <c r="M246" i="1"/>
  <c r="X245" i="1"/>
  <c r="M245" i="1"/>
  <c r="X244" i="1"/>
  <c r="M244" i="1"/>
  <c r="X243" i="1"/>
  <c r="M243" i="1"/>
  <c r="X242" i="1"/>
  <c r="M242" i="1"/>
  <c r="X241" i="1"/>
  <c r="M241" i="1"/>
  <c r="X240" i="1"/>
  <c r="M240" i="1"/>
  <c r="X239" i="1"/>
  <c r="M239" i="1"/>
  <c r="X238" i="1"/>
  <c r="M238" i="1"/>
  <c r="X237" i="1"/>
  <c r="M237" i="1"/>
  <c r="W234" i="1"/>
  <c r="W235" i="1" s="1"/>
  <c r="V234" i="1"/>
  <c r="V235" i="1" s="1"/>
  <c r="U234" i="1"/>
  <c r="U235" i="1" s="1"/>
  <c r="T234" i="1"/>
  <c r="T235" i="1" s="1"/>
  <c r="S234" i="1"/>
  <c r="S235" i="1" s="1"/>
  <c r="R234" i="1"/>
  <c r="R235" i="1" s="1"/>
  <c r="Q234" i="1"/>
  <c r="Q235" i="1" s="1"/>
  <c r="P234" i="1"/>
  <c r="P235" i="1" s="1"/>
  <c r="O234" i="1"/>
  <c r="O235" i="1" s="1"/>
  <c r="N234" i="1"/>
  <c r="L234" i="1"/>
  <c r="L235" i="1" s="1"/>
  <c r="K234" i="1"/>
  <c r="K235" i="1" s="1"/>
  <c r="J234" i="1"/>
  <c r="J235" i="1" s="1"/>
  <c r="I234" i="1"/>
  <c r="I235" i="1" s="1"/>
  <c r="H234" i="1"/>
  <c r="H235" i="1" s="1"/>
  <c r="G234" i="1"/>
  <c r="G235" i="1" s="1"/>
  <c r="F234" i="1"/>
  <c r="F235" i="1" s="1"/>
  <c r="E234" i="1"/>
  <c r="E235" i="1" s="1"/>
  <c r="X233" i="1"/>
  <c r="M233" i="1"/>
  <c r="X232" i="1"/>
  <c r="M232" i="1"/>
  <c r="W229" i="1"/>
  <c r="W230" i="1" s="1"/>
  <c r="V229" i="1"/>
  <c r="V230" i="1" s="1"/>
  <c r="U229" i="1"/>
  <c r="U230" i="1" s="1"/>
  <c r="T229" i="1"/>
  <c r="T230" i="1" s="1"/>
  <c r="S229" i="1"/>
  <c r="S230" i="1" s="1"/>
  <c r="R229" i="1"/>
  <c r="R230" i="1" s="1"/>
  <c r="Q229" i="1"/>
  <c r="Q230" i="1" s="1"/>
  <c r="P229" i="1"/>
  <c r="P230" i="1" s="1"/>
  <c r="O229" i="1"/>
  <c r="O230" i="1" s="1"/>
  <c r="N229" i="1"/>
  <c r="L229" i="1"/>
  <c r="L230" i="1" s="1"/>
  <c r="K229" i="1"/>
  <c r="K230" i="1" s="1"/>
  <c r="J229" i="1"/>
  <c r="J230" i="1" s="1"/>
  <c r="I229" i="1"/>
  <c r="I230" i="1" s="1"/>
  <c r="H229" i="1"/>
  <c r="H230" i="1" s="1"/>
  <c r="G229" i="1"/>
  <c r="G230" i="1" s="1"/>
  <c r="F229" i="1"/>
  <c r="F230" i="1" s="1"/>
  <c r="E229" i="1"/>
  <c r="E230" i="1" s="1"/>
  <c r="X228" i="1"/>
  <c r="M228" i="1"/>
  <c r="X227" i="1"/>
  <c r="M227" i="1"/>
  <c r="X226" i="1"/>
  <c r="M226" i="1"/>
  <c r="X225" i="1"/>
  <c r="M225" i="1"/>
  <c r="X224" i="1"/>
  <c r="M224" i="1"/>
  <c r="X223" i="1"/>
  <c r="M223" i="1"/>
  <c r="X222" i="1"/>
  <c r="M222" i="1"/>
  <c r="X221" i="1"/>
  <c r="M221" i="1"/>
  <c r="X220" i="1"/>
  <c r="M220" i="1"/>
  <c r="W217" i="1"/>
  <c r="W218" i="1" s="1"/>
  <c r="V217" i="1"/>
  <c r="V218" i="1" s="1"/>
  <c r="U217" i="1"/>
  <c r="U218" i="1" s="1"/>
  <c r="T217" i="1"/>
  <c r="T218" i="1" s="1"/>
  <c r="S217" i="1"/>
  <c r="S218" i="1" s="1"/>
  <c r="R217" i="1"/>
  <c r="R218" i="1" s="1"/>
  <c r="Q217" i="1"/>
  <c r="Q218" i="1" s="1"/>
  <c r="P217" i="1"/>
  <c r="P218" i="1" s="1"/>
  <c r="O217" i="1"/>
  <c r="O218" i="1" s="1"/>
  <c r="N217" i="1"/>
  <c r="N218" i="1" s="1"/>
  <c r="L217" i="1"/>
  <c r="L218" i="1" s="1"/>
  <c r="K217" i="1"/>
  <c r="K218" i="1" s="1"/>
  <c r="J217" i="1"/>
  <c r="J218" i="1" s="1"/>
  <c r="I217" i="1"/>
  <c r="I218" i="1" s="1"/>
  <c r="H217" i="1"/>
  <c r="H218" i="1" s="1"/>
  <c r="G217" i="1"/>
  <c r="G218" i="1" s="1"/>
  <c r="F217" i="1"/>
  <c r="F218" i="1" s="1"/>
  <c r="E217" i="1"/>
  <c r="E218" i="1" s="1"/>
  <c r="X216" i="1"/>
  <c r="M216" i="1"/>
  <c r="X215" i="1"/>
  <c r="M215" i="1"/>
  <c r="X214" i="1"/>
  <c r="M214" i="1"/>
  <c r="X213" i="1"/>
  <c r="M213" i="1"/>
  <c r="X212" i="1"/>
  <c r="M212" i="1"/>
  <c r="X211" i="1"/>
  <c r="M211" i="1"/>
  <c r="X210" i="1"/>
  <c r="M210" i="1"/>
  <c r="X209" i="1"/>
  <c r="M209" i="1"/>
  <c r="X208" i="1"/>
  <c r="M208" i="1"/>
  <c r="X207" i="1"/>
  <c r="M207" i="1"/>
  <c r="W204" i="1"/>
  <c r="W205" i="1" s="1"/>
  <c r="V204" i="1"/>
  <c r="V205" i="1" s="1"/>
  <c r="U204" i="1"/>
  <c r="U205" i="1" s="1"/>
  <c r="T204" i="1"/>
  <c r="T205" i="1" s="1"/>
  <c r="S204" i="1"/>
  <c r="S205" i="1" s="1"/>
  <c r="R204" i="1"/>
  <c r="R205" i="1" s="1"/>
  <c r="Q204" i="1"/>
  <c r="Q205" i="1" s="1"/>
  <c r="P204" i="1"/>
  <c r="P205" i="1" s="1"/>
  <c r="O204" i="1"/>
  <c r="O205" i="1" s="1"/>
  <c r="N204" i="1"/>
  <c r="N205" i="1" s="1"/>
  <c r="L204" i="1"/>
  <c r="L205" i="1" s="1"/>
  <c r="K204" i="1"/>
  <c r="K205" i="1" s="1"/>
  <c r="J204" i="1"/>
  <c r="J205" i="1" s="1"/>
  <c r="I204" i="1"/>
  <c r="I205" i="1" s="1"/>
  <c r="H204" i="1"/>
  <c r="H205" i="1" s="1"/>
  <c r="G204" i="1"/>
  <c r="G205" i="1" s="1"/>
  <c r="F204" i="1"/>
  <c r="F205" i="1" s="1"/>
  <c r="E204" i="1"/>
  <c r="E205" i="1" s="1"/>
  <c r="X203" i="1"/>
  <c r="M203" i="1"/>
  <c r="X202" i="1"/>
  <c r="M202" i="1"/>
  <c r="X201" i="1"/>
  <c r="M201" i="1"/>
  <c r="X200" i="1"/>
  <c r="M200" i="1"/>
  <c r="W197" i="1"/>
  <c r="W198" i="1" s="1"/>
  <c r="V197" i="1"/>
  <c r="V198" i="1" s="1"/>
  <c r="U197" i="1"/>
  <c r="U198" i="1" s="1"/>
  <c r="T197" i="1"/>
  <c r="T198" i="1" s="1"/>
  <c r="S197" i="1"/>
  <c r="S198" i="1" s="1"/>
  <c r="R197" i="1"/>
  <c r="R198" i="1" s="1"/>
  <c r="Q197" i="1"/>
  <c r="Q198" i="1" s="1"/>
  <c r="P197" i="1"/>
  <c r="P198" i="1" s="1"/>
  <c r="O197" i="1"/>
  <c r="O198" i="1" s="1"/>
  <c r="N197" i="1"/>
  <c r="N198" i="1" s="1"/>
  <c r="L197" i="1"/>
  <c r="L198" i="1" s="1"/>
  <c r="K197" i="1"/>
  <c r="K198" i="1" s="1"/>
  <c r="J197" i="1"/>
  <c r="J198" i="1" s="1"/>
  <c r="I197" i="1"/>
  <c r="I198" i="1" s="1"/>
  <c r="H197" i="1"/>
  <c r="H198" i="1" s="1"/>
  <c r="G197" i="1"/>
  <c r="G198" i="1" s="1"/>
  <c r="F197" i="1"/>
  <c r="F198" i="1" s="1"/>
  <c r="E197" i="1"/>
  <c r="E198" i="1" s="1"/>
  <c r="X196" i="1"/>
  <c r="M196" i="1"/>
  <c r="X195" i="1"/>
  <c r="M195" i="1"/>
  <c r="X194" i="1"/>
  <c r="M194" i="1"/>
  <c r="X193" i="1"/>
  <c r="M193" i="1"/>
  <c r="X192" i="1"/>
  <c r="M192" i="1"/>
  <c r="X191" i="1"/>
  <c r="M191" i="1"/>
  <c r="W188" i="1"/>
  <c r="W189" i="1" s="1"/>
  <c r="V188" i="1"/>
  <c r="V189" i="1" s="1"/>
  <c r="U188" i="1"/>
  <c r="U189" i="1" s="1"/>
  <c r="T188" i="1"/>
  <c r="T189" i="1" s="1"/>
  <c r="S188" i="1"/>
  <c r="S189" i="1" s="1"/>
  <c r="R188" i="1"/>
  <c r="R189" i="1" s="1"/>
  <c r="Q188" i="1"/>
  <c r="Q189" i="1" s="1"/>
  <c r="P188" i="1"/>
  <c r="P189" i="1" s="1"/>
  <c r="O188" i="1"/>
  <c r="O189" i="1" s="1"/>
  <c r="N188" i="1"/>
  <c r="N189" i="1" s="1"/>
  <c r="L188" i="1"/>
  <c r="L189" i="1" s="1"/>
  <c r="K188" i="1"/>
  <c r="K189" i="1" s="1"/>
  <c r="J188" i="1"/>
  <c r="J189" i="1" s="1"/>
  <c r="I188" i="1"/>
  <c r="I189" i="1" s="1"/>
  <c r="H188" i="1"/>
  <c r="H189" i="1" s="1"/>
  <c r="G188" i="1"/>
  <c r="G189" i="1" s="1"/>
  <c r="F188" i="1"/>
  <c r="F189" i="1" s="1"/>
  <c r="E188" i="1"/>
  <c r="E189" i="1" s="1"/>
  <c r="X187" i="1"/>
  <c r="M187" i="1"/>
  <c r="X186" i="1"/>
  <c r="M186" i="1"/>
  <c r="X185" i="1"/>
  <c r="M185" i="1"/>
  <c r="X184" i="1"/>
  <c r="M184" i="1"/>
  <c r="X183" i="1"/>
  <c r="M183" i="1"/>
  <c r="W180" i="1"/>
  <c r="W181" i="1" s="1"/>
  <c r="V180" i="1"/>
  <c r="V181" i="1" s="1"/>
  <c r="U180" i="1"/>
  <c r="U181" i="1" s="1"/>
  <c r="T180" i="1"/>
  <c r="T181" i="1" s="1"/>
  <c r="S180" i="1"/>
  <c r="S181" i="1" s="1"/>
  <c r="R180" i="1"/>
  <c r="R181" i="1" s="1"/>
  <c r="Q180" i="1"/>
  <c r="Q181" i="1" s="1"/>
  <c r="P180" i="1"/>
  <c r="P181" i="1" s="1"/>
  <c r="O180" i="1"/>
  <c r="O181" i="1" s="1"/>
  <c r="N180" i="1"/>
  <c r="L180" i="1"/>
  <c r="L181" i="1" s="1"/>
  <c r="K180" i="1"/>
  <c r="K181" i="1" s="1"/>
  <c r="J180" i="1"/>
  <c r="J181" i="1" s="1"/>
  <c r="I180" i="1"/>
  <c r="I181" i="1" s="1"/>
  <c r="H180" i="1"/>
  <c r="H181" i="1" s="1"/>
  <c r="G180" i="1"/>
  <c r="G181" i="1" s="1"/>
  <c r="F180" i="1"/>
  <c r="F181" i="1" s="1"/>
  <c r="E180" i="1"/>
  <c r="E181" i="1" s="1"/>
  <c r="X179" i="1"/>
  <c r="M179" i="1"/>
  <c r="X178" i="1"/>
  <c r="M178" i="1"/>
  <c r="X177" i="1"/>
  <c r="M177" i="1"/>
  <c r="X176" i="1"/>
  <c r="M176" i="1"/>
  <c r="X175" i="1"/>
  <c r="M175" i="1"/>
  <c r="X174" i="1"/>
  <c r="M174" i="1"/>
  <c r="X173" i="1"/>
  <c r="M173" i="1"/>
  <c r="X172" i="1"/>
  <c r="M172" i="1"/>
  <c r="X171" i="1"/>
  <c r="M171" i="1"/>
  <c r="X170" i="1"/>
  <c r="M170" i="1"/>
  <c r="X169" i="1"/>
  <c r="M169" i="1"/>
  <c r="X168" i="1"/>
  <c r="M168" i="1"/>
  <c r="X167" i="1"/>
  <c r="M167" i="1"/>
  <c r="X166" i="1"/>
  <c r="M166" i="1"/>
  <c r="X165" i="1"/>
  <c r="M165" i="1"/>
  <c r="X164" i="1"/>
  <c r="M164" i="1"/>
  <c r="X163" i="1"/>
  <c r="M163" i="1"/>
  <c r="X162" i="1"/>
  <c r="M162" i="1"/>
  <c r="X161" i="1"/>
  <c r="M161" i="1"/>
  <c r="X160" i="1"/>
  <c r="M160" i="1"/>
  <c r="X159" i="1"/>
  <c r="M159" i="1"/>
  <c r="X158" i="1"/>
  <c r="M158" i="1"/>
  <c r="X157" i="1"/>
  <c r="M157" i="1"/>
  <c r="X156" i="1"/>
  <c r="M156" i="1"/>
  <c r="X155" i="1"/>
  <c r="M155" i="1"/>
  <c r="X154" i="1"/>
  <c r="M154" i="1"/>
  <c r="X153" i="1"/>
  <c r="M153" i="1"/>
  <c r="X152" i="1"/>
  <c r="M152" i="1"/>
  <c r="X151" i="1"/>
  <c r="M151" i="1"/>
  <c r="X150" i="1"/>
  <c r="M150" i="1"/>
  <c r="X149" i="1"/>
  <c r="M149" i="1"/>
  <c r="X148" i="1"/>
  <c r="M148" i="1"/>
  <c r="X147" i="1"/>
  <c r="M147" i="1"/>
  <c r="X146" i="1"/>
  <c r="M146" i="1"/>
  <c r="X145" i="1"/>
  <c r="M145" i="1"/>
  <c r="X144" i="1"/>
  <c r="M144" i="1"/>
  <c r="X143" i="1"/>
  <c r="M143" i="1"/>
  <c r="X142" i="1"/>
  <c r="M142" i="1"/>
  <c r="X141" i="1"/>
  <c r="M141" i="1"/>
  <c r="W138" i="1"/>
  <c r="W139" i="1" s="1"/>
  <c r="V138" i="1"/>
  <c r="V139" i="1" s="1"/>
  <c r="U138" i="1"/>
  <c r="U139" i="1" s="1"/>
  <c r="T138" i="1"/>
  <c r="T139" i="1" s="1"/>
  <c r="S138" i="1"/>
  <c r="S139" i="1" s="1"/>
  <c r="R138" i="1"/>
  <c r="R139" i="1" s="1"/>
  <c r="Q138" i="1"/>
  <c r="Q139" i="1" s="1"/>
  <c r="P138" i="1"/>
  <c r="P139" i="1" s="1"/>
  <c r="O138" i="1"/>
  <c r="O139" i="1" s="1"/>
  <c r="N138" i="1"/>
  <c r="N139" i="1" s="1"/>
  <c r="L138" i="1"/>
  <c r="L139" i="1" s="1"/>
  <c r="K138" i="1"/>
  <c r="K139" i="1" s="1"/>
  <c r="J138" i="1"/>
  <c r="J139" i="1" s="1"/>
  <c r="I138" i="1"/>
  <c r="I139" i="1" s="1"/>
  <c r="H138" i="1"/>
  <c r="H139" i="1" s="1"/>
  <c r="G138" i="1"/>
  <c r="G139" i="1" s="1"/>
  <c r="F138" i="1"/>
  <c r="F139" i="1" s="1"/>
  <c r="E138" i="1"/>
  <c r="E139" i="1" s="1"/>
  <c r="X137" i="1"/>
  <c r="M137" i="1"/>
  <c r="X136" i="1"/>
  <c r="M136" i="1"/>
  <c r="W133" i="1"/>
  <c r="W134" i="1" s="1"/>
  <c r="V133" i="1"/>
  <c r="V134" i="1" s="1"/>
  <c r="U133" i="1"/>
  <c r="U134" i="1" s="1"/>
  <c r="T133" i="1"/>
  <c r="T134" i="1" s="1"/>
  <c r="S133" i="1"/>
  <c r="S134" i="1" s="1"/>
  <c r="R133" i="1"/>
  <c r="R134" i="1" s="1"/>
  <c r="Q133" i="1"/>
  <c r="Q134" i="1" s="1"/>
  <c r="P133" i="1"/>
  <c r="P134" i="1" s="1"/>
  <c r="O133" i="1"/>
  <c r="O134" i="1" s="1"/>
  <c r="N133" i="1"/>
  <c r="N134" i="1" s="1"/>
  <c r="L133" i="1"/>
  <c r="L134" i="1" s="1"/>
  <c r="K133" i="1"/>
  <c r="K134" i="1" s="1"/>
  <c r="J133" i="1"/>
  <c r="J134" i="1" s="1"/>
  <c r="I133" i="1"/>
  <c r="I134" i="1" s="1"/>
  <c r="H133" i="1"/>
  <c r="H134" i="1" s="1"/>
  <c r="G133" i="1"/>
  <c r="G134" i="1" s="1"/>
  <c r="F133" i="1"/>
  <c r="F134" i="1" s="1"/>
  <c r="E133" i="1"/>
  <c r="E134" i="1" s="1"/>
  <c r="X132" i="1"/>
  <c r="M132" i="1"/>
  <c r="X131" i="1"/>
  <c r="M131" i="1"/>
  <c r="X130" i="1"/>
  <c r="M130" i="1"/>
  <c r="X129" i="1"/>
  <c r="M129" i="1"/>
  <c r="W126" i="1"/>
  <c r="W127" i="1" s="1"/>
  <c r="V126" i="1"/>
  <c r="V127" i="1" s="1"/>
  <c r="U126" i="1"/>
  <c r="U127" i="1" s="1"/>
  <c r="T126" i="1"/>
  <c r="T127" i="1" s="1"/>
  <c r="S126" i="1"/>
  <c r="S127" i="1" s="1"/>
  <c r="R126" i="1"/>
  <c r="R127" i="1" s="1"/>
  <c r="Q126" i="1"/>
  <c r="Q127" i="1" s="1"/>
  <c r="P126" i="1"/>
  <c r="P127" i="1" s="1"/>
  <c r="O126" i="1"/>
  <c r="O127" i="1" s="1"/>
  <c r="N126" i="1"/>
  <c r="N127" i="1" s="1"/>
  <c r="L126" i="1"/>
  <c r="L127" i="1" s="1"/>
  <c r="K126" i="1"/>
  <c r="K127" i="1" s="1"/>
  <c r="J126" i="1"/>
  <c r="J127" i="1" s="1"/>
  <c r="I126" i="1"/>
  <c r="I127" i="1" s="1"/>
  <c r="H126" i="1"/>
  <c r="H127" i="1" s="1"/>
  <c r="G126" i="1"/>
  <c r="G127" i="1" s="1"/>
  <c r="F126" i="1"/>
  <c r="F127" i="1" s="1"/>
  <c r="E126" i="1"/>
  <c r="E127" i="1" s="1"/>
  <c r="X125" i="1"/>
  <c r="M125" i="1"/>
  <c r="X124" i="1"/>
  <c r="M124" i="1"/>
  <c r="X123" i="1"/>
  <c r="M123" i="1"/>
  <c r="X122" i="1"/>
  <c r="M122" i="1"/>
  <c r="X121" i="1"/>
  <c r="M121" i="1"/>
  <c r="X120" i="1"/>
  <c r="M120" i="1"/>
  <c r="X119" i="1"/>
  <c r="M119" i="1"/>
  <c r="X118" i="1"/>
  <c r="M118" i="1"/>
  <c r="X117" i="1"/>
  <c r="M117" i="1"/>
  <c r="X116" i="1"/>
  <c r="M116" i="1"/>
  <c r="W113" i="1"/>
  <c r="W114" i="1" s="1"/>
  <c r="V113" i="1"/>
  <c r="V114" i="1" s="1"/>
  <c r="U113" i="1"/>
  <c r="U114" i="1" s="1"/>
  <c r="T113" i="1"/>
  <c r="T114" i="1" s="1"/>
  <c r="S113" i="1"/>
  <c r="S114" i="1" s="1"/>
  <c r="R113" i="1"/>
  <c r="R114" i="1" s="1"/>
  <c r="Q113" i="1"/>
  <c r="Q114" i="1" s="1"/>
  <c r="P113" i="1"/>
  <c r="P114" i="1" s="1"/>
  <c r="O113" i="1"/>
  <c r="O114" i="1" s="1"/>
  <c r="N113" i="1"/>
  <c r="N114" i="1" s="1"/>
  <c r="L113" i="1"/>
  <c r="L114" i="1" s="1"/>
  <c r="K113" i="1"/>
  <c r="K114" i="1" s="1"/>
  <c r="J113" i="1"/>
  <c r="J114" i="1" s="1"/>
  <c r="I113" i="1"/>
  <c r="I114" i="1" s="1"/>
  <c r="H113" i="1"/>
  <c r="H114" i="1" s="1"/>
  <c r="G113" i="1"/>
  <c r="G114" i="1" s="1"/>
  <c r="F113" i="1"/>
  <c r="F114" i="1" s="1"/>
  <c r="E113" i="1"/>
  <c r="E114" i="1" s="1"/>
  <c r="X112" i="1"/>
  <c r="M112" i="1"/>
  <c r="X111" i="1"/>
  <c r="M111" i="1"/>
  <c r="X110" i="1"/>
  <c r="M110" i="1"/>
  <c r="X109" i="1"/>
  <c r="M109" i="1"/>
  <c r="X108" i="1"/>
  <c r="M108" i="1"/>
  <c r="X107" i="1"/>
  <c r="M107" i="1"/>
  <c r="X106" i="1"/>
  <c r="M106" i="1"/>
  <c r="X105" i="1"/>
  <c r="M105" i="1"/>
  <c r="X104" i="1"/>
  <c r="M104" i="1"/>
  <c r="X103" i="1"/>
  <c r="M103" i="1"/>
  <c r="X102" i="1"/>
  <c r="M102" i="1"/>
  <c r="X101" i="1"/>
  <c r="M101" i="1"/>
  <c r="X100" i="1"/>
  <c r="M100" i="1"/>
  <c r="X99" i="1"/>
  <c r="M99" i="1"/>
  <c r="X98" i="1"/>
  <c r="M98" i="1"/>
  <c r="W95" i="1"/>
  <c r="W96" i="1" s="1"/>
  <c r="V95" i="1"/>
  <c r="V96" i="1" s="1"/>
  <c r="U95" i="1"/>
  <c r="U96" i="1" s="1"/>
  <c r="T95" i="1"/>
  <c r="T96" i="1" s="1"/>
  <c r="S95" i="1"/>
  <c r="S96" i="1" s="1"/>
  <c r="R95" i="1"/>
  <c r="R96" i="1" s="1"/>
  <c r="Q95" i="1"/>
  <c r="Q96" i="1" s="1"/>
  <c r="P95" i="1"/>
  <c r="P96" i="1" s="1"/>
  <c r="O95" i="1"/>
  <c r="O96" i="1" s="1"/>
  <c r="N95" i="1"/>
  <c r="L95" i="1"/>
  <c r="L96" i="1" s="1"/>
  <c r="K95" i="1"/>
  <c r="K96" i="1" s="1"/>
  <c r="J95" i="1"/>
  <c r="J96" i="1" s="1"/>
  <c r="I95" i="1"/>
  <c r="I96" i="1" s="1"/>
  <c r="H95" i="1"/>
  <c r="H96" i="1" s="1"/>
  <c r="G95" i="1"/>
  <c r="G96" i="1" s="1"/>
  <c r="F95" i="1"/>
  <c r="F96" i="1" s="1"/>
  <c r="E95" i="1"/>
  <c r="E96" i="1" s="1"/>
  <c r="X94" i="1"/>
  <c r="M94" i="1"/>
  <c r="X93" i="1"/>
  <c r="M93" i="1"/>
  <c r="W90" i="1"/>
  <c r="W91" i="1" s="1"/>
  <c r="V90" i="1"/>
  <c r="V91" i="1" s="1"/>
  <c r="U90" i="1"/>
  <c r="U91" i="1" s="1"/>
  <c r="T90" i="1"/>
  <c r="T91" i="1" s="1"/>
  <c r="S90" i="1"/>
  <c r="S91" i="1" s="1"/>
  <c r="R90" i="1"/>
  <c r="R91" i="1" s="1"/>
  <c r="Q90" i="1"/>
  <c r="Q91" i="1" s="1"/>
  <c r="P90" i="1"/>
  <c r="P91" i="1" s="1"/>
  <c r="O90" i="1"/>
  <c r="O91" i="1" s="1"/>
  <c r="N90" i="1"/>
  <c r="L90" i="1"/>
  <c r="L91" i="1" s="1"/>
  <c r="K90" i="1"/>
  <c r="K91" i="1" s="1"/>
  <c r="J90" i="1"/>
  <c r="J91" i="1" s="1"/>
  <c r="I90" i="1"/>
  <c r="I91" i="1" s="1"/>
  <c r="H90" i="1"/>
  <c r="H91" i="1" s="1"/>
  <c r="G90" i="1"/>
  <c r="G91" i="1" s="1"/>
  <c r="F90" i="1"/>
  <c r="F91" i="1" s="1"/>
  <c r="E90" i="1"/>
  <c r="E91" i="1" s="1"/>
  <c r="X89" i="1"/>
  <c r="M89" i="1"/>
  <c r="X88" i="1"/>
  <c r="M88" i="1"/>
  <c r="X87" i="1"/>
  <c r="M87" i="1"/>
  <c r="X86" i="1"/>
  <c r="M86" i="1"/>
  <c r="X85" i="1"/>
  <c r="M85" i="1"/>
  <c r="W82" i="1"/>
  <c r="W83" i="1" s="1"/>
  <c r="V82" i="1"/>
  <c r="V83" i="1" s="1"/>
  <c r="U82" i="1"/>
  <c r="U83" i="1" s="1"/>
  <c r="T82" i="1"/>
  <c r="T83" i="1" s="1"/>
  <c r="S82" i="1"/>
  <c r="S83" i="1" s="1"/>
  <c r="R82" i="1"/>
  <c r="R83" i="1" s="1"/>
  <c r="Q82" i="1"/>
  <c r="Q83" i="1" s="1"/>
  <c r="P82" i="1"/>
  <c r="P83" i="1" s="1"/>
  <c r="O82" i="1"/>
  <c r="O83" i="1" s="1"/>
  <c r="N82" i="1"/>
  <c r="N83" i="1" s="1"/>
  <c r="L82" i="1"/>
  <c r="L83" i="1" s="1"/>
  <c r="K82" i="1"/>
  <c r="K83" i="1" s="1"/>
  <c r="J82" i="1"/>
  <c r="J83" i="1" s="1"/>
  <c r="I82" i="1"/>
  <c r="I83" i="1" s="1"/>
  <c r="H82" i="1"/>
  <c r="H83" i="1" s="1"/>
  <c r="G82" i="1"/>
  <c r="G83" i="1" s="1"/>
  <c r="F82" i="1"/>
  <c r="F83" i="1" s="1"/>
  <c r="E82" i="1"/>
  <c r="E83" i="1" s="1"/>
  <c r="X81" i="1"/>
  <c r="M81" i="1"/>
  <c r="M82" i="1" s="1"/>
  <c r="X80" i="1"/>
  <c r="M80" i="1"/>
  <c r="W77" i="1"/>
  <c r="W78" i="1" s="1"/>
  <c r="V77" i="1"/>
  <c r="V78" i="1" s="1"/>
  <c r="U77" i="1"/>
  <c r="U78" i="1" s="1"/>
  <c r="T77" i="1"/>
  <c r="T78" i="1" s="1"/>
  <c r="S77" i="1"/>
  <c r="S78" i="1" s="1"/>
  <c r="R77" i="1"/>
  <c r="R78" i="1" s="1"/>
  <c r="Q77" i="1"/>
  <c r="Q78" i="1" s="1"/>
  <c r="P77" i="1"/>
  <c r="P78" i="1" s="1"/>
  <c r="O77" i="1"/>
  <c r="O78" i="1" s="1"/>
  <c r="N77" i="1"/>
  <c r="N78" i="1" s="1"/>
  <c r="L77" i="1"/>
  <c r="L78" i="1" s="1"/>
  <c r="K77" i="1"/>
  <c r="K78" i="1" s="1"/>
  <c r="J77" i="1"/>
  <c r="J78" i="1" s="1"/>
  <c r="I77" i="1"/>
  <c r="I78" i="1" s="1"/>
  <c r="H77" i="1"/>
  <c r="H78" i="1" s="1"/>
  <c r="G77" i="1"/>
  <c r="G78" i="1" s="1"/>
  <c r="F77" i="1"/>
  <c r="F78" i="1" s="1"/>
  <c r="E77" i="1"/>
  <c r="E78" i="1" s="1"/>
  <c r="X76" i="1"/>
  <c r="M76" i="1"/>
  <c r="X75" i="1"/>
  <c r="M75" i="1"/>
  <c r="X74" i="1"/>
  <c r="M74" i="1"/>
  <c r="X73" i="1"/>
  <c r="M73" i="1"/>
  <c r="X72" i="1"/>
  <c r="M72" i="1"/>
  <c r="X71" i="1"/>
  <c r="M71" i="1"/>
  <c r="W68" i="1"/>
  <c r="W69" i="1" s="1"/>
  <c r="V68" i="1"/>
  <c r="V69" i="1" s="1"/>
  <c r="U68" i="1"/>
  <c r="U69" i="1" s="1"/>
  <c r="T68" i="1"/>
  <c r="T69" i="1" s="1"/>
  <c r="S68" i="1"/>
  <c r="S69" i="1" s="1"/>
  <c r="R68" i="1"/>
  <c r="R69" i="1" s="1"/>
  <c r="Q68" i="1"/>
  <c r="Q69" i="1" s="1"/>
  <c r="P68" i="1"/>
  <c r="P69" i="1" s="1"/>
  <c r="O68" i="1"/>
  <c r="O69" i="1" s="1"/>
  <c r="N68" i="1"/>
  <c r="N69" i="1" s="1"/>
  <c r="L68" i="1"/>
  <c r="L69" i="1" s="1"/>
  <c r="K68" i="1"/>
  <c r="K69" i="1" s="1"/>
  <c r="J68" i="1"/>
  <c r="J69" i="1" s="1"/>
  <c r="I68" i="1"/>
  <c r="I69" i="1" s="1"/>
  <c r="H68" i="1"/>
  <c r="H69" i="1" s="1"/>
  <c r="G68" i="1"/>
  <c r="G69" i="1" s="1"/>
  <c r="F68" i="1"/>
  <c r="F69" i="1" s="1"/>
  <c r="E68" i="1"/>
  <c r="E69" i="1" s="1"/>
  <c r="X67" i="1"/>
  <c r="M67" i="1"/>
  <c r="X66" i="1"/>
  <c r="M66" i="1"/>
  <c r="X65" i="1"/>
  <c r="M65" i="1"/>
  <c r="X64" i="1"/>
  <c r="M64" i="1"/>
  <c r="X63" i="1"/>
  <c r="M63" i="1"/>
  <c r="X62" i="1"/>
  <c r="M62" i="1"/>
  <c r="W59" i="1"/>
  <c r="W60" i="1" s="1"/>
  <c r="V59" i="1"/>
  <c r="V60" i="1" s="1"/>
  <c r="U59" i="1"/>
  <c r="U60" i="1" s="1"/>
  <c r="T59" i="1"/>
  <c r="T60" i="1" s="1"/>
  <c r="S59" i="1"/>
  <c r="S60" i="1" s="1"/>
  <c r="R59" i="1"/>
  <c r="R60" i="1" s="1"/>
  <c r="Q59" i="1"/>
  <c r="Q60" i="1" s="1"/>
  <c r="P59" i="1"/>
  <c r="P60" i="1" s="1"/>
  <c r="O59" i="1"/>
  <c r="O60" i="1" s="1"/>
  <c r="N59" i="1"/>
  <c r="N60" i="1" s="1"/>
  <c r="L59" i="1"/>
  <c r="L60" i="1" s="1"/>
  <c r="K59" i="1"/>
  <c r="K60" i="1" s="1"/>
  <c r="J59" i="1"/>
  <c r="J60" i="1" s="1"/>
  <c r="I59" i="1"/>
  <c r="I60" i="1" s="1"/>
  <c r="H59" i="1"/>
  <c r="H60" i="1" s="1"/>
  <c r="G59" i="1"/>
  <c r="G60" i="1" s="1"/>
  <c r="F59" i="1"/>
  <c r="F60" i="1" s="1"/>
  <c r="E59" i="1"/>
  <c r="E60" i="1" s="1"/>
  <c r="X58" i="1"/>
  <c r="M58" i="1"/>
  <c r="X57" i="1"/>
  <c r="M57" i="1"/>
  <c r="X56" i="1"/>
  <c r="M56" i="1"/>
  <c r="W53" i="1"/>
  <c r="W54" i="1" s="1"/>
  <c r="V53" i="1"/>
  <c r="V54" i="1" s="1"/>
  <c r="U53" i="1"/>
  <c r="U54" i="1" s="1"/>
  <c r="T53" i="1"/>
  <c r="T54" i="1" s="1"/>
  <c r="S53" i="1"/>
  <c r="S54" i="1" s="1"/>
  <c r="R53" i="1"/>
  <c r="R54" i="1" s="1"/>
  <c r="Q53" i="1"/>
  <c r="Q54" i="1" s="1"/>
  <c r="P53" i="1"/>
  <c r="P54" i="1" s="1"/>
  <c r="O53" i="1"/>
  <c r="O54" i="1" s="1"/>
  <c r="N53" i="1"/>
  <c r="L53" i="1"/>
  <c r="L54" i="1" s="1"/>
  <c r="K53" i="1"/>
  <c r="K54" i="1" s="1"/>
  <c r="J53" i="1"/>
  <c r="J54" i="1" s="1"/>
  <c r="I53" i="1"/>
  <c r="I54" i="1" s="1"/>
  <c r="H53" i="1"/>
  <c r="H54" i="1" s="1"/>
  <c r="G53" i="1"/>
  <c r="G54" i="1" s="1"/>
  <c r="F53" i="1"/>
  <c r="F54" i="1" s="1"/>
  <c r="E53" i="1"/>
  <c r="E54" i="1" s="1"/>
  <c r="X52" i="1"/>
  <c r="M52" i="1"/>
  <c r="X51" i="1"/>
  <c r="M51" i="1"/>
  <c r="X50" i="1"/>
  <c r="M50" i="1"/>
  <c r="X49" i="1"/>
  <c r="M49" i="1"/>
  <c r="X48" i="1"/>
  <c r="M48" i="1"/>
  <c r="X47" i="1"/>
  <c r="M47" i="1"/>
  <c r="X46" i="1"/>
  <c r="M46" i="1"/>
  <c r="X45" i="1"/>
  <c r="M45" i="1"/>
  <c r="W42" i="1"/>
  <c r="W43" i="1" s="1"/>
  <c r="V42" i="1"/>
  <c r="V43" i="1" s="1"/>
  <c r="U42" i="1"/>
  <c r="U43" i="1" s="1"/>
  <c r="T42" i="1"/>
  <c r="T43" i="1" s="1"/>
  <c r="S42" i="1"/>
  <c r="S43" i="1" s="1"/>
  <c r="R42" i="1"/>
  <c r="R43" i="1" s="1"/>
  <c r="Q42" i="1"/>
  <c r="Q43" i="1" s="1"/>
  <c r="P42" i="1"/>
  <c r="P43" i="1" s="1"/>
  <c r="O42" i="1"/>
  <c r="O43" i="1" s="1"/>
  <c r="N42" i="1"/>
  <c r="L42" i="1"/>
  <c r="L43" i="1" s="1"/>
  <c r="K42" i="1"/>
  <c r="K43" i="1" s="1"/>
  <c r="J42" i="1"/>
  <c r="J43" i="1" s="1"/>
  <c r="I42" i="1"/>
  <c r="I43" i="1" s="1"/>
  <c r="H42" i="1"/>
  <c r="H43" i="1" s="1"/>
  <c r="G42" i="1"/>
  <c r="G43" i="1" s="1"/>
  <c r="F42" i="1"/>
  <c r="F43" i="1" s="1"/>
  <c r="E42" i="1"/>
  <c r="E43" i="1" s="1"/>
  <c r="X41" i="1"/>
  <c r="M41" i="1"/>
  <c r="X40" i="1"/>
  <c r="M40" i="1"/>
  <c r="X39" i="1"/>
  <c r="M39" i="1"/>
  <c r="X38" i="1"/>
  <c r="M38" i="1"/>
  <c r="W35" i="1"/>
  <c r="W36" i="1" s="1"/>
  <c r="V35" i="1"/>
  <c r="V36" i="1" s="1"/>
  <c r="U35" i="1"/>
  <c r="U36" i="1" s="1"/>
  <c r="T35" i="1"/>
  <c r="T36" i="1" s="1"/>
  <c r="S35" i="1"/>
  <c r="S36" i="1" s="1"/>
  <c r="R35" i="1"/>
  <c r="R36" i="1" s="1"/>
  <c r="Q35" i="1"/>
  <c r="Q36" i="1" s="1"/>
  <c r="P35" i="1"/>
  <c r="P36" i="1" s="1"/>
  <c r="O35" i="1"/>
  <c r="O36" i="1" s="1"/>
  <c r="N35" i="1"/>
  <c r="L35" i="1"/>
  <c r="L36" i="1" s="1"/>
  <c r="K35" i="1"/>
  <c r="K36" i="1" s="1"/>
  <c r="J35" i="1"/>
  <c r="J36" i="1" s="1"/>
  <c r="I35" i="1"/>
  <c r="I36" i="1" s="1"/>
  <c r="H35" i="1"/>
  <c r="H36" i="1" s="1"/>
  <c r="G35" i="1"/>
  <c r="G36" i="1" s="1"/>
  <c r="F35" i="1"/>
  <c r="F36" i="1" s="1"/>
  <c r="E35" i="1"/>
  <c r="E36" i="1" s="1"/>
  <c r="X34" i="1"/>
  <c r="M34" i="1"/>
  <c r="X33" i="1"/>
  <c r="M33" i="1"/>
  <c r="X32" i="1"/>
  <c r="M32" i="1"/>
  <c r="X31" i="1"/>
  <c r="M31" i="1"/>
  <c r="X30" i="1"/>
  <c r="M30" i="1"/>
  <c r="X29" i="1"/>
  <c r="M29" i="1"/>
  <c r="W26" i="1"/>
  <c r="W27" i="1" s="1"/>
  <c r="V26" i="1"/>
  <c r="V27" i="1" s="1"/>
  <c r="U26" i="1"/>
  <c r="U27" i="1" s="1"/>
  <c r="T26" i="1"/>
  <c r="T27" i="1" s="1"/>
  <c r="S26" i="1"/>
  <c r="S27" i="1" s="1"/>
  <c r="R26" i="1"/>
  <c r="R27" i="1" s="1"/>
  <c r="Q26" i="1"/>
  <c r="Q27" i="1" s="1"/>
  <c r="P26" i="1"/>
  <c r="P27" i="1" s="1"/>
  <c r="O26" i="1"/>
  <c r="O27" i="1" s="1"/>
  <c r="N26" i="1"/>
  <c r="L26" i="1"/>
  <c r="L27" i="1" s="1"/>
  <c r="K26" i="1"/>
  <c r="K27" i="1" s="1"/>
  <c r="J26" i="1"/>
  <c r="J27" i="1" s="1"/>
  <c r="I26" i="1"/>
  <c r="I27" i="1" s="1"/>
  <c r="H26" i="1"/>
  <c r="H27" i="1" s="1"/>
  <c r="G26" i="1"/>
  <c r="G27" i="1" s="1"/>
  <c r="F26" i="1"/>
  <c r="F27" i="1" s="1"/>
  <c r="E26" i="1"/>
  <c r="E27" i="1" s="1"/>
  <c r="X25" i="1"/>
  <c r="M25" i="1"/>
  <c r="X24" i="1"/>
  <c r="M24" i="1"/>
  <c r="X23" i="1"/>
  <c r="M23" i="1"/>
  <c r="X22" i="1"/>
  <c r="M22" i="1"/>
  <c r="X21" i="1"/>
  <c r="M21" i="1"/>
  <c r="X20" i="1"/>
  <c r="M20" i="1"/>
  <c r="W17" i="1"/>
  <c r="W18" i="1" s="1"/>
  <c r="V17" i="1"/>
  <c r="V18" i="1" s="1"/>
  <c r="U17" i="1"/>
  <c r="U18" i="1" s="1"/>
  <c r="T17" i="1"/>
  <c r="T18" i="1" s="1"/>
  <c r="S17" i="1"/>
  <c r="S18" i="1" s="1"/>
  <c r="R17" i="1"/>
  <c r="R18" i="1" s="1"/>
  <c r="Q17" i="1"/>
  <c r="Q18" i="1" s="1"/>
  <c r="P17" i="1"/>
  <c r="P18" i="1" s="1"/>
  <c r="O17" i="1"/>
  <c r="O18" i="1" s="1"/>
  <c r="N17" i="1"/>
  <c r="L17" i="1"/>
  <c r="L18" i="1" s="1"/>
  <c r="K17" i="1"/>
  <c r="K18" i="1" s="1"/>
  <c r="J17" i="1"/>
  <c r="J18" i="1" s="1"/>
  <c r="I17" i="1"/>
  <c r="I18" i="1" s="1"/>
  <c r="H17" i="1"/>
  <c r="H18" i="1" s="1"/>
  <c r="G17" i="1"/>
  <c r="G18" i="1" s="1"/>
  <c r="F17" i="1"/>
  <c r="F18" i="1" s="1"/>
  <c r="E17" i="1"/>
  <c r="E18" i="1" s="1"/>
  <c r="X16" i="1"/>
  <c r="M16" i="1"/>
  <c r="X15" i="1"/>
  <c r="M15" i="1"/>
  <c r="X14" i="1"/>
  <c r="M14" i="1"/>
  <c r="W11" i="1"/>
  <c r="W12" i="1" s="1"/>
  <c r="V11" i="1"/>
  <c r="V12" i="1" s="1"/>
  <c r="U11" i="1"/>
  <c r="U12" i="1" s="1"/>
  <c r="T11" i="1"/>
  <c r="T12" i="1" s="1"/>
  <c r="S11" i="1"/>
  <c r="S12" i="1" s="1"/>
  <c r="R11" i="1"/>
  <c r="R12" i="1" s="1"/>
  <c r="Q11" i="1"/>
  <c r="Q12" i="1" s="1"/>
  <c r="P11" i="1"/>
  <c r="P12" i="1" s="1"/>
  <c r="O11" i="1"/>
  <c r="O12" i="1" s="1"/>
  <c r="N11" i="1"/>
  <c r="N12" i="1" s="1"/>
  <c r="L11" i="1"/>
  <c r="L12" i="1" s="1"/>
  <c r="K11" i="1"/>
  <c r="K12" i="1" s="1"/>
  <c r="J11" i="1"/>
  <c r="J12" i="1" s="1"/>
  <c r="I11" i="1"/>
  <c r="I12" i="1" s="1"/>
  <c r="H11" i="1"/>
  <c r="H12" i="1" s="1"/>
  <c r="G11" i="1"/>
  <c r="G12" i="1" s="1"/>
  <c r="F11" i="1"/>
  <c r="F12" i="1" s="1"/>
  <c r="E11" i="1"/>
  <c r="E12" i="1" s="1"/>
  <c r="X10" i="1"/>
  <c r="M10" i="1"/>
  <c r="X9" i="1"/>
  <c r="M9" i="1"/>
  <c r="X8" i="1"/>
  <c r="M8" i="1"/>
  <c r="X7" i="1"/>
  <c r="M7" i="1"/>
  <c r="X6" i="1"/>
  <c r="M6" i="1"/>
  <c r="X5" i="1"/>
  <c r="M5" i="1"/>
  <c r="X26" i="1" l="1"/>
  <c r="M90" i="1"/>
  <c r="M91" i="1" s="1"/>
  <c r="X90" i="1"/>
  <c r="X180" i="1"/>
  <c r="X310" i="1"/>
  <c r="X366" i="1"/>
  <c r="X382" i="1"/>
  <c r="M27" i="2"/>
  <c r="X42" i="2"/>
  <c r="M69" i="2"/>
  <c r="M90" i="2"/>
  <c r="M91" i="2" s="1"/>
  <c r="X90" i="2"/>
  <c r="M127" i="2"/>
  <c r="X127" i="2"/>
  <c r="M181" i="2"/>
  <c r="X180" i="2"/>
  <c r="M189" i="2"/>
  <c r="M235" i="2"/>
  <c r="M269" i="2"/>
  <c r="M299" i="2"/>
  <c r="X299" i="2"/>
  <c r="M311" i="2"/>
  <c r="X310" i="2"/>
  <c r="M357" i="2"/>
  <c r="X357" i="2"/>
  <c r="M367" i="2"/>
  <c r="X366" i="2"/>
  <c r="M383" i="2"/>
  <c r="X382" i="2"/>
  <c r="X26" i="3"/>
  <c r="X42" i="3"/>
  <c r="M90" i="3"/>
  <c r="M91" i="3" s="1"/>
  <c r="X90" i="3"/>
  <c r="X180" i="3"/>
  <c r="X234" i="3"/>
  <c r="X310" i="3"/>
  <c r="X366" i="3"/>
  <c r="X382" i="3"/>
  <c r="X26" i="4"/>
  <c r="X43" i="4"/>
  <c r="M90" i="4"/>
  <c r="M91" i="4" s="1"/>
  <c r="X180" i="4"/>
  <c r="X234" i="4"/>
  <c r="X11" i="1"/>
  <c r="X12" i="1" s="1"/>
  <c r="X234" i="2"/>
  <c r="X11" i="3"/>
  <c r="X12" i="3" s="1"/>
  <c r="X17" i="1"/>
  <c r="X18" i="1" s="1"/>
  <c r="X95" i="1"/>
  <c r="X229" i="1"/>
  <c r="X251" i="1"/>
  <c r="M356" i="1"/>
  <c r="X377" i="1"/>
  <c r="X421" i="1"/>
  <c r="X17" i="2"/>
  <c r="M36" i="2"/>
  <c r="X35" i="2"/>
  <c r="M54" i="2"/>
  <c r="X53" i="2"/>
  <c r="M60" i="2"/>
  <c r="X60" i="2"/>
  <c r="M78" i="2"/>
  <c r="X78" i="2"/>
  <c r="M96" i="2"/>
  <c r="X95" i="2"/>
  <c r="M114" i="2"/>
  <c r="M134" i="2"/>
  <c r="M198" i="2"/>
  <c r="X198" i="2"/>
  <c r="M218" i="2"/>
  <c r="X218" i="2"/>
  <c r="M230" i="2"/>
  <c r="X229" i="2"/>
  <c r="M252" i="2"/>
  <c r="X251" i="2"/>
  <c r="M340" i="2"/>
  <c r="X340" i="2"/>
  <c r="X377" i="2"/>
  <c r="X421" i="2"/>
  <c r="M12" i="3"/>
  <c r="M18" i="3"/>
  <c r="X17" i="3"/>
  <c r="X35" i="3"/>
  <c r="X53" i="3"/>
  <c r="X95" i="3"/>
  <c r="X229" i="3"/>
  <c r="X251" i="3"/>
  <c r="M356" i="3"/>
  <c r="X377" i="3"/>
  <c r="X421" i="3"/>
  <c r="X17" i="4"/>
  <c r="X35" i="4"/>
  <c r="X53" i="4"/>
  <c r="X95" i="4"/>
  <c r="X229" i="4"/>
  <c r="X251" i="4"/>
  <c r="X35" i="1"/>
  <c r="X53" i="1"/>
  <c r="X42" i="1"/>
  <c r="X234" i="1"/>
  <c r="M442" i="1"/>
  <c r="G443" i="1"/>
  <c r="K443" i="1"/>
  <c r="K444" i="1" s="1"/>
  <c r="P443" i="1"/>
  <c r="T443" i="1"/>
  <c r="T444" i="1" s="1"/>
  <c r="X269" i="2"/>
  <c r="M317" i="2"/>
  <c r="X317" i="2"/>
  <c r="M442" i="3"/>
  <c r="G443" i="3"/>
  <c r="K443" i="3"/>
  <c r="K444" i="3" s="1"/>
  <c r="P443" i="3"/>
  <c r="P444" i="3" s="1"/>
  <c r="T443" i="3"/>
  <c r="T444" i="3" s="1"/>
  <c r="X90" i="4"/>
  <c r="X356" i="1"/>
  <c r="F443" i="1"/>
  <c r="F444" i="1" s="1"/>
  <c r="J443" i="1"/>
  <c r="J444" i="1" s="1"/>
  <c r="O443" i="1"/>
  <c r="S443" i="1"/>
  <c r="W443" i="1"/>
  <c r="W444" i="1" s="1"/>
  <c r="X356" i="3"/>
  <c r="F443" i="3"/>
  <c r="J443" i="3"/>
  <c r="O443" i="3"/>
  <c r="O444" i="3" s="1"/>
  <c r="S443" i="3"/>
  <c r="S444" i="3" s="1"/>
  <c r="W443" i="3"/>
  <c r="M83" i="1"/>
  <c r="E443" i="1"/>
  <c r="I443" i="1"/>
  <c r="I444" i="1" s="1"/>
  <c r="N443" i="1"/>
  <c r="R443" i="1"/>
  <c r="R444" i="1" s="1"/>
  <c r="V443" i="1"/>
  <c r="V444" i="1" s="1"/>
  <c r="X18" i="2"/>
  <c r="M83" i="2"/>
  <c r="M356" i="2"/>
  <c r="X18" i="3"/>
  <c r="M83" i="3"/>
  <c r="E443" i="3"/>
  <c r="I443" i="3"/>
  <c r="N443" i="3"/>
  <c r="R443" i="3"/>
  <c r="R444" i="3" s="1"/>
  <c r="V443" i="3"/>
  <c r="X18" i="4"/>
  <c r="M83" i="4"/>
  <c r="M356" i="4"/>
  <c r="X442" i="1"/>
  <c r="H443" i="1"/>
  <c r="L443" i="1"/>
  <c r="L444" i="1" s="1"/>
  <c r="Q443" i="1"/>
  <c r="Q444" i="1" s="1"/>
  <c r="U443" i="1"/>
  <c r="X11" i="2"/>
  <c r="X12" i="2" s="1"/>
  <c r="X442" i="3"/>
  <c r="H443" i="3"/>
  <c r="H444" i="3" s="1"/>
  <c r="L443" i="3"/>
  <c r="Q443" i="3"/>
  <c r="Q444" i="3" s="1"/>
  <c r="U443" i="3"/>
  <c r="U444" i="3" s="1"/>
  <c r="X11" i="4"/>
  <c r="X12" i="4" s="1"/>
  <c r="M12" i="1"/>
  <c r="M18" i="1"/>
  <c r="M36" i="1"/>
  <c r="M54" i="1"/>
  <c r="M60" i="1"/>
  <c r="X60" i="1"/>
  <c r="M78" i="1"/>
  <c r="X78" i="1"/>
  <c r="M96" i="1"/>
  <c r="M114" i="1"/>
  <c r="X114" i="1"/>
  <c r="M134" i="1"/>
  <c r="X134" i="1"/>
  <c r="M198" i="1"/>
  <c r="X198" i="1"/>
  <c r="M218" i="1"/>
  <c r="X218" i="1"/>
  <c r="M230" i="1"/>
  <c r="M252" i="1"/>
  <c r="M260" i="1"/>
  <c r="X260" i="1"/>
  <c r="M294" i="1"/>
  <c r="X294" i="1"/>
  <c r="M340" i="1"/>
  <c r="X340" i="1"/>
  <c r="M378" i="1"/>
  <c r="M402" i="1"/>
  <c r="X402" i="1"/>
  <c r="M422" i="1"/>
  <c r="G444" i="1"/>
  <c r="P444" i="1"/>
  <c r="M12" i="2"/>
  <c r="M18" i="2"/>
  <c r="O444" i="1"/>
  <c r="S444" i="1"/>
  <c r="M27" i="1"/>
  <c r="M43" i="1"/>
  <c r="M69" i="1"/>
  <c r="X69" i="1"/>
  <c r="M127" i="1"/>
  <c r="X127" i="1"/>
  <c r="M181" i="1"/>
  <c r="M189" i="1"/>
  <c r="X189" i="1"/>
  <c r="M205" i="1"/>
  <c r="X205" i="1"/>
  <c r="M235" i="1"/>
  <c r="M269" i="1"/>
  <c r="X269" i="1"/>
  <c r="M299" i="1"/>
  <c r="X299" i="1"/>
  <c r="M311" i="1"/>
  <c r="M317" i="1"/>
  <c r="X317" i="1"/>
  <c r="M357" i="1"/>
  <c r="X357" i="1"/>
  <c r="M367" i="1"/>
  <c r="M383" i="1"/>
  <c r="M391" i="1"/>
  <c r="X391" i="1"/>
  <c r="E444" i="1"/>
  <c r="N444" i="1"/>
  <c r="H444" i="1"/>
  <c r="U444" i="1"/>
  <c r="M11" i="1"/>
  <c r="M59" i="1"/>
  <c r="M68" i="1"/>
  <c r="M77" i="1"/>
  <c r="M113" i="1"/>
  <c r="M126" i="1"/>
  <c r="M133" i="1"/>
  <c r="M138" i="1"/>
  <c r="M139" i="1" s="1"/>
  <c r="M188" i="1"/>
  <c r="M197" i="1"/>
  <c r="M204" i="1"/>
  <c r="M217" i="1"/>
  <c r="M259" i="1"/>
  <c r="M268" i="1"/>
  <c r="M293" i="1"/>
  <c r="M298" i="1"/>
  <c r="M316" i="1"/>
  <c r="M339" i="1"/>
  <c r="M390" i="1"/>
  <c r="M401" i="1"/>
  <c r="M439" i="1"/>
  <c r="E440" i="1"/>
  <c r="I440" i="1"/>
  <c r="Q440" i="1"/>
  <c r="U440" i="1"/>
  <c r="M11" i="2"/>
  <c r="X114" i="2"/>
  <c r="X134" i="2"/>
  <c r="M260" i="2"/>
  <c r="X260" i="2"/>
  <c r="M294" i="2"/>
  <c r="X294" i="2"/>
  <c r="M378" i="2"/>
  <c r="M402" i="2"/>
  <c r="X402" i="2"/>
  <c r="M422" i="2"/>
  <c r="E443" i="2"/>
  <c r="E444" i="2" s="1"/>
  <c r="I443" i="2"/>
  <c r="I444" i="2" s="1"/>
  <c r="N443" i="2"/>
  <c r="N444" i="2" s="1"/>
  <c r="R443" i="2"/>
  <c r="V443" i="2"/>
  <c r="M36" i="3"/>
  <c r="M54" i="3"/>
  <c r="M60" i="3"/>
  <c r="X60" i="3"/>
  <c r="M78" i="3"/>
  <c r="X78" i="3"/>
  <c r="M96" i="3"/>
  <c r="M114" i="3"/>
  <c r="X114" i="3"/>
  <c r="M134" i="3"/>
  <c r="X134" i="3"/>
  <c r="M198" i="3"/>
  <c r="X198" i="3"/>
  <c r="M218" i="3"/>
  <c r="X218" i="3"/>
  <c r="M230" i="3"/>
  <c r="M252" i="3"/>
  <c r="M260" i="3"/>
  <c r="X260" i="3"/>
  <c r="M294" i="3"/>
  <c r="X294" i="3"/>
  <c r="M340" i="3"/>
  <c r="X340" i="3"/>
  <c r="M378" i="3"/>
  <c r="M402" i="3"/>
  <c r="X402" i="3"/>
  <c r="M422" i="3"/>
  <c r="G444" i="3"/>
  <c r="M12" i="4"/>
  <c r="M18" i="4"/>
  <c r="M36" i="4"/>
  <c r="X26" i="2"/>
  <c r="N27" i="2"/>
  <c r="X27" i="2" s="1"/>
  <c r="N18" i="1"/>
  <c r="N27" i="1"/>
  <c r="X27" i="1" s="1"/>
  <c r="N36" i="1"/>
  <c r="X36" i="1" s="1"/>
  <c r="N43" i="1"/>
  <c r="X43" i="1" s="1"/>
  <c r="N54" i="1"/>
  <c r="X54" i="1" s="1"/>
  <c r="X59" i="1"/>
  <c r="X68" i="1"/>
  <c r="X77" i="1"/>
  <c r="X82" i="1"/>
  <c r="X83" i="1" s="1"/>
  <c r="N91" i="1"/>
  <c r="X91" i="1" s="1"/>
  <c r="N96" i="1"/>
  <c r="X96" i="1" s="1"/>
  <c r="X113" i="1"/>
  <c r="X126" i="1"/>
  <c r="X133" i="1"/>
  <c r="X138" i="1"/>
  <c r="X139" i="1" s="1"/>
  <c r="N181" i="1"/>
  <c r="X181" i="1" s="1"/>
  <c r="X188" i="1"/>
  <c r="X197" i="1"/>
  <c r="X204" i="1"/>
  <c r="X217" i="1"/>
  <c r="N230" i="1"/>
  <c r="X230" i="1" s="1"/>
  <c r="N235" i="1"/>
  <c r="X235" i="1" s="1"/>
  <c r="N252" i="1"/>
  <c r="X252" i="1" s="1"/>
  <c r="X259" i="1"/>
  <c r="X268" i="1"/>
  <c r="X293" i="1"/>
  <c r="X298" i="1"/>
  <c r="N311" i="1"/>
  <c r="X311" i="1" s="1"/>
  <c r="X316" i="1"/>
  <c r="X339" i="1"/>
  <c r="N367" i="1"/>
  <c r="X367" i="1" s="1"/>
  <c r="N378" i="1"/>
  <c r="X378" i="1" s="1"/>
  <c r="N383" i="1"/>
  <c r="X383" i="1" s="1"/>
  <c r="X390" i="1"/>
  <c r="X401" i="1"/>
  <c r="N422" i="1"/>
  <c r="X422" i="1" s="1"/>
  <c r="X439" i="1"/>
  <c r="H440" i="1"/>
  <c r="L440" i="1"/>
  <c r="P440" i="1"/>
  <c r="T440" i="1"/>
  <c r="N18" i="2"/>
  <c r="X442" i="2"/>
  <c r="H443" i="2"/>
  <c r="H444" i="2" s="1"/>
  <c r="L443" i="2"/>
  <c r="L444" i="2" s="1"/>
  <c r="Q443" i="2"/>
  <c r="U443" i="2"/>
  <c r="F444" i="3"/>
  <c r="J444" i="3"/>
  <c r="W444" i="3"/>
  <c r="M17" i="1"/>
  <c r="M26" i="1"/>
  <c r="M35" i="1"/>
  <c r="M42" i="1"/>
  <c r="M53" i="1"/>
  <c r="M95" i="1"/>
  <c r="M180" i="1"/>
  <c r="M229" i="1"/>
  <c r="M234" i="1"/>
  <c r="M251" i="1"/>
  <c r="M310" i="1"/>
  <c r="M366" i="1"/>
  <c r="M377" i="1"/>
  <c r="M382" i="1"/>
  <c r="M421" i="1"/>
  <c r="G440" i="1"/>
  <c r="K440" i="1"/>
  <c r="O440" i="1"/>
  <c r="S440" i="1"/>
  <c r="W440" i="1"/>
  <c r="M17" i="2"/>
  <c r="M26" i="2"/>
  <c r="M43" i="2"/>
  <c r="X69" i="2"/>
  <c r="X189" i="2"/>
  <c r="M205" i="2"/>
  <c r="X205" i="2"/>
  <c r="M391" i="2"/>
  <c r="X391" i="2"/>
  <c r="M442" i="2"/>
  <c r="G443" i="2"/>
  <c r="G444" i="2" s="1"/>
  <c r="K443" i="2"/>
  <c r="K444" i="2" s="1"/>
  <c r="P443" i="2"/>
  <c r="P444" i="2" s="1"/>
  <c r="T443" i="2"/>
  <c r="T444" i="2" s="1"/>
  <c r="R444" i="2"/>
  <c r="V444" i="2"/>
  <c r="M27" i="3"/>
  <c r="M43" i="3"/>
  <c r="M69" i="3"/>
  <c r="X69" i="3"/>
  <c r="M127" i="3"/>
  <c r="X127" i="3"/>
  <c r="M181" i="3"/>
  <c r="M189" i="3"/>
  <c r="X189" i="3"/>
  <c r="M205" i="3"/>
  <c r="X205" i="3"/>
  <c r="M235" i="3"/>
  <c r="M269" i="3"/>
  <c r="X269" i="3"/>
  <c r="M299" i="3"/>
  <c r="X299" i="3"/>
  <c r="M311" i="3"/>
  <c r="M317" i="3"/>
  <c r="X317" i="3"/>
  <c r="M357" i="3"/>
  <c r="X357" i="3"/>
  <c r="M367" i="3"/>
  <c r="M383" i="3"/>
  <c r="M391" i="3"/>
  <c r="X391" i="3"/>
  <c r="E444" i="3"/>
  <c r="I444" i="3"/>
  <c r="N444" i="3"/>
  <c r="V444" i="3"/>
  <c r="M27" i="4"/>
  <c r="M43" i="4"/>
  <c r="F440" i="1"/>
  <c r="J440" i="1"/>
  <c r="N440" i="1"/>
  <c r="R440" i="1"/>
  <c r="V440" i="1"/>
  <c r="F443" i="2"/>
  <c r="F444" i="2" s="1"/>
  <c r="J443" i="2"/>
  <c r="J444" i="2" s="1"/>
  <c r="O443" i="2"/>
  <c r="O444" i="2" s="1"/>
  <c r="S443" i="2"/>
  <c r="S444" i="2" s="1"/>
  <c r="W443" i="2"/>
  <c r="W444" i="2" s="1"/>
  <c r="Q444" i="2"/>
  <c r="U444" i="2"/>
  <c r="L444" i="3"/>
  <c r="M59" i="2"/>
  <c r="M68" i="2"/>
  <c r="M77" i="2"/>
  <c r="M113" i="2"/>
  <c r="M126" i="2"/>
  <c r="M133" i="2"/>
  <c r="M138" i="2"/>
  <c r="M139" i="2" s="1"/>
  <c r="M188" i="2"/>
  <c r="M197" i="2"/>
  <c r="M204" i="2"/>
  <c r="M217" i="2"/>
  <c r="O235" i="2"/>
  <c r="X235" i="2" s="1"/>
  <c r="M259" i="2"/>
  <c r="M268" i="2"/>
  <c r="M293" i="2"/>
  <c r="M298" i="2"/>
  <c r="M316" i="2"/>
  <c r="M339" i="2"/>
  <c r="M390" i="2"/>
  <c r="M401" i="2"/>
  <c r="M439" i="2"/>
  <c r="E440" i="2"/>
  <c r="I440" i="2"/>
  <c r="Q440" i="2"/>
  <c r="U440" i="2"/>
  <c r="M11" i="3"/>
  <c r="M59" i="3"/>
  <c r="M68" i="3"/>
  <c r="M77" i="3"/>
  <c r="M113" i="3"/>
  <c r="M126" i="3"/>
  <c r="M133" i="3"/>
  <c r="M138" i="3"/>
  <c r="M139" i="3" s="1"/>
  <c r="M188" i="3"/>
  <c r="M197" i="3"/>
  <c r="M204" i="3"/>
  <c r="M217" i="3"/>
  <c r="M259" i="3"/>
  <c r="M268" i="3"/>
  <c r="M293" i="3"/>
  <c r="M298" i="3"/>
  <c r="M316" i="3"/>
  <c r="M339" i="3"/>
  <c r="M390" i="3"/>
  <c r="M401" i="3"/>
  <c r="M439" i="3"/>
  <c r="E440" i="3"/>
  <c r="I440" i="3"/>
  <c r="Q440" i="3"/>
  <c r="U440" i="3"/>
  <c r="M11" i="4"/>
  <c r="M54" i="4"/>
  <c r="M60" i="4"/>
  <c r="X60" i="4"/>
  <c r="M78" i="4"/>
  <c r="X78" i="4"/>
  <c r="M96" i="4"/>
  <c r="M114" i="4"/>
  <c r="X114" i="4"/>
  <c r="M134" i="4"/>
  <c r="X134" i="4"/>
  <c r="M198" i="4"/>
  <c r="X198" i="4"/>
  <c r="M218" i="4"/>
  <c r="X218" i="4"/>
  <c r="M230" i="4"/>
  <c r="M252" i="4"/>
  <c r="M260" i="4"/>
  <c r="X260" i="4"/>
  <c r="M294" i="4"/>
  <c r="X294" i="4"/>
  <c r="M340" i="4"/>
  <c r="X340" i="4"/>
  <c r="M378" i="4"/>
  <c r="X378" i="4"/>
  <c r="M402" i="4"/>
  <c r="X402" i="4"/>
  <c r="M422" i="4"/>
  <c r="X422" i="4"/>
  <c r="E443" i="4"/>
  <c r="I443" i="4"/>
  <c r="I444" i="4" s="1"/>
  <c r="N443" i="4"/>
  <c r="R443" i="4"/>
  <c r="V443" i="4"/>
  <c r="N36" i="2"/>
  <c r="X36" i="2" s="1"/>
  <c r="N43" i="2"/>
  <c r="X43" i="2" s="1"/>
  <c r="N54" i="2"/>
  <c r="X54" i="2" s="1"/>
  <c r="X59" i="2"/>
  <c r="X68" i="2"/>
  <c r="X77" i="2"/>
  <c r="X82" i="2"/>
  <c r="X83" i="2" s="1"/>
  <c r="N91" i="2"/>
  <c r="X91" i="2" s="1"/>
  <c r="N96" i="2"/>
  <c r="X96" i="2" s="1"/>
  <c r="X113" i="2"/>
  <c r="X126" i="2"/>
  <c r="X133" i="2"/>
  <c r="X138" i="2"/>
  <c r="X139" i="2" s="1"/>
  <c r="N181" i="2"/>
  <c r="X181" i="2" s="1"/>
  <c r="X188" i="2"/>
  <c r="X197" i="2"/>
  <c r="X204" i="2"/>
  <c r="X217" i="2"/>
  <c r="N230" i="2"/>
  <c r="X230" i="2" s="1"/>
  <c r="N252" i="2"/>
  <c r="X252" i="2" s="1"/>
  <c r="X259" i="2"/>
  <c r="X268" i="2"/>
  <c r="X293" i="2"/>
  <c r="X298" i="2"/>
  <c r="N311" i="2"/>
  <c r="X311" i="2" s="1"/>
  <c r="X316" i="2"/>
  <c r="X339" i="2"/>
  <c r="N367" i="2"/>
  <c r="X367" i="2" s="1"/>
  <c r="N378" i="2"/>
  <c r="X378" i="2" s="1"/>
  <c r="N383" i="2"/>
  <c r="X383" i="2" s="1"/>
  <c r="X390" i="2"/>
  <c r="X401" i="2"/>
  <c r="N422" i="2"/>
  <c r="X422" i="2" s="1"/>
  <c r="X439" i="2"/>
  <c r="H440" i="2"/>
  <c r="L440" i="2"/>
  <c r="P440" i="2"/>
  <c r="T440" i="2"/>
  <c r="N18" i="3"/>
  <c r="N27" i="3"/>
  <c r="X27" i="3" s="1"/>
  <c r="N36" i="3"/>
  <c r="X36" i="3" s="1"/>
  <c r="N43" i="3"/>
  <c r="X43" i="3" s="1"/>
  <c r="N54" i="3"/>
  <c r="X54" i="3" s="1"/>
  <c r="X59" i="3"/>
  <c r="X68" i="3"/>
  <c r="X77" i="3"/>
  <c r="X82" i="3"/>
  <c r="X83" i="3" s="1"/>
  <c r="N91" i="3"/>
  <c r="X91" i="3" s="1"/>
  <c r="N96" i="3"/>
  <c r="X96" i="3" s="1"/>
  <c r="X113" i="3"/>
  <c r="X126" i="3"/>
  <c r="X133" i="3"/>
  <c r="X138" i="3"/>
  <c r="X139" i="3" s="1"/>
  <c r="N181" i="3"/>
  <c r="X181" i="3" s="1"/>
  <c r="X188" i="3"/>
  <c r="X197" i="3"/>
  <c r="X204" i="3"/>
  <c r="X217" i="3"/>
  <c r="N230" i="3"/>
  <c r="X230" i="3" s="1"/>
  <c r="N235" i="3"/>
  <c r="X235" i="3" s="1"/>
  <c r="N252" i="3"/>
  <c r="X252" i="3" s="1"/>
  <c r="X259" i="3"/>
  <c r="X268" i="3"/>
  <c r="X293" i="3"/>
  <c r="X298" i="3"/>
  <c r="N311" i="3"/>
  <c r="X311" i="3" s="1"/>
  <c r="X316" i="3"/>
  <c r="X339" i="3"/>
  <c r="N367" i="3"/>
  <c r="X367" i="3" s="1"/>
  <c r="N378" i="3"/>
  <c r="X378" i="3" s="1"/>
  <c r="N383" i="3"/>
  <c r="X383" i="3" s="1"/>
  <c r="X390" i="3"/>
  <c r="X401" i="3"/>
  <c r="N422" i="3"/>
  <c r="X422" i="3" s="1"/>
  <c r="X439" i="3"/>
  <c r="H440" i="3"/>
  <c r="L440" i="3"/>
  <c r="P440" i="3"/>
  <c r="T440" i="3"/>
  <c r="N18" i="4"/>
  <c r="N27" i="4"/>
  <c r="X27" i="4" s="1"/>
  <c r="N36" i="4"/>
  <c r="X36" i="4" s="1"/>
  <c r="X442" i="4"/>
  <c r="H443" i="4"/>
  <c r="H444" i="4" s="1"/>
  <c r="L443" i="4"/>
  <c r="L444" i="4" s="1"/>
  <c r="Q443" i="4"/>
  <c r="Q444" i="4" s="1"/>
  <c r="U443" i="4"/>
  <c r="U444" i="4" s="1"/>
  <c r="M35" i="2"/>
  <c r="M42" i="2"/>
  <c r="M53" i="2"/>
  <c r="M95" i="2"/>
  <c r="M180" i="2"/>
  <c r="M229" i="2"/>
  <c r="M234" i="2"/>
  <c r="M251" i="2"/>
  <c r="M310" i="2"/>
  <c r="M366" i="2"/>
  <c r="M377" i="2"/>
  <c r="M382" i="2"/>
  <c r="M421" i="2"/>
  <c r="G440" i="2"/>
  <c r="K440" i="2"/>
  <c r="O440" i="2"/>
  <c r="S440" i="2"/>
  <c r="W440" i="2"/>
  <c r="M17" i="3"/>
  <c r="M26" i="3"/>
  <c r="M35" i="3"/>
  <c r="M42" i="3"/>
  <c r="M53" i="3"/>
  <c r="M95" i="3"/>
  <c r="M180" i="3"/>
  <c r="M229" i="3"/>
  <c r="M234" i="3"/>
  <c r="M251" i="3"/>
  <c r="M310" i="3"/>
  <c r="M366" i="3"/>
  <c r="M377" i="3"/>
  <c r="M382" i="3"/>
  <c r="M421" i="3"/>
  <c r="G440" i="3"/>
  <c r="K440" i="3"/>
  <c r="O440" i="3"/>
  <c r="S440" i="3"/>
  <c r="W440" i="3"/>
  <c r="M17" i="4"/>
  <c r="M26" i="4"/>
  <c r="M35" i="4"/>
  <c r="M42" i="4"/>
  <c r="M69" i="4"/>
  <c r="X69" i="4"/>
  <c r="M127" i="4"/>
  <c r="X127" i="4"/>
  <c r="M181" i="4"/>
  <c r="M189" i="4"/>
  <c r="X189" i="4"/>
  <c r="M205" i="4"/>
  <c r="X205" i="4"/>
  <c r="M235" i="4"/>
  <c r="M269" i="4"/>
  <c r="X269" i="4"/>
  <c r="M299" i="4"/>
  <c r="X299" i="4"/>
  <c r="M311" i="4"/>
  <c r="X311" i="4"/>
  <c r="M317" i="4"/>
  <c r="X317" i="4"/>
  <c r="M357" i="4"/>
  <c r="X357" i="4"/>
  <c r="M367" i="4"/>
  <c r="X367" i="4"/>
  <c r="M383" i="4"/>
  <c r="X383" i="4"/>
  <c r="M391" i="4"/>
  <c r="X391" i="4"/>
  <c r="M442" i="4"/>
  <c r="G443" i="4"/>
  <c r="G444" i="4" s="1"/>
  <c r="K443" i="4"/>
  <c r="K444" i="4" s="1"/>
  <c r="P443" i="4"/>
  <c r="P444" i="4" s="1"/>
  <c r="T443" i="4"/>
  <c r="T444" i="4" s="1"/>
  <c r="E444" i="4"/>
  <c r="N444" i="4"/>
  <c r="R444" i="4"/>
  <c r="V444" i="4"/>
  <c r="F440" i="2"/>
  <c r="J440" i="2"/>
  <c r="N440" i="2"/>
  <c r="R440" i="2"/>
  <c r="V440" i="2"/>
  <c r="F440" i="3"/>
  <c r="J440" i="3"/>
  <c r="N440" i="3"/>
  <c r="R440" i="3"/>
  <c r="V440" i="3"/>
  <c r="X42" i="4"/>
  <c r="F443" i="4"/>
  <c r="F444" i="4" s="1"/>
  <c r="J443" i="4"/>
  <c r="J444" i="4" s="1"/>
  <c r="O443" i="4"/>
  <c r="O444" i="4" s="1"/>
  <c r="S443" i="4"/>
  <c r="S444" i="4" s="1"/>
  <c r="W443" i="4"/>
  <c r="W444" i="4" s="1"/>
  <c r="N54" i="4"/>
  <c r="X54" i="4" s="1"/>
  <c r="X59" i="4"/>
  <c r="X68" i="4"/>
  <c r="X77" i="4"/>
  <c r="X82" i="4"/>
  <c r="X83" i="4" s="1"/>
  <c r="N91" i="4"/>
  <c r="X91" i="4" s="1"/>
  <c r="N96" i="4"/>
  <c r="X96" i="4" s="1"/>
  <c r="X113" i="4"/>
  <c r="X126" i="4"/>
  <c r="X133" i="4"/>
  <c r="X138" i="4"/>
  <c r="X139" i="4" s="1"/>
  <c r="N181" i="4"/>
  <c r="X181" i="4" s="1"/>
  <c r="X188" i="4"/>
  <c r="X197" i="4"/>
  <c r="X204" i="4"/>
  <c r="X217" i="4"/>
  <c r="N230" i="4"/>
  <c r="X230" i="4" s="1"/>
  <c r="N235" i="4"/>
  <c r="X235" i="4" s="1"/>
  <c r="N252" i="4"/>
  <c r="X252" i="4" s="1"/>
  <c r="X259" i="4"/>
  <c r="X268" i="4"/>
  <c r="X293" i="4"/>
  <c r="X298" i="4"/>
  <c r="X316" i="4"/>
  <c r="X339" i="4"/>
  <c r="X390" i="4"/>
  <c r="X401" i="4"/>
  <c r="X439" i="4"/>
  <c r="H440" i="4"/>
  <c r="L440" i="4"/>
  <c r="P440" i="4"/>
  <c r="T440" i="4"/>
  <c r="M53" i="4"/>
  <c r="M95" i="4"/>
  <c r="M180" i="4"/>
  <c r="M229" i="4"/>
  <c r="M234" i="4"/>
  <c r="M251" i="4"/>
  <c r="M310" i="4"/>
  <c r="M366" i="4"/>
  <c r="M377" i="4"/>
  <c r="M382" i="4"/>
  <c r="M421" i="4"/>
  <c r="G440" i="4"/>
  <c r="K440" i="4"/>
  <c r="O440" i="4"/>
  <c r="S440" i="4"/>
  <c r="W440" i="4"/>
  <c r="X310" i="4"/>
  <c r="X366" i="4"/>
  <c r="X377" i="4"/>
  <c r="X382" i="4"/>
  <c r="X421" i="4"/>
  <c r="F440" i="4"/>
  <c r="J440" i="4"/>
  <c r="N440" i="4"/>
  <c r="R440" i="4"/>
  <c r="V440" i="4"/>
  <c r="M59" i="4"/>
  <c r="M68" i="4"/>
  <c r="M77" i="4"/>
  <c r="M113" i="4"/>
  <c r="M126" i="4"/>
  <c r="M133" i="4"/>
  <c r="M138" i="4"/>
  <c r="M139" i="4" s="1"/>
  <c r="M188" i="4"/>
  <c r="M197" i="4"/>
  <c r="M204" i="4"/>
  <c r="M217" i="4"/>
  <c r="M259" i="4"/>
  <c r="M268" i="4"/>
  <c r="M293" i="4"/>
  <c r="M298" i="4"/>
  <c r="M316" i="4"/>
  <c r="M339" i="4"/>
  <c r="M390" i="4"/>
  <c r="M401" i="4"/>
  <c r="M439" i="4"/>
  <c r="E440" i="4"/>
  <c r="I440" i="4"/>
  <c r="Q440" i="4"/>
  <c r="U440" i="4"/>
  <c r="X443" i="1" l="1"/>
  <c r="X444" i="1" s="1"/>
  <c r="X440" i="3"/>
  <c r="M440" i="4"/>
  <c r="M443" i="4"/>
  <c r="M444" i="4" s="1"/>
  <c r="X443" i="4"/>
  <c r="X444" i="4" s="1"/>
  <c r="R447" i="4" s="1"/>
  <c r="X443" i="3"/>
  <c r="X444" i="3" s="1"/>
  <c r="M440" i="3"/>
  <c r="M443" i="1"/>
  <c r="M444" i="1" s="1"/>
  <c r="X440" i="4"/>
  <c r="M440" i="1"/>
  <c r="X440" i="2"/>
  <c r="M443" i="2"/>
  <c r="M444" i="2" s="1"/>
  <c r="X440" i="1"/>
  <c r="X443" i="2"/>
  <c r="X444" i="2" s="1"/>
  <c r="M443" i="3"/>
  <c r="M444" i="3" s="1"/>
  <c r="M44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satisfied Microsoft Office user</author>
  </authors>
  <commentList>
    <comment ref="L3" authorId="0" shapeId="0" xr:uid="{00000000-0006-0000-0B00-000001000000}">
      <text>
        <r>
          <rPr>
            <sz val="8"/>
            <color indexed="81"/>
            <rFont val="Tahoma"/>
            <family val="2"/>
          </rPr>
          <t>Dylan Peerenboom:
Check traffic policing, 2007 indiciates much more spent then either 06 or 08</t>
        </r>
      </text>
    </comment>
    <comment ref="D116" authorId="0" shapeId="0" xr:uid="{00000000-0006-0000-0B00-000002000000}">
      <text>
        <r>
          <rPr>
            <sz val="8"/>
            <color indexed="81"/>
            <rFont val="Tahoma"/>
            <family val="2"/>
          </rPr>
          <t xml:space="preserve">Dylan Peerenboom:
Gray's harbor has no total city Sum
</t>
        </r>
      </text>
    </comment>
  </commentList>
</comments>
</file>

<file path=xl/sharedStrings.xml><?xml version="1.0" encoding="utf-8"?>
<sst xmlns="http://schemas.openxmlformats.org/spreadsheetml/2006/main" count="7469" uniqueCount="439">
  <si>
    <t>County Road and City Street Revenues and Expenditures, CY 2006</t>
  </si>
  <si>
    <t>Admin. &amp;</t>
  </si>
  <si>
    <t>Plant Maint.</t>
  </si>
  <si>
    <t xml:space="preserve">        Debt</t>
  </si>
  <si>
    <t>Traffic</t>
  </si>
  <si>
    <t>Total</t>
  </si>
  <si>
    <t xml:space="preserve">      Property</t>
  </si>
  <si>
    <t xml:space="preserve">       Special</t>
  </si>
  <si>
    <t>Gen. Fund</t>
  </si>
  <si>
    <t>Local Road</t>
  </si>
  <si>
    <t>Other Local</t>
  </si>
  <si>
    <t xml:space="preserve">    State Fuel </t>
  </si>
  <si>
    <t>Other State</t>
  </si>
  <si>
    <t>Federal</t>
  </si>
  <si>
    <t>Bond</t>
  </si>
  <si>
    <t>Ferry</t>
  </si>
  <si>
    <t>Construction</t>
  </si>
  <si>
    <t xml:space="preserve">Preservation </t>
  </si>
  <si>
    <t>Maintenance</t>
  </si>
  <si>
    <t>Operations</t>
  </si>
  <si>
    <t>&amp; Constr.</t>
  </si>
  <si>
    <t xml:space="preserve">      Service</t>
  </si>
  <si>
    <t xml:space="preserve">        Other</t>
  </si>
  <si>
    <t>Policing</t>
  </si>
  <si>
    <t>Expenditures</t>
  </si>
  <si>
    <t xml:space="preserve">         Taxes</t>
  </si>
  <si>
    <t xml:space="preserve">        Assess.</t>
  </si>
  <si>
    <t xml:space="preserve"> Approp.</t>
  </si>
  <si>
    <t>User Taxes</t>
  </si>
  <si>
    <t>Receipts</t>
  </si>
  <si>
    <t xml:space="preserve">   Tax Distrib.</t>
  </si>
  <si>
    <t>Funds</t>
  </si>
  <si>
    <t>Revenues</t>
  </si>
  <si>
    <t>Proceeds</t>
  </si>
  <si>
    <t>Tolls</t>
  </si>
  <si>
    <t>Adams County</t>
  </si>
  <si>
    <t>Hatton</t>
  </si>
  <si>
    <t>Lind</t>
  </si>
  <si>
    <t>Othello</t>
  </si>
  <si>
    <t>Ritzville</t>
  </si>
  <si>
    <t>Washtucna</t>
  </si>
  <si>
    <t>Total Cities</t>
  </si>
  <si>
    <t>Total Co. &amp; Cities</t>
  </si>
  <si>
    <t>Asotin County</t>
  </si>
  <si>
    <t>Asotin</t>
  </si>
  <si>
    <t>Clarkston</t>
  </si>
  <si>
    <t>Benton County</t>
  </si>
  <si>
    <t>Benton City</t>
  </si>
  <si>
    <t>Kennewick</t>
  </si>
  <si>
    <t>Prosser</t>
  </si>
  <si>
    <t>Richland</t>
  </si>
  <si>
    <t>West Richland</t>
  </si>
  <si>
    <t>Chelan County</t>
  </si>
  <si>
    <t>Cashmere</t>
  </si>
  <si>
    <t>Chelan</t>
  </si>
  <si>
    <t>Entiat</t>
  </si>
  <si>
    <t>Leavenworth</t>
  </si>
  <si>
    <t>Wenatchee</t>
  </si>
  <si>
    <t>Clallam County</t>
  </si>
  <si>
    <t>Forks</t>
  </si>
  <si>
    <t>Pt. Angeles</t>
  </si>
  <si>
    <t>Sequim</t>
  </si>
  <si>
    <t>Clark County</t>
  </si>
  <si>
    <t>Battleground</t>
  </si>
  <si>
    <t>Camas</t>
  </si>
  <si>
    <t>La Center</t>
  </si>
  <si>
    <t>Ridgefield</t>
  </si>
  <si>
    <t>Vancouver</t>
  </si>
  <si>
    <t>Washougal</t>
  </si>
  <si>
    <t>Yacolt</t>
  </si>
  <si>
    <t>Columbia County</t>
  </si>
  <si>
    <t>Dayton</t>
  </si>
  <si>
    <t>Starbuck</t>
  </si>
  <si>
    <t>Cowlitz County</t>
  </si>
  <si>
    <t>Castle Rock</t>
  </si>
  <si>
    <t>Kalama</t>
  </si>
  <si>
    <t>Kelso</t>
  </si>
  <si>
    <t>Longview</t>
  </si>
  <si>
    <t>Woodland</t>
  </si>
  <si>
    <t>Douglas County</t>
  </si>
  <si>
    <t>Bridgeport</t>
  </si>
  <si>
    <t>East Wenatchee</t>
  </si>
  <si>
    <t>Mansfield</t>
  </si>
  <si>
    <t>Rock Island</t>
  </si>
  <si>
    <t>Waterville</t>
  </si>
  <si>
    <t>Ferry County</t>
  </si>
  <si>
    <t>Republic</t>
  </si>
  <si>
    <t>Franklin County</t>
  </si>
  <si>
    <t>Connell</t>
  </si>
  <si>
    <t>Kahlotus</t>
  </si>
  <si>
    <t>Mesa</t>
  </si>
  <si>
    <t>Pasco</t>
  </si>
  <si>
    <t>Garfield County</t>
  </si>
  <si>
    <t>Pomeroy</t>
  </si>
  <si>
    <t>Grant County</t>
  </si>
  <si>
    <t>Coulee City</t>
  </si>
  <si>
    <t>Electric City</t>
  </si>
  <si>
    <t>Ephrata</t>
  </si>
  <si>
    <t>George</t>
  </si>
  <si>
    <t>Grand Coulee</t>
  </si>
  <si>
    <t>Hartline</t>
  </si>
  <si>
    <t>Krupp</t>
  </si>
  <si>
    <t>Mattawa</t>
  </si>
  <si>
    <t>Moses Lake</t>
  </si>
  <si>
    <t>Quincy</t>
  </si>
  <si>
    <t>Royal City</t>
  </si>
  <si>
    <t>Soap Lake</t>
  </si>
  <si>
    <t>Warden</t>
  </si>
  <si>
    <t>Wilson Creek</t>
  </si>
  <si>
    <t>Grays Harbor County</t>
  </si>
  <si>
    <t>Aberdeen</t>
  </si>
  <si>
    <t>Cosmopolis</t>
  </si>
  <si>
    <t>Elma</t>
  </si>
  <si>
    <t>Hoquiam</t>
  </si>
  <si>
    <t>McCleary</t>
  </si>
  <si>
    <t>Montesano</t>
  </si>
  <si>
    <t>Oakville</t>
  </si>
  <si>
    <t>Ocean Shores</t>
  </si>
  <si>
    <t>Westport</t>
  </si>
  <si>
    <t>Island County</t>
  </si>
  <si>
    <t>Coupeville</t>
  </si>
  <si>
    <t>Langley</t>
  </si>
  <si>
    <t>Oak Harbor</t>
  </si>
  <si>
    <t>Jefferson County</t>
  </si>
  <si>
    <t>Port Townsend</t>
  </si>
  <si>
    <t>King County</t>
  </si>
  <si>
    <t>Algona</t>
  </si>
  <si>
    <t>Auburn</t>
  </si>
  <si>
    <t>Beaux Arts</t>
  </si>
  <si>
    <t>Bellevue</t>
  </si>
  <si>
    <t>Black Diamond</t>
  </si>
  <si>
    <t>Bothell</t>
  </si>
  <si>
    <t>Burien</t>
  </si>
  <si>
    <t>Carnation</t>
  </si>
  <si>
    <t>Clyde Hill</t>
  </si>
  <si>
    <t>Covington</t>
  </si>
  <si>
    <t>Des Moines</t>
  </si>
  <si>
    <t>Duvall</t>
  </si>
  <si>
    <t>Enumclaw</t>
  </si>
  <si>
    <t>Federal Way</t>
  </si>
  <si>
    <t>Hunts Point</t>
  </si>
  <si>
    <t>Issaquah</t>
  </si>
  <si>
    <t>Kenmore</t>
  </si>
  <si>
    <t>Kent</t>
  </si>
  <si>
    <t>Kirkland</t>
  </si>
  <si>
    <t>Lake Forest Pk.</t>
  </si>
  <si>
    <t>Maple Valley</t>
  </si>
  <si>
    <t>Mercer Island</t>
  </si>
  <si>
    <t>Medina</t>
  </si>
  <si>
    <t>Newcastle</t>
  </si>
  <si>
    <t>Normandy Pk.</t>
  </si>
  <si>
    <t>North Bend</t>
  </si>
  <si>
    <t>Pacific</t>
  </si>
  <si>
    <t>Redmond</t>
  </si>
  <si>
    <t>Renton</t>
  </si>
  <si>
    <t>Sammammish</t>
  </si>
  <si>
    <t>Seatac</t>
  </si>
  <si>
    <t>Seattle</t>
  </si>
  <si>
    <t>Shoreline</t>
  </si>
  <si>
    <t>Skykomish</t>
  </si>
  <si>
    <t>Snoqualmie</t>
  </si>
  <si>
    <t>Tukwila</t>
  </si>
  <si>
    <t>Woodenville</t>
  </si>
  <si>
    <t>Yarrow Pt.</t>
  </si>
  <si>
    <t>Kitsap County</t>
  </si>
  <si>
    <t>Bainbridge Island</t>
  </si>
  <si>
    <t>Bremerton</t>
  </si>
  <si>
    <t>Poulsbo</t>
  </si>
  <si>
    <t>Port Orchard</t>
  </si>
  <si>
    <t>Kittitas County</t>
  </si>
  <si>
    <t>Cle Elum</t>
  </si>
  <si>
    <t>Ellensburg</t>
  </si>
  <si>
    <t>Kittitas</t>
  </si>
  <si>
    <t>Roslyn</t>
  </si>
  <si>
    <t>South Cle Elum</t>
  </si>
  <si>
    <t>Klickitat County</t>
  </si>
  <si>
    <t>Bingen</t>
  </si>
  <si>
    <t>Goldendale</t>
  </si>
  <si>
    <t>White Salmon</t>
  </si>
  <si>
    <t>Lewis County</t>
  </si>
  <si>
    <t>Centralia</t>
  </si>
  <si>
    <t>Chehalis</t>
  </si>
  <si>
    <t>Morton</t>
  </si>
  <si>
    <t>Mossy Rock</t>
  </si>
  <si>
    <t>Napavine</t>
  </si>
  <si>
    <t>Pe Ell</t>
  </si>
  <si>
    <t>Toledo</t>
  </si>
  <si>
    <t>Vader</t>
  </si>
  <si>
    <t>Winlock</t>
  </si>
  <si>
    <t>Lincoln County</t>
  </si>
  <si>
    <t>Almira</t>
  </si>
  <si>
    <t>Creston</t>
  </si>
  <si>
    <t>Davenport</t>
  </si>
  <si>
    <t>Harrington</t>
  </si>
  <si>
    <t>Odessa</t>
  </si>
  <si>
    <t>Reardon</t>
  </si>
  <si>
    <t>Sprague</t>
  </si>
  <si>
    <t>Wilbur</t>
  </si>
  <si>
    <t>Mason County</t>
  </si>
  <si>
    <t>Shelton</t>
  </si>
  <si>
    <t>Okanogan County</t>
  </si>
  <si>
    <t>Brewster</t>
  </si>
  <si>
    <t>Conconully</t>
  </si>
  <si>
    <t>Coulee Dam</t>
  </si>
  <si>
    <t>Elmer City</t>
  </si>
  <si>
    <t>Nespelem</t>
  </si>
  <si>
    <t>Okanogan</t>
  </si>
  <si>
    <t>Omak</t>
  </si>
  <si>
    <t>Oroville</t>
  </si>
  <si>
    <t>Pateros</t>
  </si>
  <si>
    <t>Riverside</t>
  </si>
  <si>
    <t>Tonasket</t>
  </si>
  <si>
    <t>Twisp</t>
  </si>
  <si>
    <t>Winthrop</t>
  </si>
  <si>
    <t>Pacific County</t>
  </si>
  <si>
    <t>Illwaco</t>
  </si>
  <si>
    <t>Long Beach</t>
  </si>
  <si>
    <t>Raymond</t>
  </si>
  <si>
    <t>South Bend</t>
  </si>
  <si>
    <t>Pend Orielle County</t>
  </si>
  <si>
    <t>Cusick</t>
  </si>
  <si>
    <t>Ione</t>
  </si>
  <si>
    <t>Metaline</t>
  </si>
  <si>
    <t>Metaline Falls</t>
  </si>
  <si>
    <t>Newport</t>
  </si>
  <si>
    <t>Pierce County</t>
  </si>
  <si>
    <t>Bonney Lake</t>
  </si>
  <si>
    <t>Buckley</t>
  </si>
  <si>
    <t>Carbonado</t>
  </si>
  <si>
    <t>Dupont</t>
  </si>
  <si>
    <t>Eatonville</t>
  </si>
  <si>
    <t>Edgewood</t>
  </si>
  <si>
    <t>Fife</t>
  </si>
  <si>
    <t>Fircrest</t>
  </si>
  <si>
    <t>Gig Harbor</t>
  </si>
  <si>
    <t>Lakewood</t>
  </si>
  <si>
    <t>Milton</t>
  </si>
  <si>
    <t>Orting</t>
  </si>
  <si>
    <t>Puyallup</t>
  </si>
  <si>
    <t>Roy</t>
  </si>
  <si>
    <t>Ruston</t>
  </si>
  <si>
    <t>South Prairie</t>
  </si>
  <si>
    <t>Steilacoom</t>
  </si>
  <si>
    <t>Sumner</t>
  </si>
  <si>
    <t>Tacoma</t>
  </si>
  <si>
    <t>University Place</t>
  </si>
  <si>
    <t>Wilkeson</t>
  </si>
  <si>
    <t>San Juan County</t>
  </si>
  <si>
    <t>Friday Harbor</t>
  </si>
  <si>
    <t>Skagit County</t>
  </si>
  <si>
    <t>Anacortes</t>
  </si>
  <si>
    <t>Burlington</t>
  </si>
  <si>
    <t>Concrete</t>
  </si>
  <si>
    <t>Hamilton</t>
  </si>
  <si>
    <t>La Conner</t>
  </si>
  <si>
    <t>Lyman</t>
  </si>
  <si>
    <t>Mt. Vernon</t>
  </si>
  <si>
    <t>Sedro Woolley</t>
  </si>
  <si>
    <t>Skamania County</t>
  </si>
  <si>
    <t>North Bonneville</t>
  </si>
  <si>
    <t>Stevenson</t>
  </si>
  <si>
    <t>Snohomish County</t>
  </si>
  <si>
    <t>Arlington</t>
  </si>
  <si>
    <t>Brier</t>
  </si>
  <si>
    <t>Darrington</t>
  </si>
  <si>
    <t>Edmonds</t>
  </si>
  <si>
    <t>Everett</t>
  </si>
  <si>
    <t>Goldbar</t>
  </si>
  <si>
    <t>Granite Falls</t>
  </si>
  <si>
    <t>Index</t>
  </si>
  <si>
    <t>Lake Stevens</t>
  </si>
  <si>
    <t>Lynnwood</t>
  </si>
  <si>
    <t>Marysville</t>
  </si>
  <si>
    <t>Mill Creek</t>
  </si>
  <si>
    <t>Monroe</t>
  </si>
  <si>
    <t>Mountlake Terrace</t>
  </si>
  <si>
    <t>Mukilteo</t>
  </si>
  <si>
    <t>Snohomish</t>
  </si>
  <si>
    <t>Stanwood</t>
  </si>
  <si>
    <t>Sultan</t>
  </si>
  <si>
    <t>Woodway</t>
  </si>
  <si>
    <t>Spokane County</t>
  </si>
  <si>
    <t>Airway Heights</t>
  </si>
  <si>
    <t>Cheney</t>
  </si>
  <si>
    <t>Deer Park</t>
  </si>
  <si>
    <t>Fairfield</t>
  </si>
  <si>
    <t>Latah</t>
  </si>
  <si>
    <t>Liberty Lake</t>
  </si>
  <si>
    <t>Medical Lake</t>
  </si>
  <si>
    <t>Millwood</t>
  </si>
  <si>
    <t>Rockford</t>
  </si>
  <si>
    <t>Spangle</t>
  </si>
  <si>
    <t>Spokane</t>
  </si>
  <si>
    <t>Spokane Valley</t>
  </si>
  <si>
    <t>Waverly</t>
  </si>
  <si>
    <t xml:space="preserve"> </t>
  </si>
  <si>
    <t>Stevens County</t>
  </si>
  <si>
    <t>Chewelah</t>
  </si>
  <si>
    <t>Colville</t>
  </si>
  <si>
    <t>Kettle Falls</t>
  </si>
  <si>
    <t>Marcus</t>
  </si>
  <si>
    <t>Northport</t>
  </si>
  <si>
    <t>Springdale</t>
  </si>
  <si>
    <t>Thurston County</t>
  </si>
  <si>
    <t>Bucoda</t>
  </si>
  <si>
    <t>Lacey</t>
  </si>
  <si>
    <t>Olympia</t>
  </si>
  <si>
    <t>Rainier</t>
  </si>
  <si>
    <t>Tenino</t>
  </si>
  <si>
    <t>Tumwater</t>
  </si>
  <si>
    <t>Yelm</t>
  </si>
  <si>
    <t>Wahkiakum County</t>
  </si>
  <si>
    <t>Cathlamet</t>
  </si>
  <si>
    <t>Walla Walla County</t>
  </si>
  <si>
    <t>College Place</t>
  </si>
  <si>
    <t>Prescott</t>
  </si>
  <si>
    <t>Waitsburg</t>
  </si>
  <si>
    <t>Walla Walla</t>
  </si>
  <si>
    <t>Whatcom County</t>
  </si>
  <si>
    <t>Bellingham</t>
  </si>
  <si>
    <t>Blaine</t>
  </si>
  <si>
    <t>Everson</t>
  </si>
  <si>
    <t>Ferndale</t>
  </si>
  <si>
    <t>Lynden</t>
  </si>
  <si>
    <t>Nooksack</t>
  </si>
  <si>
    <t>Sumas</t>
  </si>
  <si>
    <t>Whitman County</t>
  </si>
  <si>
    <t>Albion</t>
  </si>
  <si>
    <t>Colfax</t>
  </si>
  <si>
    <t>Colton</t>
  </si>
  <si>
    <t>Endicott</t>
  </si>
  <si>
    <t>Farmington</t>
  </si>
  <si>
    <t>Garfield</t>
  </si>
  <si>
    <t>Lacrosse</t>
  </si>
  <si>
    <t>Lamont</t>
  </si>
  <si>
    <t>Malden</t>
  </si>
  <si>
    <t>Oakesdale</t>
  </si>
  <si>
    <t>Palouse</t>
  </si>
  <si>
    <t>Pullman</t>
  </si>
  <si>
    <t>Rosalia</t>
  </si>
  <si>
    <t>St. John</t>
  </si>
  <si>
    <t>Tekoa</t>
  </si>
  <si>
    <t>Uniontown</t>
  </si>
  <si>
    <t>Yakima County</t>
  </si>
  <si>
    <t>Grandview</t>
  </si>
  <si>
    <t>Granger</t>
  </si>
  <si>
    <t>Harrah</t>
  </si>
  <si>
    <t>Mabton</t>
  </si>
  <si>
    <t>Moxee City</t>
  </si>
  <si>
    <t>Naches</t>
  </si>
  <si>
    <t>Selah</t>
  </si>
  <si>
    <t>Sunnyside</t>
  </si>
  <si>
    <t>Tieton</t>
  </si>
  <si>
    <t>Toppenish</t>
  </si>
  <si>
    <t>Union Gap</t>
  </si>
  <si>
    <t>Wapato</t>
  </si>
  <si>
    <t>Yakima</t>
  </si>
  <si>
    <t>Zillah</t>
  </si>
  <si>
    <t>Total, all counties</t>
  </si>
  <si>
    <t>Total, all cities</t>
  </si>
  <si>
    <t>Total, cities + co.</t>
  </si>
  <si>
    <t>County Road and City Street Revenues and Expenditures, CY 2005</t>
  </si>
  <si>
    <t>County Road and City Street Revenues and Expenditures, CY 2004</t>
  </si>
  <si>
    <t>County Road and City Street Revenues and Expenditures, CY 2003</t>
  </si>
  <si>
    <t>County Road and City Street Revenues and Expenditures, CY 2007</t>
  </si>
  <si>
    <t>WSDOT</t>
  </si>
  <si>
    <t>County Road and City Street Revenues and Expenditures, CY 2008</t>
  </si>
  <si>
    <t xml:space="preserve">County </t>
  </si>
  <si>
    <t>City</t>
  </si>
  <si>
    <t>County Road and City Street Revenues and Expenditures, CY 2009</t>
  </si>
  <si>
    <t>County Road and City Street Revenues and Expenditures, CY 2010</t>
  </si>
  <si>
    <t>County Road and City Street Revenues and Expenditures, CY 2011</t>
  </si>
  <si>
    <t>CONSTRUCTION</t>
  </si>
  <si>
    <t xml:space="preserve">PRESERVATION </t>
  </si>
  <si>
    <t>MAINTENANCE</t>
  </si>
  <si>
    <t>ADMINISTRATION &amp; OPERATIONS</t>
  </si>
  <si>
    <t>MAINT. &amp; CONSTR. OF FACILITIES</t>
  </si>
  <si>
    <t>DEBT SERVICE</t>
  </si>
  <si>
    <t>OTHER</t>
  </si>
  <si>
    <t>TRAFFIC POLICING</t>
  </si>
  <si>
    <t>Total Expenditures</t>
  </si>
  <si>
    <t>PROPERTY TAXES</t>
  </si>
  <si>
    <t>SPECIAL ASSESSMENTS</t>
  </si>
  <si>
    <t>GEN FUND APPROPRIATIONS</t>
  </si>
  <si>
    <t>LOCAL ROAD USER TAXES</t>
  </si>
  <si>
    <t>OTHER LOCAL RECEIPTS</t>
  </si>
  <si>
    <t>STATE FUEL TAX DISTRIBUTIONS</t>
  </si>
  <si>
    <t>OTHER STATE FUNDS</t>
  </si>
  <si>
    <t>FEDERAL REVENUES</t>
  </si>
  <si>
    <t>BOND PROCEEDS</t>
  </si>
  <si>
    <t>FERRY TOLLS</t>
  </si>
  <si>
    <t>Total Revenues</t>
  </si>
  <si>
    <t>Chelan City</t>
  </si>
  <si>
    <t>Port Angeles</t>
  </si>
  <si>
    <t>Battle Ground</t>
  </si>
  <si>
    <t>Beaux Arts Village</t>
  </si>
  <si>
    <t>Lake Forest Park</t>
  </si>
  <si>
    <t>Normandy Park</t>
  </si>
  <si>
    <t>Sammamish</t>
  </si>
  <si>
    <t>Woodinville</t>
  </si>
  <si>
    <t>Yarrow Point</t>
  </si>
  <si>
    <t>Kittitas City</t>
  </si>
  <si>
    <t>Mossyrock</t>
  </si>
  <si>
    <t>Reardan</t>
  </si>
  <si>
    <t>Okanogan City</t>
  </si>
  <si>
    <t>Ilwaco</t>
  </si>
  <si>
    <t>Pend Oreille County</t>
  </si>
  <si>
    <t>Mount Vernon</t>
  </si>
  <si>
    <t>Sedro-Woolley</t>
  </si>
  <si>
    <t>Gold Bar</t>
  </si>
  <si>
    <t>Snohomish City</t>
  </si>
  <si>
    <t>Spokane City</t>
  </si>
  <si>
    <t>Walla Walla City</t>
  </si>
  <si>
    <t>Garfield City</t>
  </si>
  <si>
    <t>St John</t>
  </si>
  <si>
    <t>Moxee</t>
  </si>
  <si>
    <t>Yakima City</t>
  </si>
  <si>
    <t>TOTAL ALL CITIES</t>
  </si>
  <si>
    <t>TOTAL ALL CITIES &amp; COUNTIES</t>
  </si>
  <si>
    <t>County Road and City Street Revenues and Expenditures, CY 2012</t>
  </si>
  <si>
    <t>TOTAL ALL COUNTIES</t>
  </si>
  <si>
    <t>CITIES</t>
  </si>
  <si>
    <t>COUNTIES</t>
  </si>
  <si>
    <t>CITIES &amp;  COUNITES</t>
  </si>
  <si>
    <t>County Road and City Street Revenues and Expenditures, CY 2013</t>
  </si>
  <si>
    <t>County Road and City Street Revenues and Expenditures, CY 2014</t>
  </si>
  <si>
    <t>County Road and City Street Revenues and Expenditures, CY 2015</t>
  </si>
  <si>
    <t xml:space="preserve">TOTAL ALL COUNTIES </t>
  </si>
  <si>
    <t>County Road and City Street Revenues and Expenditures, CY 2016</t>
  </si>
  <si>
    <t>XXX</t>
  </si>
  <si>
    <t>14-Yr TOTAL</t>
  </si>
  <si>
    <t>County Road and City Street Revenues and Expenditures, CY 2017</t>
  </si>
  <si>
    <t>County Road and City Street Revenues and Expenditures, CY 2018</t>
  </si>
  <si>
    <t>County Road and City Street Revenues and Expenditures, CY 2019</t>
  </si>
  <si>
    <t>2007-2019</t>
  </si>
  <si>
    <t>TOTAL EXPENDITURES</t>
  </si>
  <si>
    <t>TOTAL REVENUES</t>
  </si>
  <si>
    <t>TOTAL  REVENUES</t>
  </si>
  <si>
    <t>TOTAL  EXPENDITURES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</si>
</sst>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</numFmts>
  <fonts count="27">
    <font>
      <sz val="10"/>
      <name val="Geneva"/>
    </font>
    <font>
      <sz val="11"/>
      <color theme="1"/>
      <name val="Arial"/>
      <family val="2"/>
    </font>
    <font>
      <sz val="11"/>
      <color theme="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10"/>
      <name val="Geneva"/>
    </font>
    <font>
      <b/>
      <sz val="12"/>
      <name val="Geneva"/>
    </font>
    <font>
      <b/>
      <sz val="10"/>
      <name val="Geneva"/>
    </font>
    <font>
      <sz val="10"/>
      <name val="Arial"/>
      <family val="2"/>
    </font>
    <font>
      <sz val="8"/>
      <color indexed="81"/>
      <name val="Tahoma"/>
      <family val="2"/>
    </font>
    <font>
      <b/>
      <sz val="18"/>
      <name val="Geneva"/>
    </font>
    <font>
      <b/>
      <sz val="16"/>
      <name val="Geneva"/>
    </font>
    <font>
      <sz val="12"/>
      <name val="Geneva"/>
    </font>
    <font>
      <b/>
      <sz val="11"/>
      <color theme="1"/>
      <name val="Trebuchet MS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Geneva"/>
    </font>
    <font>
      <sz val="16"/>
      <name val="Geneva"/>
    </font>
    <font>
      <b/>
      <sz val="14"/>
      <color theme="1"/>
      <name val="Arial"/>
      <family val="2"/>
    </font>
    <font>
      <b/>
      <sz val="10"/>
      <color theme="1"/>
      <name val="Trebuchet MS"/>
      <family val="2"/>
      <scheme val="minor"/>
    </font>
    <font>
      <sz val="14"/>
      <name val="Geneva"/>
    </font>
    <font>
      <sz val="11"/>
      <color theme="1"/>
      <name val="Arial Narrow"/>
      <family val="2"/>
    </font>
    <font>
      <sz val="10"/>
      <name val="Arial Narrow"/>
      <family val="2"/>
    </font>
    <font>
      <sz val="11"/>
      <name val="Arial Narrow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double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medium">
        <color indexed="64"/>
      </bottom>
      <diagonal/>
    </border>
  </borders>
  <cellStyleXfs count="15">
    <xf numFmtId="0" fontId="0" fillId="0" borderId="0"/>
    <xf numFmtId="0" fontId="9" fillId="0" borderId="0"/>
    <xf numFmtId="43" fontId="9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6" fillId="0" borderId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9" fillId="0" borderId="0">
      <alignment wrapText="1"/>
    </xf>
  </cellStyleXfs>
  <cellXfs count="239">
    <xf numFmtId="0" fontId="0" fillId="0" borderId="0" xfId="0"/>
    <xf numFmtId="3" fontId="7" fillId="0" borderId="0" xfId="0" applyNumberFormat="1" applyFont="1"/>
    <xf numFmtId="3" fontId="0" fillId="0" borderId="0" xfId="0" applyNumberFormat="1"/>
    <xf numFmtId="3" fontId="8" fillId="0" borderId="0" xfId="0" applyNumberFormat="1" applyFont="1"/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0" xfId="0" applyNumberFormat="1" applyAlignment="1"/>
    <xf numFmtId="3" fontId="8" fillId="0" borderId="0" xfId="0" applyNumberFormat="1" applyFont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1" xfId="0" applyNumberFormat="1" applyBorder="1" applyAlignment="1"/>
    <xf numFmtId="3" fontId="8" fillId="0" borderId="1" xfId="0" applyNumberFormat="1" applyFont="1" applyBorder="1" applyAlignment="1">
      <alignment horizontal="center"/>
    </xf>
    <xf numFmtId="3" fontId="6" fillId="0" borderId="0" xfId="0" applyNumberFormat="1" applyFont="1"/>
    <xf numFmtId="3" fontId="0" fillId="0" borderId="0" xfId="0" applyNumberFormat="1" applyAlignment="1">
      <alignment horizontal="left"/>
    </xf>
    <xf numFmtId="3" fontId="0" fillId="0" borderId="0" xfId="0" applyNumberFormat="1" applyFill="1"/>
    <xf numFmtId="3" fontId="8" fillId="0" borderId="0" xfId="0" applyNumberFormat="1" applyFont="1" applyFill="1"/>
    <xf numFmtId="3" fontId="8" fillId="0" borderId="0" xfId="0" applyNumberFormat="1" applyFont="1" applyAlignment="1">
      <alignment horizontal="left"/>
    </xf>
    <xf numFmtId="3" fontId="11" fillId="0" borderId="0" xfId="0" applyNumberFormat="1" applyFont="1"/>
    <xf numFmtId="3" fontId="12" fillId="0" borderId="0" xfId="0" applyNumberFormat="1" applyFont="1"/>
    <xf numFmtId="3" fontId="11" fillId="0" borderId="0" xfId="6" applyNumberFormat="1" applyFont="1"/>
    <xf numFmtId="3" fontId="6" fillId="0" borderId="0" xfId="6" applyNumberFormat="1"/>
    <xf numFmtId="3" fontId="8" fillId="0" borderId="0" xfId="6" applyNumberFormat="1" applyFont="1"/>
    <xf numFmtId="3" fontId="12" fillId="0" borderId="0" xfId="6" applyNumberFormat="1" applyFont="1"/>
    <xf numFmtId="3" fontId="6" fillId="0" borderId="2" xfId="6" applyNumberFormat="1" applyBorder="1"/>
    <xf numFmtId="3" fontId="6" fillId="0" borderId="3" xfId="6" applyNumberFormat="1" applyBorder="1"/>
    <xf numFmtId="3" fontId="6" fillId="0" borderId="4" xfId="6" applyNumberFormat="1" applyBorder="1"/>
    <xf numFmtId="3" fontId="8" fillId="0" borderId="6" xfId="6" applyNumberFormat="1" applyFont="1" applyBorder="1"/>
    <xf numFmtId="3" fontId="6" fillId="0" borderId="0" xfId="6" applyNumberFormat="1" applyBorder="1"/>
    <xf numFmtId="3" fontId="6" fillId="0" borderId="7" xfId="6" applyNumberFormat="1" applyBorder="1"/>
    <xf numFmtId="3" fontId="6" fillId="0" borderId="0" xfId="6" applyNumberFormat="1" applyAlignment="1">
      <alignment horizontal="center"/>
    </xf>
    <xf numFmtId="3" fontId="6" fillId="0" borderId="9" xfId="6" applyNumberFormat="1" applyBorder="1" applyAlignment="1">
      <alignment horizontal="center"/>
    </xf>
    <xf numFmtId="3" fontId="6" fillId="0" borderId="10" xfId="6" applyNumberFormat="1" applyBorder="1" applyAlignment="1">
      <alignment horizontal="center"/>
    </xf>
    <xf numFmtId="3" fontId="6" fillId="0" borderId="10" xfId="6" applyNumberFormat="1" applyBorder="1" applyAlignment="1">
      <alignment horizontal="left"/>
    </xf>
    <xf numFmtId="3" fontId="6" fillId="0" borderId="11" xfId="6" applyNumberFormat="1" applyBorder="1" applyAlignment="1">
      <alignment horizontal="center"/>
    </xf>
    <xf numFmtId="3" fontId="6" fillId="0" borderId="10" xfId="6" applyNumberFormat="1" applyBorder="1" applyAlignment="1"/>
    <xf numFmtId="3" fontId="8" fillId="0" borderId="12" xfId="6" applyNumberFormat="1" applyFont="1" applyBorder="1" applyAlignment="1">
      <alignment horizontal="center"/>
    </xf>
    <xf numFmtId="3" fontId="6" fillId="0" borderId="6" xfId="6" applyNumberFormat="1" applyBorder="1"/>
    <xf numFmtId="3" fontId="8" fillId="0" borderId="8" xfId="6" applyNumberFormat="1" applyFont="1" applyBorder="1"/>
    <xf numFmtId="3" fontId="8" fillId="0" borderId="0" xfId="6" applyNumberFormat="1" applyFont="1" applyBorder="1"/>
    <xf numFmtId="3" fontId="8" fillId="0" borderId="7" xfId="6" applyNumberFormat="1" applyFont="1" applyBorder="1"/>
    <xf numFmtId="3" fontId="6" fillId="0" borderId="0" xfId="6" applyNumberFormat="1" applyBorder="1" applyAlignment="1">
      <alignment horizontal="left"/>
    </xf>
    <xf numFmtId="3" fontId="6" fillId="0" borderId="6" xfId="6" applyNumberFormat="1" applyBorder="1" applyAlignment="1">
      <alignment horizontal="left"/>
    </xf>
    <xf numFmtId="3" fontId="8" fillId="0" borderId="6" xfId="6" applyNumberFormat="1" applyFont="1" applyBorder="1" applyAlignment="1">
      <alignment horizontal="left"/>
    </xf>
    <xf numFmtId="3" fontId="8" fillId="0" borderId="6" xfId="6" applyNumberFormat="1" applyFont="1" applyFill="1" applyBorder="1"/>
    <xf numFmtId="3" fontId="8" fillId="0" borderId="0" xfId="6" applyNumberFormat="1" applyFont="1" applyFill="1" applyBorder="1"/>
    <xf numFmtId="3" fontId="8" fillId="0" borderId="7" xfId="6" applyNumberFormat="1" applyFont="1" applyFill="1" applyBorder="1"/>
    <xf numFmtId="3" fontId="8" fillId="0" borderId="8" xfId="6" applyNumberFormat="1" applyFont="1" applyFill="1" applyBorder="1"/>
    <xf numFmtId="3" fontId="8" fillId="0" borderId="0" xfId="6" applyNumberFormat="1" applyFont="1" applyFill="1"/>
    <xf numFmtId="3" fontId="8" fillId="0" borderId="13" xfId="6" applyNumberFormat="1" applyFont="1" applyBorder="1"/>
    <xf numFmtId="3" fontId="8" fillId="0" borderId="14" xfId="6" applyNumberFormat="1" applyFont="1" applyBorder="1"/>
    <xf numFmtId="3" fontId="8" fillId="0" borderId="15" xfId="6" applyNumberFormat="1" applyFont="1" applyBorder="1"/>
    <xf numFmtId="3" fontId="8" fillId="0" borderId="16" xfId="6" applyNumberFormat="1" applyFont="1" applyBorder="1"/>
    <xf numFmtId="3" fontId="8" fillId="0" borderId="17" xfId="6" applyNumberFormat="1" applyFont="1" applyBorder="1"/>
    <xf numFmtId="3" fontId="8" fillId="0" borderId="18" xfId="6" applyNumberFormat="1" applyFont="1" applyBorder="1"/>
    <xf numFmtId="3" fontId="8" fillId="0" borderId="19" xfId="6" applyNumberFormat="1" applyFont="1" applyBorder="1"/>
    <xf numFmtId="3" fontId="8" fillId="0" borderId="20" xfId="6" applyNumberFormat="1" applyFont="1" applyBorder="1"/>
    <xf numFmtId="3" fontId="8" fillId="0" borderId="21" xfId="6" applyNumberFormat="1" applyFont="1" applyBorder="1"/>
    <xf numFmtId="3" fontId="6" fillId="0" borderId="0" xfId="6" applyNumberFormat="1" applyFill="1"/>
    <xf numFmtId="3" fontId="7" fillId="0" borderId="6" xfId="0" applyNumberFormat="1" applyFont="1" applyBorder="1"/>
    <xf numFmtId="3" fontId="13" fillId="0" borderId="0" xfId="0" applyNumberFormat="1" applyFont="1" applyBorder="1"/>
    <xf numFmtId="3" fontId="13" fillId="0" borderId="7" xfId="0" applyNumberFormat="1" applyFont="1" applyBorder="1"/>
    <xf numFmtId="3" fontId="13" fillId="0" borderId="9" xfId="0" applyNumberFormat="1" applyFont="1" applyBorder="1" applyAlignment="1">
      <alignment horizontal="center"/>
    </xf>
    <xf numFmtId="3" fontId="13" fillId="0" borderId="10" xfId="0" applyNumberFormat="1" applyFont="1" applyBorder="1" applyAlignment="1">
      <alignment horizontal="center"/>
    </xf>
    <xf numFmtId="3" fontId="13" fillId="0" borderId="10" xfId="0" applyNumberFormat="1" applyFont="1" applyBorder="1" applyAlignment="1">
      <alignment horizontal="left"/>
    </xf>
    <xf numFmtId="3" fontId="13" fillId="0" borderId="11" xfId="0" applyNumberFormat="1" applyFont="1" applyBorder="1" applyAlignment="1">
      <alignment horizontal="center"/>
    </xf>
    <xf numFmtId="3" fontId="13" fillId="0" borderId="10" xfId="0" applyNumberFormat="1" applyFont="1" applyBorder="1" applyAlignment="1"/>
    <xf numFmtId="3" fontId="7" fillId="0" borderId="12" xfId="0" applyNumberFormat="1" applyFont="1" applyBorder="1" applyAlignment="1">
      <alignment horizontal="center"/>
    </xf>
    <xf numFmtId="3" fontId="13" fillId="0" borderId="6" xfId="0" applyNumberFormat="1" applyFont="1" applyBorder="1"/>
    <xf numFmtId="3" fontId="13" fillId="0" borderId="0" xfId="0" applyNumberFormat="1" applyFont="1"/>
    <xf numFmtId="3" fontId="7" fillId="0" borderId="8" xfId="0" applyNumberFormat="1" applyFont="1" applyBorder="1"/>
    <xf numFmtId="3" fontId="7" fillId="0" borderId="0" xfId="0" applyNumberFormat="1" applyFont="1" applyBorder="1"/>
    <xf numFmtId="3" fontId="7" fillId="0" borderId="7" xfId="0" applyNumberFormat="1" applyFont="1" applyBorder="1"/>
    <xf numFmtId="3" fontId="13" fillId="0" borderId="0" xfId="0" applyNumberFormat="1" applyFont="1" applyBorder="1" applyAlignment="1">
      <alignment horizontal="left"/>
    </xf>
    <xf numFmtId="3" fontId="13" fillId="0" borderId="6" xfId="0" applyNumberFormat="1" applyFont="1" applyBorder="1" applyAlignment="1">
      <alignment horizontal="left"/>
    </xf>
    <xf numFmtId="3" fontId="7" fillId="0" borderId="6" xfId="0" applyNumberFormat="1" applyFont="1" applyBorder="1" applyAlignment="1">
      <alignment horizontal="left"/>
    </xf>
    <xf numFmtId="3" fontId="7" fillId="0" borderId="6" xfId="0" applyNumberFormat="1" applyFont="1" applyFill="1" applyBorder="1"/>
    <xf numFmtId="3" fontId="7" fillId="0" borderId="0" xfId="0" applyNumberFormat="1" applyFont="1" applyFill="1" applyBorder="1"/>
    <xf numFmtId="3" fontId="7" fillId="0" borderId="7" xfId="0" applyNumberFormat="1" applyFont="1" applyFill="1" applyBorder="1"/>
    <xf numFmtId="3" fontId="7" fillId="0" borderId="0" xfId="0" applyNumberFormat="1" applyFont="1" applyFill="1"/>
    <xf numFmtId="3" fontId="7" fillId="0" borderId="8" xfId="0" applyNumberFormat="1" applyFont="1" applyFill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3" fontId="7" fillId="0" borderId="17" xfId="0" applyNumberFormat="1" applyFont="1" applyBorder="1"/>
    <xf numFmtId="3" fontId="7" fillId="0" borderId="18" xfId="0" applyNumberFormat="1" applyFont="1" applyBorder="1"/>
    <xf numFmtId="3" fontId="7" fillId="0" borderId="19" xfId="0" applyNumberFormat="1" applyFont="1" applyBorder="1"/>
    <xf numFmtId="3" fontId="7" fillId="0" borderId="20" xfId="0" applyNumberFormat="1" applyFont="1" applyBorder="1"/>
    <xf numFmtId="3" fontId="7" fillId="0" borderId="21" xfId="0" applyNumberFormat="1" applyFont="1" applyBorder="1"/>
    <xf numFmtId="3" fontId="13" fillId="0" borderId="0" xfId="0" applyNumberFormat="1" applyFont="1" applyFill="1"/>
    <xf numFmtId="3" fontId="8" fillId="2" borderId="0" xfId="6" applyNumberFormat="1" applyFont="1" applyFill="1"/>
    <xf numFmtId="3" fontId="8" fillId="2" borderId="12" xfId="6" applyNumberFormat="1" applyFont="1" applyFill="1" applyBorder="1" applyAlignment="1">
      <alignment horizontal="center"/>
    </xf>
    <xf numFmtId="3" fontId="8" fillId="3" borderId="6" xfId="6" applyNumberFormat="1" applyFont="1" applyFill="1" applyBorder="1" applyAlignment="1">
      <alignment horizontal="left"/>
    </xf>
    <xf numFmtId="3" fontId="6" fillId="3" borderId="0" xfId="6" applyNumberFormat="1" applyFill="1" applyBorder="1"/>
    <xf numFmtId="3" fontId="6" fillId="3" borderId="7" xfId="6" applyNumberFormat="1" applyFill="1" applyBorder="1"/>
    <xf numFmtId="3" fontId="6" fillId="3" borderId="0" xfId="6" applyNumberFormat="1" applyFill="1"/>
    <xf numFmtId="3" fontId="8" fillId="3" borderId="8" xfId="6" applyNumberFormat="1" applyFont="1" applyFill="1" applyBorder="1"/>
    <xf numFmtId="3" fontId="8" fillId="2" borderId="8" xfId="6" applyNumberFormat="1" applyFont="1" applyFill="1" applyBorder="1"/>
    <xf numFmtId="3" fontId="8" fillId="2" borderId="16" xfId="6" applyNumberFormat="1" applyFont="1" applyFill="1" applyBorder="1"/>
    <xf numFmtId="3" fontId="8" fillId="2" borderId="18" xfId="6" applyNumberFormat="1" applyFont="1" applyFill="1" applyBorder="1"/>
    <xf numFmtId="3" fontId="8" fillId="2" borderId="21" xfId="6" applyNumberFormat="1" applyFont="1" applyFill="1" applyBorder="1"/>
    <xf numFmtId="164" fontId="15" fillId="0" borderId="0" xfId="10" applyNumberFormat="1" applyFont="1"/>
    <xf numFmtId="164" fontId="15" fillId="0" borderId="0" xfId="10" applyNumberFormat="1" applyFont="1" applyFill="1" applyAlignment="1"/>
    <xf numFmtId="164" fontId="0" fillId="0" borderId="0" xfId="10" applyNumberFormat="1" applyFont="1" applyFill="1"/>
    <xf numFmtId="0" fontId="15" fillId="0" borderId="0" xfId="0" applyFont="1"/>
    <xf numFmtId="164" fontId="16" fillId="4" borderId="22" xfId="10" applyNumberFormat="1" applyFont="1" applyFill="1" applyBorder="1" applyAlignment="1">
      <alignment horizontal="center" wrapText="1"/>
    </xf>
    <xf numFmtId="164" fontId="17" fillId="5" borderId="12" xfId="10" applyNumberFormat="1" applyFont="1" applyFill="1" applyBorder="1" applyAlignment="1">
      <alignment horizontal="center" wrapText="1"/>
    </xf>
    <xf numFmtId="164" fontId="16" fillId="6" borderId="22" xfId="10" applyNumberFormat="1" applyFont="1" applyFill="1" applyBorder="1" applyAlignment="1">
      <alignment horizontal="center" wrapText="1"/>
    </xf>
    <xf numFmtId="164" fontId="17" fillId="7" borderId="12" xfId="10" applyNumberFormat="1" applyFont="1" applyFill="1" applyBorder="1" applyAlignment="1">
      <alignment horizontal="center" wrapText="1"/>
    </xf>
    <xf numFmtId="0" fontId="18" fillId="0" borderId="0" xfId="0" applyFont="1"/>
    <xf numFmtId="164" fontId="18" fillId="0" borderId="0" xfId="10" applyNumberFormat="1" applyFont="1"/>
    <xf numFmtId="164" fontId="18" fillId="5" borderId="0" xfId="10" applyNumberFormat="1" applyFont="1" applyFill="1" applyAlignment="1"/>
    <xf numFmtId="164" fontId="18" fillId="7" borderId="0" xfId="10" applyNumberFormat="1" applyFont="1" applyFill="1" applyAlignment="1"/>
    <xf numFmtId="164" fontId="14" fillId="0" borderId="0" xfId="10" applyNumberFormat="1" applyFont="1"/>
    <xf numFmtId="0" fontId="14" fillId="0" borderId="0" xfId="0" applyFont="1"/>
    <xf numFmtId="164" fontId="15" fillId="5" borderId="0" xfId="10" applyNumberFormat="1" applyFont="1" applyFill="1" applyAlignment="1"/>
    <xf numFmtId="164" fontId="15" fillId="7" borderId="0" xfId="10" applyNumberFormat="1" applyFont="1" applyFill="1" applyAlignment="1"/>
    <xf numFmtId="164" fontId="0" fillId="0" borderId="0" xfId="10" applyNumberFormat="1" applyFont="1"/>
    <xf numFmtId="164" fontId="15" fillId="0" borderId="0" xfId="10" applyNumberFormat="1" applyFont="1" applyAlignment="1"/>
    <xf numFmtId="0" fontId="0" fillId="0" borderId="0" xfId="0" applyAlignment="1">
      <alignment horizontal="left"/>
    </xf>
    <xf numFmtId="164" fontId="18" fillId="5" borderId="0" xfId="10" applyNumberFormat="1" applyFont="1" applyFill="1"/>
    <xf numFmtId="164" fontId="18" fillId="7" borderId="0" xfId="10" applyNumberFormat="1" applyFont="1" applyFill="1"/>
    <xf numFmtId="3" fontId="6" fillId="8" borderId="6" xfId="6" applyNumberFormat="1" applyFill="1" applyBorder="1" applyAlignment="1">
      <alignment horizontal="left"/>
    </xf>
    <xf numFmtId="3" fontId="6" fillId="8" borderId="0" xfId="6" applyNumberFormat="1" applyFill="1" applyBorder="1"/>
    <xf numFmtId="3" fontId="6" fillId="8" borderId="7" xfId="6" applyNumberFormat="1" applyFill="1" applyBorder="1"/>
    <xf numFmtId="3" fontId="6" fillId="8" borderId="0" xfId="6" applyNumberFormat="1" applyFill="1"/>
    <xf numFmtId="3" fontId="8" fillId="8" borderId="8" xfId="6" applyNumberFormat="1" applyFont="1" applyFill="1" applyBorder="1"/>
    <xf numFmtId="164" fontId="15" fillId="0" borderId="0" xfId="10" applyNumberFormat="1" applyFont="1" applyFill="1"/>
    <xf numFmtId="164" fontId="0" fillId="0" borderId="0" xfId="10" applyNumberFormat="1" applyFont="1" applyFill="1" applyBorder="1"/>
    <xf numFmtId="164" fontId="9" fillId="0" borderId="0" xfId="10" applyNumberFormat="1" applyFont="1" applyFill="1" applyBorder="1" applyAlignment="1">
      <alignment horizontal="center"/>
    </xf>
    <xf numFmtId="164" fontId="17" fillId="0" borderId="0" xfId="10" applyNumberFormat="1" applyFont="1" applyFill="1" applyBorder="1" applyAlignment="1">
      <alignment horizontal="center"/>
    </xf>
    <xf numFmtId="0" fontId="19" fillId="0" borderId="0" xfId="0" applyFont="1"/>
    <xf numFmtId="3" fontId="20" fillId="0" borderId="0" xfId="6" applyNumberFormat="1" applyFont="1"/>
    <xf numFmtId="3" fontId="20" fillId="0" borderId="0" xfId="0" applyNumberFormat="1" applyFont="1"/>
    <xf numFmtId="3" fontId="8" fillId="0" borderId="2" xfId="6" applyNumberFormat="1" applyFont="1" applyBorder="1"/>
    <xf numFmtId="3" fontId="6" fillId="0" borderId="3" xfId="6" applyNumberFormat="1" applyBorder="1" applyAlignment="1">
      <alignment horizontal="center"/>
    </xf>
    <xf numFmtId="3" fontId="6" fillId="0" borderId="3" xfId="6" applyNumberFormat="1" applyBorder="1" applyAlignment="1"/>
    <xf numFmtId="3" fontId="8" fillId="2" borderId="5" xfId="6" applyNumberFormat="1" applyFont="1" applyFill="1" applyBorder="1" applyAlignment="1">
      <alignment horizontal="center"/>
    </xf>
    <xf numFmtId="3" fontId="8" fillId="0" borderId="5" xfId="6" applyNumberFormat="1" applyFont="1" applyBorder="1" applyAlignment="1">
      <alignment horizontal="center"/>
    </xf>
    <xf numFmtId="3" fontId="13" fillId="0" borderId="2" xfId="0" applyNumberFormat="1" applyFont="1" applyBorder="1"/>
    <xf numFmtId="3" fontId="13" fillId="0" borderId="3" xfId="0" applyNumberFormat="1" applyFont="1" applyBorder="1"/>
    <xf numFmtId="3" fontId="13" fillId="0" borderId="4" xfId="0" applyNumberFormat="1" applyFont="1" applyBorder="1"/>
    <xf numFmtId="3" fontId="13" fillId="0" borderId="3" xfId="0" applyNumberFormat="1" applyFont="1" applyBorder="1" applyAlignment="1">
      <alignment horizontal="center"/>
    </xf>
    <xf numFmtId="3" fontId="13" fillId="0" borderId="3" xfId="0" applyNumberFormat="1" applyFont="1" applyBorder="1" applyAlignment="1"/>
    <xf numFmtId="3" fontId="7" fillId="0" borderId="5" xfId="0" applyNumberFormat="1" applyFont="1" applyBorder="1" applyAlignment="1">
      <alignment horizontal="center"/>
    </xf>
    <xf numFmtId="10" fontId="0" fillId="0" borderId="0" xfId="11" applyNumberFormat="1" applyFont="1"/>
    <xf numFmtId="10" fontId="23" fillId="0" borderId="0" xfId="11" applyNumberFormat="1" applyFont="1" applyFill="1"/>
    <xf numFmtId="0" fontId="21" fillId="0" borderId="0" xfId="0" applyFont="1" applyAlignment="1"/>
    <xf numFmtId="0" fontId="2" fillId="0" borderId="0" xfId="12"/>
    <xf numFmtId="0" fontId="14" fillId="0" borderId="0" xfId="12" applyFont="1"/>
    <xf numFmtId="0" fontId="2" fillId="0" borderId="0" xfId="12" applyFill="1"/>
    <xf numFmtId="0" fontId="15" fillId="0" borderId="0" xfId="12" applyFont="1"/>
    <xf numFmtId="0" fontId="18" fillId="0" borderId="0" xfId="12" applyFont="1"/>
    <xf numFmtId="164" fontId="15" fillId="0" borderId="0" xfId="13" applyNumberFormat="1" applyFont="1"/>
    <xf numFmtId="164" fontId="15" fillId="5" borderId="0" xfId="13" applyNumberFormat="1" applyFont="1" applyFill="1" applyAlignment="1"/>
    <xf numFmtId="164" fontId="15" fillId="7" borderId="0" xfId="13" applyNumberFormat="1" applyFont="1" applyFill="1" applyAlignment="1"/>
    <xf numFmtId="164" fontId="15" fillId="0" borderId="0" xfId="13" applyNumberFormat="1" applyFont="1" applyFill="1" applyAlignment="1"/>
    <xf numFmtId="164" fontId="2" fillId="0" borderId="0" xfId="13" applyNumberFormat="1" applyFont="1" applyFill="1"/>
    <xf numFmtId="164" fontId="15" fillId="0" borderId="0" xfId="13" applyNumberFormat="1" applyFont="1" applyFill="1"/>
    <xf numFmtId="164" fontId="15" fillId="0" borderId="0" xfId="13" applyNumberFormat="1" applyFont="1" applyFill="1" applyBorder="1" applyAlignment="1"/>
    <xf numFmtId="164" fontId="15" fillId="0" borderId="0" xfId="13" applyNumberFormat="1" applyFont="1" applyFill="1" applyBorder="1"/>
    <xf numFmtId="164" fontId="16" fillId="0" borderId="0" xfId="13" applyNumberFormat="1" applyFont="1" applyFill="1" applyBorder="1" applyAlignment="1">
      <alignment horizontal="center" wrapText="1"/>
    </xf>
    <xf numFmtId="164" fontId="22" fillId="0" borderId="0" xfId="13" applyNumberFormat="1" applyFont="1" applyFill="1" applyBorder="1" applyAlignment="1">
      <alignment horizontal="center" wrapText="1"/>
    </xf>
    <xf numFmtId="164" fontId="2" fillId="0" borderId="0" xfId="13" applyNumberFormat="1" applyFont="1" applyFill="1" applyBorder="1"/>
    <xf numFmtId="164" fontId="9" fillId="0" borderId="0" xfId="13" applyNumberFormat="1" applyFont="1" applyFill="1" applyBorder="1" applyAlignment="1">
      <alignment horizontal="center"/>
    </xf>
    <xf numFmtId="164" fontId="17" fillId="0" borderId="0" xfId="13" applyNumberFormat="1" applyFont="1" applyFill="1" applyBorder="1" applyAlignment="1">
      <alignment horizontal="center"/>
    </xf>
    <xf numFmtId="164" fontId="16" fillId="4" borderId="22" xfId="13" applyNumberFormat="1" applyFont="1" applyFill="1" applyBorder="1" applyAlignment="1">
      <alignment horizontal="center" wrapText="1"/>
    </xf>
    <xf numFmtId="164" fontId="17" fillId="5" borderId="12" xfId="13" applyNumberFormat="1" applyFont="1" applyFill="1" applyBorder="1" applyAlignment="1">
      <alignment horizontal="center" wrapText="1"/>
    </xf>
    <xf numFmtId="164" fontId="16" fillId="6" borderId="22" xfId="13" applyNumberFormat="1" applyFont="1" applyFill="1" applyBorder="1" applyAlignment="1">
      <alignment horizontal="center" wrapText="1"/>
    </xf>
    <xf numFmtId="164" fontId="17" fillId="7" borderId="12" xfId="13" applyNumberFormat="1" applyFont="1" applyFill="1" applyBorder="1" applyAlignment="1">
      <alignment horizontal="center" wrapText="1"/>
    </xf>
    <xf numFmtId="164" fontId="15" fillId="0" borderId="0" xfId="13" applyNumberFormat="1" applyFont="1" applyAlignment="1"/>
    <xf numFmtId="164" fontId="18" fillId="0" borderId="0" xfId="13" applyNumberFormat="1" applyFont="1"/>
    <xf numFmtId="164" fontId="18" fillId="5" borderId="0" xfId="13" applyNumberFormat="1" applyFont="1" applyFill="1" applyAlignment="1"/>
    <xf numFmtId="164" fontId="18" fillId="7" borderId="0" xfId="13" applyNumberFormat="1" applyFont="1" applyFill="1" applyAlignment="1"/>
    <xf numFmtId="164" fontId="14" fillId="0" borderId="0" xfId="13" applyNumberFormat="1" applyFont="1"/>
    <xf numFmtId="164" fontId="18" fillId="7" borderId="0" xfId="13" applyNumberFormat="1" applyFont="1" applyFill="1"/>
    <xf numFmtId="164" fontId="18" fillId="5" borderId="0" xfId="13" applyNumberFormat="1" applyFont="1" applyFill="1"/>
    <xf numFmtId="0" fontId="2" fillId="0" borderId="0" xfId="12" applyAlignment="1">
      <alignment horizontal="left"/>
    </xf>
    <xf numFmtId="0" fontId="21" fillId="0" borderId="0" xfId="12" applyFont="1"/>
    <xf numFmtId="0" fontId="8" fillId="0" borderId="0" xfId="0" applyFont="1"/>
    <xf numFmtId="0" fontId="8" fillId="0" borderId="1" xfId="0" applyFont="1" applyBorder="1" applyAlignment="1">
      <alignment horizontal="center"/>
    </xf>
    <xf numFmtId="164" fontId="16" fillId="4" borderId="22" xfId="10" applyNumberFormat="1" applyFont="1" applyFill="1" applyBorder="1" applyAlignment="1">
      <alignment horizontal="right" wrapText="1"/>
    </xf>
    <xf numFmtId="164" fontId="17" fillId="5" borderId="12" xfId="10" applyNumberFormat="1" applyFont="1" applyFill="1" applyBorder="1" applyAlignment="1">
      <alignment horizontal="right" wrapText="1"/>
    </xf>
    <xf numFmtId="164" fontId="16" fillId="6" borderId="22" xfId="10" applyNumberFormat="1" applyFont="1" applyFill="1" applyBorder="1" applyAlignment="1">
      <alignment horizontal="right" wrapText="1"/>
    </xf>
    <xf numFmtId="164" fontId="17" fillId="7" borderId="12" xfId="10" applyNumberFormat="1" applyFont="1" applyFill="1" applyBorder="1" applyAlignment="1">
      <alignment horizontal="right" wrapText="1"/>
    </xf>
    <xf numFmtId="164" fontId="17" fillId="5" borderId="0" xfId="10" applyNumberFormat="1" applyFont="1" applyFill="1" applyBorder="1" applyAlignment="1">
      <alignment horizontal="right" wrapText="1"/>
    </xf>
    <xf numFmtId="0" fontId="0" fillId="0" borderId="0" xfId="0" applyFill="1"/>
    <xf numFmtId="0" fontId="8" fillId="0" borderId="23" xfId="0" applyFont="1" applyFill="1" applyBorder="1"/>
    <xf numFmtId="0" fontId="8" fillId="0" borderId="24" xfId="0" applyFont="1" applyBorder="1" applyAlignment="1">
      <alignment horizontal="center"/>
    </xf>
    <xf numFmtId="0" fontId="0" fillId="0" borderId="3" xfId="0" applyBorder="1"/>
    <xf numFmtId="164" fontId="16" fillId="9" borderId="25" xfId="10" applyNumberFormat="1" applyFont="1" applyFill="1" applyBorder="1" applyAlignment="1">
      <alignment horizontal="right" wrapText="1"/>
    </xf>
    <xf numFmtId="165" fontId="0" fillId="0" borderId="0" xfId="11" applyNumberFormat="1" applyFont="1" applyBorder="1"/>
    <xf numFmtId="0" fontId="0" fillId="0" borderId="0" xfId="0" applyBorder="1"/>
    <xf numFmtId="164" fontId="17" fillId="9" borderId="12" xfId="10" applyNumberFormat="1" applyFont="1" applyFill="1" applyBorder="1" applyAlignment="1">
      <alignment horizontal="right" wrapText="1"/>
    </xf>
    <xf numFmtId="164" fontId="17" fillId="9" borderId="6" xfId="10" applyNumberFormat="1" applyFont="1" applyFill="1" applyBorder="1" applyAlignment="1">
      <alignment horizontal="right" wrapText="1"/>
    </xf>
    <xf numFmtId="164" fontId="17" fillId="9" borderId="26" xfId="10" applyNumberFormat="1" applyFont="1" applyFill="1" applyBorder="1" applyAlignment="1">
      <alignment horizontal="right" wrapText="1"/>
    </xf>
    <xf numFmtId="165" fontId="0" fillId="0" borderId="1" xfId="11" applyNumberFormat="1" applyFont="1" applyBorder="1"/>
    <xf numFmtId="164" fontId="16" fillId="10" borderId="25" xfId="10" applyNumberFormat="1" applyFont="1" applyFill="1" applyBorder="1" applyAlignment="1">
      <alignment horizontal="right" wrapText="1"/>
    </xf>
    <xf numFmtId="164" fontId="17" fillId="10" borderId="6" xfId="10" applyNumberFormat="1" applyFont="1" applyFill="1" applyBorder="1" applyAlignment="1">
      <alignment horizontal="right" wrapText="1"/>
    </xf>
    <xf numFmtId="164" fontId="16" fillId="11" borderId="25" xfId="10" applyNumberFormat="1" applyFont="1" applyFill="1" applyBorder="1" applyAlignment="1">
      <alignment horizontal="right" wrapText="1"/>
    </xf>
    <xf numFmtId="164" fontId="17" fillId="11" borderId="6" xfId="10" applyNumberFormat="1" applyFont="1" applyFill="1" applyBorder="1" applyAlignment="1">
      <alignment horizontal="right" wrapText="1"/>
    </xf>
    <xf numFmtId="164" fontId="0" fillId="0" borderId="0" xfId="0" applyNumberFormat="1"/>
    <xf numFmtId="164" fontId="0" fillId="0" borderId="0" xfId="0" applyNumberFormat="1" applyBorder="1" applyAlignment="1">
      <alignment horizontal="right"/>
    </xf>
    <xf numFmtId="0" fontId="21" fillId="0" borderId="0" xfId="0" applyFont="1"/>
    <xf numFmtId="164" fontId="1" fillId="0" borderId="0" xfId="13" applyNumberFormat="1" applyFont="1"/>
    <xf numFmtId="164" fontId="1" fillId="0" borderId="0" xfId="13" applyNumberFormat="1" applyFont="1" applyFill="1" applyAlignment="1"/>
    <xf numFmtId="164" fontId="0" fillId="0" borderId="0" xfId="13" applyNumberFormat="1" applyFont="1" applyFill="1"/>
    <xf numFmtId="0" fontId="1" fillId="0" borderId="0" xfId="0" applyFont="1"/>
    <xf numFmtId="164" fontId="1" fillId="0" borderId="0" xfId="13" applyNumberFormat="1" applyFont="1" applyFill="1"/>
    <xf numFmtId="164" fontId="0" fillId="0" borderId="0" xfId="13" applyNumberFormat="1" applyFont="1" applyFill="1" applyBorder="1"/>
    <xf numFmtId="164" fontId="1" fillId="5" borderId="0" xfId="13" applyNumberFormat="1" applyFont="1" applyFill="1" applyAlignment="1"/>
    <xf numFmtId="164" fontId="1" fillId="7" borderId="0" xfId="13" applyNumberFormat="1" applyFont="1" applyFill="1" applyAlignment="1"/>
    <xf numFmtId="164" fontId="0" fillId="0" borderId="0" xfId="13" applyNumberFormat="1" applyFont="1"/>
    <xf numFmtId="164" fontId="1" fillId="0" borderId="0" xfId="13" applyNumberFormat="1" applyFont="1" applyAlignment="1"/>
    <xf numFmtId="165" fontId="0" fillId="0" borderId="0" xfId="11" applyNumberFormat="1" applyFont="1"/>
    <xf numFmtId="164" fontId="24" fillId="0" borderId="0" xfId="13" applyNumberFormat="1" applyFont="1" applyAlignment="1"/>
    <xf numFmtId="164" fontId="24" fillId="0" borderId="0" xfId="13" applyNumberFormat="1" applyFont="1"/>
    <xf numFmtId="164" fontId="25" fillId="0" borderId="0" xfId="13" applyNumberFormat="1" applyFont="1"/>
    <xf numFmtId="164" fontId="24" fillId="0" borderId="0" xfId="10" applyNumberFormat="1" applyFont="1"/>
    <xf numFmtId="164" fontId="24" fillId="0" borderId="0" xfId="10" applyNumberFormat="1" applyFont="1" applyAlignment="1"/>
    <xf numFmtId="164" fontId="1" fillId="0" borderId="0" xfId="10" applyNumberFormat="1" applyFont="1"/>
    <xf numFmtId="164" fontId="1" fillId="0" borderId="0" xfId="10" applyNumberFormat="1" applyFont="1" applyFill="1" applyAlignment="1"/>
    <xf numFmtId="164" fontId="1" fillId="0" borderId="0" xfId="10" applyNumberFormat="1" applyFont="1" applyFill="1"/>
    <xf numFmtId="164" fontId="1" fillId="0" borderId="0" xfId="10" applyNumberFormat="1" applyFont="1" applyFill="1" applyBorder="1" applyAlignment="1"/>
    <xf numFmtId="164" fontId="1" fillId="0" borderId="0" xfId="10" applyNumberFormat="1" applyFont="1" applyFill="1" applyBorder="1"/>
    <xf numFmtId="164" fontId="16" fillId="0" borderId="0" xfId="10" applyNumberFormat="1" applyFont="1" applyFill="1" applyBorder="1" applyAlignment="1">
      <alignment horizontal="center" wrapText="1"/>
    </xf>
    <xf numFmtId="164" fontId="22" fillId="0" borderId="0" xfId="10" applyNumberFormat="1" applyFont="1" applyFill="1" applyBorder="1" applyAlignment="1">
      <alignment horizontal="center" wrapText="1"/>
    </xf>
    <xf numFmtId="164" fontId="1" fillId="5" borderId="0" xfId="10" applyNumberFormat="1" applyFont="1" applyFill="1" applyAlignment="1"/>
    <xf numFmtId="164" fontId="1" fillId="7" borderId="0" xfId="10" applyNumberFormat="1" applyFont="1" applyFill="1" applyAlignment="1"/>
    <xf numFmtId="164" fontId="1" fillId="0" borderId="0" xfId="10" applyNumberFormat="1" applyFont="1" applyAlignment="1"/>
    <xf numFmtId="0" fontId="8" fillId="0" borderId="0" xfId="0" applyFont="1" applyBorder="1" applyAlignment="1">
      <alignment horizontal="center"/>
    </xf>
    <xf numFmtId="164" fontId="1" fillId="8" borderId="0" xfId="10" applyNumberFormat="1" applyFont="1" applyFill="1"/>
    <xf numFmtId="164" fontId="6" fillId="8" borderId="0" xfId="10" applyNumberFormat="1" applyFont="1" applyFill="1"/>
    <xf numFmtId="164" fontId="26" fillId="0" borderId="0" xfId="13" applyNumberFormat="1" applyFont="1" applyAlignment="1"/>
    <xf numFmtId="164" fontId="6" fillId="0" borderId="0" xfId="10" applyNumberFormat="1" applyFont="1"/>
    <xf numFmtId="0" fontId="8" fillId="0" borderId="1" xfId="0" applyFont="1" applyBorder="1"/>
    <xf numFmtId="164" fontId="16" fillId="11" borderId="27" xfId="10" applyNumberFormat="1" applyFont="1" applyFill="1" applyBorder="1" applyAlignment="1">
      <alignment horizontal="right" wrapText="1"/>
    </xf>
    <xf numFmtId="164" fontId="16" fillId="10" borderId="27" xfId="10" applyNumberFormat="1" applyFont="1" applyFill="1" applyBorder="1" applyAlignment="1">
      <alignment horizontal="right" wrapText="1"/>
    </xf>
    <xf numFmtId="164" fontId="16" fillId="10" borderId="28" xfId="10" applyNumberFormat="1" applyFont="1" applyFill="1" applyBorder="1" applyAlignment="1">
      <alignment horizontal="right" wrapText="1"/>
    </xf>
    <xf numFmtId="164" fontId="16" fillId="11" borderId="28" xfId="10" applyNumberFormat="1" applyFont="1" applyFill="1" applyBorder="1" applyAlignment="1">
      <alignment horizontal="right" wrapText="1"/>
    </xf>
  </cellXfs>
  <cellStyles count="15">
    <cellStyle name="Comma" xfId="10" builtinId="3"/>
    <cellStyle name="Comma 2" xfId="2" xr:uid="{00000000-0005-0000-0000-000001000000}"/>
    <cellStyle name="Comma 3" xfId="13" xr:uid="{00000000-0005-0000-0000-000002000000}"/>
    <cellStyle name="Currency 2" xfId="7" xr:uid="{00000000-0005-0000-0000-000003000000}"/>
    <cellStyle name="Normal" xfId="0" builtinId="0"/>
    <cellStyle name="Normal 2" xfId="1" xr:uid="{00000000-0005-0000-0000-000005000000}"/>
    <cellStyle name="Normal 2 2" xfId="6" xr:uid="{00000000-0005-0000-0000-000006000000}"/>
    <cellStyle name="Normal 3" xfId="3" xr:uid="{00000000-0005-0000-0000-000007000000}"/>
    <cellStyle name="Normal 3 2" xfId="14" xr:uid="{00000000-0005-0000-0000-000008000000}"/>
    <cellStyle name="Normal 4" xfId="4" xr:uid="{00000000-0005-0000-0000-000009000000}"/>
    <cellStyle name="Normal 5" xfId="5" xr:uid="{00000000-0005-0000-0000-00000A000000}"/>
    <cellStyle name="Normal 6" xfId="8" xr:uid="{00000000-0005-0000-0000-00000B000000}"/>
    <cellStyle name="Normal 7" xfId="12" xr:uid="{00000000-0005-0000-0000-00000C000000}"/>
    <cellStyle name="Percent" xfId="11" builtinId="5"/>
    <cellStyle name="Percent 2" xfId="9" xr:uid="{00000000-0005-0000-0000-00000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ernyj\Local%20Settings\Temporary%20Internet%20Files\OLK10E\FHWA%20536%202002\FHWA%20536-CY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ichten\Local%20Settings\Temporary%20Internet%20Files\OLK1C\FHWA%20536%202002\FHWA%20536-CY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y Form 2002"/>
      <sheetName val="County Detail 2002"/>
      <sheetName val="FHWA 536 County w deletions"/>
      <sheetName val="FHWA 536 County wo deletions"/>
      <sheetName val="City Street Form 2002"/>
      <sheetName val="Cities Detail A-F 2002"/>
      <sheetName val="Cities Detail G-O 2002"/>
      <sheetName val="Cities Detail O-Z 2002  "/>
      <sheetName val="Cities Detail Summary 2002"/>
      <sheetName val="FHWA 536 Cities w deletions"/>
      <sheetName val="FHWA 536 Cities wo deletions"/>
      <sheetName val="CITIES FOOTNOTES WITH"/>
      <sheetName val="CITIES FOOTNOTES WITHOUT"/>
      <sheetName val="FHWA 536 COMBINED w deletions"/>
      <sheetName val="FHWA 536 COMBINED wo deletions"/>
      <sheetName val="Combined footnotes with"/>
      <sheetName val="Combined footnotes without"/>
      <sheetName val="Toll Facilities 2002 - Revised"/>
      <sheetName val="City Rev &amp; Exp 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y Form 2002"/>
      <sheetName val="County Detail 2002"/>
      <sheetName val="FHWA 536 County w deletions"/>
      <sheetName val="FHWA 536 County wo deletions"/>
      <sheetName val="City Street Form 2002"/>
      <sheetName val="Cities Detail A-F 2002"/>
      <sheetName val="Cities Detail G-O 2002"/>
      <sheetName val="Cities Detail O-Z 2002  "/>
      <sheetName val="Cities Detail Summary 2002"/>
      <sheetName val="FHWA 536 Cities w deletions"/>
      <sheetName val="FHWA 536 Cities wo deletions"/>
      <sheetName val="CITIES FOOTNOTES WITH"/>
      <sheetName val="CITIES FOOTNOTES WITHOUT"/>
      <sheetName val="FHWA 536 COMBINED w deletions"/>
      <sheetName val="FHWA 536 COMBINED wo deletions"/>
      <sheetName val="Combined footnotes with"/>
      <sheetName val="Combined footnotes without"/>
      <sheetName val="Toll Facilities 2002 - Revised"/>
      <sheetName val="City Rev &amp; Exp 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Slipstream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Slipstream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Slipstream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773CC-3612-434F-8175-BC926CB29641}">
  <dimension ref="A1:AB452"/>
  <sheetViews>
    <sheetView zoomScale="70" zoomScaleNormal="70" workbookViewId="0">
      <selection activeCell="B451" sqref="B451"/>
    </sheetView>
  </sheetViews>
  <sheetFormatPr defaultRowHeight="13.8"/>
  <cols>
    <col min="1" max="1" width="36.88671875" style="206" customWidth="1"/>
    <col min="2" max="2" width="20.33203125" style="219" bestFit="1" customWidth="1"/>
    <col min="3" max="3" width="20.109375" style="228" bestFit="1" customWidth="1"/>
    <col min="4" max="4" width="19.33203125" style="228" bestFit="1" customWidth="1"/>
    <col min="5" max="5" width="21.88671875" style="228" bestFit="1" customWidth="1"/>
    <col min="6" max="9" width="17.44140625" style="228" customWidth="1"/>
    <col min="10" max="10" width="22.109375" style="228" bestFit="1" customWidth="1"/>
    <col min="11" max="11" width="17.5546875" style="228" customWidth="1"/>
    <col min="12" max="12" width="18.6640625" style="228" bestFit="1" customWidth="1"/>
    <col min="13" max="13" width="22.5546875" style="219" bestFit="1" customWidth="1"/>
    <col min="14" max="14" width="19.88671875" style="228" customWidth="1"/>
    <col min="15" max="15" width="19.33203125" style="228" customWidth="1"/>
    <col min="16" max="16" width="21.109375" style="228" bestFit="1" customWidth="1"/>
    <col min="17" max="17" width="18.33203125" style="228" bestFit="1" customWidth="1"/>
    <col min="18" max="20" width="17.5546875" style="228" customWidth="1"/>
    <col min="21" max="21" width="23.109375" style="228" customWidth="1"/>
    <col min="22" max="22" width="9.109375" style="116"/>
    <col min="23" max="23" width="16.44140625" style="116" bestFit="1" customWidth="1"/>
    <col min="24" max="28" width="9.109375" style="116"/>
  </cols>
  <sheetData>
    <row r="1" spans="1:28" ht="17.399999999999999">
      <c r="A1" s="202" t="s">
        <v>365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N1" s="220"/>
      <c r="O1" s="220"/>
      <c r="P1" s="220"/>
      <c r="Q1" s="220"/>
      <c r="R1" s="220"/>
      <c r="S1" s="220"/>
      <c r="T1" s="220"/>
      <c r="U1" s="220"/>
      <c r="V1" s="102"/>
      <c r="W1" s="102"/>
      <c r="X1" s="102"/>
      <c r="Y1" s="102"/>
      <c r="Z1" s="102"/>
      <c r="AA1" s="102"/>
      <c r="AB1" s="102"/>
    </row>
    <row r="2" spans="1:28" ht="17.399999999999999">
      <c r="A2" s="202" t="s">
        <v>433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N2" s="220"/>
      <c r="O2" s="220"/>
      <c r="P2" s="220"/>
      <c r="Q2" s="220"/>
      <c r="R2" s="220"/>
      <c r="S2" s="220"/>
      <c r="T2" s="220"/>
      <c r="U2" s="220"/>
      <c r="V2" s="102"/>
      <c r="W2" s="102"/>
      <c r="X2" s="102"/>
      <c r="Y2" s="102"/>
      <c r="Z2" s="102"/>
      <c r="AA2" s="102"/>
      <c r="AB2" s="102"/>
    </row>
    <row r="3" spans="1:28">
      <c r="C3" s="220"/>
      <c r="D3" s="220"/>
      <c r="E3" s="220"/>
      <c r="F3" s="220"/>
      <c r="G3" s="220"/>
      <c r="H3" s="220"/>
      <c r="I3" s="220"/>
      <c r="J3" s="220"/>
      <c r="K3" s="220"/>
      <c r="L3" s="220"/>
      <c r="N3" s="220"/>
      <c r="O3" s="220"/>
      <c r="P3" s="220"/>
      <c r="Q3" s="220"/>
      <c r="R3" s="220"/>
      <c r="S3" s="220"/>
      <c r="T3" s="220"/>
      <c r="U3" s="220"/>
      <c r="V3" s="102"/>
      <c r="W3" s="102"/>
      <c r="X3" s="102"/>
      <c r="Y3" s="102"/>
      <c r="Z3" s="102"/>
      <c r="AA3" s="102"/>
      <c r="AB3" s="102"/>
    </row>
    <row r="4" spans="1:28" ht="15">
      <c r="B4" s="221"/>
      <c r="C4" s="220"/>
      <c r="D4" s="220"/>
      <c r="E4" s="220"/>
      <c r="F4" s="220"/>
      <c r="G4" s="220"/>
      <c r="H4" s="220"/>
      <c r="I4" s="220"/>
      <c r="J4" s="220"/>
      <c r="K4" s="222"/>
      <c r="L4" s="222"/>
      <c r="M4" s="223"/>
      <c r="N4" s="222"/>
      <c r="O4" s="222"/>
      <c r="P4" s="222"/>
      <c r="Q4" s="222"/>
      <c r="R4" s="222"/>
      <c r="S4" s="222" t="s">
        <v>429</v>
      </c>
      <c r="T4" s="222" t="s">
        <v>429</v>
      </c>
      <c r="U4" s="224"/>
      <c r="V4" s="225"/>
      <c r="W4" s="127"/>
      <c r="X4" s="102"/>
      <c r="Y4" s="102"/>
      <c r="Z4" s="102"/>
      <c r="AA4" s="102"/>
      <c r="AB4" s="102"/>
    </row>
    <row r="5" spans="1:28">
      <c r="B5" s="221"/>
      <c r="C5" s="128"/>
      <c r="D5" s="128"/>
      <c r="E5" s="128"/>
      <c r="F5" s="128"/>
      <c r="G5" s="128"/>
      <c r="H5" s="128"/>
      <c r="I5" s="128"/>
      <c r="J5" s="129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9"/>
      <c r="V5" s="127"/>
      <c r="W5" s="127"/>
      <c r="X5" s="102"/>
      <c r="Y5" s="102"/>
      <c r="Z5" s="102"/>
      <c r="AA5" s="102"/>
      <c r="AB5" s="102"/>
    </row>
    <row r="6" spans="1:28" ht="40.200000000000003" thickBot="1">
      <c r="B6" s="104" t="s">
        <v>372</v>
      </c>
      <c r="C6" s="104" t="s">
        <v>373</v>
      </c>
      <c r="D6" s="104" t="s">
        <v>374</v>
      </c>
      <c r="E6" s="104" t="s">
        <v>375</v>
      </c>
      <c r="F6" s="104" t="s">
        <v>376</v>
      </c>
      <c r="G6" s="104" t="s">
        <v>377</v>
      </c>
      <c r="H6" s="104" t="s">
        <v>378</v>
      </c>
      <c r="I6" s="104" t="s">
        <v>379</v>
      </c>
      <c r="J6" s="105" t="s">
        <v>380</v>
      </c>
      <c r="K6" s="106" t="s">
        <v>381</v>
      </c>
      <c r="L6" s="106" t="s">
        <v>382</v>
      </c>
      <c r="M6" s="106" t="s">
        <v>383</v>
      </c>
      <c r="N6" s="106" t="s">
        <v>384</v>
      </c>
      <c r="O6" s="106" t="s">
        <v>385</v>
      </c>
      <c r="P6" s="106" t="s">
        <v>386</v>
      </c>
      <c r="Q6" s="106" t="s">
        <v>387</v>
      </c>
      <c r="R6" s="106" t="s">
        <v>388</v>
      </c>
      <c r="S6" s="106" t="s">
        <v>389</v>
      </c>
      <c r="T6" s="106" t="s">
        <v>390</v>
      </c>
      <c r="U6" s="107" t="s">
        <v>391</v>
      </c>
      <c r="V6" s="102"/>
      <c r="W6" s="102"/>
      <c r="X6" s="102"/>
      <c r="Y6" s="102"/>
      <c r="Z6" s="102"/>
      <c r="AA6" s="102"/>
      <c r="AB6" s="102"/>
    </row>
    <row r="7" spans="1:28" s="113" customFormat="1" ht="15" thickTop="1">
      <c r="A7" s="108" t="s">
        <v>35</v>
      </c>
      <c r="B7" s="109">
        <v>10622120</v>
      </c>
      <c r="C7" s="109">
        <v>0</v>
      </c>
      <c r="D7" s="109">
        <v>3858726</v>
      </c>
      <c r="E7" s="109">
        <v>846105</v>
      </c>
      <c r="F7" s="109">
        <v>11374</v>
      </c>
      <c r="G7" s="109">
        <v>0</v>
      </c>
      <c r="H7" s="109">
        <v>246730</v>
      </c>
      <c r="I7" s="109">
        <v>0</v>
      </c>
      <c r="J7" s="110">
        <v>15585055</v>
      </c>
      <c r="K7" s="109">
        <v>25322</v>
      </c>
      <c r="L7" s="109">
        <v>0</v>
      </c>
      <c r="M7" s="109">
        <v>0</v>
      </c>
      <c r="N7" s="109">
        <v>366303</v>
      </c>
      <c r="O7" s="109">
        <v>2982310</v>
      </c>
      <c r="P7" s="109">
        <v>903795</v>
      </c>
      <c r="Q7" s="109">
        <v>8930978</v>
      </c>
      <c r="R7" s="109">
        <v>1352046</v>
      </c>
      <c r="S7" s="109">
        <v>0</v>
      </c>
      <c r="T7" s="109">
        <v>0</v>
      </c>
      <c r="U7" s="111">
        <v>14560754</v>
      </c>
      <c r="V7" s="112"/>
      <c r="W7" s="112"/>
      <c r="X7" s="112"/>
      <c r="Y7" s="112"/>
      <c r="Z7" s="112"/>
      <c r="AA7" s="112"/>
      <c r="AB7" s="112"/>
    </row>
    <row r="8" spans="1:28">
      <c r="A8" s="206" t="s">
        <v>36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26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109">
        <v>0</v>
      </c>
      <c r="U8" s="227">
        <v>0</v>
      </c>
    </row>
    <row r="9" spans="1:28">
      <c r="A9" s="206" t="s">
        <v>37</v>
      </c>
      <c r="B9" s="219">
        <v>416903</v>
      </c>
      <c r="C9" s="219">
        <v>0</v>
      </c>
      <c r="D9" s="219">
        <v>57495</v>
      </c>
      <c r="E9" s="219">
        <v>2015</v>
      </c>
      <c r="F9" s="219">
        <v>0</v>
      </c>
      <c r="G9" s="219">
        <v>0</v>
      </c>
      <c r="H9" s="219">
        <v>0</v>
      </c>
      <c r="I9" s="219">
        <v>0</v>
      </c>
      <c r="J9" s="226">
        <v>476413</v>
      </c>
      <c r="K9" s="219">
        <v>1765303</v>
      </c>
      <c r="L9" s="219">
        <v>0</v>
      </c>
      <c r="M9" s="219">
        <v>0</v>
      </c>
      <c r="N9" s="219">
        <v>750000</v>
      </c>
      <c r="O9" s="219">
        <v>24983605</v>
      </c>
      <c r="P9" s="219">
        <v>220913</v>
      </c>
      <c r="Q9" s="219">
        <v>1322829</v>
      </c>
      <c r="R9" s="219">
        <v>17622</v>
      </c>
      <c r="S9" s="219">
        <v>0</v>
      </c>
      <c r="T9" s="109">
        <v>0</v>
      </c>
      <c r="U9" s="227">
        <v>29060272</v>
      </c>
    </row>
    <row r="10" spans="1:28">
      <c r="A10" s="206" t="s">
        <v>38</v>
      </c>
      <c r="B10" s="219">
        <v>0</v>
      </c>
      <c r="C10" s="219">
        <v>0</v>
      </c>
      <c r="D10" s="219">
        <v>222685.24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26">
        <v>222685.24</v>
      </c>
      <c r="K10" s="219">
        <v>0</v>
      </c>
      <c r="L10" s="219">
        <v>0</v>
      </c>
      <c r="M10" s="219">
        <v>0</v>
      </c>
      <c r="N10" s="219">
        <v>717668.39</v>
      </c>
      <c r="O10" s="219">
        <v>65016.23</v>
      </c>
      <c r="P10" s="219">
        <v>455</v>
      </c>
      <c r="Q10" s="219">
        <v>30081.79</v>
      </c>
      <c r="R10" s="219">
        <v>0</v>
      </c>
      <c r="S10" s="219">
        <v>0</v>
      </c>
      <c r="T10" s="109">
        <v>0</v>
      </c>
      <c r="U10" s="227">
        <v>813221.41</v>
      </c>
    </row>
    <row r="11" spans="1:28">
      <c r="A11" s="206" t="s">
        <v>39</v>
      </c>
      <c r="B11" s="219">
        <v>73765.23</v>
      </c>
      <c r="C11" s="219">
        <v>5426.61</v>
      </c>
      <c r="D11" s="219">
        <v>659232.81999999995</v>
      </c>
      <c r="E11" s="219">
        <v>34970.120000000003</v>
      </c>
      <c r="F11" s="219">
        <v>141070.82</v>
      </c>
      <c r="G11" s="219">
        <v>0</v>
      </c>
      <c r="H11" s="219">
        <v>0</v>
      </c>
      <c r="I11" s="219">
        <v>0</v>
      </c>
      <c r="J11" s="226">
        <v>914465.59999999986</v>
      </c>
      <c r="K11" s="219">
        <v>0</v>
      </c>
      <c r="L11" s="219">
        <v>0</v>
      </c>
      <c r="M11" s="219">
        <v>0</v>
      </c>
      <c r="N11" s="219">
        <v>3023801.52</v>
      </c>
      <c r="O11" s="219">
        <v>634461.31000000006</v>
      </c>
      <c r="P11" s="219">
        <v>11608.46</v>
      </c>
      <c r="Q11" s="219">
        <v>46960.03</v>
      </c>
      <c r="R11" s="219">
        <v>0</v>
      </c>
      <c r="S11" s="219">
        <v>0</v>
      </c>
      <c r="T11" s="109">
        <v>0</v>
      </c>
      <c r="U11" s="227">
        <v>3716831.32</v>
      </c>
    </row>
    <row r="12" spans="1:28">
      <c r="A12" s="206" t="s">
        <v>40</v>
      </c>
      <c r="B12" s="219">
        <v>0</v>
      </c>
      <c r="C12" s="219">
        <v>0</v>
      </c>
      <c r="D12" s="219">
        <v>11018077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26">
        <v>11018077</v>
      </c>
      <c r="K12" s="219">
        <v>0</v>
      </c>
      <c r="L12" s="219">
        <v>0</v>
      </c>
      <c r="M12" s="219">
        <v>0</v>
      </c>
      <c r="N12" s="219">
        <v>860451</v>
      </c>
      <c r="O12" s="219">
        <v>9446683</v>
      </c>
      <c r="P12" s="219">
        <v>3808385</v>
      </c>
      <c r="Q12" s="219">
        <v>0</v>
      </c>
      <c r="R12" s="219">
        <v>0</v>
      </c>
      <c r="S12" s="219">
        <v>0</v>
      </c>
      <c r="T12" s="109">
        <v>0</v>
      </c>
      <c r="U12" s="227">
        <v>14115519</v>
      </c>
    </row>
    <row r="13" spans="1:28" s="113" customFormat="1" ht="14.4">
      <c r="A13" s="108" t="s">
        <v>41</v>
      </c>
      <c r="B13" s="109">
        <v>490668.23</v>
      </c>
      <c r="C13" s="109">
        <v>5426.61</v>
      </c>
      <c r="D13" s="109">
        <v>11957490.060000001</v>
      </c>
      <c r="E13" s="109">
        <v>36985.120000000003</v>
      </c>
      <c r="F13" s="109">
        <v>141070.82</v>
      </c>
      <c r="G13" s="109">
        <v>0</v>
      </c>
      <c r="H13" s="109">
        <v>0</v>
      </c>
      <c r="I13" s="109">
        <v>0</v>
      </c>
      <c r="J13" s="110">
        <v>12631640.84</v>
      </c>
      <c r="K13" s="109">
        <v>1765303</v>
      </c>
      <c r="L13" s="109">
        <v>0</v>
      </c>
      <c r="M13" s="109">
        <v>0</v>
      </c>
      <c r="N13" s="109">
        <v>5351920.91</v>
      </c>
      <c r="O13" s="109">
        <v>35129765.539999999</v>
      </c>
      <c r="P13" s="109">
        <v>4041361.46</v>
      </c>
      <c r="Q13" s="109">
        <v>1399870.82</v>
      </c>
      <c r="R13" s="109">
        <v>17622</v>
      </c>
      <c r="S13" s="109">
        <v>0</v>
      </c>
      <c r="T13" s="109">
        <v>0</v>
      </c>
      <c r="U13" s="111">
        <v>47705843.730000004</v>
      </c>
      <c r="V13" s="112"/>
      <c r="W13" s="112"/>
      <c r="X13" s="112"/>
      <c r="Y13" s="112"/>
      <c r="Z13" s="112"/>
      <c r="AA13" s="112"/>
      <c r="AB13" s="112"/>
    </row>
    <row r="14" spans="1:28" s="113" customFormat="1" ht="14.4">
      <c r="A14" s="108" t="s">
        <v>42</v>
      </c>
      <c r="B14" s="109">
        <v>11112788.23</v>
      </c>
      <c r="C14" s="109">
        <v>5426.61</v>
      </c>
      <c r="D14" s="109">
        <v>15816216.060000001</v>
      </c>
      <c r="E14" s="109">
        <v>883090.12</v>
      </c>
      <c r="F14" s="109">
        <v>152444.82</v>
      </c>
      <c r="G14" s="109">
        <v>0</v>
      </c>
      <c r="H14" s="109">
        <v>246730</v>
      </c>
      <c r="I14" s="109">
        <v>0</v>
      </c>
      <c r="J14" s="110">
        <v>28216695.84</v>
      </c>
      <c r="K14" s="109">
        <v>1790625</v>
      </c>
      <c r="L14" s="109">
        <v>0</v>
      </c>
      <c r="M14" s="109">
        <v>0</v>
      </c>
      <c r="N14" s="109">
        <v>5718223.9100000001</v>
      </c>
      <c r="O14" s="109">
        <v>38112075.539999999</v>
      </c>
      <c r="P14" s="109">
        <v>4945156.46</v>
      </c>
      <c r="Q14" s="109">
        <v>10330848.82</v>
      </c>
      <c r="R14" s="109">
        <v>1369668</v>
      </c>
      <c r="S14" s="109">
        <v>0</v>
      </c>
      <c r="T14" s="109">
        <v>0</v>
      </c>
      <c r="U14" s="111">
        <v>62266597.730000004</v>
      </c>
      <c r="V14" s="112"/>
      <c r="W14" s="112"/>
      <c r="X14" s="112"/>
      <c r="Y14" s="112"/>
      <c r="Z14" s="112"/>
      <c r="AA14" s="112"/>
      <c r="AB14" s="112"/>
    </row>
    <row r="15" spans="1:28">
      <c r="J15" s="226">
        <v>0</v>
      </c>
      <c r="U15" s="227">
        <v>0</v>
      </c>
    </row>
    <row r="16" spans="1:28" s="113" customFormat="1" ht="14.4">
      <c r="A16" s="108" t="s">
        <v>43</v>
      </c>
      <c r="B16" s="109">
        <v>324593</v>
      </c>
      <c r="C16" s="109">
        <v>0</v>
      </c>
      <c r="D16" s="109">
        <v>5036193</v>
      </c>
      <c r="E16" s="109">
        <v>1775268</v>
      </c>
      <c r="F16" s="109">
        <v>40605</v>
      </c>
      <c r="G16" s="109">
        <v>0</v>
      </c>
      <c r="H16" s="109">
        <v>365175</v>
      </c>
      <c r="I16" s="109">
        <v>0</v>
      </c>
      <c r="J16" s="110">
        <v>7541834</v>
      </c>
      <c r="K16" s="109">
        <v>3505690</v>
      </c>
      <c r="L16" s="109">
        <v>0</v>
      </c>
      <c r="M16" s="109">
        <v>0</v>
      </c>
      <c r="N16" s="109">
        <v>810885</v>
      </c>
      <c r="O16" s="109">
        <v>11014088</v>
      </c>
      <c r="P16" s="109">
        <v>1235018</v>
      </c>
      <c r="Q16" s="109">
        <v>501111</v>
      </c>
      <c r="R16" s="109">
        <v>6218164</v>
      </c>
      <c r="S16" s="109">
        <v>0</v>
      </c>
      <c r="T16" s="109">
        <v>0</v>
      </c>
      <c r="U16" s="111">
        <v>23284956</v>
      </c>
      <c r="V16" s="112"/>
      <c r="W16" s="112"/>
      <c r="X16" s="112"/>
      <c r="Y16" s="112"/>
      <c r="Z16" s="112"/>
      <c r="AA16" s="112"/>
      <c r="AB16" s="112"/>
    </row>
    <row r="17" spans="1:28">
      <c r="A17" s="206" t="s">
        <v>44</v>
      </c>
      <c r="B17" s="219">
        <v>17768</v>
      </c>
      <c r="C17" s="219">
        <v>0</v>
      </c>
      <c r="D17" s="219">
        <v>313624</v>
      </c>
      <c r="E17" s="219">
        <v>446383</v>
      </c>
      <c r="F17" s="219">
        <v>0</v>
      </c>
      <c r="G17" s="219">
        <v>675894</v>
      </c>
      <c r="H17" s="219">
        <v>0</v>
      </c>
      <c r="I17" s="219">
        <v>0</v>
      </c>
      <c r="J17" s="226">
        <v>1453669</v>
      </c>
      <c r="K17" s="219">
        <v>63849.99</v>
      </c>
      <c r="L17" s="219">
        <v>0</v>
      </c>
      <c r="M17" s="219">
        <v>0</v>
      </c>
      <c r="N17" s="219">
        <v>2794.13</v>
      </c>
      <c r="O17" s="219">
        <v>403326.6</v>
      </c>
      <c r="P17" s="219">
        <v>148439</v>
      </c>
      <c r="Q17" s="219">
        <v>0</v>
      </c>
      <c r="R17" s="219">
        <v>1604416</v>
      </c>
      <c r="S17" s="219">
        <v>0</v>
      </c>
      <c r="T17" s="109">
        <v>0</v>
      </c>
      <c r="U17" s="227">
        <v>2222825.7199999997</v>
      </c>
    </row>
    <row r="18" spans="1:28">
      <c r="A18" s="206" t="s">
        <v>45</v>
      </c>
      <c r="B18" s="219">
        <v>5559</v>
      </c>
      <c r="C18" s="219">
        <v>0</v>
      </c>
      <c r="D18" s="219">
        <v>9844336</v>
      </c>
      <c r="E18" s="219">
        <v>847080</v>
      </c>
      <c r="F18" s="219">
        <v>207636</v>
      </c>
      <c r="G18" s="219">
        <v>0</v>
      </c>
      <c r="H18" s="219">
        <v>0</v>
      </c>
      <c r="I18" s="219">
        <v>0</v>
      </c>
      <c r="J18" s="226">
        <v>10904611</v>
      </c>
      <c r="K18" s="219">
        <v>254644</v>
      </c>
      <c r="L18" s="219">
        <v>0</v>
      </c>
      <c r="M18" s="219">
        <v>0</v>
      </c>
      <c r="N18" s="219">
        <v>2081794</v>
      </c>
      <c r="O18" s="219">
        <v>2921638</v>
      </c>
      <c r="P18" s="219">
        <v>204565</v>
      </c>
      <c r="Q18" s="219">
        <v>0</v>
      </c>
      <c r="R18" s="219">
        <v>121106</v>
      </c>
      <c r="S18" s="219">
        <v>0</v>
      </c>
      <c r="T18" s="109">
        <v>0</v>
      </c>
      <c r="U18" s="227">
        <v>5583747</v>
      </c>
    </row>
    <row r="19" spans="1:28" s="113" customFormat="1" ht="14.4">
      <c r="A19" s="108" t="s">
        <v>41</v>
      </c>
      <c r="B19" s="109">
        <v>23327</v>
      </c>
      <c r="C19" s="109">
        <v>0</v>
      </c>
      <c r="D19" s="109">
        <v>10157960</v>
      </c>
      <c r="E19" s="109">
        <v>1293463</v>
      </c>
      <c r="F19" s="109">
        <v>207636</v>
      </c>
      <c r="G19" s="109">
        <v>675894</v>
      </c>
      <c r="H19" s="109">
        <v>0</v>
      </c>
      <c r="I19" s="109">
        <v>0</v>
      </c>
      <c r="J19" s="110">
        <v>12358280</v>
      </c>
      <c r="K19" s="109">
        <v>318493.99</v>
      </c>
      <c r="L19" s="109">
        <v>0</v>
      </c>
      <c r="M19" s="109">
        <v>0</v>
      </c>
      <c r="N19" s="109">
        <v>2084588.13</v>
      </c>
      <c r="O19" s="109">
        <v>3324964.6</v>
      </c>
      <c r="P19" s="109">
        <v>353004</v>
      </c>
      <c r="Q19" s="109">
        <v>0</v>
      </c>
      <c r="R19" s="109">
        <v>1725522</v>
      </c>
      <c r="S19" s="109">
        <v>0</v>
      </c>
      <c r="T19" s="109">
        <v>0</v>
      </c>
      <c r="U19" s="111">
        <v>7806572.7200000007</v>
      </c>
      <c r="V19" s="112"/>
      <c r="W19" s="112"/>
      <c r="X19" s="112"/>
      <c r="Y19" s="112"/>
      <c r="Z19" s="112"/>
      <c r="AA19" s="112"/>
      <c r="AB19" s="112"/>
    </row>
    <row r="20" spans="1:28" s="113" customFormat="1" ht="14.4">
      <c r="A20" s="108" t="s">
        <v>42</v>
      </c>
      <c r="B20" s="109">
        <v>347920</v>
      </c>
      <c r="C20" s="109">
        <v>0</v>
      </c>
      <c r="D20" s="109">
        <v>15194153</v>
      </c>
      <c r="E20" s="109">
        <v>3068731</v>
      </c>
      <c r="F20" s="109">
        <v>248241</v>
      </c>
      <c r="G20" s="109">
        <v>675894</v>
      </c>
      <c r="H20" s="109">
        <v>365175</v>
      </c>
      <c r="I20" s="109">
        <v>0</v>
      </c>
      <c r="J20" s="110">
        <v>19900114</v>
      </c>
      <c r="K20" s="109">
        <v>3824183.99</v>
      </c>
      <c r="L20" s="109">
        <v>0</v>
      </c>
      <c r="M20" s="109">
        <v>0</v>
      </c>
      <c r="N20" s="109">
        <v>2895473.13</v>
      </c>
      <c r="O20" s="109">
        <v>14339052.6</v>
      </c>
      <c r="P20" s="109">
        <v>1588022</v>
      </c>
      <c r="Q20" s="109">
        <v>501111</v>
      </c>
      <c r="R20" s="109">
        <v>7943686</v>
      </c>
      <c r="S20" s="109">
        <v>0</v>
      </c>
      <c r="T20" s="109">
        <v>0</v>
      </c>
      <c r="U20" s="111">
        <v>31091528.719999999</v>
      </c>
      <c r="V20" s="112"/>
      <c r="W20" s="112"/>
      <c r="X20" s="112"/>
      <c r="Y20" s="112"/>
      <c r="Z20" s="112"/>
      <c r="AA20" s="112"/>
      <c r="AB20" s="112"/>
    </row>
    <row r="21" spans="1:28">
      <c r="J21" s="226">
        <v>0</v>
      </c>
      <c r="U21" s="227">
        <v>0</v>
      </c>
    </row>
    <row r="22" spans="1:28" s="113" customFormat="1" ht="14.4">
      <c r="A22" s="108" t="s">
        <v>46</v>
      </c>
      <c r="B22" s="109">
        <v>6188931</v>
      </c>
      <c r="C22" s="109">
        <v>0</v>
      </c>
      <c r="D22" s="109">
        <v>1688546.3</v>
      </c>
      <c r="E22" s="109">
        <v>362483.08</v>
      </c>
      <c r="F22" s="109">
        <v>268296</v>
      </c>
      <c r="G22" s="109">
        <v>1692232</v>
      </c>
      <c r="H22" s="109">
        <v>0</v>
      </c>
      <c r="I22" s="109">
        <v>2615.81</v>
      </c>
      <c r="J22" s="110">
        <v>10203104.189999999</v>
      </c>
      <c r="K22" s="109">
        <v>3432</v>
      </c>
      <c r="L22" s="109">
        <v>0</v>
      </c>
      <c r="M22" s="109">
        <v>0</v>
      </c>
      <c r="N22" s="109">
        <v>32666</v>
      </c>
      <c r="O22" s="109">
        <v>943042.29</v>
      </c>
      <c r="P22" s="109">
        <v>826699</v>
      </c>
      <c r="Q22" s="109">
        <v>16957</v>
      </c>
      <c r="R22" s="109">
        <v>902223</v>
      </c>
      <c r="S22" s="109">
        <v>0</v>
      </c>
      <c r="T22" s="109">
        <v>0</v>
      </c>
      <c r="U22" s="111">
        <v>2725019.29</v>
      </c>
      <c r="V22" s="112"/>
      <c r="W22" s="112"/>
      <c r="X22" s="112"/>
      <c r="Y22" s="112"/>
      <c r="Z22" s="112"/>
      <c r="AA22" s="112"/>
      <c r="AB22" s="112"/>
    </row>
    <row r="23" spans="1:28">
      <c r="A23" s="206" t="s">
        <v>47</v>
      </c>
      <c r="B23" s="219">
        <v>6843644</v>
      </c>
      <c r="C23" s="219">
        <v>0</v>
      </c>
      <c r="D23" s="219">
        <v>671039</v>
      </c>
      <c r="E23" s="219">
        <v>107379</v>
      </c>
      <c r="F23" s="219">
        <v>0</v>
      </c>
      <c r="G23" s="219">
        <v>0</v>
      </c>
      <c r="H23" s="219">
        <v>0</v>
      </c>
      <c r="I23" s="219">
        <v>0</v>
      </c>
      <c r="J23" s="226">
        <v>7622062</v>
      </c>
      <c r="K23" s="219">
        <v>19604</v>
      </c>
      <c r="L23" s="219">
        <v>0</v>
      </c>
      <c r="M23" s="219">
        <v>0</v>
      </c>
      <c r="N23" s="219">
        <v>654946</v>
      </c>
      <c r="O23" s="219">
        <v>6485033.0899999999</v>
      </c>
      <c r="P23" s="219">
        <v>383929</v>
      </c>
      <c r="Q23" s="219">
        <v>608958</v>
      </c>
      <c r="R23" s="219">
        <v>1077516</v>
      </c>
      <c r="S23" s="219">
        <v>0</v>
      </c>
      <c r="T23" s="109">
        <v>0</v>
      </c>
      <c r="U23" s="227">
        <v>9229986.0899999999</v>
      </c>
    </row>
    <row r="24" spans="1:28">
      <c r="A24" s="206" t="s">
        <v>48</v>
      </c>
      <c r="B24" s="219">
        <v>8478208.8200000003</v>
      </c>
      <c r="C24" s="219">
        <v>0</v>
      </c>
      <c r="D24" s="219">
        <v>11982195.780000001</v>
      </c>
      <c r="E24" s="219">
        <v>51537.14</v>
      </c>
      <c r="F24" s="219">
        <v>0</v>
      </c>
      <c r="G24" s="219">
        <v>1377332.8</v>
      </c>
      <c r="H24" s="219">
        <v>0</v>
      </c>
      <c r="I24" s="219">
        <v>7344.08</v>
      </c>
      <c r="J24" s="226">
        <v>21896618.620000001</v>
      </c>
      <c r="K24" s="219">
        <v>192193.38</v>
      </c>
      <c r="L24" s="219">
        <v>0</v>
      </c>
      <c r="M24" s="219">
        <v>0</v>
      </c>
      <c r="N24" s="219">
        <v>585582.61</v>
      </c>
      <c r="O24" s="219">
        <v>3800009.0599999996</v>
      </c>
      <c r="P24" s="219">
        <v>97945.919999999998</v>
      </c>
      <c r="Q24" s="219">
        <v>1138845.2300000002</v>
      </c>
      <c r="R24" s="219">
        <v>546858.53</v>
      </c>
      <c r="S24" s="219">
        <v>712761.87</v>
      </c>
      <c r="T24" s="109">
        <v>0</v>
      </c>
      <c r="U24" s="227">
        <v>7074196.6000000006</v>
      </c>
    </row>
    <row r="25" spans="1:28">
      <c r="A25" s="206" t="s">
        <v>49</v>
      </c>
      <c r="B25" s="219">
        <v>758758</v>
      </c>
      <c r="C25" s="219">
        <v>0</v>
      </c>
      <c r="D25" s="219">
        <v>3789059</v>
      </c>
      <c r="E25" s="219">
        <v>9563</v>
      </c>
      <c r="F25" s="219">
        <v>284520</v>
      </c>
      <c r="G25" s="219">
        <v>99478</v>
      </c>
      <c r="H25" s="219">
        <v>0</v>
      </c>
      <c r="I25" s="219">
        <v>0</v>
      </c>
      <c r="J25" s="226">
        <v>4941378</v>
      </c>
      <c r="K25" s="219">
        <v>97346.9</v>
      </c>
      <c r="L25" s="219">
        <v>5634</v>
      </c>
      <c r="M25" s="219">
        <v>0</v>
      </c>
      <c r="N25" s="219">
        <v>3794.3</v>
      </c>
      <c r="O25" s="219">
        <v>29851.65</v>
      </c>
      <c r="P25" s="219">
        <v>1742334</v>
      </c>
      <c r="Q25" s="219">
        <v>1325192</v>
      </c>
      <c r="R25" s="219">
        <v>18096.84</v>
      </c>
      <c r="S25" s="219">
        <v>0</v>
      </c>
      <c r="T25" s="109">
        <v>0</v>
      </c>
      <c r="U25" s="227">
        <v>3222249.69</v>
      </c>
    </row>
    <row r="26" spans="1:28">
      <c r="A26" s="206" t="s">
        <v>50</v>
      </c>
      <c r="B26" s="219">
        <v>0</v>
      </c>
      <c r="C26" s="219">
        <v>0</v>
      </c>
      <c r="D26" s="219">
        <v>4597826.1899999995</v>
      </c>
      <c r="E26" s="219">
        <v>0</v>
      </c>
      <c r="F26" s="219">
        <v>1002100.99</v>
      </c>
      <c r="G26" s="219">
        <v>1710868.94</v>
      </c>
      <c r="H26" s="219">
        <v>0</v>
      </c>
      <c r="I26" s="219">
        <v>0</v>
      </c>
      <c r="J26" s="226">
        <v>7310796.1199999992</v>
      </c>
      <c r="K26" s="219">
        <v>0</v>
      </c>
      <c r="L26" s="219">
        <v>207244.54</v>
      </c>
      <c r="M26" s="219">
        <v>0</v>
      </c>
      <c r="N26" s="219">
        <v>4154708.0799999996</v>
      </c>
      <c r="O26" s="219">
        <v>5912774.7999999998</v>
      </c>
      <c r="P26" s="219">
        <v>1356254.28</v>
      </c>
      <c r="Q26" s="219">
        <v>670206.81000000006</v>
      </c>
      <c r="R26" s="219">
        <v>5309166.4799999995</v>
      </c>
      <c r="S26" s="219">
        <v>3677.5</v>
      </c>
      <c r="T26" s="109">
        <v>0</v>
      </c>
      <c r="U26" s="227">
        <v>17614032.489999998</v>
      </c>
    </row>
    <row r="27" spans="1:28">
      <c r="A27" s="206" t="s">
        <v>51</v>
      </c>
      <c r="B27" s="219">
        <v>2205618</v>
      </c>
      <c r="C27" s="219">
        <v>0</v>
      </c>
      <c r="D27" s="219">
        <v>8094349</v>
      </c>
      <c r="E27" s="219">
        <v>1395629</v>
      </c>
      <c r="F27" s="219">
        <v>0</v>
      </c>
      <c r="G27" s="219">
        <v>8461473</v>
      </c>
      <c r="H27" s="219">
        <v>0</v>
      </c>
      <c r="I27" s="219">
        <v>41</v>
      </c>
      <c r="J27" s="226">
        <v>20157110</v>
      </c>
      <c r="K27" s="219">
        <v>12810628</v>
      </c>
      <c r="L27" s="219">
        <v>0</v>
      </c>
      <c r="M27" s="219">
        <v>0</v>
      </c>
      <c r="N27" s="219">
        <v>2567675</v>
      </c>
      <c r="O27" s="219">
        <v>40640504</v>
      </c>
      <c r="P27" s="219">
        <v>3123108</v>
      </c>
      <c r="Q27" s="219">
        <v>758855</v>
      </c>
      <c r="R27" s="219">
        <v>9325228</v>
      </c>
      <c r="S27" s="219">
        <v>898</v>
      </c>
      <c r="T27" s="109">
        <v>0</v>
      </c>
      <c r="U27" s="227">
        <v>69226896</v>
      </c>
    </row>
    <row r="28" spans="1:28" s="113" customFormat="1" ht="14.4">
      <c r="A28" s="108" t="s">
        <v>41</v>
      </c>
      <c r="B28" s="109">
        <v>18286228.82</v>
      </c>
      <c r="C28" s="109">
        <v>0</v>
      </c>
      <c r="D28" s="109">
        <v>29134468.969999999</v>
      </c>
      <c r="E28" s="109">
        <v>1564108.1400000001</v>
      </c>
      <c r="F28" s="109">
        <v>1286620.99</v>
      </c>
      <c r="G28" s="109">
        <v>11649152.74</v>
      </c>
      <c r="H28" s="109">
        <v>0</v>
      </c>
      <c r="I28" s="109">
        <v>7385.08</v>
      </c>
      <c r="J28" s="110">
        <v>61927964.740000002</v>
      </c>
      <c r="K28" s="109">
        <v>13119772.279999999</v>
      </c>
      <c r="L28" s="109">
        <v>212878.54</v>
      </c>
      <c r="M28" s="109">
        <v>0</v>
      </c>
      <c r="N28" s="109">
        <v>7966705.9899999993</v>
      </c>
      <c r="O28" s="109">
        <v>56868172.599999994</v>
      </c>
      <c r="P28" s="109">
        <v>6703571.2000000002</v>
      </c>
      <c r="Q28" s="109">
        <v>4502057.040000001</v>
      </c>
      <c r="R28" s="109">
        <v>16276865.85</v>
      </c>
      <c r="S28" s="109">
        <v>717337.37</v>
      </c>
      <c r="T28" s="109">
        <v>0</v>
      </c>
      <c r="U28" s="111">
        <v>106367360.87</v>
      </c>
      <c r="V28" s="112"/>
      <c r="W28" s="112"/>
      <c r="X28" s="112"/>
      <c r="Y28" s="112"/>
      <c r="Z28" s="112"/>
      <c r="AA28" s="112"/>
      <c r="AB28" s="112"/>
    </row>
    <row r="29" spans="1:28" s="113" customFormat="1" ht="14.4">
      <c r="A29" s="108" t="s">
        <v>42</v>
      </c>
      <c r="B29" s="109">
        <v>24475159.82</v>
      </c>
      <c r="C29" s="109">
        <v>0</v>
      </c>
      <c r="D29" s="109">
        <v>30823015.27</v>
      </c>
      <c r="E29" s="109">
        <v>1926591.2200000002</v>
      </c>
      <c r="F29" s="109">
        <v>1554916.99</v>
      </c>
      <c r="G29" s="109">
        <v>13341384.74</v>
      </c>
      <c r="H29" s="109">
        <v>0</v>
      </c>
      <c r="I29" s="109">
        <v>10000.89</v>
      </c>
      <c r="J29" s="110">
        <v>72131068.930000007</v>
      </c>
      <c r="K29" s="109">
        <v>13123204.279999999</v>
      </c>
      <c r="L29" s="109">
        <v>212878.54</v>
      </c>
      <c r="M29" s="109">
        <v>0</v>
      </c>
      <c r="N29" s="109">
        <v>7999371.9899999993</v>
      </c>
      <c r="O29" s="109">
        <v>57811214.889999993</v>
      </c>
      <c r="P29" s="109">
        <v>7530270.2000000002</v>
      </c>
      <c r="Q29" s="109">
        <v>4519014.040000001</v>
      </c>
      <c r="R29" s="109">
        <v>17179088.850000001</v>
      </c>
      <c r="S29" s="109">
        <v>717337.37</v>
      </c>
      <c r="T29" s="109">
        <v>0</v>
      </c>
      <c r="U29" s="111">
        <v>109092380.16</v>
      </c>
      <c r="V29" s="112"/>
      <c r="W29" s="112"/>
      <c r="X29" s="112"/>
      <c r="Y29" s="112"/>
      <c r="Z29" s="112"/>
      <c r="AA29" s="112"/>
      <c r="AB29" s="112"/>
    </row>
    <row r="30" spans="1:28">
      <c r="J30" s="226">
        <v>0</v>
      </c>
      <c r="U30" s="227">
        <v>0</v>
      </c>
    </row>
    <row r="31" spans="1:28" s="113" customFormat="1" ht="14.4">
      <c r="A31" s="108" t="s">
        <v>52</v>
      </c>
      <c r="B31" s="109">
        <v>9156979</v>
      </c>
      <c r="C31" s="109">
        <v>0</v>
      </c>
      <c r="D31" s="109">
        <v>16601145</v>
      </c>
      <c r="E31" s="109">
        <v>1899404</v>
      </c>
      <c r="F31" s="109">
        <v>0</v>
      </c>
      <c r="G31" s="109">
        <v>0</v>
      </c>
      <c r="H31" s="109">
        <v>151168</v>
      </c>
      <c r="I31" s="109">
        <v>27065</v>
      </c>
      <c r="J31" s="110">
        <v>27835761</v>
      </c>
      <c r="K31" s="109">
        <v>5485318</v>
      </c>
      <c r="L31" s="109">
        <v>0</v>
      </c>
      <c r="M31" s="109">
        <v>0</v>
      </c>
      <c r="N31" s="109">
        <v>0</v>
      </c>
      <c r="O31" s="109">
        <v>12901578</v>
      </c>
      <c r="P31" s="109">
        <v>7804889</v>
      </c>
      <c r="Q31" s="109">
        <v>5861349</v>
      </c>
      <c r="R31" s="109">
        <v>39018</v>
      </c>
      <c r="S31" s="109">
        <v>0</v>
      </c>
      <c r="T31" s="109">
        <v>0</v>
      </c>
      <c r="U31" s="111">
        <v>32092152</v>
      </c>
      <c r="V31" s="112"/>
      <c r="W31" s="112"/>
      <c r="X31" s="112"/>
      <c r="Y31" s="112"/>
      <c r="Z31" s="112"/>
      <c r="AA31" s="112"/>
      <c r="AB31" s="112"/>
    </row>
    <row r="32" spans="1:28">
      <c r="A32" s="206" t="s">
        <v>53</v>
      </c>
      <c r="B32" s="219">
        <v>119982.98000000001</v>
      </c>
      <c r="C32" s="219">
        <v>0</v>
      </c>
      <c r="D32" s="219">
        <v>1175513.03</v>
      </c>
      <c r="E32" s="219">
        <v>21912.93</v>
      </c>
      <c r="F32" s="219">
        <v>0</v>
      </c>
      <c r="G32" s="219">
        <v>0</v>
      </c>
      <c r="H32" s="219">
        <v>0</v>
      </c>
      <c r="I32" s="219">
        <v>0</v>
      </c>
      <c r="J32" s="226">
        <v>1317408.94</v>
      </c>
      <c r="K32" s="219">
        <v>201832.56</v>
      </c>
      <c r="L32" s="219">
        <v>0</v>
      </c>
      <c r="M32" s="219">
        <v>0</v>
      </c>
      <c r="N32" s="219">
        <v>1825.88</v>
      </c>
      <c r="O32" s="219">
        <v>132567.15000000002</v>
      </c>
      <c r="P32" s="219">
        <v>32771.589999999997</v>
      </c>
      <c r="Q32" s="219">
        <v>185271</v>
      </c>
      <c r="R32" s="219">
        <v>112134.44</v>
      </c>
      <c r="S32" s="219">
        <v>0</v>
      </c>
      <c r="T32" s="109">
        <v>0</v>
      </c>
      <c r="U32" s="227">
        <v>666402.62000000011</v>
      </c>
    </row>
    <row r="33" spans="1:28">
      <c r="A33" s="206" t="s">
        <v>54</v>
      </c>
      <c r="B33" s="219">
        <v>97938.7</v>
      </c>
      <c r="C33" s="219">
        <v>0</v>
      </c>
      <c r="D33" s="219">
        <v>4776439.2699999996</v>
      </c>
      <c r="E33" s="219">
        <v>12955.55</v>
      </c>
      <c r="F33" s="219">
        <v>88651.95</v>
      </c>
      <c r="G33" s="219">
        <v>310863.39</v>
      </c>
      <c r="H33" s="219">
        <v>0</v>
      </c>
      <c r="I33" s="219">
        <v>569683.81999999995</v>
      </c>
      <c r="J33" s="226">
        <v>5856532.6799999997</v>
      </c>
      <c r="K33" s="219">
        <v>161776.29</v>
      </c>
      <c r="L33" s="219">
        <v>0</v>
      </c>
      <c r="M33" s="219">
        <v>0</v>
      </c>
      <c r="N33" s="219">
        <v>7723135.3699999992</v>
      </c>
      <c r="O33" s="219">
        <v>6721518.8500000006</v>
      </c>
      <c r="P33" s="219">
        <v>45917</v>
      </c>
      <c r="Q33" s="219">
        <v>1153011.2</v>
      </c>
      <c r="R33" s="219">
        <v>499515.81999999995</v>
      </c>
      <c r="S33" s="219">
        <v>0</v>
      </c>
      <c r="T33" s="109">
        <v>0</v>
      </c>
      <c r="U33" s="227">
        <v>16304874.529999999</v>
      </c>
    </row>
    <row r="34" spans="1:28">
      <c r="A34" s="206" t="s">
        <v>55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26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109">
        <v>0</v>
      </c>
      <c r="U34" s="227">
        <v>0</v>
      </c>
    </row>
    <row r="35" spans="1:28">
      <c r="A35" s="206" t="s">
        <v>56</v>
      </c>
      <c r="B35" s="219">
        <v>15520703</v>
      </c>
      <c r="C35" s="219">
        <v>0</v>
      </c>
      <c r="D35" s="219">
        <v>4732589.28</v>
      </c>
      <c r="E35" s="219">
        <v>532.16</v>
      </c>
      <c r="F35" s="219">
        <v>0</v>
      </c>
      <c r="G35" s="219">
        <v>1518024</v>
      </c>
      <c r="H35" s="219">
        <v>0</v>
      </c>
      <c r="I35" s="219">
        <v>0</v>
      </c>
      <c r="J35" s="226">
        <v>21771848.440000001</v>
      </c>
      <c r="K35" s="219">
        <v>3208880.63</v>
      </c>
      <c r="L35" s="219">
        <v>0</v>
      </c>
      <c r="M35" s="219">
        <v>0</v>
      </c>
      <c r="N35" s="219">
        <v>-54613.8</v>
      </c>
      <c r="O35" s="219">
        <v>6649434.5199999996</v>
      </c>
      <c r="P35" s="219">
        <v>986822</v>
      </c>
      <c r="Q35" s="219">
        <v>45206</v>
      </c>
      <c r="R35" s="219">
        <v>112449.82</v>
      </c>
      <c r="S35" s="219">
        <v>0</v>
      </c>
      <c r="T35" s="109">
        <v>0</v>
      </c>
      <c r="U35" s="227">
        <v>10948179.17</v>
      </c>
    </row>
    <row r="36" spans="1:28">
      <c r="A36" s="206" t="s">
        <v>57</v>
      </c>
      <c r="B36" s="219">
        <v>2468326</v>
      </c>
      <c r="C36" s="219">
        <v>407930.68</v>
      </c>
      <c r="D36" s="219">
        <v>11745173.07</v>
      </c>
      <c r="E36" s="219">
        <v>24830376.82</v>
      </c>
      <c r="F36" s="219">
        <v>1938362</v>
      </c>
      <c r="G36" s="219">
        <v>2203762</v>
      </c>
      <c r="H36" s="219">
        <v>0</v>
      </c>
      <c r="I36" s="219">
        <v>659640.79</v>
      </c>
      <c r="J36" s="226">
        <v>44253571.359999999</v>
      </c>
      <c r="K36" s="219">
        <v>328095.34999999998</v>
      </c>
      <c r="L36" s="219">
        <v>0</v>
      </c>
      <c r="M36" s="219">
        <v>0</v>
      </c>
      <c r="N36" s="219">
        <v>8868567.2699999996</v>
      </c>
      <c r="O36" s="219">
        <v>32090603.150000002</v>
      </c>
      <c r="P36" s="219">
        <v>3852651</v>
      </c>
      <c r="Q36" s="219">
        <v>825964</v>
      </c>
      <c r="R36" s="219">
        <v>3728871.0100000002</v>
      </c>
      <c r="S36" s="219">
        <v>16057.07</v>
      </c>
      <c r="T36" s="109">
        <v>0</v>
      </c>
      <c r="U36" s="227">
        <v>49710808.850000001</v>
      </c>
    </row>
    <row r="37" spans="1:28" s="113" customFormat="1" ht="14.4">
      <c r="A37" s="108" t="s">
        <v>41</v>
      </c>
      <c r="B37" s="109">
        <v>18206950.68</v>
      </c>
      <c r="C37" s="109">
        <v>407930.68</v>
      </c>
      <c r="D37" s="109">
        <v>22429714.649999999</v>
      </c>
      <c r="E37" s="109">
        <v>24865777.460000001</v>
      </c>
      <c r="F37" s="109">
        <v>2027013.95</v>
      </c>
      <c r="G37" s="109">
        <v>4032649.39</v>
      </c>
      <c r="H37" s="109">
        <v>0</v>
      </c>
      <c r="I37" s="109">
        <v>1229324.6099999999</v>
      </c>
      <c r="J37" s="110">
        <v>73199361.420000002</v>
      </c>
      <c r="K37" s="109">
        <v>3900584.83</v>
      </c>
      <c r="L37" s="109">
        <v>0</v>
      </c>
      <c r="M37" s="109">
        <v>0</v>
      </c>
      <c r="N37" s="109">
        <v>16538914.719999999</v>
      </c>
      <c r="O37" s="109">
        <v>45594123.670000002</v>
      </c>
      <c r="P37" s="109">
        <v>4918161.59</v>
      </c>
      <c r="Q37" s="109">
        <v>2209452.2000000002</v>
      </c>
      <c r="R37" s="109">
        <v>4452971.09</v>
      </c>
      <c r="S37" s="109">
        <v>16057.07</v>
      </c>
      <c r="T37" s="109">
        <v>0</v>
      </c>
      <c r="U37" s="111">
        <v>77630265.170000002</v>
      </c>
      <c r="V37" s="112"/>
      <c r="W37" s="112"/>
      <c r="X37" s="112"/>
      <c r="Y37" s="112"/>
      <c r="Z37" s="112"/>
      <c r="AA37" s="112"/>
      <c r="AB37" s="112"/>
    </row>
    <row r="38" spans="1:28" s="113" customFormat="1" ht="14.4">
      <c r="A38" s="108" t="s">
        <v>42</v>
      </c>
      <c r="B38" s="109">
        <v>27363929.68</v>
      </c>
      <c r="C38" s="109">
        <v>407930.68</v>
      </c>
      <c r="D38" s="109">
        <v>39030859.649999999</v>
      </c>
      <c r="E38" s="109">
        <v>26765181.460000001</v>
      </c>
      <c r="F38" s="109">
        <v>2027013.95</v>
      </c>
      <c r="G38" s="109">
        <v>4032649.39</v>
      </c>
      <c r="H38" s="109">
        <v>151168</v>
      </c>
      <c r="I38" s="109">
        <v>1256389.6099999999</v>
      </c>
      <c r="J38" s="110">
        <v>101035122.42</v>
      </c>
      <c r="K38" s="109">
        <v>9385902.8300000001</v>
      </c>
      <c r="L38" s="109">
        <v>0</v>
      </c>
      <c r="M38" s="109">
        <v>0</v>
      </c>
      <c r="N38" s="109">
        <v>16538914.719999999</v>
      </c>
      <c r="O38" s="109">
        <v>58495701.670000002</v>
      </c>
      <c r="P38" s="109">
        <v>12723050.59</v>
      </c>
      <c r="Q38" s="109">
        <v>8070801.2000000002</v>
      </c>
      <c r="R38" s="109">
        <v>4491989.09</v>
      </c>
      <c r="S38" s="109">
        <v>16057.07</v>
      </c>
      <c r="T38" s="109">
        <v>0</v>
      </c>
      <c r="U38" s="111">
        <v>109722417.17</v>
      </c>
      <c r="V38" s="112"/>
      <c r="W38" s="112"/>
      <c r="X38" s="112"/>
      <c r="Y38" s="112"/>
      <c r="Z38" s="112"/>
      <c r="AA38" s="112"/>
      <c r="AB38" s="112"/>
    </row>
    <row r="39" spans="1:28">
      <c r="J39" s="226">
        <v>0</v>
      </c>
      <c r="U39" s="227">
        <v>0</v>
      </c>
    </row>
    <row r="40" spans="1:28" s="113" customFormat="1" ht="14.4">
      <c r="A40" s="108" t="s">
        <v>58</v>
      </c>
      <c r="B40" s="109">
        <v>1373918.13</v>
      </c>
      <c r="C40" s="109">
        <v>0</v>
      </c>
      <c r="D40" s="109">
        <v>1260453.1499999999</v>
      </c>
      <c r="E40" s="109">
        <v>230097</v>
      </c>
      <c r="F40" s="109">
        <v>116951</v>
      </c>
      <c r="G40" s="109">
        <v>634147</v>
      </c>
      <c r="H40" s="109">
        <v>320461</v>
      </c>
      <c r="I40" s="109">
        <v>192923</v>
      </c>
      <c r="J40" s="110">
        <v>4128950.28</v>
      </c>
      <c r="K40" s="109">
        <v>1330371</v>
      </c>
      <c r="L40" s="109">
        <v>0</v>
      </c>
      <c r="M40" s="109">
        <v>0</v>
      </c>
      <c r="N40" s="109">
        <v>1024380</v>
      </c>
      <c r="O40" s="109">
        <v>27096895.370000001</v>
      </c>
      <c r="P40" s="109">
        <v>34900.46</v>
      </c>
      <c r="Q40" s="109">
        <v>39860.03</v>
      </c>
      <c r="R40" s="109">
        <v>256001</v>
      </c>
      <c r="S40" s="109">
        <v>0</v>
      </c>
      <c r="T40" s="109">
        <v>0</v>
      </c>
      <c r="U40" s="111">
        <v>29782407.860000003</v>
      </c>
      <c r="V40" s="112"/>
      <c r="W40" s="112"/>
      <c r="X40" s="112"/>
      <c r="Y40" s="112"/>
      <c r="Z40" s="112"/>
      <c r="AA40" s="112"/>
      <c r="AB40" s="112"/>
    </row>
    <row r="41" spans="1:28">
      <c r="A41" s="206" t="s">
        <v>59</v>
      </c>
      <c r="B41" s="219">
        <v>0</v>
      </c>
      <c r="C41" s="219">
        <v>0</v>
      </c>
      <c r="D41" s="219">
        <v>2133207.83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26">
        <v>2133207.83</v>
      </c>
      <c r="K41" s="219">
        <v>0</v>
      </c>
      <c r="L41" s="219">
        <v>0</v>
      </c>
      <c r="M41" s="219">
        <v>0</v>
      </c>
      <c r="N41" s="219">
        <v>9770.27</v>
      </c>
      <c r="O41" s="219">
        <v>9732.9399999999987</v>
      </c>
      <c r="P41" s="219">
        <v>5206514.29</v>
      </c>
      <c r="Q41" s="219">
        <v>0</v>
      </c>
      <c r="R41" s="219">
        <v>1.33</v>
      </c>
      <c r="S41" s="219">
        <v>12000</v>
      </c>
      <c r="T41" s="109">
        <v>0</v>
      </c>
      <c r="U41" s="227">
        <v>5238018.83</v>
      </c>
    </row>
    <row r="42" spans="1:28">
      <c r="A42" s="206" t="s">
        <v>393</v>
      </c>
      <c r="B42" s="219">
        <v>14455.510000000002</v>
      </c>
      <c r="C42" s="219">
        <v>0</v>
      </c>
      <c r="D42" s="219">
        <v>2692326.16</v>
      </c>
      <c r="E42" s="219">
        <v>0</v>
      </c>
      <c r="F42" s="219">
        <v>0</v>
      </c>
      <c r="G42" s="219">
        <v>617618.78</v>
      </c>
      <c r="H42" s="219">
        <v>0</v>
      </c>
      <c r="I42" s="219">
        <v>170066.34</v>
      </c>
      <c r="J42" s="226">
        <v>3494466.79</v>
      </c>
      <c r="K42" s="219">
        <v>0</v>
      </c>
      <c r="L42" s="219">
        <v>0</v>
      </c>
      <c r="M42" s="219">
        <v>0</v>
      </c>
      <c r="N42" s="219">
        <v>2002</v>
      </c>
      <c r="O42" s="219">
        <v>3202798.74</v>
      </c>
      <c r="P42" s="219">
        <v>2832992.23</v>
      </c>
      <c r="Q42" s="219">
        <v>1383003.3199999998</v>
      </c>
      <c r="R42" s="219">
        <v>96639</v>
      </c>
      <c r="S42" s="219">
        <v>0</v>
      </c>
      <c r="T42" s="109">
        <v>0</v>
      </c>
      <c r="U42" s="227">
        <v>7517435.290000001</v>
      </c>
    </row>
    <row r="43" spans="1:28">
      <c r="A43" s="206" t="s">
        <v>61</v>
      </c>
      <c r="B43" s="219">
        <v>1389577.05</v>
      </c>
      <c r="C43" s="219">
        <v>0</v>
      </c>
      <c r="D43" s="219">
        <v>682873.94</v>
      </c>
      <c r="E43" s="219">
        <v>87989.49</v>
      </c>
      <c r="F43" s="219">
        <v>795899.04</v>
      </c>
      <c r="G43" s="219">
        <v>0</v>
      </c>
      <c r="H43" s="219">
        <v>0</v>
      </c>
      <c r="I43" s="219">
        <v>0</v>
      </c>
      <c r="J43" s="226">
        <v>2956339.52</v>
      </c>
      <c r="K43" s="219">
        <v>0</v>
      </c>
      <c r="L43" s="219">
        <v>0</v>
      </c>
      <c r="M43" s="219">
        <v>0</v>
      </c>
      <c r="N43" s="219">
        <v>1944.6</v>
      </c>
      <c r="O43" s="219">
        <v>1499330.2699999998</v>
      </c>
      <c r="P43" s="219">
        <v>844578.13</v>
      </c>
      <c r="Q43" s="219">
        <v>3050077.8</v>
      </c>
      <c r="R43" s="219">
        <v>956201.81</v>
      </c>
      <c r="S43" s="219">
        <v>3628.07</v>
      </c>
      <c r="T43" s="109">
        <v>20559.05</v>
      </c>
      <c r="U43" s="227">
        <v>6376319.7299999995</v>
      </c>
    </row>
    <row r="44" spans="1:28" s="113" customFormat="1" ht="14.4">
      <c r="A44" s="108" t="s">
        <v>41</v>
      </c>
      <c r="B44" s="109">
        <v>1404032.56</v>
      </c>
      <c r="C44" s="109">
        <v>0</v>
      </c>
      <c r="D44" s="109">
        <v>5508407.9299999997</v>
      </c>
      <c r="E44" s="109">
        <v>87989.49</v>
      </c>
      <c r="F44" s="109">
        <v>795899.04</v>
      </c>
      <c r="G44" s="109">
        <v>617618.78</v>
      </c>
      <c r="H44" s="109">
        <v>0</v>
      </c>
      <c r="I44" s="109">
        <v>170066.34</v>
      </c>
      <c r="J44" s="110">
        <v>8584014.1400000006</v>
      </c>
      <c r="K44" s="109">
        <v>0</v>
      </c>
      <c r="L44" s="109">
        <v>0</v>
      </c>
      <c r="M44" s="109">
        <v>0</v>
      </c>
      <c r="N44" s="109">
        <v>13716.87</v>
      </c>
      <c r="O44" s="109">
        <v>4711861.95</v>
      </c>
      <c r="P44" s="109">
        <v>8884084.6500000004</v>
      </c>
      <c r="Q44" s="109">
        <v>4433081.1199999992</v>
      </c>
      <c r="R44" s="109">
        <v>1052842.1400000001</v>
      </c>
      <c r="S44" s="109">
        <v>15628.07</v>
      </c>
      <c r="T44" s="109">
        <v>20559.05</v>
      </c>
      <c r="U44" s="111">
        <v>19131773.850000001</v>
      </c>
      <c r="V44" s="112"/>
      <c r="W44" s="112"/>
      <c r="X44" s="112"/>
      <c r="Y44" s="112"/>
      <c r="Z44" s="112"/>
      <c r="AA44" s="112"/>
      <c r="AB44" s="112"/>
    </row>
    <row r="45" spans="1:28" s="113" customFormat="1" ht="14.4">
      <c r="A45" s="108" t="s">
        <v>42</v>
      </c>
      <c r="B45" s="109">
        <v>2777950.69</v>
      </c>
      <c r="C45" s="109">
        <v>0</v>
      </c>
      <c r="D45" s="109">
        <v>6768861.0800000001</v>
      </c>
      <c r="E45" s="109">
        <v>318086.49</v>
      </c>
      <c r="F45" s="109">
        <v>912850.04</v>
      </c>
      <c r="G45" s="109">
        <v>1251765.78</v>
      </c>
      <c r="H45" s="109">
        <v>320461</v>
      </c>
      <c r="I45" s="109">
        <v>362989.33999999997</v>
      </c>
      <c r="J45" s="110">
        <v>12712964.42</v>
      </c>
      <c r="K45" s="109">
        <v>1330371</v>
      </c>
      <c r="L45" s="109">
        <v>0</v>
      </c>
      <c r="M45" s="109">
        <v>0</v>
      </c>
      <c r="N45" s="109">
        <v>1038096.87</v>
      </c>
      <c r="O45" s="109">
        <v>31808757.32</v>
      </c>
      <c r="P45" s="109">
        <v>8918985.1100000013</v>
      </c>
      <c r="Q45" s="109">
        <v>4472941.1499999994</v>
      </c>
      <c r="R45" s="109">
        <v>1308843.1400000001</v>
      </c>
      <c r="S45" s="109">
        <v>15628.07</v>
      </c>
      <c r="T45" s="109">
        <v>20559.05</v>
      </c>
      <c r="U45" s="111">
        <v>48914181.709999993</v>
      </c>
      <c r="V45" s="112"/>
      <c r="W45" s="112"/>
      <c r="X45" s="112"/>
      <c r="Y45" s="112"/>
      <c r="Z45" s="112"/>
      <c r="AA45" s="112"/>
      <c r="AB45" s="112"/>
    </row>
    <row r="46" spans="1:28">
      <c r="J46" s="226">
        <v>0</v>
      </c>
      <c r="U46" s="227">
        <v>0</v>
      </c>
    </row>
    <row r="47" spans="1:28" s="113" customFormat="1" ht="14.4">
      <c r="A47" s="108" t="s">
        <v>62</v>
      </c>
      <c r="B47" s="109">
        <v>1201750.55</v>
      </c>
      <c r="C47" s="109">
        <v>307430.00999999995</v>
      </c>
      <c r="D47" s="109">
        <v>14857181.100000001</v>
      </c>
      <c r="E47" s="109">
        <v>16416453.769999998</v>
      </c>
      <c r="F47" s="109">
        <v>0</v>
      </c>
      <c r="G47" s="109">
        <v>3273005.78</v>
      </c>
      <c r="H47" s="109">
        <v>1489184.85</v>
      </c>
      <c r="I47" s="109">
        <v>345071.2</v>
      </c>
      <c r="J47" s="110">
        <v>37890077.260000005</v>
      </c>
      <c r="K47" s="109">
        <v>7680.39</v>
      </c>
      <c r="L47" s="109">
        <v>0</v>
      </c>
      <c r="M47" s="109">
        <v>0</v>
      </c>
      <c r="N47" s="109">
        <v>28659.75</v>
      </c>
      <c r="O47" s="109">
        <v>5120531.4899999993</v>
      </c>
      <c r="P47" s="109">
        <v>142494.21</v>
      </c>
      <c r="Q47" s="109">
        <v>34911.660000000003</v>
      </c>
      <c r="R47" s="109">
        <v>142162.84</v>
      </c>
      <c r="S47" s="109">
        <v>0</v>
      </c>
      <c r="T47" s="109">
        <v>0</v>
      </c>
      <c r="U47" s="111">
        <v>5476440.3399999989</v>
      </c>
      <c r="V47" s="112"/>
      <c r="W47" s="112"/>
      <c r="X47" s="112"/>
      <c r="Y47" s="112"/>
      <c r="Z47" s="112"/>
      <c r="AA47" s="112"/>
      <c r="AB47" s="112"/>
    </row>
    <row r="48" spans="1:28">
      <c r="A48" s="206" t="s">
        <v>394</v>
      </c>
      <c r="B48" s="219">
        <v>715480</v>
      </c>
      <c r="C48" s="219">
        <v>31459.360000000001</v>
      </c>
      <c r="D48" s="219">
        <v>989.75</v>
      </c>
      <c r="E48" s="219">
        <v>764172.55</v>
      </c>
      <c r="F48" s="219">
        <v>0</v>
      </c>
      <c r="G48" s="219">
        <v>731941.59000000008</v>
      </c>
      <c r="H48" s="219">
        <v>0</v>
      </c>
      <c r="I48" s="219">
        <v>0</v>
      </c>
      <c r="J48" s="226">
        <v>2244043.25</v>
      </c>
      <c r="K48" s="219">
        <v>80270</v>
      </c>
      <c r="L48" s="219">
        <v>0</v>
      </c>
      <c r="M48" s="219">
        <v>0</v>
      </c>
      <c r="N48" s="219">
        <v>1233929.6400000001</v>
      </c>
      <c r="O48" s="219">
        <v>2995564.7</v>
      </c>
      <c r="P48" s="219">
        <v>471548.43</v>
      </c>
      <c r="Q48" s="219">
        <v>209498.38</v>
      </c>
      <c r="R48" s="219">
        <v>289250</v>
      </c>
      <c r="S48" s="219">
        <v>0</v>
      </c>
      <c r="T48" s="109">
        <v>0</v>
      </c>
      <c r="U48" s="227">
        <v>5280061.1499999994</v>
      </c>
    </row>
    <row r="49" spans="1:28">
      <c r="A49" s="206" t="s">
        <v>64</v>
      </c>
      <c r="B49" s="219">
        <v>984440.52</v>
      </c>
      <c r="C49" s="219">
        <v>676813.95</v>
      </c>
      <c r="D49" s="219">
        <v>1721376.38</v>
      </c>
      <c r="E49" s="219">
        <v>191911.57</v>
      </c>
      <c r="F49" s="219">
        <v>0</v>
      </c>
      <c r="G49" s="219">
        <v>1236163.0799999998</v>
      </c>
      <c r="H49" s="219">
        <v>0</v>
      </c>
      <c r="I49" s="219">
        <v>948319.17</v>
      </c>
      <c r="J49" s="226">
        <v>5759024.669999999</v>
      </c>
      <c r="K49" s="219">
        <v>1315955</v>
      </c>
      <c r="L49" s="219">
        <v>0</v>
      </c>
      <c r="M49" s="219">
        <v>0</v>
      </c>
      <c r="N49" s="219">
        <v>84680</v>
      </c>
      <c r="O49" s="219">
        <v>5406014.0699999994</v>
      </c>
      <c r="P49" s="219">
        <v>208669.07</v>
      </c>
      <c r="Q49" s="219">
        <v>981271.99</v>
      </c>
      <c r="R49" s="219">
        <v>450270.3</v>
      </c>
      <c r="S49" s="219">
        <v>506</v>
      </c>
      <c r="T49" s="109">
        <v>0</v>
      </c>
      <c r="U49" s="227">
        <v>8447366.4299999997</v>
      </c>
    </row>
    <row r="50" spans="1:28">
      <c r="A50" s="206" t="s">
        <v>65</v>
      </c>
      <c r="B50" s="219">
        <v>1182343.2</v>
      </c>
      <c r="C50" s="219">
        <v>0</v>
      </c>
      <c r="D50" s="219">
        <v>2128455.9</v>
      </c>
      <c r="E50" s="219">
        <v>251127.01</v>
      </c>
      <c r="F50" s="219">
        <v>0</v>
      </c>
      <c r="G50" s="219">
        <v>0</v>
      </c>
      <c r="H50" s="219">
        <v>0</v>
      </c>
      <c r="I50" s="219">
        <v>0</v>
      </c>
      <c r="J50" s="226">
        <v>3561926.1099999994</v>
      </c>
      <c r="K50" s="219">
        <v>0</v>
      </c>
      <c r="L50" s="219">
        <v>0</v>
      </c>
      <c r="M50" s="219">
        <v>0</v>
      </c>
      <c r="N50" s="219">
        <v>0</v>
      </c>
      <c r="O50" s="219">
        <v>1935499.2</v>
      </c>
      <c r="P50" s="219">
        <v>1697043.99</v>
      </c>
      <c r="Q50" s="219">
        <v>0</v>
      </c>
      <c r="R50" s="219">
        <v>20983.86</v>
      </c>
      <c r="S50" s="219">
        <v>0</v>
      </c>
      <c r="T50" s="109">
        <v>0</v>
      </c>
      <c r="U50" s="227">
        <v>3653527.05</v>
      </c>
    </row>
    <row r="51" spans="1:28">
      <c r="A51" s="206" t="s">
        <v>66</v>
      </c>
      <c r="B51" s="219">
        <v>2345935.63</v>
      </c>
      <c r="C51" s="219">
        <v>0</v>
      </c>
      <c r="D51" s="219">
        <v>285597.52</v>
      </c>
      <c r="E51" s="219">
        <v>0</v>
      </c>
      <c r="F51" s="219">
        <v>1519664.68</v>
      </c>
      <c r="G51" s="219">
        <v>0</v>
      </c>
      <c r="H51" s="219">
        <v>0</v>
      </c>
      <c r="I51" s="219">
        <v>0</v>
      </c>
      <c r="J51" s="226">
        <v>4151197.83</v>
      </c>
      <c r="K51" s="219">
        <v>251092.99</v>
      </c>
      <c r="L51" s="219">
        <v>0</v>
      </c>
      <c r="M51" s="219">
        <v>0</v>
      </c>
      <c r="N51" s="219">
        <v>5339749.34</v>
      </c>
      <c r="O51" s="219">
        <v>2720797.41</v>
      </c>
      <c r="P51" s="219">
        <v>1204257.08</v>
      </c>
      <c r="Q51" s="219">
        <v>2156083.3199999998</v>
      </c>
      <c r="R51" s="219">
        <v>1590556.05</v>
      </c>
      <c r="S51" s="219">
        <v>958759.49</v>
      </c>
      <c r="T51" s="109">
        <v>0</v>
      </c>
      <c r="U51" s="227">
        <v>14221295.680000002</v>
      </c>
    </row>
    <row r="52" spans="1:28">
      <c r="A52" s="206" t="s">
        <v>67</v>
      </c>
      <c r="B52" s="219">
        <v>579236.1</v>
      </c>
      <c r="C52" s="219">
        <v>0</v>
      </c>
      <c r="D52" s="219">
        <v>4632679.47</v>
      </c>
      <c r="E52" s="219">
        <v>295</v>
      </c>
      <c r="F52" s="219">
        <v>0</v>
      </c>
      <c r="G52" s="219">
        <v>36939.49</v>
      </c>
      <c r="H52" s="219">
        <v>0</v>
      </c>
      <c r="I52" s="219">
        <v>0</v>
      </c>
      <c r="J52" s="226">
        <v>5249150.0599999996</v>
      </c>
      <c r="K52" s="219">
        <v>423339</v>
      </c>
      <c r="L52" s="219">
        <v>0</v>
      </c>
      <c r="M52" s="219">
        <v>133364</v>
      </c>
      <c r="N52" s="219">
        <v>0</v>
      </c>
      <c r="O52" s="219">
        <v>27997356</v>
      </c>
      <c r="P52" s="219">
        <v>1786490</v>
      </c>
      <c r="Q52" s="219">
        <v>6269999</v>
      </c>
      <c r="R52" s="219">
        <v>7017392</v>
      </c>
      <c r="S52" s="219">
        <v>0</v>
      </c>
      <c r="T52" s="109">
        <v>0</v>
      </c>
      <c r="U52" s="227">
        <v>43627940</v>
      </c>
    </row>
    <row r="53" spans="1:28">
      <c r="A53" s="206" t="s">
        <v>68</v>
      </c>
      <c r="B53" s="219">
        <v>45296522</v>
      </c>
      <c r="C53" s="219">
        <v>10291198</v>
      </c>
      <c r="D53" s="219">
        <v>3233491</v>
      </c>
      <c r="E53" s="219">
        <v>3817103</v>
      </c>
      <c r="F53" s="219">
        <v>0</v>
      </c>
      <c r="G53" s="219">
        <v>0</v>
      </c>
      <c r="H53" s="219">
        <v>0</v>
      </c>
      <c r="I53" s="219">
        <v>0</v>
      </c>
      <c r="J53" s="226">
        <v>62638314</v>
      </c>
      <c r="K53" s="219">
        <v>1500.19</v>
      </c>
      <c r="L53" s="219">
        <v>0</v>
      </c>
      <c r="M53" s="219">
        <v>0</v>
      </c>
      <c r="N53" s="219">
        <v>8554265</v>
      </c>
      <c r="O53" s="219">
        <v>15363261.199999999</v>
      </c>
      <c r="P53" s="219">
        <v>12121244</v>
      </c>
      <c r="Q53" s="219">
        <v>487080</v>
      </c>
      <c r="R53" s="219">
        <v>3105300.65</v>
      </c>
      <c r="S53" s="219">
        <v>0</v>
      </c>
      <c r="T53" s="109">
        <v>0</v>
      </c>
      <c r="U53" s="227">
        <v>39632651.039999999</v>
      </c>
    </row>
    <row r="54" spans="1:28">
      <c r="A54" s="206" t="s">
        <v>69</v>
      </c>
      <c r="B54" s="219">
        <v>647326</v>
      </c>
      <c r="C54" s="219">
        <v>2787726</v>
      </c>
      <c r="D54" s="219">
        <v>12575529</v>
      </c>
      <c r="E54" s="219">
        <v>3450167</v>
      </c>
      <c r="F54" s="219">
        <v>838761</v>
      </c>
      <c r="G54" s="219">
        <v>0</v>
      </c>
      <c r="H54" s="219">
        <v>0</v>
      </c>
      <c r="I54" s="219">
        <v>0</v>
      </c>
      <c r="J54" s="226">
        <v>20299509</v>
      </c>
      <c r="K54" s="219">
        <v>1103952</v>
      </c>
      <c r="L54" s="219">
        <v>0</v>
      </c>
      <c r="M54" s="219">
        <v>0</v>
      </c>
      <c r="N54" s="219">
        <v>1174738</v>
      </c>
      <c r="O54" s="219">
        <v>4058519</v>
      </c>
      <c r="P54" s="219">
        <v>25610927</v>
      </c>
      <c r="Q54" s="219">
        <v>28174164</v>
      </c>
      <c r="R54" s="219">
        <v>0</v>
      </c>
      <c r="S54" s="219">
        <v>0</v>
      </c>
      <c r="T54" s="109">
        <v>0</v>
      </c>
      <c r="U54" s="227">
        <v>60122300</v>
      </c>
    </row>
    <row r="55" spans="1:28" s="113" customFormat="1" ht="14.4">
      <c r="A55" s="108" t="s">
        <v>41</v>
      </c>
      <c r="B55" s="109">
        <v>51751283.450000003</v>
      </c>
      <c r="C55" s="109">
        <v>13787197.310000001</v>
      </c>
      <c r="D55" s="109">
        <v>24578119.02</v>
      </c>
      <c r="E55" s="109">
        <v>8474776.129999999</v>
      </c>
      <c r="F55" s="109">
        <v>2358425.6799999997</v>
      </c>
      <c r="G55" s="109">
        <v>2005044.16</v>
      </c>
      <c r="H55" s="109">
        <v>0</v>
      </c>
      <c r="I55" s="109">
        <v>948319.17</v>
      </c>
      <c r="J55" s="110">
        <v>103903164.92</v>
      </c>
      <c r="K55" s="109">
        <v>3176109.1799999997</v>
      </c>
      <c r="L55" s="109">
        <v>0</v>
      </c>
      <c r="M55" s="109">
        <v>133364</v>
      </c>
      <c r="N55" s="109">
        <v>16387361.98</v>
      </c>
      <c r="O55" s="109">
        <v>60477011.579999998</v>
      </c>
      <c r="P55" s="109">
        <v>43100179.57</v>
      </c>
      <c r="Q55" s="109">
        <v>38278096.689999998</v>
      </c>
      <c r="R55" s="109">
        <v>12473752.860000001</v>
      </c>
      <c r="S55" s="109">
        <v>959265.49</v>
      </c>
      <c r="T55" s="109">
        <v>0</v>
      </c>
      <c r="U55" s="111">
        <v>174985141.35000002</v>
      </c>
      <c r="V55" s="112"/>
      <c r="W55" s="112"/>
      <c r="X55" s="112"/>
      <c r="Y55" s="112"/>
      <c r="Z55" s="112"/>
      <c r="AA55" s="112"/>
      <c r="AB55" s="112"/>
    </row>
    <row r="56" spans="1:28" s="113" customFormat="1" ht="14.4">
      <c r="A56" s="108" t="s">
        <v>42</v>
      </c>
      <c r="B56" s="109">
        <v>52953034</v>
      </c>
      <c r="C56" s="109">
        <v>14094627.32</v>
      </c>
      <c r="D56" s="109">
        <v>39435300.120000005</v>
      </c>
      <c r="E56" s="109">
        <v>24891229.899999999</v>
      </c>
      <c r="F56" s="109">
        <v>2358425.6799999997</v>
      </c>
      <c r="G56" s="109">
        <v>5278049.9399999995</v>
      </c>
      <c r="H56" s="109">
        <v>1489184.85</v>
      </c>
      <c r="I56" s="109">
        <v>1293390.3700000001</v>
      </c>
      <c r="J56" s="110">
        <v>141793242.18000001</v>
      </c>
      <c r="K56" s="109">
        <v>3183789.57</v>
      </c>
      <c r="L56" s="109">
        <v>0</v>
      </c>
      <c r="M56" s="109">
        <v>133364</v>
      </c>
      <c r="N56" s="109">
        <v>16416021.73</v>
      </c>
      <c r="O56" s="109">
        <v>65597543.07</v>
      </c>
      <c r="P56" s="109">
        <v>43242673.780000001</v>
      </c>
      <c r="Q56" s="109">
        <v>38313008.349999994</v>
      </c>
      <c r="R56" s="109">
        <v>12615915.700000001</v>
      </c>
      <c r="S56" s="109">
        <v>959265.49</v>
      </c>
      <c r="T56" s="109">
        <v>0</v>
      </c>
      <c r="U56" s="111">
        <v>180461581.69</v>
      </c>
      <c r="V56" s="112"/>
      <c r="W56" s="112"/>
      <c r="X56" s="112"/>
      <c r="Y56" s="112"/>
      <c r="Z56" s="112"/>
      <c r="AA56" s="112"/>
      <c r="AB56" s="112"/>
    </row>
    <row r="57" spans="1:28">
      <c r="J57" s="226">
        <v>0</v>
      </c>
      <c r="U57" s="227">
        <v>0</v>
      </c>
    </row>
    <row r="58" spans="1:28" s="113" customFormat="1" ht="14.4">
      <c r="A58" s="108" t="s">
        <v>70</v>
      </c>
      <c r="B58" s="109">
        <v>365222.06</v>
      </c>
      <c r="C58" s="109">
        <v>5663.83</v>
      </c>
      <c r="D58" s="109">
        <v>5797982.5199999996</v>
      </c>
      <c r="E58" s="109">
        <v>1847534.99</v>
      </c>
      <c r="F58" s="109">
        <v>0</v>
      </c>
      <c r="G58" s="109">
        <v>0</v>
      </c>
      <c r="H58" s="109">
        <v>0</v>
      </c>
      <c r="I58" s="109">
        <v>0</v>
      </c>
      <c r="J58" s="110">
        <v>8016403.3999999994</v>
      </c>
      <c r="K58" s="109">
        <v>-784.08</v>
      </c>
      <c r="L58" s="109">
        <v>0</v>
      </c>
      <c r="M58" s="109">
        <v>0</v>
      </c>
      <c r="N58" s="109">
        <v>106170.31</v>
      </c>
      <c r="O58" s="109">
        <v>270632.19</v>
      </c>
      <c r="P58" s="109">
        <v>25642.760000000002</v>
      </c>
      <c r="Q58" s="109">
        <v>7444.35</v>
      </c>
      <c r="R58" s="109">
        <v>37579.14</v>
      </c>
      <c r="S58" s="109">
        <v>0</v>
      </c>
      <c r="T58" s="109">
        <v>0</v>
      </c>
      <c r="U58" s="111">
        <v>446684.67</v>
      </c>
      <c r="V58" s="112"/>
      <c r="W58" s="112"/>
      <c r="X58" s="112"/>
      <c r="Y58" s="112"/>
      <c r="Z58" s="112"/>
      <c r="AA58" s="112"/>
      <c r="AB58" s="112"/>
    </row>
    <row r="59" spans="1:28">
      <c r="A59" s="206" t="s">
        <v>71</v>
      </c>
      <c r="B59" s="219">
        <v>200172.24</v>
      </c>
      <c r="C59" s="219">
        <v>0</v>
      </c>
      <c r="D59" s="219">
        <v>274393.68</v>
      </c>
      <c r="E59" s="219">
        <v>171283.55</v>
      </c>
      <c r="F59" s="219">
        <v>0</v>
      </c>
      <c r="G59" s="219">
        <v>347863.5</v>
      </c>
      <c r="H59" s="219">
        <v>0</v>
      </c>
      <c r="I59" s="219">
        <v>0</v>
      </c>
      <c r="J59" s="226">
        <v>993712.97</v>
      </c>
      <c r="K59" s="219">
        <v>0</v>
      </c>
      <c r="L59" s="219">
        <v>0</v>
      </c>
      <c r="M59" s="219">
        <v>0</v>
      </c>
      <c r="N59" s="219">
        <v>22365.67</v>
      </c>
      <c r="O59" s="219">
        <v>122496.84</v>
      </c>
      <c r="P59" s="219">
        <v>666801.77</v>
      </c>
      <c r="Q59" s="219">
        <v>2404.9899999999998</v>
      </c>
      <c r="R59" s="219">
        <v>0</v>
      </c>
      <c r="S59" s="219">
        <v>0</v>
      </c>
      <c r="T59" s="109">
        <v>0</v>
      </c>
      <c r="U59" s="227">
        <v>814069.27</v>
      </c>
    </row>
    <row r="60" spans="1:28">
      <c r="A60" s="206" t="s">
        <v>72</v>
      </c>
      <c r="B60" s="219">
        <v>0</v>
      </c>
      <c r="C60" s="219">
        <v>0</v>
      </c>
      <c r="D60" s="219">
        <v>4982838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26">
        <v>4982838</v>
      </c>
      <c r="K60" s="219">
        <v>0</v>
      </c>
      <c r="L60" s="219">
        <v>0</v>
      </c>
      <c r="M60" s="219">
        <v>0</v>
      </c>
      <c r="N60" s="219">
        <v>37803</v>
      </c>
      <c r="O60" s="219">
        <v>3099462</v>
      </c>
      <c r="P60" s="219">
        <v>238506</v>
      </c>
      <c r="Q60" s="219">
        <v>0</v>
      </c>
      <c r="R60" s="219">
        <v>0</v>
      </c>
      <c r="S60" s="219">
        <v>0</v>
      </c>
      <c r="T60" s="109">
        <v>0</v>
      </c>
      <c r="U60" s="227">
        <v>3375771</v>
      </c>
    </row>
    <row r="61" spans="1:28" s="113" customFormat="1" ht="14.4">
      <c r="A61" s="108" t="s">
        <v>41</v>
      </c>
      <c r="B61" s="109">
        <v>200172.24</v>
      </c>
      <c r="C61" s="109">
        <v>0</v>
      </c>
      <c r="D61" s="109">
        <v>5257231.68</v>
      </c>
      <c r="E61" s="109">
        <v>171283.55</v>
      </c>
      <c r="F61" s="109">
        <v>0</v>
      </c>
      <c r="G61" s="109">
        <v>347863.5</v>
      </c>
      <c r="H61" s="109">
        <v>0</v>
      </c>
      <c r="I61" s="109">
        <v>0</v>
      </c>
      <c r="J61" s="110">
        <v>5976550.9699999997</v>
      </c>
      <c r="K61" s="109">
        <v>0</v>
      </c>
      <c r="L61" s="109">
        <v>0</v>
      </c>
      <c r="M61" s="109">
        <v>0</v>
      </c>
      <c r="N61" s="109">
        <v>60168.67</v>
      </c>
      <c r="O61" s="109">
        <v>3221958.84</v>
      </c>
      <c r="P61" s="109">
        <v>905307.77</v>
      </c>
      <c r="Q61" s="109">
        <v>2404.9899999999998</v>
      </c>
      <c r="R61" s="109">
        <v>0</v>
      </c>
      <c r="S61" s="109">
        <v>0</v>
      </c>
      <c r="T61" s="109">
        <v>0</v>
      </c>
      <c r="U61" s="111">
        <v>4189840.27</v>
      </c>
      <c r="V61" s="112"/>
      <c r="W61" s="112"/>
      <c r="X61" s="112"/>
      <c r="Y61" s="112"/>
      <c r="Z61" s="112"/>
      <c r="AA61" s="112"/>
      <c r="AB61" s="112"/>
    </row>
    <row r="62" spans="1:28" s="113" customFormat="1" ht="14.4">
      <c r="A62" s="108" t="s">
        <v>42</v>
      </c>
      <c r="B62" s="109">
        <v>565394.30000000005</v>
      </c>
      <c r="C62" s="109">
        <v>5663.83</v>
      </c>
      <c r="D62" s="109">
        <v>11055214.199999999</v>
      </c>
      <c r="E62" s="109">
        <v>2018818.54</v>
      </c>
      <c r="F62" s="109">
        <v>0</v>
      </c>
      <c r="G62" s="109">
        <v>347863.5</v>
      </c>
      <c r="H62" s="109">
        <v>0</v>
      </c>
      <c r="I62" s="109">
        <v>0</v>
      </c>
      <c r="J62" s="110">
        <v>13992954.370000001</v>
      </c>
      <c r="K62" s="109">
        <v>-784.08</v>
      </c>
      <c r="L62" s="109">
        <v>0</v>
      </c>
      <c r="M62" s="109">
        <v>0</v>
      </c>
      <c r="N62" s="109">
        <v>166338.97999999998</v>
      </c>
      <c r="O62" s="109">
        <v>3492591.03</v>
      </c>
      <c r="P62" s="109">
        <v>930950.53</v>
      </c>
      <c r="Q62" s="109">
        <v>9849.34</v>
      </c>
      <c r="R62" s="109">
        <v>37579.14</v>
      </c>
      <c r="S62" s="109">
        <v>0</v>
      </c>
      <c r="T62" s="109">
        <v>0</v>
      </c>
      <c r="U62" s="111">
        <v>4636524.9399999995</v>
      </c>
      <c r="V62" s="112"/>
      <c r="W62" s="112"/>
      <c r="X62" s="112"/>
      <c r="Y62" s="112"/>
      <c r="Z62" s="112"/>
      <c r="AA62" s="112"/>
      <c r="AB62" s="112"/>
    </row>
    <row r="63" spans="1:28">
      <c r="J63" s="226">
        <v>0</v>
      </c>
      <c r="U63" s="227">
        <v>0</v>
      </c>
    </row>
    <row r="64" spans="1:28" s="113" customFormat="1" ht="14.4">
      <c r="A64" s="108" t="s">
        <v>73</v>
      </c>
      <c r="B64" s="109">
        <v>904113.3</v>
      </c>
      <c r="C64" s="109">
        <v>7170.5400000000009</v>
      </c>
      <c r="D64" s="109">
        <v>327875.32</v>
      </c>
      <c r="E64" s="109">
        <v>64528.22</v>
      </c>
      <c r="F64" s="109">
        <v>10178.75</v>
      </c>
      <c r="G64" s="109">
        <v>0</v>
      </c>
      <c r="H64" s="109">
        <v>645.08000000000004</v>
      </c>
      <c r="I64" s="109">
        <v>0</v>
      </c>
      <c r="J64" s="110">
        <v>1314511.2100000002</v>
      </c>
      <c r="K64" s="109">
        <v>140</v>
      </c>
      <c r="L64" s="109">
        <v>0</v>
      </c>
      <c r="M64" s="109">
        <v>0</v>
      </c>
      <c r="N64" s="109">
        <v>29773.41</v>
      </c>
      <c r="O64" s="109">
        <v>833975.64</v>
      </c>
      <c r="P64" s="109">
        <v>798270</v>
      </c>
      <c r="Q64" s="109">
        <v>1084990</v>
      </c>
      <c r="R64" s="109">
        <v>29490.68</v>
      </c>
      <c r="S64" s="109">
        <v>0</v>
      </c>
      <c r="T64" s="109">
        <v>0</v>
      </c>
      <c r="U64" s="111">
        <v>2776639.73</v>
      </c>
      <c r="V64" s="112"/>
      <c r="W64" s="112"/>
      <c r="X64" s="112"/>
      <c r="Y64" s="112"/>
      <c r="Z64" s="112"/>
      <c r="AA64" s="112"/>
      <c r="AB64" s="112"/>
    </row>
    <row r="65" spans="1:28">
      <c r="A65" s="206" t="s">
        <v>74</v>
      </c>
      <c r="B65" s="219">
        <v>317948.93</v>
      </c>
      <c r="C65" s="219">
        <v>0</v>
      </c>
      <c r="D65" s="219">
        <v>1704584.67</v>
      </c>
      <c r="E65" s="219">
        <v>224020.80000000002</v>
      </c>
      <c r="F65" s="219">
        <v>60233.81</v>
      </c>
      <c r="G65" s="219">
        <v>125301.59999999999</v>
      </c>
      <c r="H65" s="219">
        <v>0</v>
      </c>
      <c r="I65" s="219">
        <v>0</v>
      </c>
      <c r="J65" s="226">
        <v>2432089.81</v>
      </c>
      <c r="K65" s="219">
        <v>0</v>
      </c>
      <c r="L65" s="219">
        <v>0</v>
      </c>
      <c r="M65" s="219">
        <v>0</v>
      </c>
      <c r="N65" s="219">
        <v>23254.340000000004</v>
      </c>
      <c r="O65" s="219">
        <v>330729.94999999995</v>
      </c>
      <c r="P65" s="219">
        <v>99902.78</v>
      </c>
      <c r="Q65" s="219">
        <v>46333.98</v>
      </c>
      <c r="R65" s="219">
        <v>29574.51</v>
      </c>
      <c r="S65" s="219">
        <v>275.20999999999998</v>
      </c>
      <c r="T65" s="109">
        <v>0</v>
      </c>
      <c r="U65" s="227">
        <v>530070.7699999999</v>
      </c>
    </row>
    <row r="66" spans="1:28">
      <c r="A66" s="206" t="s">
        <v>75</v>
      </c>
      <c r="B66" s="219">
        <v>11161.39</v>
      </c>
      <c r="C66" s="219">
        <v>0</v>
      </c>
      <c r="D66" s="219">
        <v>341477.98</v>
      </c>
      <c r="E66" s="219">
        <v>40065.300000000003</v>
      </c>
      <c r="F66" s="219">
        <v>0</v>
      </c>
      <c r="G66" s="219">
        <v>0</v>
      </c>
      <c r="H66" s="219">
        <v>0</v>
      </c>
      <c r="I66" s="219">
        <v>0</v>
      </c>
      <c r="J66" s="226">
        <v>392704.67</v>
      </c>
      <c r="K66" s="219">
        <v>244550</v>
      </c>
      <c r="L66" s="219">
        <v>142108</v>
      </c>
      <c r="M66" s="219">
        <v>0</v>
      </c>
      <c r="N66" s="219">
        <v>45424</v>
      </c>
      <c r="O66" s="219">
        <v>2400749</v>
      </c>
      <c r="P66" s="219">
        <v>170149.37</v>
      </c>
      <c r="Q66" s="219">
        <v>65018.239999999998</v>
      </c>
      <c r="R66" s="219">
        <v>38353</v>
      </c>
      <c r="S66" s="219">
        <v>12137</v>
      </c>
      <c r="T66" s="109">
        <v>0</v>
      </c>
      <c r="U66" s="227">
        <v>3118488.6100000003</v>
      </c>
    </row>
    <row r="67" spans="1:28">
      <c r="A67" s="206" t="s">
        <v>76</v>
      </c>
      <c r="B67" s="219">
        <v>620131.18000000005</v>
      </c>
      <c r="C67" s="219">
        <v>0</v>
      </c>
      <c r="D67" s="219">
        <v>432828.7</v>
      </c>
      <c r="E67" s="219">
        <v>0</v>
      </c>
      <c r="F67" s="219">
        <v>0</v>
      </c>
      <c r="G67" s="219">
        <v>959731.35</v>
      </c>
      <c r="H67" s="219">
        <v>0</v>
      </c>
      <c r="I67" s="219">
        <v>0</v>
      </c>
      <c r="J67" s="226">
        <v>2012691.23</v>
      </c>
      <c r="K67" s="219">
        <v>0</v>
      </c>
      <c r="L67" s="219">
        <v>316968.40999999997</v>
      </c>
      <c r="M67" s="219">
        <v>0</v>
      </c>
      <c r="N67" s="219">
        <v>446338.18999999994</v>
      </c>
      <c r="O67" s="219">
        <v>6883801.1900000004</v>
      </c>
      <c r="P67" s="219">
        <v>4508419.3099999996</v>
      </c>
      <c r="Q67" s="219">
        <v>293317.11</v>
      </c>
      <c r="R67" s="219">
        <v>17166.580000000002</v>
      </c>
      <c r="S67" s="219">
        <v>0</v>
      </c>
      <c r="T67" s="109">
        <v>0</v>
      </c>
      <c r="U67" s="227">
        <v>12466010.789999999</v>
      </c>
    </row>
    <row r="68" spans="1:28">
      <c r="A68" s="206" t="s">
        <v>77</v>
      </c>
      <c r="B68" s="219">
        <v>89395903.659999996</v>
      </c>
      <c r="C68" s="219">
        <v>3425495</v>
      </c>
      <c r="D68" s="219">
        <v>4904297.2200000007</v>
      </c>
      <c r="E68" s="219">
        <v>1434914.9600000002</v>
      </c>
      <c r="F68" s="219">
        <v>0</v>
      </c>
      <c r="G68" s="219">
        <v>6704.37</v>
      </c>
      <c r="H68" s="219">
        <v>0</v>
      </c>
      <c r="I68" s="219">
        <v>0</v>
      </c>
      <c r="J68" s="226">
        <v>99167315.209999993</v>
      </c>
      <c r="K68" s="219">
        <v>0</v>
      </c>
      <c r="L68" s="219">
        <v>0</v>
      </c>
      <c r="M68" s="219">
        <v>0</v>
      </c>
      <c r="N68" s="219">
        <v>24321901.75</v>
      </c>
      <c r="O68" s="219">
        <v>13432977.330000002</v>
      </c>
      <c r="P68" s="219">
        <v>3317604.24</v>
      </c>
      <c r="Q68" s="219">
        <v>255693.88</v>
      </c>
      <c r="R68" s="219">
        <v>23634968.670000002</v>
      </c>
      <c r="S68" s="219">
        <v>1196981.97</v>
      </c>
      <c r="T68" s="109">
        <v>377872.7</v>
      </c>
      <c r="U68" s="227">
        <v>66538000.540000007</v>
      </c>
    </row>
    <row r="69" spans="1:28">
      <c r="A69" s="206" t="s">
        <v>78</v>
      </c>
      <c r="B69" s="219">
        <v>4699274</v>
      </c>
      <c r="C69" s="219">
        <v>0</v>
      </c>
      <c r="D69" s="219">
        <v>296368.65999999997</v>
      </c>
      <c r="E69" s="219">
        <v>36603.19</v>
      </c>
      <c r="F69" s="219">
        <v>1320</v>
      </c>
      <c r="G69" s="219">
        <v>0</v>
      </c>
      <c r="H69" s="219">
        <v>0</v>
      </c>
      <c r="I69" s="219">
        <v>0</v>
      </c>
      <c r="J69" s="226">
        <v>5033565.8500000006</v>
      </c>
      <c r="K69" s="219">
        <v>0</v>
      </c>
      <c r="L69" s="219">
        <v>0</v>
      </c>
      <c r="M69" s="219">
        <v>0</v>
      </c>
      <c r="N69" s="219">
        <v>198066.96000000002</v>
      </c>
      <c r="O69" s="219">
        <v>848932.71</v>
      </c>
      <c r="P69" s="219">
        <v>406722</v>
      </c>
      <c r="Q69" s="219">
        <v>197294</v>
      </c>
      <c r="R69" s="219">
        <v>10000</v>
      </c>
      <c r="S69" s="219">
        <v>0</v>
      </c>
      <c r="T69" s="109">
        <v>0</v>
      </c>
      <c r="U69" s="227">
        <v>1661015.67</v>
      </c>
    </row>
    <row r="70" spans="1:28" s="113" customFormat="1" ht="14.4">
      <c r="A70" s="108" t="s">
        <v>41</v>
      </c>
      <c r="B70" s="109">
        <v>95044419.159999996</v>
      </c>
      <c r="C70" s="109">
        <v>3425495</v>
      </c>
      <c r="D70" s="109">
        <v>7679557.2300000004</v>
      </c>
      <c r="E70" s="109">
        <v>1735604.2500000002</v>
      </c>
      <c r="F70" s="109">
        <v>61553.81</v>
      </c>
      <c r="G70" s="109">
        <v>1091737.32</v>
      </c>
      <c r="H70" s="109">
        <v>0</v>
      </c>
      <c r="I70" s="109">
        <v>0</v>
      </c>
      <c r="J70" s="110">
        <v>109038366.77</v>
      </c>
      <c r="K70" s="109">
        <v>244550</v>
      </c>
      <c r="L70" s="109">
        <v>459076.41</v>
      </c>
      <c r="M70" s="109">
        <v>0</v>
      </c>
      <c r="N70" s="109">
        <v>25034985.240000002</v>
      </c>
      <c r="O70" s="109">
        <v>23897190.180000003</v>
      </c>
      <c r="P70" s="109">
        <v>8502797.6999999993</v>
      </c>
      <c r="Q70" s="109">
        <v>857657.21</v>
      </c>
      <c r="R70" s="109">
        <v>23730062.760000002</v>
      </c>
      <c r="S70" s="109">
        <v>1209394.18</v>
      </c>
      <c r="T70" s="109">
        <v>377872.7</v>
      </c>
      <c r="U70" s="111">
        <v>84313586.38000001</v>
      </c>
      <c r="V70" s="112"/>
      <c r="W70" s="112"/>
      <c r="X70" s="112"/>
      <c r="Y70" s="112"/>
      <c r="Z70" s="112"/>
      <c r="AA70" s="112"/>
      <c r="AB70" s="112"/>
    </row>
    <row r="71" spans="1:28" s="113" customFormat="1" ht="14.4">
      <c r="A71" s="108" t="s">
        <v>42</v>
      </c>
      <c r="B71" s="109">
        <v>95948532.459999993</v>
      </c>
      <c r="C71" s="109">
        <v>3432665.54</v>
      </c>
      <c r="D71" s="109">
        <v>8007432.5500000007</v>
      </c>
      <c r="E71" s="109">
        <v>1800132.4700000002</v>
      </c>
      <c r="F71" s="109">
        <v>71732.56</v>
      </c>
      <c r="G71" s="109">
        <v>1091737.32</v>
      </c>
      <c r="H71" s="109">
        <v>645.08000000000004</v>
      </c>
      <c r="I71" s="109">
        <v>0</v>
      </c>
      <c r="J71" s="110">
        <v>110352877.97999999</v>
      </c>
      <c r="K71" s="109">
        <v>244690</v>
      </c>
      <c r="L71" s="109">
        <v>459076.41</v>
      </c>
      <c r="M71" s="109">
        <v>0</v>
      </c>
      <c r="N71" s="109">
        <v>25064758.650000002</v>
      </c>
      <c r="O71" s="109">
        <v>24731165.820000004</v>
      </c>
      <c r="P71" s="109">
        <v>9301067.6999999993</v>
      </c>
      <c r="Q71" s="109">
        <v>1942647.21</v>
      </c>
      <c r="R71" s="109">
        <v>23759553.440000001</v>
      </c>
      <c r="S71" s="109">
        <v>1209394.18</v>
      </c>
      <c r="T71" s="109">
        <v>377872.7</v>
      </c>
      <c r="U71" s="111">
        <v>87090226.110000029</v>
      </c>
      <c r="V71" s="112"/>
      <c r="W71" s="112"/>
      <c r="X71" s="112"/>
      <c r="Y71" s="112"/>
      <c r="Z71" s="112"/>
      <c r="AA71" s="112"/>
      <c r="AB71" s="112"/>
    </row>
    <row r="72" spans="1:28">
      <c r="J72" s="226">
        <v>0</v>
      </c>
      <c r="U72" s="227">
        <v>0</v>
      </c>
    </row>
    <row r="73" spans="1:28" s="113" customFormat="1" ht="14.4">
      <c r="A73" s="108" t="s">
        <v>79</v>
      </c>
      <c r="B73" s="109">
        <v>2439430.88</v>
      </c>
      <c r="C73" s="109">
        <v>0</v>
      </c>
      <c r="D73" s="109">
        <v>5573309.6799999997</v>
      </c>
      <c r="E73" s="109">
        <v>931791.39000000013</v>
      </c>
      <c r="F73" s="109">
        <v>149309.49</v>
      </c>
      <c r="G73" s="109">
        <v>620942.31000000006</v>
      </c>
      <c r="H73" s="109">
        <v>336000</v>
      </c>
      <c r="I73" s="109">
        <v>304630</v>
      </c>
      <c r="J73" s="110">
        <v>10355413.75</v>
      </c>
      <c r="K73" s="109">
        <v>94801</v>
      </c>
      <c r="L73" s="109">
        <v>0</v>
      </c>
      <c r="M73" s="109">
        <v>0</v>
      </c>
      <c r="N73" s="109">
        <v>140804</v>
      </c>
      <c r="O73" s="109">
        <v>15318039</v>
      </c>
      <c r="P73" s="109">
        <v>19279</v>
      </c>
      <c r="Q73" s="109">
        <v>33642</v>
      </c>
      <c r="R73" s="109">
        <v>68397</v>
      </c>
      <c r="S73" s="109">
        <v>0</v>
      </c>
      <c r="T73" s="109">
        <v>0</v>
      </c>
      <c r="U73" s="111">
        <v>15674962</v>
      </c>
      <c r="V73" s="112"/>
      <c r="W73" s="112"/>
      <c r="X73" s="112"/>
      <c r="Y73" s="112"/>
      <c r="Z73" s="112"/>
      <c r="AA73" s="112"/>
      <c r="AB73" s="112"/>
    </row>
    <row r="74" spans="1:28">
      <c r="A74" s="206" t="s">
        <v>80</v>
      </c>
      <c r="B74" s="219">
        <v>150262.59</v>
      </c>
      <c r="C74" s="219">
        <v>0</v>
      </c>
      <c r="D74" s="219">
        <v>1176910.79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26">
        <v>1327173.3800000001</v>
      </c>
      <c r="K74" s="219">
        <v>0</v>
      </c>
      <c r="L74" s="219">
        <v>0</v>
      </c>
      <c r="M74" s="219">
        <v>0</v>
      </c>
      <c r="N74" s="219">
        <v>47645.08</v>
      </c>
      <c r="O74" s="219">
        <v>2414433.59</v>
      </c>
      <c r="P74" s="219">
        <v>1523000.09</v>
      </c>
      <c r="Q74" s="219">
        <v>0</v>
      </c>
      <c r="R74" s="219">
        <v>0</v>
      </c>
      <c r="S74" s="219">
        <v>0</v>
      </c>
      <c r="T74" s="109">
        <v>120000</v>
      </c>
      <c r="U74" s="227">
        <v>4105078.76</v>
      </c>
    </row>
    <row r="75" spans="1:28">
      <c r="A75" s="206" t="s">
        <v>81</v>
      </c>
      <c r="B75" s="219">
        <v>530350</v>
      </c>
      <c r="C75" s="219">
        <v>0</v>
      </c>
      <c r="D75" s="219">
        <v>1901736.86</v>
      </c>
      <c r="E75" s="219">
        <v>336960.7</v>
      </c>
      <c r="F75" s="219">
        <v>50000</v>
      </c>
      <c r="G75" s="219">
        <v>1650432</v>
      </c>
      <c r="H75" s="219">
        <v>0</v>
      </c>
      <c r="I75" s="219">
        <v>0</v>
      </c>
      <c r="J75" s="226">
        <v>4469479.5600000005</v>
      </c>
      <c r="K75" s="219">
        <v>109002.38</v>
      </c>
      <c r="L75" s="219">
        <v>0</v>
      </c>
      <c r="M75" s="219">
        <v>0</v>
      </c>
      <c r="N75" s="219">
        <v>50774.44</v>
      </c>
      <c r="O75" s="219">
        <v>228425.61</v>
      </c>
      <c r="P75" s="219">
        <v>15372</v>
      </c>
      <c r="Q75" s="219">
        <v>315427.3</v>
      </c>
      <c r="R75" s="219">
        <v>18901.259999999998</v>
      </c>
      <c r="S75" s="219">
        <v>0</v>
      </c>
      <c r="T75" s="109">
        <v>0</v>
      </c>
      <c r="U75" s="227">
        <v>737902.99</v>
      </c>
    </row>
    <row r="76" spans="1:28">
      <c r="A76" s="206" t="s">
        <v>82</v>
      </c>
      <c r="B76" s="219">
        <v>898749</v>
      </c>
      <c r="C76" s="219">
        <v>0</v>
      </c>
      <c r="D76" s="219">
        <v>1394997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26">
        <v>2293746</v>
      </c>
      <c r="K76" s="219">
        <v>0</v>
      </c>
      <c r="L76" s="219">
        <v>0</v>
      </c>
      <c r="M76" s="219">
        <v>0</v>
      </c>
      <c r="N76" s="219">
        <v>573852</v>
      </c>
      <c r="O76" s="219">
        <v>6969</v>
      </c>
      <c r="P76" s="219">
        <v>281269</v>
      </c>
      <c r="Q76" s="219">
        <v>61496</v>
      </c>
      <c r="R76" s="219">
        <v>0</v>
      </c>
      <c r="S76" s="219">
        <v>0</v>
      </c>
      <c r="T76" s="109">
        <v>0</v>
      </c>
      <c r="U76" s="227">
        <v>923586</v>
      </c>
    </row>
    <row r="77" spans="1:28">
      <c r="A77" s="206" t="s">
        <v>83</v>
      </c>
      <c r="B77" s="219">
        <v>41673.21</v>
      </c>
      <c r="C77" s="219">
        <v>54839</v>
      </c>
      <c r="D77" s="219">
        <v>40700</v>
      </c>
      <c r="E77" s="219">
        <v>250170</v>
      </c>
      <c r="F77" s="219">
        <v>0</v>
      </c>
      <c r="G77" s="219">
        <v>0</v>
      </c>
      <c r="H77" s="219">
        <v>0</v>
      </c>
      <c r="I77" s="219">
        <v>0</v>
      </c>
      <c r="J77" s="226">
        <v>387382.20999999996</v>
      </c>
      <c r="K77" s="219">
        <v>0</v>
      </c>
      <c r="L77" s="219">
        <v>0</v>
      </c>
      <c r="M77" s="219">
        <v>0</v>
      </c>
      <c r="N77" s="219">
        <v>169836</v>
      </c>
      <c r="O77" s="219">
        <v>200505</v>
      </c>
      <c r="P77" s="219">
        <v>73987.299999999988</v>
      </c>
      <c r="Q77" s="219">
        <v>0</v>
      </c>
      <c r="R77" s="219">
        <v>0</v>
      </c>
      <c r="S77" s="219">
        <v>0</v>
      </c>
      <c r="T77" s="109">
        <v>0</v>
      </c>
      <c r="U77" s="227">
        <v>444328.3</v>
      </c>
    </row>
    <row r="78" spans="1:28">
      <c r="A78" s="206" t="s">
        <v>84</v>
      </c>
      <c r="B78" s="219">
        <v>404497.87</v>
      </c>
      <c r="C78" s="219">
        <v>0</v>
      </c>
      <c r="D78" s="219">
        <v>10060269.039999999</v>
      </c>
      <c r="E78" s="219">
        <v>3747954.84</v>
      </c>
      <c r="F78" s="219">
        <v>0</v>
      </c>
      <c r="G78" s="219">
        <v>0</v>
      </c>
      <c r="H78" s="219">
        <v>0</v>
      </c>
      <c r="I78" s="219">
        <v>0</v>
      </c>
      <c r="J78" s="226">
        <v>14212721.749999998</v>
      </c>
      <c r="K78" s="219">
        <v>42442248</v>
      </c>
      <c r="L78" s="219">
        <v>0</v>
      </c>
      <c r="M78" s="219">
        <v>0</v>
      </c>
      <c r="N78" s="219">
        <v>548583.34</v>
      </c>
      <c r="O78" s="219">
        <v>403069.41</v>
      </c>
      <c r="P78" s="219">
        <v>1559925.8</v>
      </c>
      <c r="Q78" s="219">
        <v>3673084.75</v>
      </c>
      <c r="R78" s="219">
        <v>0</v>
      </c>
      <c r="S78" s="219">
        <v>7068144.29</v>
      </c>
      <c r="T78" s="109">
        <v>0</v>
      </c>
      <c r="U78" s="227">
        <v>55695055.589999996</v>
      </c>
    </row>
    <row r="79" spans="1:28" s="113" customFormat="1" ht="14.4">
      <c r="A79" s="108" t="s">
        <v>41</v>
      </c>
      <c r="B79" s="109">
        <v>2025532.67</v>
      </c>
      <c r="C79" s="109">
        <v>54839</v>
      </c>
      <c r="D79" s="109">
        <v>14574613.689999999</v>
      </c>
      <c r="E79" s="109">
        <v>4335085.54</v>
      </c>
      <c r="F79" s="109">
        <v>50000</v>
      </c>
      <c r="G79" s="109">
        <v>1650432</v>
      </c>
      <c r="H79" s="109">
        <v>0</v>
      </c>
      <c r="I79" s="109">
        <v>0</v>
      </c>
      <c r="J79" s="110">
        <v>22690502.899999999</v>
      </c>
      <c r="K79" s="109">
        <v>42551250.380000003</v>
      </c>
      <c r="L79" s="109">
        <v>0</v>
      </c>
      <c r="M79" s="109">
        <v>0</v>
      </c>
      <c r="N79" s="109">
        <v>1390690.8599999999</v>
      </c>
      <c r="O79" s="109">
        <v>3253402.61</v>
      </c>
      <c r="P79" s="109">
        <v>3453554.1900000004</v>
      </c>
      <c r="Q79" s="109">
        <v>4050008.05</v>
      </c>
      <c r="R79" s="109">
        <v>18901.259999999998</v>
      </c>
      <c r="S79" s="109">
        <v>7068144.29</v>
      </c>
      <c r="T79" s="109">
        <v>120000</v>
      </c>
      <c r="U79" s="111">
        <v>61905951.639999993</v>
      </c>
      <c r="V79" s="112"/>
      <c r="W79" s="112"/>
      <c r="X79" s="112"/>
      <c r="Y79" s="112"/>
      <c r="Z79" s="112"/>
      <c r="AA79" s="112"/>
      <c r="AB79" s="112"/>
    </row>
    <row r="80" spans="1:28" s="113" customFormat="1" ht="14.4">
      <c r="A80" s="108" t="s">
        <v>42</v>
      </c>
      <c r="B80" s="109">
        <v>4464963.55</v>
      </c>
      <c r="C80" s="109">
        <v>54839</v>
      </c>
      <c r="D80" s="109">
        <v>20147923.369999997</v>
      </c>
      <c r="E80" s="109">
        <v>5266876.93</v>
      </c>
      <c r="F80" s="109">
        <v>199309.49</v>
      </c>
      <c r="G80" s="109">
        <v>2271374.31</v>
      </c>
      <c r="H80" s="109">
        <v>336000</v>
      </c>
      <c r="I80" s="109">
        <v>304630</v>
      </c>
      <c r="J80" s="110">
        <v>33045916.649999995</v>
      </c>
      <c r="K80" s="109">
        <v>42646051.380000003</v>
      </c>
      <c r="L80" s="109">
        <v>0</v>
      </c>
      <c r="M80" s="109">
        <v>0</v>
      </c>
      <c r="N80" s="109">
        <v>1531494.8599999999</v>
      </c>
      <c r="O80" s="109">
        <v>18571441.609999999</v>
      </c>
      <c r="P80" s="109">
        <v>3472833.1900000004</v>
      </c>
      <c r="Q80" s="109">
        <v>4083650.05</v>
      </c>
      <c r="R80" s="109">
        <v>87298.26</v>
      </c>
      <c r="S80" s="109">
        <v>7068144.29</v>
      </c>
      <c r="T80" s="109">
        <v>120000</v>
      </c>
      <c r="U80" s="111">
        <v>77580913.640000015</v>
      </c>
      <c r="V80" s="112"/>
      <c r="W80" s="112"/>
      <c r="X80" s="112"/>
      <c r="Y80" s="112"/>
      <c r="Z80" s="112"/>
      <c r="AA80" s="112"/>
      <c r="AB80" s="112"/>
    </row>
    <row r="81" spans="1:28">
      <c r="J81" s="226">
        <v>0</v>
      </c>
      <c r="U81" s="227">
        <v>0</v>
      </c>
    </row>
    <row r="82" spans="1:28" s="113" customFormat="1" ht="14.4">
      <c r="A82" s="108" t="s">
        <v>85</v>
      </c>
      <c r="B82" s="109">
        <v>7789710</v>
      </c>
      <c r="C82" s="109">
        <v>0</v>
      </c>
      <c r="D82" s="109">
        <v>6451301</v>
      </c>
      <c r="E82" s="109">
        <v>4392282</v>
      </c>
      <c r="F82" s="109">
        <v>0</v>
      </c>
      <c r="G82" s="109">
        <v>372593</v>
      </c>
      <c r="H82" s="109">
        <v>414572</v>
      </c>
      <c r="I82" s="109">
        <v>0</v>
      </c>
      <c r="J82" s="110">
        <v>19420458</v>
      </c>
      <c r="K82" s="109">
        <v>18554</v>
      </c>
      <c r="L82" s="109">
        <v>0</v>
      </c>
      <c r="M82" s="109">
        <v>0</v>
      </c>
      <c r="N82" s="109">
        <v>123138</v>
      </c>
      <c r="O82" s="109">
        <v>2677267</v>
      </c>
      <c r="P82" s="109">
        <v>155848</v>
      </c>
      <c r="Q82" s="109">
        <v>5005179</v>
      </c>
      <c r="R82" s="109">
        <v>330552</v>
      </c>
      <c r="S82" s="109">
        <v>0</v>
      </c>
      <c r="T82" s="109">
        <v>0</v>
      </c>
      <c r="U82" s="111">
        <v>8310538</v>
      </c>
      <c r="V82" s="112"/>
      <c r="W82" s="112"/>
      <c r="X82" s="112"/>
      <c r="Y82" s="112"/>
      <c r="Z82" s="112"/>
      <c r="AA82" s="112"/>
      <c r="AB82" s="112"/>
    </row>
    <row r="83" spans="1:28">
      <c r="A83" s="206" t="s">
        <v>86</v>
      </c>
      <c r="B83" s="219">
        <v>1571543.69</v>
      </c>
      <c r="C83" s="219">
        <v>0</v>
      </c>
      <c r="D83" s="219">
        <v>4480164.97</v>
      </c>
      <c r="E83" s="219">
        <v>530146.19999999995</v>
      </c>
      <c r="F83" s="219">
        <v>0</v>
      </c>
      <c r="G83" s="219">
        <v>0</v>
      </c>
      <c r="H83" s="219">
        <v>0</v>
      </c>
      <c r="I83" s="219">
        <v>3673</v>
      </c>
      <c r="J83" s="226">
        <v>6585527.8600000003</v>
      </c>
      <c r="K83" s="219">
        <v>1192</v>
      </c>
      <c r="L83" s="219">
        <v>0</v>
      </c>
      <c r="M83" s="219">
        <v>0</v>
      </c>
      <c r="N83" s="219">
        <v>103940</v>
      </c>
      <c r="O83" s="219">
        <v>409290</v>
      </c>
      <c r="P83" s="219">
        <v>881242.67</v>
      </c>
      <c r="Q83" s="219">
        <v>464585.6</v>
      </c>
      <c r="R83" s="219">
        <v>0</v>
      </c>
      <c r="S83" s="219">
        <v>0</v>
      </c>
      <c r="T83" s="109">
        <v>0</v>
      </c>
      <c r="U83" s="227">
        <v>1860250.27</v>
      </c>
    </row>
    <row r="84" spans="1:28" s="113" customFormat="1" ht="14.4">
      <c r="A84" s="108" t="s">
        <v>41</v>
      </c>
      <c r="B84" s="109">
        <v>1571543.69</v>
      </c>
      <c r="C84" s="109">
        <v>0</v>
      </c>
      <c r="D84" s="109">
        <v>4480164.97</v>
      </c>
      <c r="E84" s="109">
        <v>530146.19999999995</v>
      </c>
      <c r="F84" s="109">
        <v>0</v>
      </c>
      <c r="G84" s="109">
        <v>0</v>
      </c>
      <c r="H84" s="109">
        <v>0</v>
      </c>
      <c r="I84" s="109">
        <v>3673</v>
      </c>
      <c r="J84" s="110">
        <v>6585527.8600000003</v>
      </c>
      <c r="K84" s="109">
        <v>1192</v>
      </c>
      <c r="L84" s="109">
        <v>0</v>
      </c>
      <c r="M84" s="109">
        <v>0</v>
      </c>
      <c r="N84" s="109">
        <v>103940</v>
      </c>
      <c r="O84" s="109">
        <v>409290</v>
      </c>
      <c r="P84" s="109">
        <v>881242.67</v>
      </c>
      <c r="Q84" s="109">
        <v>464585.6</v>
      </c>
      <c r="R84" s="109">
        <v>0</v>
      </c>
      <c r="S84" s="109">
        <v>0</v>
      </c>
      <c r="T84" s="109">
        <v>0</v>
      </c>
      <c r="U84" s="111">
        <v>1860250.27</v>
      </c>
      <c r="V84" s="112"/>
      <c r="W84" s="112"/>
      <c r="X84" s="112"/>
      <c r="Y84" s="112"/>
      <c r="Z84" s="112"/>
      <c r="AA84" s="112"/>
      <c r="AB84" s="112"/>
    </row>
    <row r="85" spans="1:28" s="113" customFormat="1" ht="14.4">
      <c r="A85" s="108" t="s">
        <v>42</v>
      </c>
      <c r="B85" s="109">
        <v>9361253.6899999995</v>
      </c>
      <c r="C85" s="109">
        <v>0</v>
      </c>
      <c r="D85" s="109">
        <v>10931465.969999999</v>
      </c>
      <c r="E85" s="109">
        <v>4922428.2</v>
      </c>
      <c r="F85" s="109">
        <v>0</v>
      </c>
      <c r="G85" s="109">
        <v>372593</v>
      </c>
      <c r="H85" s="109">
        <v>414572</v>
      </c>
      <c r="I85" s="109">
        <v>3673</v>
      </c>
      <c r="J85" s="110">
        <v>26005985.859999996</v>
      </c>
      <c r="K85" s="109">
        <v>19746</v>
      </c>
      <c r="L85" s="109">
        <v>0</v>
      </c>
      <c r="M85" s="109">
        <v>0</v>
      </c>
      <c r="N85" s="109">
        <v>227078</v>
      </c>
      <c r="O85" s="109">
        <v>3086557</v>
      </c>
      <c r="P85" s="109">
        <v>1037090.67</v>
      </c>
      <c r="Q85" s="109">
        <v>5469764.5999999996</v>
      </c>
      <c r="R85" s="109">
        <v>330552</v>
      </c>
      <c r="S85" s="109">
        <v>0</v>
      </c>
      <c r="T85" s="109">
        <v>0</v>
      </c>
      <c r="U85" s="111">
        <v>10170788.27</v>
      </c>
      <c r="V85" s="112"/>
      <c r="W85" s="112"/>
      <c r="X85" s="112"/>
      <c r="Y85" s="112"/>
      <c r="Z85" s="112"/>
      <c r="AA85" s="112"/>
      <c r="AB85" s="112"/>
    </row>
    <row r="86" spans="1:28">
      <c r="J86" s="226">
        <v>0</v>
      </c>
      <c r="U86" s="227">
        <v>0</v>
      </c>
    </row>
    <row r="87" spans="1:28" s="113" customFormat="1" ht="14.4">
      <c r="A87" s="108" t="s">
        <v>87</v>
      </c>
      <c r="B87" s="109">
        <v>1564092</v>
      </c>
      <c r="C87" s="109">
        <v>0</v>
      </c>
      <c r="D87" s="109">
        <v>3784375</v>
      </c>
      <c r="E87" s="109">
        <v>1260744</v>
      </c>
      <c r="F87" s="109">
        <v>2100</v>
      </c>
      <c r="G87" s="109">
        <v>21088</v>
      </c>
      <c r="H87" s="109">
        <v>4836550</v>
      </c>
      <c r="I87" s="109">
        <v>0</v>
      </c>
      <c r="J87" s="110">
        <v>11468949</v>
      </c>
      <c r="K87" s="109">
        <v>78005</v>
      </c>
      <c r="L87" s="109">
        <v>0</v>
      </c>
      <c r="M87" s="109">
        <v>0</v>
      </c>
      <c r="N87" s="109">
        <v>0</v>
      </c>
      <c r="O87" s="109">
        <v>23515747</v>
      </c>
      <c r="P87" s="109">
        <v>3612480</v>
      </c>
      <c r="Q87" s="109">
        <v>253025</v>
      </c>
      <c r="R87" s="109">
        <v>1032668</v>
      </c>
      <c r="S87" s="109">
        <v>0</v>
      </c>
      <c r="T87" s="109">
        <v>0</v>
      </c>
      <c r="U87" s="111">
        <v>28491925</v>
      </c>
      <c r="V87" s="112"/>
      <c r="W87" s="112"/>
      <c r="X87" s="112"/>
      <c r="Y87" s="112"/>
      <c r="Z87" s="112"/>
      <c r="AA87" s="112"/>
      <c r="AB87" s="112"/>
    </row>
    <row r="88" spans="1:28">
      <c r="A88" s="206" t="s">
        <v>88</v>
      </c>
      <c r="B88" s="219">
        <v>1423</v>
      </c>
      <c r="C88" s="219">
        <v>0</v>
      </c>
      <c r="D88" s="219">
        <v>0</v>
      </c>
      <c r="E88" s="219">
        <v>137132</v>
      </c>
      <c r="F88" s="219">
        <v>59902</v>
      </c>
      <c r="G88" s="219">
        <v>0</v>
      </c>
      <c r="H88" s="219">
        <v>0</v>
      </c>
      <c r="I88" s="219">
        <v>0</v>
      </c>
      <c r="J88" s="226">
        <v>198457</v>
      </c>
      <c r="K88" s="219">
        <v>0</v>
      </c>
      <c r="L88" s="219">
        <v>0</v>
      </c>
      <c r="M88" s="219">
        <v>0</v>
      </c>
      <c r="N88" s="219">
        <v>966060</v>
      </c>
      <c r="O88" s="219">
        <v>2894436</v>
      </c>
      <c r="P88" s="219">
        <v>123784</v>
      </c>
      <c r="Q88" s="219">
        <v>0</v>
      </c>
      <c r="R88" s="219">
        <v>286488</v>
      </c>
      <c r="S88" s="219">
        <v>0</v>
      </c>
      <c r="T88" s="109">
        <v>0</v>
      </c>
      <c r="U88" s="227">
        <v>4270768</v>
      </c>
    </row>
    <row r="89" spans="1:28">
      <c r="A89" s="206" t="s">
        <v>89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26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109">
        <v>0</v>
      </c>
      <c r="U89" s="227">
        <v>0</v>
      </c>
    </row>
    <row r="90" spans="1:28">
      <c r="A90" s="206" t="s">
        <v>90</v>
      </c>
      <c r="B90" s="219">
        <v>0</v>
      </c>
      <c r="C90" s="219">
        <v>0</v>
      </c>
      <c r="D90" s="219">
        <v>1683375.71</v>
      </c>
      <c r="E90" s="219">
        <v>1554305.66</v>
      </c>
      <c r="F90" s="219">
        <v>0</v>
      </c>
      <c r="G90" s="219">
        <v>0</v>
      </c>
      <c r="H90" s="219">
        <v>0</v>
      </c>
      <c r="I90" s="219">
        <v>0</v>
      </c>
      <c r="J90" s="226">
        <v>3237681.37</v>
      </c>
      <c r="K90" s="219">
        <v>0</v>
      </c>
      <c r="L90" s="219">
        <v>0</v>
      </c>
      <c r="M90" s="219">
        <v>0</v>
      </c>
      <c r="N90" s="219">
        <v>458900.64</v>
      </c>
      <c r="O90" s="219">
        <v>539829.79</v>
      </c>
      <c r="P90" s="219">
        <v>257662</v>
      </c>
      <c r="Q90" s="219">
        <v>0</v>
      </c>
      <c r="R90" s="219">
        <v>0</v>
      </c>
      <c r="S90" s="219">
        <v>0</v>
      </c>
      <c r="T90" s="109">
        <v>0</v>
      </c>
      <c r="U90" s="227">
        <v>1256392.4300000002</v>
      </c>
    </row>
    <row r="91" spans="1:28">
      <c r="A91" s="206" t="s">
        <v>91</v>
      </c>
      <c r="B91" s="219">
        <v>14753.24</v>
      </c>
      <c r="C91" s="219">
        <v>0</v>
      </c>
      <c r="D91" s="219">
        <v>3111742.2199999997</v>
      </c>
      <c r="E91" s="219">
        <v>116783.73</v>
      </c>
      <c r="F91" s="219">
        <v>0</v>
      </c>
      <c r="G91" s="219">
        <v>704812.5</v>
      </c>
      <c r="H91" s="219">
        <v>0</v>
      </c>
      <c r="I91" s="219">
        <v>0</v>
      </c>
      <c r="J91" s="226">
        <v>3948091.69</v>
      </c>
      <c r="K91" s="219">
        <v>0</v>
      </c>
      <c r="L91" s="219">
        <v>0</v>
      </c>
      <c r="M91" s="219">
        <v>0</v>
      </c>
      <c r="N91" s="219">
        <v>101581.12</v>
      </c>
      <c r="O91" s="219">
        <v>2731275.92</v>
      </c>
      <c r="P91" s="219">
        <v>141229.86000000002</v>
      </c>
      <c r="Q91" s="219">
        <v>145233.25</v>
      </c>
      <c r="R91" s="219">
        <v>43744.44</v>
      </c>
      <c r="S91" s="219">
        <v>1795.72</v>
      </c>
      <c r="T91" s="109">
        <v>207065.04</v>
      </c>
      <c r="U91" s="227">
        <v>3371925.35</v>
      </c>
    </row>
    <row r="92" spans="1:28" s="113" customFormat="1" ht="14.4">
      <c r="A92" s="108" t="s">
        <v>41</v>
      </c>
      <c r="B92" s="109">
        <v>16176.24</v>
      </c>
      <c r="C92" s="109">
        <v>0</v>
      </c>
      <c r="D92" s="109">
        <v>4795117.93</v>
      </c>
      <c r="E92" s="109">
        <v>1808221.39</v>
      </c>
      <c r="F92" s="109">
        <v>59902</v>
      </c>
      <c r="G92" s="109">
        <v>704812.5</v>
      </c>
      <c r="H92" s="109">
        <v>0</v>
      </c>
      <c r="I92" s="109">
        <v>0</v>
      </c>
      <c r="J92" s="110">
        <v>7384230.0599999996</v>
      </c>
      <c r="K92" s="109">
        <v>0</v>
      </c>
      <c r="L92" s="109">
        <v>0</v>
      </c>
      <c r="M92" s="109">
        <v>0</v>
      </c>
      <c r="N92" s="109">
        <v>1526541.7600000002</v>
      </c>
      <c r="O92" s="109">
        <v>6165541.71</v>
      </c>
      <c r="P92" s="109">
        <v>522675.86</v>
      </c>
      <c r="Q92" s="109">
        <v>145233.25</v>
      </c>
      <c r="R92" s="109">
        <v>330232.44</v>
      </c>
      <c r="S92" s="109">
        <v>1795.72</v>
      </c>
      <c r="T92" s="109">
        <v>207065.04</v>
      </c>
      <c r="U92" s="111">
        <v>8899085.7800000012</v>
      </c>
      <c r="V92" s="112"/>
      <c r="W92" s="112"/>
      <c r="X92" s="112"/>
      <c r="Y92" s="112"/>
      <c r="Z92" s="112"/>
      <c r="AA92" s="112"/>
      <c r="AB92" s="112"/>
    </row>
    <row r="93" spans="1:28" s="113" customFormat="1" ht="14.4">
      <c r="A93" s="108" t="s">
        <v>42</v>
      </c>
      <c r="B93" s="109">
        <v>1580268.24</v>
      </c>
      <c r="C93" s="109">
        <v>0</v>
      </c>
      <c r="D93" s="109">
        <v>8579492.9299999997</v>
      </c>
      <c r="E93" s="109">
        <v>3068965.3899999997</v>
      </c>
      <c r="F93" s="109">
        <v>62002</v>
      </c>
      <c r="G93" s="109">
        <v>725900.5</v>
      </c>
      <c r="H93" s="109">
        <v>4836550</v>
      </c>
      <c r="I93" s="109">
        <v>0</v>
      </c>
      <c r="J93" s="110">
        <v>18853179.059999999</v>
      </c>
      <c r="K93" s="109">
        <v>78005</v>
      </c>
      <c r="L93" s="109">
        <v>0</v>
      </c>
      <c r="M93" s="109">
        <v>0</v>
      </c>
      <c r="N93" s="109">
        <v>1526541.7600000002</v>
      </c>
      <c r="O93" s="109">
        <v>29681288.710000001</v>
      </c>
      <c r="P93" s="109">
        <v>4135155.86</v>
      </c>
      <c r="Q93" s="109">
        <v>398258.25</v>
      </c>
      <c r="R93" s="109">
        <v>1362900.44</v>
      </c>
      <c r="S93" s="109">
        <v>1795.72</v>
      </c>
      <c r="T93" s="109">
        <v>207065.04</v>
      </c>
      <c r="U93" s="111">
        <v>37391010.780000001</v>
      </c>
      <c r="V93" s="112"/>
      <c r="W93" s="112"/>
      <c r="X93" s="112"/>
      <c r="Y93" s="112"/>
      <c r="Z93" s="112"/>
      <c r="AA93" s="112"/>
      <c r="AB93" s="112"/>
    </row>
    <row r="94" spans="1:28">
      <c r="J94" s="226">
        <v>0</v>
      </c>
      <c r="U94" s="227">
        <v>0</v>
      </c>
    </row>
    <row r="95" spans="1:28" s="113" customFormat="1" ht="14.4">
      <c r="A95" s="108" t="s">
        <v>92</v>
      </c>
      <c r="B95" s="109">
        <v>426858</v>
      </c>
      <c r="C95" s="109">
        <v>0</v>
      </c>
      <c r="D95" s="109">
        <v>1795747</v>
      </c>
      <c r="E95" s="109">
        <v>337205</v>
      </c>
      <c r="F95" s="109">
        <v>0</v>
      </c>
      <c r="G95" s="109">
        <v>0</v>
      </c>
      <c r="H95" s="109">
        <v>5283</v>
      </c>
      <c r="I95" s="109">
        <v>0</v>
      </c>
      <c r="J95" s="110">
        <v>2565093</v>
      </c>
      <c r="K95" s="109">
        <v>814002</v>
      </c>
      <c r="L95" s="109">
        <v>0</v>
      </c>
      <c r="M95" s="109">
        <v>0</v>
      </c>
      <c r="N95" s="109">
        <v>2879</v>
      </c>
      <c r="O95" s="109">
        <v>120660</v>
      </c>
      <c r="P95" s="109">
        <v>1620287</v>
      </c>
      <c r="Q95" s="109">
        <v>0</v>
      </c>
      <c r="R95" s="109">
        <v>63587</v>
      </c>
      <c r="S95" s="109">
        <v>0</v>
      </c>
      <c r="T95" s="109">
        <v>0</v>
      </c>
      <c r="U95" s="111">
        <v>2621415</v>
      </c>
      <c r="V95" s="112"/>
      <c r="W95" s="112"/>
      <c r="X95" s="112"/>
      <c r="Y95" s="112"/>
      <c r="Z95" s="112"/>
      <c r="AA95" s="112"/>
      <c r="AB95" s="112"/>
    </row>
    <row r="96" spans="1:28">
      <c r="A96" s="206" t="s">
        <v>93</v>
      </c>
      <c r="B96" s="219">
        <v>769522.07</v>
      </c>
      <c r="C96" s="219">
        <v>0</v>
      </c>
      <c r="D96" s="219">
        <v>1379763.22</v>
      </c>
      <c r="E96" s="219">
        <v>787598.12</v>
      </c>
      <c r="F96" s="219">
        <v>0</v>
      </c>
      <c r="G96" s="219">
        <v>0</v>
      </c>
      <c r="H96" s="219">
        <v>0</v>
      </c>
      <c r="I96" s="219">
        <v>0</v>
      </c>
      <c r="J96" s="226">
        <v>2936883.41</v>
      </c>
      <c r="K96" s="219">
        <v>0</v>
      </c>
      <c r="L96" s="219">
        <v>0</v>
      </c>
      <c r="M96" s="219">
        <v>0</v>
      </c>
      <c r="N96" s="219">
        <v>71586.73</v>
      </c>
      <c r="O96" s="219">
        <v>259469.72</v>
      </c>
      <c r="P96" s="219">
        <v>40840.589999999997</v>
      </c>
      <c r="Q96" s="219">
        <v>890548.94</v>
      </c>
      <c r="R96" s="219">
        <v>0</v>
      </c>
      <c r="S96" s="219">
        <v>0</v>
      </c>
      <c r="T96" s="109">
        <v>0</v>
      </c>
      <c r="U96" s="227">
        <v>1262445.98</v>
      </c>
    </row>
    <row r="97" spans="1:28" s="113" customFormat="1" ht="14.4">
      <c r="A97" s="108" t="s">
        <v>41</v>
      </c>
      <c r="B97" s="109">
        <v>769522.07</v>
      </c>
      <c r="C97" s="109">
        <v>0</v>
      </c>
      <c r="D97" s="109">
        <v>1379763.22</v>
      </c>
      <c r="E97" s="109">
        <v>787598.12</v>
      </c>
      <c r="F97" s="109">
        <v>0</v>
      </c>
      <c r="G97" s="109">
        <v>0</v>
      </c>
      <c r="H97" s="109">
        <v>0</v>
      </c>
      <c r="I97" s="109">
        <v>0</v>
      </c>
      <c r="J97" s="110">
        <v>2936883.41</v>
      </c>
      <c r="K97" s="109">
        <v>0</v>
      </c>
      <c r="L97" s="109">
        <v>0</v>
      </c>
      <c r="M97" s="109">
        <v>0</v>
      </c>
      <c r="N97" s="109">
        <v>71586.73</v>
      </c>
      <c r="O97" s="109">
        <v>259469.72</v>
      </c>
      <c r="P97" s="109">
        <v>40840.589999999997</v>
      </c>
      <c r="Q97" s="109">
        <v>890548.94</v>
      </c>
      <c r="R97" s="109">
        <v>0</v>
      </c>
      <c r="S97" s="109">
        <v>0</v>
      </c>
      <c r="T97" s="109">
        <v>0</v>
      </c>
      <c r="U97" s="111">
        <v>1262445.98</v>
      </c>
      <c r="V97" s="112"/>
      <c r="W97" s="112"/>
      <c r="X97" s="112"/>
      <c r="Y97" s="112"/>
      <c r="Z97" s="112"/>
      <c r="AA97" s="112"/>
      <c r="AB97" s="112"/>
    </row>
    <row r="98" spans="1:28" s="113" customFormat="1" ht="14.4">
      <c r="A98" s="108" t="s">
        <v>42</v>
      </c>
      <c r="B98" s="109">
        <v>1196380.0699999998</v>
      </c>
      <c r="C98" s="109">
        <v>0</v>
      </c>
      <c r="D98" s="109">
        <v>3175510.2199999997</v>
      </c>
      <c r="E98" s="109">
        <v>1124803.1200000001</v>
      </c>
      <c r="F98" s="109">
        <v>0</v>
      </c>
      <c r="G98" s="109">
        <v>0</v>
      </c>
      <c r="H98" s="109">
        <v>5283</v>
      </c>
      <c r="I98" s="109">
        <v>0</v>
      </c>
      <c r="J98" s="110">
        <v>5501976.4099999992</v>
      </c>
      <c r="K98" s="109">
        <v>814002</v>
      </c>
      <c r="L98" s="109">
        <v>0</v>
      </c>
      <c r="M98" s="109">
        <v>0</v>
      </c>
      <c r="N98" s="109">
        <v>74465.73</v>
      </c>
      <c r="O98" s="109">
        <v>380129.72</v>
      </c>
      <c r="P98" s="109">
        <v>1661127.59</v>
      </c>
      <c r="Q98" s="109">
        <v>890548.94</v>
      </c>
      <c r="R98" s="109">
        <v>63587</v>
      </c>
      <c r="S98" s="109">
        <v>0</v>
      </c>
      <c r="T98" s="109">
        <v>0</v>
      </c>
      <c r="U98" s="111">
        <v>3883860.98</v>
      </c>
      <c r="V98" s="112"/>
      <c r="W98" s="112"/>
      <c r="X98" s="112"/>
      <c r="Y98" s="112"/>
      <c r="Z98" s="112"/>
      <c r="AA98" s="112"/>
      <c r="AB98" s="112"/>
    </row>
    <row r="99" spans="1:28">
      <c r="J99" s="226">
        <v>0</v>
      </c>
      <c r="U99" s="227">
        <v>0</v>
      </c>
    </row>
    <row r="100" spans="1:28" s="113" customFormat="1" ht="14.4">
      <c r="A100" s="108" t="s">
        <v>94</v>
      </c>
      <c r="B100" s="109">
        <v>347049.30000000005</v>
      </c>
      <c r="C100" s="109">
        <v>0</v>
      </c>
      <c r="D100" s="109">
        <v>5171576</v>
      </c>
      <c r="E100" s="109">
        <v>5929005</v>
      </c>
      <c r="F100" s="109">
        <v>2560893.5299999998</v>
      </c>
      <c r="G100" s="109">
        <v>0</v>
      </c>
      <c r="H100" s="109">
        <v>543952</v>
      </c>
      <c r="I100" s="109">
        <v>27693</v>
      </c>
      <c r="J100" s="110">
        <v>14580168.83</v>
      </c>
      <c r="K100" s="109">
        <v>2864237</v>
      </c>
      <c r="L100" s="109">
        <v>0</v>
      </c>
      <c r="M100" s="109">
        <v>0</v>
      </c>
      <c r="N100" s="109">
        <v>216120</v>
      </c>
      <c r="O100" s="109">
        <v>1806067.4100000001</v>
      </c>
      <c r="P100" s="109">
        <v>365646.05999999994</v>
      </c>
      <c r="Q100" s="109">
        <v>1491.6299999999999</v>
      </c>
      <c r="R100" s="109">
        <v>343658</v>
      </c>
      <c r="S100" s="109">
        <v>0</v>
      </c>
      <c r="T100" s="109">
        <v>0</v>
      </c>
      <c r="U100" s="111">
        <v>5597220.0999999996</v>
      </c>
      <c r="V100" s="112"/>
      <c r="W100" s="112"/>
      <c r="X100" s="112"/>
      <c r="Y100" s="112"/>
      <c r="Z100" s="112"/>
      <c r="AA100" s="112"/>
      <c r="AB100" s="112"/>
    </row>
    <row r="101" spans="1:28">
      <c r="A101" s="206" t="s">
        <v>95</v>
      </c>
      <c r="B101" s="219">
        <v>79368</v>
      </c>
      <c r="C101" s="219">
        <v>0</v>
      </c>
      <c r="D101" s="219">
        <v>0</v>
      </c>
      <c r="E101" s="219">
        <v>0</v>
      </c>
      <c r="F101" s="219">
        <v>0</v>
      </c>
      <c r="G101" s="219">
        <v>0</v>
      </c>
      <c r="H101" s="219">
        <v>0</v>
      </c>
      <c r="I101" s="219">
        <v>0</v>
      </c>
      <c r="J101" s="226">
        <v>79368</v>
      </c>
      <c r="K101" s="219">
        <v>1612</v>
      </c>
      <c r="L101" s="219">
        <v>0</v>
      </c>
      <c r="M101" s="219">
        <v>0</v>
      </c>
      <c r="N101" s="219">
        <v>0</v>
      </c>
      <c r="O101" s="219">
        <v>164347</v>
      </c>
      <c r="P101" s="219">
        <v>0</v>
      </c>
      <c r="Q101" s="219">
        <v>0</v>
      </c>
      <c r="R101" s="219">
        <v>0</v>
      </c>
      <c r="S101" s="219">
        <v>0</v>
      </c>
      <c r="T101" s="109">
        <v>0</v>
      </c>
      <c r="U101" s="227">
        <v>165959</v>
      </c>
    </row>
    <row r="102" spans="1:28">
      <c r="A102" s="206" t="s">
        <v>96</v>
      </c>
      <c r="B102" s="219">
        <v>173262</v>
      </c>
      <c r="C102" s="219">
        <v>0</v>
      </c>
      <c r="D102" s="219">
        <v>1389415</v>
      </c>
      <c r="E102" s="219">
        <v>0</v>
      </c>
      <c r="F102" s="219">
        <v>0</v>
      </c>
      <c r="G102" s="219">
        <v>0</v>
      </c>
      <c r="H102" s="219">
        <v>0</v>
      </c>
      <c r="I102" s="219">
        <v>0</v>
      </c>
      <c r="J102" s="226">
        <v>1562677</v>
      </c>
      <c r="K102" s="219">
        <v>0</v>
      </c>
      <c r="L102" s="219">
        <v>0</v>
      </c>
      <c r="M102" s="219">
        <v>0</v>
      </c>
      <c r="N102" s="219">
        <v>4629583</v>
      </c>
      <c r="O102" s="219">
        <v>351043</v>
      </c>
      <c r="P102" s="219">
        <v>206942</v>
      </c>
      <c r="Q102" s="219">
        <v>221478</v>
      </c>
      <c r="R102" s="219">
        <v>20587</v>
      </c>
      <c r="S102" s="219">
        <v>0</v>
      </c>
      <c r="T102" s="109">
        <v>0</v>
      </c>
      <c r="U102" s="227">
        <v>5429633</v>
      </c>
    </row>
    <row r="103" spans="1:28">
      <c r="A103" s="206" t="s">
        <v>97</v>
      </c>
      <c r="B103" s="219">
        <v>344839</v>
      </c>
      <c r="C103" s="219">
        <v>0</v>
      </c>
      <c r="D103" s="219">
        <v>1597280</v>
      </c>
      <c r="E103" s="219">
        <v>232309</v>
      </c>
      <c r="F103" s="219">
        <v>0</v>
      </c>
      <c r="G103" s="219">
        <v>0</v>
      </c>
      <c r="H103" s="219">
        <v>0</v>
      </c>
      <c r="I103" s="219">
        <v>0</v>
      </c>
      <c r="J103" s="226">
        <v>2174428</v>
      </c>
      <c r="K103" s="219">
        <v>0</v>
      </c>
      <c r="L103" s="219">
        <v>0</v>
      </c>
      <c r="M103" s="219">
        <v>0</v>
      </c>
      <c r="N103" s="219">
        <v>131745</v>
      </c>
      <c r="O103" s="219">
        <v>1223976</v>
      </c>
      <c r="P103" s="219">
        <v>2062592</v>
      </c>
      <c r="Q103" s="219">
        <v>48084</v>
      </c>
      <c r="R103" s="219">
        <v>209087</v>
      </c>
      <c r="S103" s="219">
        <v>0</v>
      </c>
      <c r="T103" s="109">
        <v>0</v>
      </c>
      <c r="U103" s="227">
        <v>3675484</v>
      </c>
    </row>
    <row r="104" spans="1:28">
      <c r="A104" s="206" t="s">
        <v>98</v>
      </c>
      <c r="B104" s="219">
        <v>27212</v>
      </c>
      <c r="C104" s="219">
        <v>0</v>
      </c>
      <c r="D104" s="219">
        <v>1484399</v>
      </c>
      <c r="E104" s="219">
        <v>583763</v>
      </c>
      <c r="F104" s="219">
        <v>88830</v>
      </c>
      <c r="G104" s="219">
        <v>0</v>
      </c>
      <c r="H104" s="219">
        <v>0</v>
      </c>
      <c r="I104" s="219">
        <v>0</v>
      </c>
      <c r="J104" s="226">
        <v>2184204</v>
      </c>
      <c r="K104" s="219">
        <v>0</v>
      </c>
      <c r="L104" s="219">
        <v>0</v>
      </c>
      <c r="M104" s="219">
        <v>0</v>
      </c>
      <c r="N104" s="219">
        <v>457138</v>
      </c>
      <c r="O104" s="219">
        <v>1552716</v>
      </c>
      <c r="P104" s="219">
        <v>296545</v>
      </c>
      <c r="Q104" s="219">
        <v>60849</v>
      </c>
      <c r="R104" s="219">
        <v>6735</v>
      </c>
      <c r="S104" s="219">
        <v>854401</v>
      </c>
      <c r="T104" s="109">
        <v>0</v>
      </c>
      <c r="U104" s="227">
        <v>3228384</v>
      </c>
    </row>
    <row r="105" spans="1:28">
      <c r="A105" s="206" t="s">
        <v>99</v>
      </c>
      <c r="B105" s="219">
        <v>588728</v>
      </c>
      <c r="C105" s="219">
        <v>0</v>
      </c>
      <c r="D105" s="219">
        <v>1868798</v>
      </c>
      <c r="E105" s="219">
        <v>4250</v>
      </c>
      <c r="F105" s="219">
        <v>0</v>
      </c>
      <c r="G105" s="219">
        <v>0</v>
      </c>
      <c r="H105" s="219">
        <v>0</v>
      </c>
      <c r="I105" s="219">
        <v>0</v>
      </c>
      <c r="J105" s="226">
        <v>2461776</v>
      </c>
      <c r="K105" s="219">
        <v>499391</v>
      </c>
      <c r="L105" s="219">
        <v>0</v>
      </c>
      <c r="M105" s="219">
        <v>0</v>
      </c>
      <c r="N105" s="219">
        <v>20420</v>
      </c>
      <c r="O105" s="219">
        <v>532890</v>
      </c>
      <c r="P105" s="219">
        <v>260644</v>
      </c>
      <c r="Q105" s="219">
        <v>1832771</v>
      </c>
      <c r="R105" s="219">
        <v>44160</v>
      </c>
      <c r="S105" s="219">
        <v>0</v>
      </c>
      <c r="T105" s="109">
        <v>0</v>
      </c>
      <c r="U105" s="227">
        <v>3190276</v>
      </c>
    </row>
    <row r="106" spans="1:28">
      <c r="A106" s="206" t="s">
        <v>100</v>
      </c>
      <c r="B106" s="219">
        <v>0</v>
      </c>
      <c r="C106" s="219">
        <v>0</v>
      </c>
      <c r="D106" s="219">
        <v>0</v>
      </c>
      <c r="E106" s="219">
        <v>0</v>
      </c>
      <c r="F106" s="219">
        <v>0</v>
      </c>
      <c r="G106" s="219">
        <v>0</v>
      </c>
      <c r="H106" s="219">
        <v>0</v>
      </c>
      <c r="I106" s="219">
        <v>0</v>
      </c>
      <c r="J106" s="226">
        <v>0</v>
      </c>
      <c r="K106" s="219">
        <v>0</v>
      </c>
      <c r="L106" s="219">
        <v>0</v>
      </c>
      <c r="M106" s="219">
        <v>0</v>
      </c>
      <c r="N106" s="219">
        <v>0</v>
      </c>
      <c r="O106" s="219">
        <v>0</v>
      </c>
      <c r="P106" s="219">
        <v>0</v>
      </c>
      <c r="Q106" s="219">
        <v>0</v>
      </c>
      <c r="R106" s="219">
        <v>0</v>
      </c>
      <c r="S106" s="219">
        <v>0</v>
      </c>
      <c r="T106" s="109">
        <v>0</v>
      </c>
      <c r="U106" s="227">
        <v>0</v>
      </c>
    </row>
    <row r="107" spans="1:28">
      <c r="A107" s="206" t="s">
        <v>101</v>
      </c>
      <c r="B107" s="219">
        <v>0</v>
      </c>
      <c r="C107" s="219">
        <v>0</v>
      </c>
      <c r="D107" s="219">
        <v>0</v>
      </c>
      <c r="E107" s="219">
        <v>0</v>
      </c>
      <c r="F107" s="219">
        <v>0</v>
      </c>
      <c r="G107" s="219">
        <v>0</v>
      </c>
      <c r="H107" s="219">
        <v>0</v>
      </c>
      <c r="I107" s="219">
        <v>0</v>
      </c>
      <c r="J107" s="226">
        <v>0</v>
      </c>
      <c r="K107" s="219">
        <v>0</v>
      </c>
      <c r="L107" s="219">
        <v>0</v>
      </c>
      <c r="M107" s="219">
        <v>0</v>
      </c>
      <c r="N107" s="219">
        <v>0</v>
      </c>
      <c r="O107" s="219">
        <v>0</v>
      </c>
      <c r="P107" s="219">
        <v>0</v>
      </c>
      <c r="Q107" s="219">
        <v>0</v>
      </c>
      <c r="R107" s="219">
        <v>0</v>
      </c>
      <c r="S107" s="219">
        <v>0</v>
      </c>
      <c r="T107" s="109">
        <v>0</v>
      </c>
      <c r="U107" s="227">
        <v>0</v>
      </c>
    </row>
    <row r="108" spans="1:28">
      <c r="A108" s="206" t="s">
        <v>102</v>
      </c>
      <c r="B108" s="219">
        <v>5920</v>
      </c>
      <c r="C108" s="219">
        <v>0</v>
      </c>
      <c r="D108" s="219">
        <v>2404350</v>
      </c>
      <c r="E108" s="219">
        <v>72297</v>
      </c>
      <c r="F108" s="219">
        <v>0</v>
      </c>
      <c r="G108" s="219">
        <v>0</v>
      </c>
      <c r="H108" s="219">
        <v>0</v>
      </c>
      <c r="I108" s="219">
        <v>0</v>
      </c>
      <c r="J108" s="226">
        <v>2482567</v>
      </c>
      <c r="K108" s="219">
        <v>0</v>
      </c>
      <c r="L108" s="219">
        <v>0</v>
      </c>
      <c r="M108" s="219">
        <v>0</v>
      </c>
      <c r="N108" s="219">
        <v>322189.93</v>
      </c>
      <c r="O108" s="219">
        <v>1441029.53</v>
      </c>
      <c r="P108" s="219">
        <v>3460659</v>
      </c>
      <c r="Q108" s="219">
        <v>0</v>
      </c>
      <c r="R108" s="219">
        <v>1290941.53</v>
      </c>
      <c r="S108" s="219">
        <v>0</v>
      </c>
      <c r="T108" s="109">
        <v>0</v>
      </c>
      <c r="U108" s="227">
        <v>6514819.9900000002</v>
      </c>
    </row>
    <row r="109" spans="1:28">
      <c r="A109" s="206" t="s">
        <v>103</v>
      </c>
      <c r="B109" s="219">
        <v>0</v>
      </c>
      <c r="C109" s="219">
        <v>0</v>
      </c>
      <c r="D109" s="219">
        <v>0</v>
      </c>
      <c r="E109" s="219">
        <v>0</v>
      </c>
      <c r="F109" s="219">
        <v>0</v>
      </c>
      <c r="G109" s="219">
        <v>0</v>
      </c>
      <c r="H109" s="219">
        <v>0</v>
      </c>
      <c r="I109" s="219">
        <v>0</v>
      </c>
      <c r="J109" s="226">
        <v>0</v>
      </c>
      <c r="K109" s="219">
        <v>0</v>
      </c>
      <c r="L109" s="219">
        <v>0</v>
      </c>
      <c r="M109" s="219">
        <v>0</v>
      </c>
      <c r="N109" s="219">
        <v>0</v>
      </c>
      <c r="O109" s="219">
        <v>0</v>
      </c>
      <c r="P109" s="219">
        <v>0</v>
      </c>
      <c r="Q109" s="219">
        <v>0</v>
      </c>
      <c r="R109" s="219">
        <v>0</v>
      </c>
      <c r="S109" s="219">
        <v>0</v>
      </c>
      <c r="T109" s="109">
        <v>0</v>
      </c>
      <c r="U109" s="227">
        <v>0</v>
      </c>
    </row>
    <row r="110" spans="1:28">
      <c r="A110" s="206" t="s">
        <v>104</v>
      </c>
      <c r="B110" s="219">
        <v>642059.9</v>
      </c>
      <c r="C110" s="219">
        <v>0</v>
      </c>
      <c r="D110" s="219">
        <v>605644.87</v>
      </c>
      <c r="E110" s="219">
        <v>133221.63</v>
      </c>
      <c r="F110" s="219">
        <v>49659.99</v>
      </c>
      <c r="G110" s="219">
        <v>0</v>
      </c>
      <c r="H110" s="219">
        <v>0</v>
      </c>
      <c r="I110" s="219">
        <v>0</v>
      </c>
      <c r="J110" s="226">
        <v>1430586.39</v>
      </c>
      <c r="K110" s="219">
        <v>0.56999999999999995</v>
      </c>
      <c r="L110" s="219">
        <v>41355.46</v>
      </c>
      <c r="M110" s="219">
        <v>0</v>
      </c>
      <c r="N110" s="219">
        <v>625240.14999999991</v>
      </c>
      <c r="O110" s="219">
        <v>607310</v>
      </c>
      <c r="P110" s="219">
        <v>9670</v>
      </c>
      <c r="Q110" s="219">
        <v>0</v>
      </c>
      <c r="R110" s="219">
        <v>0</v>
      </c>
      <c r="S110" s="219">
        <v>97272.78</v>
      </c>
      <c r="T110" s="109">
        <v>0</v>
      </c>
      <c r="U110" s="227">
        <v>1380848.96</v>
      </c>
    </row>
    <row r="111" spans="1:28">
      <c r="A111" s="206" t="s">
        <v>105</v>
      </c>
      <c r="B111" s="219">
        <v>387</v>
      </c>
      <c r="C111" s="219">
        <v>0</v>
      </c>
      <c r="D111" s="219">
        <v>1159684</v>
      </c>
      <c r="E111" s="219">
        <v>0</v>
      </c>
      <c r="F111" s="219">
        <v>0</v>
      </c>
      <c r="G111" s="219">
        <v>0</v>
      </c>
      <c r="H111" s="219">
        <v>0</v>
      </c>
      <c r="I111" s="219">
        <v>0</v>
      </c>
      <c r="J111" s="226">
        <v>1160071</v>
      </c>
      <c r="K111" s="219">
        <v>0</v>
      </c>
      <c r="L111" s="219">
        <v>0</v>
      </c>
      <c r="M111" s="219">
        <v>0</v>
      </c>
      <c r="N111" s="219">
        <v>11428.720000000001</v>
      </c>
      <c r="O111" s="219">
        <v>1782036.46</v>
      </c>
      <c r="P111" s="219">
        <v>469635</v>
      </c>
      <c r="Q111" s="219">
        <v>284330</v>
      </c>
      <c r="R111" s="219">
        <v>0</v>
      </c>
      <c r="S111" s="219">
        <v>130609.78</v>
      </c>
      <c r="T111" s="109">
        <v>0</v>
      </c>
      <c r="U111" s="227">
        <v>2678039.9599999995</v>
      </c>
    </row>
    <row r="112" spans="1:28">
      <c r="A112" s="206" t="s">
        <v>106</v>
      </c>
      <c r="B112" s="219">
        <v>0</v>
      </c>
      <c r="C112" s="219">
        <v>0</v>
      </c>
      <c r="D112" s="219">
        <v>0</v>
      </c>
      <c r="E112" s="219">
        <v>0</v>
      </c>
      <c r="F112" s="219">
        <v>0</v>
      </c>
      <c r="G112" s="219">
        <v>0</v>
      </c>
      <c r="H112" s="219">
        <v>0</v>
      </c>
      <c r="I112" s="219">
        <v>0</v>
      </c>
      <c r="J112" s="226">
        <v>0</v>
      </c>
      <c r="K112" s="219">
        <v>0</v>
      </c>
      <c r="L112" s="219">
        <v>0</v>
      </c>
      <c r="M112" s="219">
        <v>0</v>
      </c>
      <c r="N112" s="219">
        <v>0</v>
      </c>
      <c r="O112" s="219">
        <v>0</v>
      </c>
      <c r="P112" s="219">
        <v>0</v>
      </c>
      <c r="Q112" s="219">
        <v>0</v>
      </c>
      <c r="R112" s="219">
        <v>0</v>
      </c>
      <c r="S112" s="219">
        <v>0</v>
      </c>
      <c r="T112" s="109">
        <v>0</v>
      </c>
      <c r="U112" s="227">
        <v>0</v>
      </c>
    </row>
    <row r="113" spans="1:28">
      <c r="A113" s="206" t="s">
        <v>107</v>
      </c>
      <c r="B113" s="219">
        <v>40551</v>
      </c>
      <c r="C113" s="219">
        <v>0</v>
      </c>
      <c r="D113" s="219">
        <v>197599.08</v>
      </c>
      <c r="E113" s="219">
        <v>117843.63999999998</v>
      </c>
      <c r="F113" s="219">
        <v>9463.6200000000008</v>
      </c>
      <c r="G113" s="219">
        <v>0</v>
      </c>
      <c r="H113" s="219">
        <v>0</v>
      </c>
      <c r="I113" s="219">
        <v>689.62</v>
      </c>
      <c r="J113" s="226">
        <v>366146.95999999996</v>
      </c>
      <c r="K113" s="219">
        <v>130897.75</v>
      </c>
      <c r="L113" s="219">
        <v>0</v>
      </c>
      <c r="M113" s="219">
        <v>0</v>
      </c>
      <c r="N113" s="219">
        <v>425926.67</v>
      </c>
      <c r="O113" s="219">
        <v>778312.18000000017</v>
      </c>
      <c r="P113" s="219">
        <v>60097</v>
      </c>
      <c r="Q113" s="219">
        <v>195</v>
      </c>
      <c r="R113" s="219">
        <v>0</v>
      </c>
      <c r="S113" s="219">
        <v>240679.27</v>
      </c>
      <c r="T113" s="109">
        <v>0</v>
      </c>
      <c r="U113" s="227">
        <v>1636107.87</v>
      </c>
    </row>
    <row r="114" spans="1:28">
      <c r="A114" s="206" t="s">
        <v>108</v>
      </c>
      <c r="B114" s="219">
        <v>5475629</v>
      </c>
      <c r="C114" s="219">
        <v>0</v>
      </c>
      <c r="D114" s="219">
        <v>223588</v>
      </c>
      <c r="E114" s="219">
        <v>68267</v>
      </c>
      <c r="F114" s="219">
        <v>0</v>
      </c>
      <c r="G114" s="219">
        <v>0</v>
      </c>
      <c r="H114" s="219">
        <v>0</v>
      </c>
      <c r="I114" s="219">
        <v>0</v>
      </c>
      <c r="J114" s="226">
        <v>5767484</v>
      </c>
      <c r="K114" s="219">
        <v>0</v>
      </c>
      <c r="L114" s="219">
        <v>0</v>
      </c>
      <c r="M114" s="219">
        <v>0</v>
      </c>
      <c r="N114" s="219">
        <v>153185</v>
      </c>
      <c r="O114" s="219">
        <v>196532</v>
      </c>
      <c r="P114" s="219">
        <v>39208</v>
      </c>
      <c r="Q114" s="219">
        <v>474171</v>
      </c>
      <c r="R114" s="219">
        <v>0</v>
      </c>
      <c r="S114" s="219">
        <v>0</v>
      </c>
      <c r="T114" s="109">
        <v>0</v>
      </c>
      <c r="U114" s="227">
        <v>863096</v>
      </c>
    </row>
    <row r="115" spans="1:28" s="113" customFormat="1" ht="14.4">
      <c r="A115" s="108" t="s">
        <v>41</v>
      </c>
      <c r="B115" s="109">
        <v>7377955.9000000004</v>
      </c>
      <c r="C115" s="109">
        <v>0</v>
      </c>
      <c r="D115" s="109">
        <v>10930757.949999999</v>
      </c>
      <c r="E115" s="109">
        <v>1211951.27</v>
      </c>
      <c r="F115" s="109">
        <v>147953.60999999999</v>
      </c>
      <c r="G115" s="109">
        <v>0</v>
      </c>
      <c r="H115" s="109">
        <v>0</v>
      </c>
      <c r="I115" s="109">
        <v>689.62</v>
      </c>
      <c r="J115" s="110">
        <v>19669308.350000001</v>
      </c>
      <c r="K115" s="109">
        <v>631901.32000000007</v>
      </c>
      <c r="L115" s="109">
        <v>41355.46</v>
      </c>
      <c r="M115" s="109">
        <v>0</v>
      </c>
      <c r="N115" s="109">
        <v>6776856.4699999997</v>
      </c>
      <c r="O115" s="109">
        <v>8630192.1699999999</v>
      </c>
      <c r="P115" s="109">
        <v>6865992</v>
      </c>
      <c r="Q115" s="109">
        <v>2921878</v>
      </c>
      <c r="R115" s="109">
        <v>1571510.53</v>
      </c>
      <c r="S115" s="109">
        <v>1322962.83</v>
      </c>
      <c r="T115" s="109">
        <v>0</v>
      </c>
      <c r="U115" s="111">
        <v>28762648.780000001</v>
      </c>
      <c r="V115" s="112"/>
      <c r="W115" s="112"/>
      <c r="X115" s="112"/>
      <c r="Y115" s="112"/>
      <c r="Z115" s="112"/>
      <c r="AA115" s="112"/>
      <c r="AB115" s="112"/>
    </row>
    <row r="116" spans="1:28" s="113" customFormat="1" ht="14.4">
      <c r="A116" s="108" t="s">
        <v>42</v>
      </c>
      <c r="B116" s="109">
        <v>7725005.2000000002</v>
      </c>
      <c r="C116" s="109">
        <v>0</v>
      </c>
      <c r="D116" s="109">
        <v>16102333.949999999</v>
      </c>
      <c r="E116" s="109">
        <v>7140956.2699999996</v>
      </c>
      <c r="F116" s="109">
        <v>2708847.1399999997</v>
      </c>
      <c r="G116" s="109">
        <v>0</v>
      </c>
      <c r="H116" s="109">
        <v>543952</v>
      </c>
      <c r="I116" s="109">
        <v>28382.62</v>
      </c>
      <c r="J116" s="110">
        <v>34249477.179999992</v>
      </c>
      <c r="K116" s="109">
        <v>3496138.3200000003</v>
      </c>
      <c r="L116" s="109">
        <v>41355.46</v>
      </c>
      <c r="M116" s="109">
        <v>0</v>
      </c>
      <c r="N116" s="109">
        <v>6992976.4699999997</v>
      </c>
      <c r="O116" s="109">
        <v>10436259.58</v>
      </c>
      <c r="P116" s="109">
        <v>7231638.0599999996</v>
      </c>
      <c r="Q116" s="109">
        <v>2923369.63</v>
      </c>
      <c r="R116" s="109">
        <v>1915168.53</v>
      </c>
      <c r="S116" s="109">
        <v>1322962.83</v>
      </c>
      <c r="T116" s="109">
        <v>0</v>
      </c>
      <c r="U116" s="111">
        <v>34359868.879999995</v>
      </c>
      <c r="V116" s="112"/>
      <c r="W116" s="112"/>
      <c r="X116" s="112"/>
      <c r="Y116" s="112"/>
      <c r="Z116" s="112"/>
      <c r="AA116" s="112"/>
      <c r="AB116" s="112"/>
    </row>
    <row r="117" spans="1:28">
      <c r="J117" s="226">
        <v>0</v>
      </c>
      <c r="U117" s="227">
        <v>0</v>
      </c>
    </row>
    <row r="118" spans="1:28" s="113" customFormat="1" ht="14.4">
      <c r="A118" s="108" t="s">
        <v>109</v>
      </c>
      <c r="B118" s="109">
        <v>62304.85</v>
      </c>
      <c r="C118" s="109">
        <v>0</v>
      </c>
      <c r="D118" s="109">
        <v>470491.8</v>
      </c>
      <c r="E118" s="109">
        <v>51862.849999999991</v>
      </c>
      <c r="F118" s="109">
        <v>83818.040000000008</v>
      </c>
      <c r="G118" s="109">
        <v>0</v>
      </c>
      <c r="H118" s="109">
        <v>13932.82</v>
      </c>
      <c r="I118" s="109">
        <v>0</v>
      </c>
      <c r="J118" s="110">
        <v>682410.36</v>
      </c>
      <c r="K118" s="109">
        <v>251.56</v>
      </c>
      <c r="L118" s="109">
        <v>0</v>
      </c>
      <c r="M118" s="109">
        <v>0</v>
      </c>
      <c r="N118" s="109">
        <v>425074.49</v>
      </c>
      <c r="O118" s="109">
        <v>363998.07999999996</v>
      </c>
      <c r="P118" s="109">
        <v>10368.52</v>
      </c>
      <c r="Q118" s="109">
        <v>288487.09999999998</v>
      </c>
      <c r="R118" s="109">
        <v>595.07000000000005</v>
      </c>
      <c r="S118" s="109">
        <v>0</v>
      </c>
      <c r="T118" s="109">
        <v>0</v>
      </c>
      <c r="U118" s="111">
        <v>1088774.82</v>
      </c>
      <c r="V118" s="112"/>
      <c r="W118" s="112"/>
      <c r="X118" s="112"/>
      <c r="Y118" s="112"/>
      <c r="Z118" s="112"/>
      <c r="AA118" s="112"/>
      <c r="AB118" s="112"/>
    </row>
    <row r="119" spans="1:28">
      <c r="A119" s="206" t="s">
        <v>110</v>
      </c>
      <c r="B119" s="219">
        <v>3215782.0700000003</v>
      </c>
      <c r="C119" s="219">
        <v>0</v>
      </c>
      <c r="D119" s="219">
        <v>1289259.73</v>
      </c>
      <c r="E119" s="219">
        <v>1258800.04</v>
      </c>
      <c r="F119" s="219">
        <v>0</v>
      </c>
      <c r="G119" s="219">
        <v>0</v>
      </c>
      <c r="H119" s="219">
        <v>0</v>
      </c>
      <c r="I119" s="219">
        <v>590343.57999999996</v>
      </c>
      <c r="J119" s="226">
        <v>6354185.4200000009</v>
      </c>
      <c r="K119" s="219">
        <v>0</v>
      </c>
      <c r="L119" s="219">
        <v>11833.39</v>
      </c>
      <c r="M119" s="219">
        <v>0</v>
      </c>
      <c r="N119" s="219">
        <v>141099.74</v>
      </c>
      <c r="O119" s="219">
        <v>2133062.46</v>
      </c>
      <c r="P119" s="219">
        <v>325717.18</v>
      </c>
      <c r="Q119" s="219">
        <v>685171.19</v>
      </c>
      <c r="R119" s="219">
        <v>1165180.9600000002</v>
      </c>
      <c r="S119" s="219">
        <v>67561.27</v>
      </c>
      <c r="T119" s="109">
        <v>0</v>
      </c>
      <c r="U119" s="227">
        <v>4529626.1899999995</v>
      </c>
    </row>
    <row r="120" spans="1:28">
      <c r="A120" s="206" t="s">
        <v>111</v>
      </c>
      <c r="B120" s="219">
        <v>0</v>
      </c>
      <c r="C120" s="219">
        <v>0</v>
      </c>
      <c r="D120" s="219">
        <v>75776</v>
      </c>
      <c r="E120" s="219">
        <v>0</v>
      </c>
      <c r="F120" s="219">
        <v>0</v>
      </c>
      <c r="G120" s="219">
        <v>0</v>
      </c>
      <c r="H120" s="219">
        <v>0</v>
      </c>
      <c r="I120" s="219">
        <v>0</v>
      </c>
      <c r="J120" s="226">
        <v>75776</v>
      </c>
      <c r="K120" s="219">
        <v>0</v>
      </c>
      <c r="L120" s="219">
        <v>0</v>
      </c>
      <c r="M120" s="219">
        <v>0</v>
      </c>
      <c r="N120" s="219">
        <v>150243</v>
      </c>
      <c r="O120" s="219">
        <v>916971</v>
      </c>
      <c r="P120" s="219">
        <v>0</v>
      </c>
      <c r="Q120" s="219">
        <v>0</v>
      </c>
      <c r="R120" s="219">
        <v>0</v>
      </c>
      <c r="S120" s="219">
        <v>0</v>
      </c>
      <c r="T120" s="109">
        <v>0</v>
      </c>
      <c r="U120" s="227">
        <v>1067214</v>
      </c>
    </row>
    <row r="121" spans="1:28">
      <c r="A121" s="206" t="s">
        <v>112</v>
      </c>
      <c r="B121" s="219">
        <v>0</v>
      </c>
      <c r="C121" s="219">
        <v>0</v>
      </c>
      <c r="D121" s="219">
        <v>1457041.64</v>
      </c>
      <c r="E121" s="219">
        <v>0</v>
      </c>
      <c r="F121" s="219">
        <v>0</v>
      </c>
      <c r="G121" s="219">
        <v>0</v>
      </c>
      <c r="H121" s="219">
        <v>0</v>
      </c>
      <c r="I121" s="219">
        <v>0</v>
      </c>
      <c r="J121" s="226">
        <v>1457041.64</v>
      </c>
      <c r="K121" s="219">
        <v>170987.65</v>
      </c>
      <c r="L121" s="219">
        <v>0</v>
      </c>
      <c r="M121" s="219">
        <v>0</v>
      </c>
      <c r="N121" s="219">
        <v>520000</v>
      </c>
      <c r="O121" s="219">
        <v>1756410.1500000001</v>
      </c>
      <c r="P121" s="219">
        <v>4144.97</v>
      </c>
      <c r="Q121" s="219">
        <v>46162.81</v>
      </c>
      <c r="R121" s="219">
        <v>0</v>
      </c>
      <c r="S121" s="219">
        <v>0</v>
      </c>
      <c r="T121" s="109">
        <v>0</v>
      </c>
      <c r="U121" s="227">
        <v>2497705.5800000005</v>
      </c>
    </row>
    <row r="122" spans="1:28">
      <c r="A122" s="206" t="s">
        <v>113</v>
      </c>
      <c r="B122" s="219">
        <v>775422.72</v>
      </c>
      <c r="C122" s="219">
        <v>0</v>
      </c>
      <c r="D122" s="219">
        <v>356948.7</v>
      </c>
      <c r="E122" s="219">
        <v>16776.420000000002</v>
      </c>
      <c r="F122" s="219">
        <v>58020.639999999999</v>
      </c>
      <c r="G122" s="219">
        <v>0</v>
      </c>
      <c r="H122" s="219">
        <v>0</v>
      </c>
      <c r="I122" s="219">
        <v>0</v>
      </c>
      <c r="J122" s="226">
        <v>1207168.4799999997</v>
      </c>
      <c r="K122" s="219">
        <v>2901.56</v>
      </c>
      <c r="L122" s="219">
        <v>0</v>
      </c>
      <c r="M122" s="219">
        <v>0</v>
      </c>
      <c r="N122" s="219">
        <v>71435.539999999994</v>
      </c>
      <c r="O122" s="219">
        <v>462182.26</v>
      </c>
      <c r="P122" s="219">
        <v>74406</v>
      </c>
      <c r="Q122" s="219">
        <v>26190</v>
      </c>
      <c r="R122" s="219">
        <v>0</v>
      </c>
      <c r="S122" s="219">
        <v>0</v>
      </c>
      <c r="T122" s="109">
        <v>0</v>
      </c>
      <c r="U122" s="227">
        <v>637115.36</v>
      </c>
    </row>
    <row r="123" spans="1:28">
      <c r="A123" s="206" t="s">
        <v>114</v>
      </c>
      <c r="B123" s="219">
        <v>1654168</v>
      </c>
      <c r="C123" s="219">
        <v>0</v>
      </c>
      <c r="D123" s="219">
        <v>1256755</v>
      </c>
      <c r="E123" s="219">
        <v>0</v>
      </c>
      <c r="F123" s="219">
        <v>0</v>
      </c>
      <c r="G123" s="219">
        <v>0</v>
      </c>
      <c r="H123" s="219">
        <v>0</v>
      </c>
      <c r="I123" s="219">
        <v>0</v>
      </c>
      <c r="J123" s="226">
        <v>2910923</v>
      </c>
      <c r="K123" s="219">
        <v>0</v>
      </c>
      <c r="L123" s="219">
        <v>0</v>
      </c>
      <c r="M123" s="219">
        <v>0</v>
      </c>
      <c r="N123" s="219">
        <v>1015031</v>
      </c>
      <c r="O123" s="219">
        <v>2880479</v>
      </c>
      <c r="P123" s="219">
        <v>1104182</v>
      </c>
      <c r="Q123" s="219">
        <v>17191</v>
      </c>
      <c r="R123" s="219">
        <v>0</v>
      </c>
      <c r="S123" s="219">
        <v>0</v>
      </c>
      <c r="T123" s="109">
        <v>0</v>
      </c>
      <c r="U123" s="227">
        <v>5016883</v>
      </c>
    </row>
    <row r="124" spans="1:28">
      <c r="A124" s="206" t="s">
        <v>115</v>
      </c>
      <c r="B124" s="219">
        <v>919513</v>
      </c>
      <c r="C124" s="219">
        <v>0</v>
      </c>
      <c r="D124" s="219">
        <v>12639893</v>
      </c>
      <c r="E124" s="219">
        <v>0</v>
      </c>
      <c r="F124" s="219">
        <v>21008</v>
      </c>
      <c r="G124" s="219">
        <v>52790</v>
      </c>
      <c r="H124" s="219">
        <v>0</v>
      </c>
      <c r="I124" s="219">
        <v>0</v>
      </c>
      <c r="J124" s="226">
        <v>13633204</v>
      </c>
      <c r="K124" s="219">
        <v>0</v>
      </c>
      <c r="L124" s="219">
        <v>0</v>
      </c>
      <c r="M124" s="219">
        <v>0</v>
      </c>
      <c r="N124" s="219">
        <v>904764</v>
      </c>
      <c r="O124" s="219">
        <v>1167735</v>
      </c>
      <c r="P124" s="219">
        <v>1054450</v>
      </c>
      <c r="Q124" s="219">
        <v>1211174</v>
      </c>
      <c r="R124" s="219">
        <v>16340</v>
      </c>
      <c r="S124" s="219">
        <v>0</v>
      </c>
      <c r="T124" s="109">
        <v>0</v>
      </c>
      <c r="U124" s="227">
        <v>4354463</v>
      </c>
    </row>
    <row r="125" spans="1:28">
      <c r="A125" s="206" t="s">
        <v>116</v>
      </c>
      <c r="B125" s="219">
        <v>222436.23</v>
      </c>
      <c r="C125" s="219">
        <v>0</v>
      </c>
      <c r="D125" s="219">
        <v>71222.3</v>
      </c>
      <c r="E125" s="219">
        <v>194557.81000000003</v>
      </c>
      <c r="F125" s="219">
        <v>0</v>
      </c>
      <c r="G125" s="219">
        <v>0</v>
      </c>
      <c r="H125" s="219">
        <v>0</v>
      </c>
      <c r="I125" s="219">
        <v>0</v>
      </c>
      <c r="J125" s="226">
        <v>488216.34000000008</v>
      </c>
      <c r="K125" s="219">
        <v>2385</v>
      </c>
      <c r="L125" s="219">
        <v>0</v>
      </c>
      <c r="M125" s="219">
        <v>0</v>
      </c>
      <c r="N125" s="219">
        <v>37109</v>
      </c>
      <c r="O125" s="219">
        <v>497450.5</v>
      </c>
      <c r="P125" s="219">
        <v>215816</v>
      </c>
      <c r="Q125" s="219">
        <v>0</v>
      </c>
      <c r="R125" s="219">
        <v>0</v>
      </c>
      <c r="S125" s="219">
        <v>0</v>
      </c>
      <c r="T125" s="109">
        <v>0</v>
      </c>
      <c r="U125" s="227">
        <v>752760.5</v>
      </c>
    </row>
    <row r="126" spans="1:28">
      <c r="A126" s="206" t="s">
        <v>117</v>
      </c>
      <c r="B126" s="219">
        <v>1207281.5</v>
      </c>
      <c r="C126" s="219">
        <v>0</v>
      </c>
      <c r="D126" s="219">
        <v>85669</v>
      </c>
      <c r="E126" s="219">
        <v>1256438</v>
      </c>
      <c r="F126" s="219">
        <v>70166</v>
      </c>
      <c r="G126" s="219">
        <v>122825</v>
      </c>
      <c r="H126" s="219">
        <v>0</v>
      </c>
      <c r="I126" s="219">
        <v>0</v>
      </c>
      <c r="J126" s="226">
        <v>2742379.5</v>
      </c>
      <c r="K126" s="219">
        <v>0</v>
      </c>
      <c r="L126" s="219">
        <v>0</v>
      </c>
      <c r="M126" s="219">
        <v>0</v>
      </c>
      <c r="N126" s="219">
        <v>386174</v>
      </c>
      <c r="O126" s="219">
        <v>1493088.04</v>
      </c>
      <c r="P126" s="219">
        <v>504860.45999999996</v>
      </c>
      <c r="Q126" s="219">
        <v>0</v>
      </c>
      <c r="R126" s="219">
        <v>5733</v>
      </c>
      <c r="S126" s="219">
        <v>0</v>
      </c>
      <c r="T126" s="109">
        <v>0</v>
      </c>
      <c r="U126" s="227">
        <v>2389855.5</v>
      </c>
    </row>
    <row r="127" spans="1:28">
      <c r="A127" s="206" t="s">
        <v>118</v>
      </c>
      <c r="B127" s="219">
        <v>9633.16</v>
      </c>
      <c r="C127" s="219">
        <v>0</v>
      </c>
      <c r="D127" s="219">
        <v>199484.09</v>
      </c>
      <c r="E127" s="219">
        <v>21265.78</v>
      </c>
      <c r="F127" s="219">
        <v>619.16</v>
      </c>
      <c r="G127" s="219">
        <v>0</v>
      </c>
      <c r="H127" s="219">
        <v>0</v>
      </c>
      <c r="I127" s="219">
        <v>0</v>
      </c>
      <c r="J127" s="226">
        <v>231002.19</v>
      </c>
      <c r="K127" s="219">
        <v>0</v>
      </c>
      <c r="L127" s="219">
        <v>0</v>
      </c>
      <c r="M127" s="219">
        <v>0</v>
      </c>
      <c r="N127" s="219">
        <v>11136974.48</v>
      </c>
      <c r="O127" s="219">
        <v>1926141.57</v>
      </c>
      <c r="P127" s="219">
        <v>69026.539999999994</v>
      </c>
      <c r="Q127" s="219">
        <v>789.22</v>
      </c>
      <c r="R127" s="219">
        <v>0</v>
      </c>
      <c r="S127" s="219">
        <v>405056</v>
      </c>
      <c r="T127" s="109">
        <v>0</v>
      </c>
      <c r="U127" s="227">
        <v>13537987.810000001</v>
      </c>
    </row>
    <row r="128" spans="1:28" s="113" customFormat="1" ht="14.4">
      <c r="A128" s="108" t="s">
        <v>41</v>
      </c>
      <c r="B128" s="109">
        <v>8004236.6800000006</v>
      </c>
      <c r="C128" s="109">
        <v>0</v>
      </c>
      <c r="D128" s="109">
        <v>17432049.460000001</v>
      </c>
      <c r="E128" s="109">
        <v>2747838.05</v>
      </c>
      <c r="F128" s="109">
        <v>149813.80000000002</v>
      </c>
      <c r="G128" s="109">
        <v>175615</v>
      </c>
      <c r="H128" s="109">
        <v>0</v>
      </c>
      <c r="I128" s="109">
        <v>590343.57999999996</v>
      </c>
      <c r="J128" s="110">
        <v>29099896.57</v>
      </c>
      <c r="K128" s="109">
        <v>176274.21</v>
      </c>
      <c r="L128" s="109">
        <v>11833.39</v>
      </c>
      <c r="M128" s="109">
        <v>0</v>
      </c>
      <c r="N128" s="109">
        <v>14362830.760000002</v>
      </c>
      <c r="O128" s="109">
        <v>13233519.98</v>
      </c>
      <c r="P128" s="109">
        <v>3352603.15</v>
      </c>
      <c r="Q128" s="109">
        <v>1986678.22</v>
      </c>
      <c r="R128" s="109">
        <v>1187253.9600000002</v>
      </c>
      <c r="S128" s="109">
        <v>472617.27</v>
      </c>
      <c r="T128" s="109">
        <v>0</v>
      </c>
      <c r="U128" s="111">
        <v>34783610.940000005</v>
      </c>
      <c r="V128" s="112"/>
      <c r="W128" s="112"/>
      <c r="X128" s="112"/>
      <c r="Y128" s="112"/>
      <c r="Z128" s="112"/>
      <c r="AA128" s="112"/>
      <c r="AB128" s="112"/>
    </row>
    <row r="129" spans="1:28" s="113" customFormat="1" ht="14.4">
      <c r="A129" s="108" t="s">
        <v>42</v>
      </c>
      <c r="B129" s="109">
        <v>8066541.5300000003</v>
      </c>
      <c r="C129" s="109">
        <v>0</v>
      </c>
      <c r="D129" s="109">
        <v>17902541.260000002</v>
      </c>
      <c r="E129" s="109">
        <v>2799700.9</v>
      </c>
      <c r="F129" s="109">
        <v>233631.84000000003</v>
      </c>
      <c r="G129" s="109">
        <v>175615</v>
      </c>
      <c r="H129" s="109">
        <v>13932.82</v>
      </c>
      <c r="I129" s="109">
        <v>590343.57999999996</v>
      </c>
      <c r="J129" s="110">
        <v>29782306.93</v>
      </c>
      <c r="K129" s="109">
        <v>176525.77</v>
      </c>
      <c r="L129" s="109">
        <v>11833.39</v>
      </c>
      <c r="M129" s="109">
        <v>0</v>
      </c>
      <c r="N129" s="109">
        <v>14787905.250000002</v>
      </c>
      <c r="O129" s="109">
        <v>13597518.060000001</v>
      </c>
      <c r="P129" s="109">
        <v>3362971.67</v>
      </c>
      <c r="Q129" s="109">
        <v>2275165.3199999998</v>
      </c>
      <c r="R129" s="109">
        <v>1187849.0300000003</v>
      </c>
      <c r="S129" s="109">
        <v>472617.27</v>
      </c>
      <c r="T129" s="109">
        <v>0</v>
      </c>
      <c r="U129" s="111">
        <v>35872385.760000005</v>
      </c>
      <c r="V129" s="112"/>
      <c r="W129" s="112"/>
      <c r="X129" s="112"/>
      <c r="Y129" s="112"/>
      <c r="Z129" s="112"/>
      <c r="AA129" s="112"/>
      <c r="AB129" s="112"/>
    </row>
    <row r="130" spans="1:28">
      <c r="J130" s="226">
        <v>0</v>
      </c>
      <c r="U130" s="227">
        <v>0</v>
      </c>
    </row>
    <row r="131" spans="1:28" s="113" customFormat="1" ht="14.4">
      <c r="A131" s="108" t="s">
        <v>119</v>
      </c>
      <c r="B131" s="109">
        <v>335425.47000000003</v>
      </c>
      <c r="C131" s="109">
        <v>0</v>
      </c>
      <c r="D131" s="109">
        <v>2868612.5200000005</v>
      </c>
      <c r="E131" s="109">
        <v>860266.75</v>
      </c>
      <c r="F131" s="109">
        <v>553932.27</v>
      </c>
      <c r="G131" s="109">
        <v>0</v>
      </c>
      <c r="H131" s="109">
        <v>375892.11</v>
      </c>
      <c r="I131" s="109">
        <v>0</v>
      </c>
      <c r="J131" s="110">
        <v>4994129.120000001</v>
      </c>
      <c r="K131" s="109">
        <v>996860</v>
      </c>
      <c r="L131" s="109">
        <v>0</v>
      </c>
      <c r="M131" s="109">
        <v>0</v>
      </c>
      <c r="N131" s="109">
        <v>1516669</v>
      </c>
      <c r="O131" s="109">
        <v>15535303.129999999</v>
      </c>
      <c r="P131" s="109">
        <v>41391.75</v>
      </c>
      <c r="Q131" s="109">
        <v>301470.55</v>
      </c>
      <c r="R131" s="109">
        <v>3551203</v>
      </c>
      <c r="S131" s="109">
        <v>0</v>
      </c>
      <c r="T131" s="109">
        <v>2208780</v>
      </c>
      <c r="U131" s="111">
        <v>24151677.43</v>
      </c>
      <c r="V131" s="112"/>
      <c r="W131" s="112"/>
      <c r="X131" s="112"/>
      <c r="Y131" s="112"/>
      <c r="Z131" s="112"/>
      <c r="AA131" s="112"/>
      <c r="AB131" s="112"/>
    </row>
    <row r="132" spans="1:28">
      <c r="A132" s="206" t="s">
        <v>120</v>
      </c>
      <c r="B132" s="219">
        <v>0</v>
      </c>
      <c r="C132" s="219">
        <v>0</v>
      </c>
      <c r="D132" s="219">
        <v>65270</v>
      </c>
      <c r="E132" s="219">
        <v>0</v>
      </c>
      <c r="F132" s="219">
        <v>0</v>
      </c>
      <c r="G132" s="219">
        <v>0</v>
      </c>
      <c r="H132" s="219">
        <v>0</v>
      </c>
      <c r="I132" s="219">
        <v>0</v>
      </c>
      <c r="J132" s="226">
        <v>65270</v>
      </c>
      <c r="K132" s="219">
        <v>0</v>
      </c>
      <c r="L132" s="219">
        <v>0</v>
      </c>
      <c r="M132" s="219">
        <v>0</v>
      </c>
      <c r="N132" s="219">
        <v>3200</v>
      </c>
      <c r="O132" s="219">
        <v>70773</v>
      </c>
      <c r="P132" s="219">
        <v>0</v>
      </c>
      <c r="Q132" s="219">
        <v>0</v>
      </c>
      <c r="R132" s="219">
        <v>0</v>
      </c>
      <c r="S132" s="219">
        <v>0</v>
      </c>
      <c r="T132" s="109">
        <v>0</v>
      </c>
      <c r="U132" s="227">
        <v>73973</v>
      </c>
    </row>
    <row r="133" spans="1:28">
      <c r="A133" s="206" t="s">
        <v>121</v>
      </c>
      <c r="B133" s="219">
        <v>0</v>
      </c>
      <c r="C133" s="219">
        <v>0</v>
      </c>
      <c r="D133" s="219">
        <v>0</v>
      </c>
      <c r="E133" s="219">
        <v>0</v>
      </c>
      <c r="F133" s="219">
        <v>0</v>
      </c>
      <c r="G133" s="219">
        <v>0</v>
      </c>
      <c r="H133" s="219">
        <v>0</v>
      </c>
      <c r="I133" s="219">
        <v>0</v>
      </c>
      <c r="J133" s="226">
        <v>0</v>
      </c>
      <c r="K133" s="219">
        <v>0</v>
      </c>
      <c r="L133" s="219">
        <v>0</v>
      </c>
      <c r="M133" s="219">
        <v>0</v>
      </c>
      <c r="N133" s="219">
        <v>0</v>
      </c>
      <c r="O133" s="219">
        <v>0</v>
      </c>
      <c r="P133" s="219">
        <v>0</v>
      </c>
      <c r="Q133" s="219">
        <v>0</v>
      </c>
      <c r="R133" s="219">
        <v>0</v>
      </c>
      <c r="S133" s="219">
        <v>0</v>
      </c>
      <c r="T133" s="109">
        <v>0</v>
      </c>
      <c r="U133" s="227">
        <v>0</v>
      </c>
    </row>
    <row r="134" spans="1:28">
      <c r="A134" s="206" t="s">
        <v>122</v>
      </c>
      <c r="B134" s="219">
        <v>1140.92</v>
      </c>
      <c r="C134" s="219">
        <v>0</v>
      </c>
      <c r="D134" s="219">
        <v>9265298.6300000045</v>
      </c>
      <c r="E134" s="219">
        <v>796857.27</v>
      </c>
      <c r="F134" s="219">
        <v>630200.68999999994</v>
      </c>
      <c r="G134" s="219">
        <v>6973.36</v>
      </c>
      <c r="H134" s="219">
        <v>0</v>
      </c>
      <c r="I134" s="219">
        <v>103513.85</v>
      </c>
      <c r="J134" s="226">
        <v>10803984.720000003</v>
      </c>
      <c r="K134" s="219">
        <v>1186315.51</v>
      </c>
      <c r="L134" s="219">
        <v>0</v>
      </c>
      <c r="M134" s="219">
        <v>0</v>
      </c>
      <c r="N134" s="219">
        <v>105461.62999999999</v>
      </c>
      <c r="O134" s="219">
        <v>7364950.3700000001</v>
      </c>
      <c r="P134" s="219">
        <v>112100.07</v>
      </c>
      <c r="Q134" s="219">
        <v>27983.15</v>
      </c>
      <c r="R134" s="219">
        <v>1223925.96</v>
      </c>
      <c r="S134" s="219">
        <v>0</v>
      </c>
      <c r="T134" s="109">
        <v>0</v>
      </c>
      <c r="U134" s="227">
        <v>10020736.690000001</v>
      </c>
    </row>
    <row r="135" spans="1:28" s="113" customFormat="1" ht="14.4">
      <c r="A135" s="108" t="s">
        <v>41</v>
      </c>
      <c r="B135" s="109">
        <v>1140.92</v>
      </c>
      <c r="C135" s="109">
        <v>0</v>
      </c>
      <c r="D135" s="109">
        <v>9330568.6300000045</v>
      </c>
      <c r="E135" s="109">
        <v>796857.27</v>
      </c>
      <c r="F135" s="109">
        <v>630200.68999999994</v>
      </c>
      <c r="G135" s="109">
        <v>6973.36</v>
      </c>
      <c r="H135" s="109">
        <v>0</v>
      </c>
      <c r="I135" s="109">
        <v>103513.85</v>
      </c>
      <c r="J135" s="110">
        <v>10869254.720000003</v>
      </c>
      <c r="K135" s="109">
        <v>1186315.51</v>
      </c>
      <c r="L135" s="109">
        <v>0</v>
      </c>
      <c r="M135" s="109">
        <v>0</v>
      </c>
      <c r="N135" s="109">
        <v>108661.62999999999</v>
      </c>
      <c r="O135" s="109">
        <v>7435723.3700000001</v>
      </c>
      <c r="P135" s="109">
        <v>112100.07</v>
      </c>
      <c r="Q135" s="109">
        <v>27983.15</v>
      </c>
      <c r="R135" s="109">
        <v>1223925.96</v>
      </c>
      <c r="S135" s="109">
        <v>0</v>
      </c>
      <c r="T135" s="109">
        <v>0</v>
      </c>
      <c r="U135" s="111">
        <v>10094709.690000001</v>
      </c>
      <c r="V135" s="112"/>
      <c r="W135" s="112"/>
      <c r="X135" s="112"/>
      <c r="Y135" s="112"/>
      <c r="Z135" s="112"/>
      <c r="AA135" s="112"/>
      <c r="AB135" s="112"/>
    </row>
    <row r="136" spans="1:28" s="113" customFormat="1" ht="14.4">
      <c r="A136" s="108" t="s">
        <v>42</v>
      </c>
      <c r="B136" s="109">
        <v>336566.39</v>
      </c>
      <c r="C136" s="109">
        <v>0</v>
      </c>
      <c r="D136" s="109">
        <v>12199181.150000006</v>
      </c>
      <c r="E136" s="109">
        <v>1657124.02</v>
      </c>
      <c r="F136" s="109">
        <v>1184132.96</v>
      </c>
      <c r="G136" s="109">
        <v>6973.36</v>
      </c>
      <c r="H136" s="109">
        <v>375892.11</v>
      </c>
      <c r="I136" s="109">
        <v>103513.85</v>
      </c>
      <c r="J136" s="110">
        <v>15863383.840000005</v>
      </c>
      <c r="K136" s="109">
        <v>2183175.5099999998</v>
      </c>
      <c r="L136" s="109">
        <v>0</v>
      </c>
      <c r="M136" s="109">
        <v>0</v>
      </c>
      <c r="N136" s="109">
        <v>1625330.63</v>
      </c>
      <c r="O136" s="109">
        <v>22971026.5</v>
      </c>
      <c r="P136" s="109">
        <v>153491.82</v>
      </c>
      <c r="Q136" s="109">
        <v>329453.7</v>
      </c>
      <c r="R136" s="109">
        <v>4775128.96</v>
      </c>
      <c r="S136" s="109">
        <v>0</v>
      </c>
      <c r="T136" s="109">
        <v>2208780</v>
      </c>
      <c r="U136" s="111">
        <v>34246387.120000005</v>
      </c>
      <c r="V136" s="112"/>
      <c r="W136" s="112"/>
      <c r="X136" s="112"/>
      <c r="Y136" s="112"/>
      <c r="Z136" s="112"/>
      <c r="AA136" s="112"/>
      <c r="AB136" s="112"/>
    </row>
    <row r="137" spans="1:28">
      <c r="J137" s="226">
        <v>0</v>
      </c>
      <c r="U137" s="227">
        <v>0</v>
      </c>
    </row>
    <row r="138" spans="1:28" s="113" customFormat="1" ht="14.4">
      <c r="A138" s="108" t="s">
        <v>123</v>
      </c>
      <c r="B138" s="109">
        <v>3147635</v>
      </c>
      <c r="C138" s="109">
        <v>0</v>
      </c>
      <c r="D138" s="109">
        <v>3103616</v>
      </c>
      <c r="E138" s="109">
        <v>11094179</v>
      </c>
      <c r="F138" s="109">
        <v>38383</v>
      </c>
      <c r="G138" s="109">
        <v>3099436</v>
      </c>
      <c r="H138" s="109">
        <v>1033518</v>
      </c>
      <c r="I138" s="109">
        <v>0</v>
      </c>
      <c r="J138" s="110">
        <v>21516767</v>
      </c>
      <c r="K138" s="109">
        <v>138830</v>
      </c>
      <c r="L138" s="109">
        <v>0</v>
      </c>
      <c r="M138" s="109">
        <v>0</v>
      </c>
      <c r="N138" s="109">
        <v>9150</v>
      </c>
      <c r="O138" s="109">
        <v>2903844</v>
      </c>
      <c r="P138" s="109">
        <v>1756616.84</v>
      </c>
      <c r="Q138" s="109">
        <v>621302</v>
      </c>
      <c r="R138" s="109">
        <v>45097</v>
      </c>
      <c r="S138" s="109">
        <v>0</v>
      </c>
      <c r="T138" s="109">
        <v>0</v>
      </c>
      <c r="U138" s="111">
        <v>5474839.8399999999</v>
      </c>
      <c r="V138" s="112"/>
      <c r="W138" s="112"/>
      <c r="X138" s="112"/>
      <c r="Y138" s="112"/>
      <c r="Z138" s="112"/>
      <c r="AA138" s="112"/>
      <c r="AB138" s="112"/>
    </row>
    <row r="139" spans="1:28">
      <c r="A139" s="206" t="s">
        <v>124</v>
      </c>
      <c r="B139" s="219">
        <v>225266.05</v>
      </c>
      <c r="C139" s="219">
        <v>0</v>
      </c>
      <c r="D139" s="219">
        <v>750530.4</v>
      </c>
      <c r="E139" s="219">
        <v>28790.62</v>
      </c>
      <c r="F139" s="219">
        <v>241936.99</v>
      </c>
      <c r="G139" s="219">
        <v>83122.84</v>
      </c>
      <c r="H139" s="219">
        <v>0</v>
      </c>
      <c r="I139" s="219">
        <v>0</v>
      </c>
      <c r="J139" s="226">
        <v>1329646.9000000001</v>
      </c>
      <c r="K139" s="219">
        <v>0</v>
      </c>
      <c r="L139" s="219">
        <v>0</v>
      </c>
      <c r="M139" s="219">
        <v>0</v>
      </c>
      <c r="N139" s="219">
        <v>836667.13</v>
      </c>
      <c r="O139" s="219">
        <v>3644003.2800000003</v>
      </c>
      <c r="P139" s="219">
        <v>380717.46</v>
      </c>
      <c r="Q139" s="219">
        <v>800737.74</v>
      </c>
      <c r="R139" s="219">
        <v>643200.66999999993</v>
      </c>
      <c r="S139" s="219">
        <v>2625403.23</v>
      </c>
      <c r="T139" s="109">
        <v>0</v>
      </c>
      <c r="U139" s="227">
        <v>8930729.5099999998</v>
      </c>
    </row>
    <row r="140" spans="1:28" s="113" customFormat="1" ht="14.4">
      <c r="A140" s="108" t="s">
        <v>41</v>
      </c>
      <c r="B140" s="109">
        <v>225266.05</v>
      </c>
      <c r="C140" s="109">
        <v>0</v>
      </c>
      <c r="D140" s="109">
        <v>750530.4</v>
      </c>
      <c r="E140" s="109">
        <v>28790.62</v>
      </c>
      <c r="F140" s="109">
        <v>241936.99</v>
      </c>
      <c r="G140" s="109">
        <v>83122.84</v>
      </c>
      <c r="H140" s="109">
        <v>0</v>
      </c>
      <c r="I140" s="109">
        <v>0</v>
      </c>
      <c r="J140" s="110">
        <v>1329646.9000000001</v>
      </c>
      <c r="K140" s="109">
        <v>0</v>
      </c>
      <c r="L140" s="109">
        <v>0</v>
      </c>
      <c r="M140" s="109">
        <v>0</v>
      </c>
      <c r="N140" s="109">
        <v>836667.13</v>
      </c>
      <c r="O140" s="109">
        <v>3644003.2800000003</v>
      </c>
      <c r="P140" s="109">
        <v>380717.46</v>
      </c>
      <c r="Q140" s="109">
        <v>800737.74</v>
      </c>
      <c r="R140" s="109">
        <v>643200.66999999993</v>
      </c>
      <c r="S140" s="109">
        <v>2625403.23</v>
      </c>
      <c r="T140" s="109">
        <v>0</v>
      </c>
      <c r="U140" s="111">
        <v>8930729.5099999998</v>
      </c>
      <c r="V140" s="112"/>
      <c r="W140" s="112"/>
      <c r="X140" s="112"/>
      <c r="Y140" s="112"/>
      <c r="Z140" s="112"/>
      <c r="AA140" s="112"/>
      <c r="AB140" s="112"/>
    </row>
    <row r="141" spans="1:28" s="113" customFormat="1" ht="14.4">
      <c r="A141" s="108" t="s">
        <v>42</v>
      </c>
      <c r="B141" s="109">
        <v>3372901.05</v>
      </c>
      <c r="C141" s="109">
        <v>0</v>
      </c>
      <c r="D141" s="109">
        <v>3854146.4</v>
      </c>
      <c r="E141" s="109">
        <v>11122969.619999999</v>
      </c>
      <c r="F141" s="109">
        <v>280319.99</v>
      </c>
      <c r="G141" s="109">
        <v>3182558.84</v>
      </c>
      <c r="H141" s="109">
        <v>1033518</v>
      </c>
      <c r="I141" s="109">
        <v>0</v>
      </c>
      <c r="J141" s="110">
        <v>22846413.899999999</v>
      </c>
      <c r="K141" s="109">
        <v>138830</v>
      </c>
      <c r="L141" s="109">
        <v>0</v>
      </c>
      <c r="M141" s="109">
        <v>0</v>
      </c>
      <c r="N141" s="109">
        <v>845817.13</v>
      </c>
      <c r="O141" s="109">
        <v>6547847.2800000003</v>
      </c>
      <c r="P141" s="109">
        <v>2137334.3000000003</v>
      </c>
      <c r="Q141" s="109">
        <v>1422039.74</v>
      </c>
      <c r="R141" s="109">
        <v>688297.66999999993</v>
      </c>
      <c r="S141" s="109">
        <v>2625403.23</v>
      </c>
      <c r="T141" s="109">
        <v>0</v>
      </c>
      <c r="U141" s="111">
        <v>14405569.350000001</v>
      </c>
      <c r="V141" s="112"/>
      <c r="W141" s="112"/>
      <c r="X141" s="112"/>
      <c r="Y141" s="112"/>
      <c r="Z141" s="112"/>
      <c r="AA141" s="112"/>
      <c r="AB141" s="112"/>
    </row>
    <row r="142" spans="1:28">
      <c r="J142" s="226">
        <v>0</v>
      </c>
      <c r="U142" s="227">
        <v>0</v>
      </c>
    </row>
    <row r="143" spans="1:28" s="113" customFormat="1" ht="14.4">
      <c r="A143" s="108" t="s">
        <v>125</v>
      </c>
      <c r="B143" s="109">
        <v>5289152</v>
      </c>
      <c r="C143" s="109">
        <v>11999074.699999999</v>
      </c>
      <c r="D143" s="109">
        <v>24735768.140000001</v>
      </c>
      <c r="E143" s="109">
        <v>2317761.86</v>
      </c>
      <c r="F143" s="109">
        <v>427201</v>
      </c>
      <c r="G143" s="109">
        <v>280199</v>
      </c>
      <c r="H143" s="109">
        <v>165010.76</v>
      </c>
      <c r="I143" s="109">
        <v>0</v>
      </c>
      <c r="J143" s="110">
        <v>45214167.460000001</v>
      </c>
      <c r="K143" s="109">
        <v>4374387.5999999996</v>
      </c>
      <c r="L143" s="109">
        <v>0</v>
      </c>
      <c r="M143" s="109">
        <v>0</v>
      </c>
      <c r="N143" s="109">
        <v>178190.62</v>
      </c>
      <c r="O143" s="109">
        <v>9096960.7799999993</v>
      </c>
      <c r="P143" s="109">
        <v>82154</v>
      </c>
      <c r="Q143" s="109">
        <v>63334</v>
      </c>
      <c r="R143" s="109">
        <v>824196.82</v>
      </c>
      <c r="S143" s="109">
        <v>0</v>
      </c>
      <c r="T143" s="109">
        <v>267426.84999999998</v>
      </c>
      <c r="U143" s="111">
        <v>14886650.67</v>
      </c>
      <c r="V143" s="112"/>
      <c r="W143" s="112"/>
      <c r="X143" s="112"/>
      <c r="Y143" s="112"/>
      <c r="Z143" s="112"/>
      <c r="AA143" s="112"/>
      <c r="AB143" s="112"/>
    </row>
    <row r="144" spans="1:28">
      <c r="A144" s="206" t="s">
        <v>126</v>
      </c>
      <c r="B144" s="219">
        <v>188782</v>
      </c>
      <c r="C144" s="219">
        <v>0</v>
      </c>
      <c r="D144" s="219">
        <v>318111</v>
      </c>
      <c r="E144" s="219">
        <v>365430</v>
      </c>
      <c r="F144" s="219">
        <v>21398</v>
      </c>
      <c r="G144" s="219">
        <v>0</v>
      </c>
      <c r="H144" s="219">
        <v>0</v>
      </c>
      <c r="I144" s="219">
        <v>0</v>
      </c>
      <c r="J144" s="226">
        <v>893721</v>
      </c>
      <c r="K144" s="219">
        <v>0</v>
      </c>
      <c r="L144" s="219">
        <v>0</v>
      </c>
      <c r="M144" s="219">
        <v>0</v>
      </c>
      <c r="N144" s="219">
        <v>207590</v>
      </c>
      <c r="O144" s="219">
        <v>520690.95</v>
      </c>
      <c r="P144" s="219">
        <v>310315</v>
      </c>
      <c r="Q144" s="219">
        <v>66205</v>
      </c>
      <c r="R144" s="219">
        <v>0</v>
      </c>
      <c r="S144" s="219">
        <v>0</v>
      </c>
      <c r="T144" s="109">
        <v>0</v>
      </c>
      <c r="U144" s="227">
        <v>1104800.95</v>
      </c>
    </row>
    <row r="145" spans="1:21" customFormat="1">
      <c r="A145" s="206" t="s">
        <v>127</v>
      </c>
      <c r="B145" s="219">
        <v>4444819</v>
      </c>
      <c r="C145" s="219">
        <v>0</v>
      </c>
      <c r="D145" s="219">
        <v>698959</v>
      </c>
      <c r="E145" s="219">
        <v>176811</v>
      </c>
      <c r="F145" s="219">
        <v>2662675</v>
      </c>
      <c r="G145" s="219">
        <v>587308</v>
      </c>
      <c r="H145" s="219">
        <v>0</v>
      </c>
      <c r="I145" s="219">
        <v>0</v>
      </c>
      <c r="J145" s="226">
        <v>8570572</v>
      </c>
      <c r="K145" s="219">
        <v>1330077</v>
      </c>
      <c r="L145" s="219">
        <v>6208</v>
      </c>
      <c r="M145" s="219">
        <v>0</v>
      </c>
      <c r="N145" s="219">
        <v>1187854</v>
      </c>
      <c r="O145" s="219">
        <v>14383787</v>
      </c>
      <c r="P145" s="219">
        <v>3211316</v>
      </c>
      <c r="Q145" s="219">
        <v>849489</v>
      </c>
      <c r="R145" s="219">
        <v>6177156</v>
      </c>
      <c r="S145" s="219">
        <v>75845</v>
      </c>
      <c r="T145" s="109">
        <v>3861020</v>
      </c>
      <c r="U145" s="227">
        <v>31082752</v>
      </c>
    </row>
    <row r="146" spans="1:21" customFormat="1">
      <c r="A146" s="206" t="s">
        <v>128</v>
      </c>
      <c r="B146" s="219">
        <v>2820</v>
      </c>
      <c r="C146" s="219">
        <v>0</v>
      </c>
      <c r="D146" s="219">
        <v>17284</v>
      </c>
      <c r="E146" s="219">
        <v>7525</v>
      </c>
      <c r="F146" s="219">
        <v>0</v>
      </c>
      <c r="G146" s="219">
        <v>0</v>
      </c>
      <c r="H146" s="219">
        <v>0</v>
      </c>
      <c r="I146" s="219">
        <v>0</v>
      </c>
      <c r="J146" s="226">
        <v>27629</v>
      </c>
      <c r="K146" s="219">
        <v>0</v>
      </c>
      <c r="L146" s="219">
        <v>0</v>
      </c>
      <c r="M146" s="219">
        <v>0</v>
      </c>
      <c r="N146" s="219">
        <v>53374.6</v>
      </c>
      <c r="O146" s="219">
        <v>808729</v>
      </c>
      <c r="P146" s="219">
        <v>772</v>
      </c>
      <c r="Q146" s="219">
        <v>41687</v>
      </c>
      <c r="R146" s="219">
        <v>0</v>
      </c>
      <c r="S146" s="219">
        <v>0</v>
      </c>
      <c r="T146" s="109">
        <v>0</v>
      </c>
      <c r="U146" s="227">
        <v>904562.6</v>
      </c>
    </row>
    <row r="147" spans="1:21" customFormat="1">
      <c r="A147" s="206" t="s">
        <v>129</v>
      </c>
      <c r="B147" s="219">
        <v>13253272.07</v>
      </c>
      <c r="C147" s="219">
        <v>6487912.5</v>
      </c>
      <c r="D147" s="219">
        <v>40776392.700000003</v>
      </c>
      <c r="E147" s="219">
        <v>6007754</v>
      </c>
      <c r="F147" s="219">
        <v>0</v>
      </c>
      <c r="G147" s="219">
        <v>405072</v>
      </c>
      <c r="H147" s="219">
        <v>0</v>
      </c>
      <c r="I147" s="219">
        <v>0</v>
      </c>
      <c r="J147" s="226">
        <v>66930403.270000003</v>
      </c>
      <c r="K147" s="219">
        <v>1198644.49</v>
      </c>
      <c r="L147" s="219">
        <v>749976.41</v>
      </c>
      <c r="M147" s="219">
        <v>0</v>
      </c>
      <c r="N147" s="219">
        <v>4621404.32</v>
      </c>
      <c r="O147" s="219">
        <v>27376298.09</v>
      </c>
      <c r="P147" s="219">
        <v>182640</v>
      </c>
      <c r="Q147" s="219">
        <v>3845993.65</v>
      </c>
      <c r="R147" s="219">
        <v>8802460.3800000008</v>
      </c>
      <c r="S147" s="219">
        <v>496359.86</v>
      </c>
      <c r="T147" s="109">
        <v>8230449.9000000004</v>
      </c>
      <c r="U147" s="227">
        <v>55504227.100000001</v>
      </c>
    </row>
    <row r="148" spans="1:21" customFormat="1">
      <c r="A148" s="206" t="s">
        <v>130</v>
      </c>
      <c r="B148" s="219">
        <v>1586142</v>
      </c>
      <c r="C148" s="219">
        <v>11075</v>
      </c>
      <c r="D148" s="219">
        <v>850034</v>
      </c>
      <c r="E148" s="219">
        <v>115577</v>
      </c>
      <c r="F148" s="219">
        <v>0</v>
      </c>
      <c r="G148" s="219">
        <v>0</v>
      </c>
      <c r="H148" s="219">
        <v>0</v>
      </c>
      <c r="I148" s="219">
        <v>0</v>
      </c>
      <c r="J148" s="226">
        <v>2562828</v>
      </c>
      <c r="K148" s="219">
        <v>0</v>
      </c>
      <c r="L148" s="219">
        <v>0</v>
      </c>
      <c r="M148" s="219">
        <v>0</v>
      </c>
      <c r="N148" s="219">
        <v>37303</v>
      </c>
      <c r="O148" s="219">
        <v>757663</v>
      </c>
      <c r="P148" s="219">
        <v>58693</v>
      </c>
      <c r="Q148" s="219">
        <v>48045</v>
      </c>
      <c r="R148" s="219">
        <v>112812</v>
      </c>
      <c r="S148" s="219">
        <v>0</v>
      </c>
      <c r="T148" s="109">
        <v>0</v>
      </c>
      <c r="U148" s="227">
        <v>1014516</v>
      </c>
    </row>
    <row r="149" spans="1:21" customFormat="1">
      <c r="A149" s="206" t="s">
        <v>131</v>
      </c>
      <c r="B149" s="219">
        <v>773314.64</v>
      </c>
      <c r="C149" s="219">
        <v>667566.74</v>
      </c>
      <c r="D149" s="219">
        <v>0</v>
      </c>
      <c r="E149" s="219">
        <v>0</v>
      </c>
      <c r="F149" s="219">
        <v>32099.97</v>
      </c>
      <c r="G149" s="219">
        <v>1075246.44</v>
      </c>
      <c r="H149" s="219">
        <v>0</v>
      </c>
      <c r="I149" s="219">
        <v>34494</v>
      </c>
      <c r="J149" s="226">
        <v>2582721.79</v>
      </c>
      <c r="K149" s="219">
        <v>323548</v>
      </c>
      <c r="L149" s="219">
        <v>0</v>
      </c>
      <c r="M149" s="219">
        <v>0</v>
      </c>
      <c r="N149" s="219">
        <v>4184982</v>
      </c>
      <c r="O149" s="219">
        <v>16855096</v>
      </c>
      <c r="P149" s="219">
        <v>1399860.81</v>
      </c>
      <c r="Q149" s="219">
        <v>5052604</v>
      </c>
      <c r="R149" s="219">
        <v>6681881</v>
      </c>
      <c r="S149" s="219">
        <v>155454</v>
      </c>
      <c r="T149" s="109">
        <v>0</v>
      </c>
      <c r="U149" s="227">
        <v>34653425.810000002</v>
      </c>
    </row>
    <row r="150" spans="1:21" customFormat="1">
      <c r="A150" s="206" t="s">
        <v>132</v>
      </c>
      <c r="B150" s="219">
        <v>258394</v>
      </c>
      <c r="C150" s="219">
        <v>185317</v>
      </c>
      <c r="D150" s="219">
        <v>132265</v>
      </c>
      <c r="E150" s="219">
        <v>429847</v>
      </c>
      <c r="F150" s="219">
        <v>0</v>
      </c>
      <c r="G150" s="219">
        <v>651670</v>
      </c>
      <c r="H150" s="219">
        <v>0</v>
      </c>
      <c r="I150" s="219">
        <v>0</v>
      </c>
      <c r="J150" s="226">
        <v>1657493</v>
      </c>
      <c r="K150" s="219">
        <v>5576</v>
      </c>
      <c r="L150" s="219">
        <v>9703</v>
      </c>
      <c r="M150" s="219">
        <v>0</v>
      </c>
      <c r="N150" s="219">
        <v>871280</v>
      </c>
      <c r="O150" s="219">
        <v>2164725</v>
      </c>
      <c r="P150" s="219">
        <v>13324</v>
      </c>
      <c r="Q150" s="219">
        <v>295</v>
      </c>
      <c r="R150" s="219">
        <v>78783</v>
      </c>
      <c r="S150" s="219">
        <v>0</v>
      </c>
      <c r="T150" s="109">
        <v>0</v>
      </c>
      <c r="U150" s="227">
        <v>3143686</v>
      </c>
    </row>
    <row r="151" spans="1:21" customFormat="1">
      <c r="A151" s="206" t="s">
        <v>133</v>
      </c>
      <c r="B151" s="219">
        <v>335155.72000000003</v>
      </c>
      <c r="C151" s="219">
        <v>0</v>
      </c>
      <c r="D151" s="219">
        <v>317155.83999999997</v>
      </c>
      <c r="E151" s="219">
        <v>142863.79</v>
      </c>
      <c r="F151" s="219">
        <v>2794.88</v>
      </c>
      <c r="G151" s="219">
        <v>0</v>
      </c>
      <c r="H151" s="219">
        <v>0</v>
      </c>
      <c r="I151" s="219">
        <v>0</v>
      </c>
      <c r="J151" s="226">
        <v>797970.2300000001</v>
      </c>
      <c r="K151" s="219">
        <v>20915.940000000002</v>
      </c>
      <c r="L151" s="219">
        <v>0</v>
      </c>
      <c r="M151" s="219">
        <v>0</v>
      </c>
      <c r="N151" s="219">
        <v>38433.72</v>
      </c>
      <c r="O151" s="219">
        <v>3956233.78</v>
      </c>
      <c r="P151" s="219">
        <v>29806.22</v>
      </c>
      <c r="Q151" s="219">
        <v>678770.68</v>
      </c>
      <c r="R151" s="219">
        <v>0</v>
      </c>
      <c r="S151" s="219">
        <v>12356.07</v>
      </c>
      <c r="T151" s="109">
        <v>0</v>
      </c>
      <c r="U151" s="227">
        <v>4736516.41</v>
      </c>
    </row>
    <row r="152" spans="1:21" customFormat="1">
      <c r="A152" s="206" t="s">
        <v>134</v>
      </c>
      <c r="B152" s="219">
        <v>3242386</v>
      </c>
      <c r="C152" s="219">
        <v>0</v>
      </c>
      <c r="D152" s="219">
        <v>72505028</v>
      </c>
      <c r="E152" s="219">
        <v>217649</v>
      </c>
      <c r="F152" s="219">
        <v>0</v>
      </c>
      <c r="G152" s="219">
        <v>0</v>
      </c>
      <c r="H152" s="219">
        <v>0</v>
      </c>
      <c r="I152" s="219">
        <v>1462006</v>
      </c>
      <c r="J152" s="226">
        <v>77427069</v>
      </c>
      <c r="K152" s="219">
        <v>0</v>
      </c>
      <c r="L152" s="219">
        <v>0</v>
      </c>
      <c r="M152" s="219">
        <v>0</v>
      </c>
      <c r="N152" s="219">
        <v>7438462</v>
      </c>
      <c r="O152" s="219">
        <v>25496102</v>
      </c>
      <c r="P152" s="219">
        <v>1786903</v>
      </c>
      <c r="Q152" s="219">
        <v>7105140</v>
      </c>
      <c r="R152" s="219">
        <v>0</v>
      </c>
      <c r="S152" s="219">
        <v>0</v>
      </c>
      <c r="T152" s="109">
        <v>0</v>
      </c>
      <c r="U152" s="227">
        <v>41826607</v>
      </c>
    </row>
    <row r="153" spans="1:21" customFormat="1">
      <c r="A153" s="206" t="s">
        <v>135</v>
      </c>
      <c r="B153" s="219">
        <v>43585.3</v>
      </c>
      <c r="C153" s="219">
        <v>0</v>
      </c>
      <c r="D153" s="219">
        <v>51898.8</v>
      </c>
      <c r="E153" s="219">
        <v>363527.44</v>
      </c>
      <c r="F153" s="219">
        <v>4608.34</v>
      </c>
      <c r="G153" s="219">
        <v>321889.58</v>
      </c>
      <c r="H153" s="219">
        <v>0</v>
      </c>
      <c r="I153" s="219">
        <v>9205</v>
      </c>
      <c r="J153" s="226">
        <v>794714.46000000008</v>
      </c>
      <c r="K153" s="219">
        <v>0</v>
      </c>
      <c r="L153" s="219">
        <v>0</v>
      </c>
      <c r="M153" s="219">
        <v>0</v>
      </c>
      <c r="N153" s="219">
        <v>3618</v>
      </c>
      <c r="O153" s="219">
        <v>281366</v>
      </c>
      <c r="P153" s="219">
        <v>10605.69</v>
      </c>
      <c r="Q153" s="219">
        <v>30235.78</v>
      </c>
      <c r="R153" s="219">
        <v>15801</v>
      </c>
      <c r="S153" s="219">
        <v>0</v>
      </c>
      <c r="T153" s="109">
        <v>0</v>
      </c>
      <c r="U153" s="227">
        <v>341626.47</v>
      </c>
    </row>
    <row r="154" spans="1:21" customFormat="1">
      <c r="A154" s="206" t="s">
        <v>136</v>
      </c>
      <c r="B154" s="219">
        <v>10907198.810000001</v>
      </c>
      <c r="C154" s="219">
        <v>0</v>
      </c>
      <c r="D154" s="219">
        <v>5919349.9000000004</v>
      </c>
      <c r="E154" s="219">
        <v>1754126.05</v>
      </c>
      <c r="F154" s="219">
        <v>0</v>
      </c>
      <c r="G154" s="219">
        <v>255072.35</v>
      </c>
      <c r="H154" s="219">
        <v>356519.61</v>
      </c>
      <c r="I154" s="219">
        <v>0</v>
      </c>
      <c r="J154" s="226">
        <v>19192266.720000003</v>
      </c>
      <c r="K154" s="219">
        <v>0</v>
      </c>
      <c r="L154" s="219">
        <v>0</v>
      </c>
      <c r="M154" s="219">
        <v>0</v>
      </c>
      <c r="N154" s="219">
        <v>4703291.96</v>
      </c>
      <c r="O154" s="219">
        <v>2866921.67</v>
      </c>
      <c r="P154" s="219">
        <v>422653.85</v>
      </c>
      <c r="Q154" s="219">
        <v>703523.1</v>
      </c>
      <c r="R154" s="219">
        <v>1402236.87</v>
      </c>
      <c r="S154" s="219">
        <v>0</v>
      </c>
      <c r="T154" s="109">
        <v>0</v>
      </c>
      <c r="U154" s="227">
        <v>10098627.449999999</v>
      </c>
    </row>
    <row r="155" spans="1:21" customFormat="1">
      <c r="A155" s="206" t="s">
        <v>137</v>
      </c>
      <c r="B155" s="219">
        <v>1042546.52</v>
      </c>
      <c r="C155" s="219">
        <v>0</v>
      </c>
      <c r="D155" s="219">
        <v>107573.28</v>
      </c>
      <c r="E155" s="219">
        <v>0</v>
      </c>
      <c r="F155" s="219">
        <v>15601.09</v>
      </c>
      <c r="G155" s="219">
        <v>12607.95</v>
      </c>
      <c r="H155" s="219">
        <v>0</v>
      </c>
      <c r="I155" s="219">
        <v>0</v>
      </c>
      <c r="J155" s="226">
        <v>1178328.8400000001</v>
      </c>
      <c r="K155" s="219">
        <v>0</v>
      </c>
      <c r="L155" s="219">
        <v>0</v>
      </c>
      <c r="M155" s="219">
        <v>0</v>
      </c>
      <c r="N155" s="219">
        <v>72180.62000000001</v>
      </c>
      <c r="O155" s="219">
        <v>701537.19</v>
      </c>
      <c r="P155" s="219">
        <v>24553.22</v>
      </c>
      <c r="Q155" s="219">
        <v>39610.74</v>
      </c>
      <c r="R155" s="219">
        <v>14741.32</v>
      </c>
      <c r="S155" s="219">
        <v>872779.08</v>
      </c>
      <c r="T155" s="109">
        <v>0</v>
      </c>
      <c r="U155" s="227">
        <v>1725402.17</v>
      </c>
    </row>
    <row r="156" spans="1:21" customFormat="1">
      <c r="A156" s="206" t="s">
        <v>138</v>
      </c>
      <c r="B156" s="219">
        <v>34900</v>
      </c>
      <c r="C156" s="219">
        <v>0</v>
      </c>
      <c r="D156" s="219">
        <v>198642</v>
      </c>
      <c r="E156" s="219">
        <v>156672</v>
      </c>
      <c r="F156" s="219">
        <v>0</v>
      </c>
      <c r="G156" s="219">
        <v>135207</v>
      </c>
      <c r="H156" s="219">
        <v>0</v>
      </c>
      <c r="I156" s="219">
        <v>0</v>
      </c>
      <c r="J156" s="226">
        <v>525421</v>
      </c>
      <c r="K156" s="219">
        <v>0</v>
      </c>
      <c r="L156" s="219">
        <v>0</v>
      </c>
      <c r="M156" s="219">
        <v>0</v>
      </c>
      <c r="N156" s="219">
        <v>59795</v>
      </c>
      <c r="O156" s="219">
        <v>679430.14</v>
      </c>
      <c r="P156" s="219">
        <v>155928</v>
      </c>
      <c r="Q156" s="219">
        <v>106676</v>
      </c>
      <c r="R156" s="219">
        <v>6061</v>
      </c>
      <c r="S156" s="219">
        <v>0</v>
      </c>
      <c r="T156" s="109">
        <v>0</v>
      </c>
      <c r="U156" s="227">
        <v>1007890.14</v>
      </c>
    </row>
    <row r="157" spans="1:21" customFormat="1">
      <c r="A157" s="206" t="s">
        <v>139</v>
      </c>
      <c r="B157" s="219">
        <v>4228767</v>
      </c>
      <c r="C157" s="219">
        <v>20555</v>
      </c>
      <c r="D157" s="219">
        <v>225170</v>
      </c>
      <c r="E157" s="219">
        <v>72502</v>
      </c>
      <c r="F157" s="219">
        <v>0</v>
      </c>
      <c r="G157" s="219">
        <v>152369</v>
      </c>
      <c r="H157" s="219">
        <v>0</v>
      </c>
      <c r="I157" s="219">
        <v>229793</v>
      </c>
      <c r="J157" s="226">
        <v>4929156</v>
      </c>
      <c r="K157" s="219">
        <v>28425.040000000001</v>
      </c>
      <c r="L157" s="219">
        <v>0</v>
      </c>
      <c r="M157" s="219">
        <v>0</v>
      </c>
      <c r="N157" s="219">
        <v>14079.8</v>
      </c>
      <c r="O157" s="219">
        <v>2678884.73</v>
      </c>
      <c r="P157" s="219">
        <v>64766</v>
      </c>
      <c r="Q157" s="219">
        <v>155781.97999999998</v>
      </c>
      <c r="R157" s="219">
        <v>344981.63</v>
      </c>
      <c r="S157" s="219">
        <v>117423.27</v>
      </c>
      <c r="T157" s="109">
        <v>0</v>
      </c>
      <c r="U157" s="227">
        <v>3404342.4499999997</v>
      </c>
    </row>
    <row r="158" spans="1:21" customFormat="1">
      <c r="A158" s="206" t="s">
        <v>140</v>
      </c>
      <c r="B158" s="219">
        <v>0</v>
      </c>
      <c r="C158" s="219">
        <v>0</v>
      </c>
      <c r="D158" s="219">
        <v>0</v>
      </c>
      <c r="E158" s="219">
        <v>0</v>
      </c>
      <c r="F158" s="219">
        <v>0</v>
      </c>
      <c r="G158" s="219">
        <v>0</v>
      </c>
      <c r="H158" s="219">
        <v>0</v>
      </c>
      <c r="I158" s="219">
        <v>0</v>
      </c>
      <c r="J158" s="226">
        <v>0</v>
      </c>
      <c r="K158" s="219">
        <v>0</v>
      </c>
      <c r="L158" s="219">
        <v>0</v>
      </c>
      <c r="M158" s="219">
        <v>0</v>
      </c>
      <c r="N158" s="219">
        <v>0</v>
      </c>
      <c r="O158" s="219">
        <v>0</v>
      </c>
      <c r="P158" s="219">
        <v>0</v>
      </c>
      <c r="Q158" s="219">
        <v>0</v>
      </c>
      <c r="R158" s="219">
        <v>0</v>
      </c>
      <c r="S158" s="219">
        <v>0</v>
      </c>
      <c r="T158" s="109">
        <v>0</v>
      </c>
      <c r="U158" s="227">
        <v>0</v>
      </c>
    </row>
    <row r="159" spans="1:21" customFormat="1">
      <c r="A159" s="206" t="s">
        <v>141</v>
      </c>
      <c r="B159" s="219">
        <v>63661</v>
      </c>
      <c r="C159" s="219">
        <v>0</v>
      </c>
      <c r="D159" s="219">
        <v>230016</v>
      </c>
      <c r="E159" s="219">
        <v>117743</v>
      </c>
      <c r="F159" s="219">
        <v>19422</v>
      </c>
      <c r="G159" s="219">
        <v>23299</v>
      </c>
      <c r="H159" s="219">
        <v>10500</v>
      </c>
      <c r="I159" s="219">
        <v>10196</v>
      </c>
      <c r="J159" s="226">
        <v>474837</v>
      </c>
      <c r="K159" s="219">
        <v>32058.170000000002</v>
      </c>
      <c r="L159" s="219">
        <v>416.3</v>
      </c>
      <c r="M159" s="219">
        <v>0</v>
      </c>
      <c r="N159" s="219">
        <v>175129.84</v>
      </c>
      <c r="O159" s="219">
        <v>2534082.84</v>
      </c>
      <c r="P159" s="219">
        <v>188343</v>
      </c>
      <c r="Q159" s="219">
        <v>947967.55</v>
      </c>
      <c r="R159" s="219">
        <v>214163</v>
      </c>
      <c r="S159" s="219">
        <v>25627.63</v>
      </c>
      <c r="T159" s="109">
        <v>0</v>
      </c>
      <c r="U159" s="227">
        <v>4117788.33</v>
      </c>
    </row>
    <row r="160" spans="1:21" customFormat="1">
      <c r="A160" s="206" t="s">
        <v>142</v>
      </c>
      <c r="B160" s="219">
        <v>3667177.51</v>
      </c>
      <c r="C160" s="219">
        <v>0</v>
      </c>
      <c r="D160" s="219">
        <v>0</v>
      </c>
      <c r="E160" s="219">
        <v>0</v>
      </c>
      <c r="F160" s="219">
        <v>9355840.8600000013</v>
      </c>
      <c r="G160" s="219">
        <v>207.25</v>
      </c>
      <c r="H160" s="219">
        <v>0</v>
      </c>
      <c r="I160" s="219">
        <v>0</v>
      </c>
      <c r="J160" s="226">
        <v>13023225.620000001</v>
      </c>
      <c r="K160" s="219">
        <v>47160.38</v>
      </c>
      <c r="L160" s="219">
        <v>0</v>
      </c>
      <c r="M160" s="219">
        <v>0</v>
      </c>
      <c r="N160" s="219">
        <v>0</v>
      </c>
      <c r="O160" s="219">
        <v>1121892.1599999999</v>
      </c>
      <c r="P160" s="219">
        <v>4127239.17</v>
      </c>
      <c r="Q160" s="219">
        <v>7338984.4499999993</v>
      </c>
      <c r="R160" s="219">
        <v>4091906.41</v>
      </c>
      <c r="S160" s="219">
        <v>0</v>
      </c>
      <c r="T160" s="109">
        <v>0</v>
      </c>
      <c r="U160" s="227">
        <v>16727182.57</v>
      </c>
    </row>
    <row r="161" spans="1:21" customFormat="1">
      <c r="A161" s="206" t="s">
        <v>143</v>
      </c>
      <c r="B161" s="219">
        <v>12801.869999999999</v>
      </c>
      <c r="C161" s="219">
        <v>0</v>
      </c>
      <c r="D161" s="219">
        <v>0</v>
      </c>
      <c r="E161" s="219">
        <v>0</v>
      </c>
      <c r="F161" s="219">
        <v>0</v>
      </c>
      <c r="G161" s="219">
        <v>0</v>
      </c>
      <c r="H161" s="219">
        <v>0</v>
      </c>
      <c r="I161" s="219">
        <v>0</v>
      </c>
      <c r="J161" s="226">
        <v>12801.869999999999</v>
      </c>
      <c r="K161" s="219">
        <v>6812.61</v>
      </c>
      <c r="L161" s="219">
        <v>0</v>
      </c>
      <c r="M161" s="219">
        <v>0</v>
      </c>
      <c r="N161" s="219">
        <v>0</v>
      </c>
      <c r="O161" s="219">
        <v>1285905.5499999998</v>
      </c>
      <c r="P161" s="219">
        <v>15740</v>
      </c>
      <c r="Q161" s="219">
        <v>57861</v>
      </c>
      <c r="R161" s="219">
        <v>0</v>
      </c>
      <c r="S161" s="219">
        <v>0</v>
      </c>
      <c r="T161" s="109">
        <v>0</v>
      </c>
      <c r="U161" s="227">
        <v>1366319.16</v>
      </c>
    </row>
    <row r="162" spans="1:21" customFormat="1">
      <c r="A162" s="206" t="s">
        <v>144</v>
      </c>
      <c r="B162" s="219">
        <v>13501.240000000002</v>
      </c>
      <c r="C162" s="219">
        <v>0</v>
      </c>
      <c r="D162" s="219">
        <v>185635</v>
      </c>
      <c r="E162" s="219">
        <v>19408.010000000002</v>
      </c>
      <c r="F162" s="219">
        <v>0</v>
      </c>
      <c r="G162" s="219">
        <v>0</v>
      </c>
      <c r="H162" s="219">
        <v>0</v>
      </c>
      <c r="I162" s="219">
        <v>223785.63</v>
      </c>
      <c r="J162" s="226">
        <v>442329.88</v>
      </c>
      <c r="K162" s="219">
        <v>256846.81</v>
      </c>
      <c r="L162" s="219">
        <v>0</v>
      </c>
      <c r="M162" s="219">
        <v>0</v>
      </c>
      <c r="N162" s="219">
        <v>191684.56</v>
      </c>
      <c r="O162" s="219">
        <v>343694.87999999995</v>
      </c>
      <c r="P162" s="219">
        <v>85493.57</v>
      </c>
      <c r="Q162" s="219">
        <v>143552.70000000001</v>
      </c>
      <c r="R162" s="219">
        <v>44685.64</v>
      </c>
      <c r="S162" s="219">
        <v>3549.38</v>
      </c>
      <c r="T162" s="109">
        <v>0</v>
      </c>
      <c r="U162" s="227">
        <v>1069507.5399999998</v>
      </c>
    </row>
    <row r="163" spans="1:21" customFormat="1">
      <c r="A163" s="206" t="s">
        <v>396</v>
      </c>
      <c r="B163" s="219">
        <v>4767781</v>
      </c>
      <c r="C163" s="219">
        <v>0</v>
      </c>
      <c r="D163" s="219">
        <v>1781195</v>
      </c>
      <c r="E163" s="219">
        <v>21687</v>
      </c>
      <c r="F163" s="219">
        <v>0</v>
      </c>
      <c r="G163" s="219">
        <v>0</v>
      </c>
      <c r="H163" s="219">
        <v>0</v>
      </c>
      <c r="I163" s="219">
        <v>0</v>
      </c>
      <c r="J163" s="226">
        <v>6570663</v>
      </c>
      <c r="K163" s="219">
        <v>0</v>
      </c>
      <c r="L163" s="219">
        <v>0</v>
      </c>
      <c r="M163" s="219">
        <v>0</v>
      </c>
      <c r="N163" s="219">
        <v>357404</v>
      </c>
      <c r="O163" s="219">
        <v>1388409</v>
      </c>
      <c r="P163" s="219">
        <v>502384</v>
      </c>
      <c r="Q163" s="219">
        <v>186728</v>
      </c>
      <c r="R163" s="219">
        <v>0</v>
      </c>
      <c r="S163" s="219">
        <v>0</v>
      </c>
      <c r="T163" s="109">
        <v>0</v>
      </c>
      <c r="U163" s="227">
        <v>2434925</v>
      </c>
    </row>
    <row r="164" spans="1:21" customFormat="1">
      <c r="A164" s="206" t="s">
        <v>146</v>
      </c>
      <c r="B164" s="219">
        <v>108797</v>
      </c>
      <c r="C164" s="219">
        <v>0</v>
      </c>
      <c r="D164" s="219">
        <v>1128261</v>
      </c>
      <c r="E164" s="219">
        <v>0</v>
      </c>
      <c r="F164" s="219">
        <v>0</v>
      </c>
      <c r="G164" s="219">
        <v>4684467</v>
      </c>
      <c r="H164" s="219">
        <v>0</v>
      </c>
      <c r="I164" s="219">
        <v>0</v>
      </c>
      <c r="J164" s="226">
        <v>5921525</v>
      </c>
      <c r="K164" s="219">
        <v>0</v>
      </c>
      <c r="L164" s="219">
        <v>0</v>
      </c>
      <c r="M164" s="219">
        <v>0</v>
      </c>
      <c r="N164" s="219">
        <v>1168280</v>
      </c>
      <c r="O164" s="219">
        <v>101563</v>
      </c>
      <c r="P164" s="219">
        <v>233972</v>
      </c>
      <c r="Q164" s="219">
        <v>547790</v>
      </c>
      <c r="R164" s="219">
        <v>934805</v>
      </c>
      <c r="S164" s="219">
        <v>0</v>
      </c>
      <c r="T164" s="109">
        <v>0</v>
      </c>
      <c r="U164" s="227">
        <v>2986410</v>
      </c>
    </row>
    <row r="165" spans="1:21" customFormat="1">
      <c r="A165" s="206" t="s">
        <v>147</v>
      </c>
      <c r="B165" s="219">
        <v>0</v>
      </c>
      <c r="C165" s="219">
        <v>0</v>
      </c>
      <c r="D165" s="219">
        <v>70450.790000000008</v>
      </c>
      <c r="E165" s="219">
        <v>6597.29</v>
      </c>
      <c r="F165" s="219">
        <v>0</v>
      </c>
      <c r="G165" s="219">
        <v>0</v>
      </c>
      <c r="H165" s="219">
        <v>0</v>
      </c>
      <c r="I165" s="219">
        <v>0</v>
      </c>
      <c r="J165" s="226">
        <v>77048.08</v>
      </c>
      <c r="K165" s="219">
        <v>76.14</v>
      </c>
      <c r="L165" s="219">
        <v>0</v>
      </c>
      <c r="M165" s="219">
        <v>0</v>
      </c>
      <c r="N165" s="219">
        <v>10888.109999999999</v>
      </c>
      <c r="O165" s="219">
        <v>45962.789999999994</v>
      </c>
      <c r="P165" s="219">
        <v>46380.549999999996</v>
      </c>
      <c r="Q165" s="219">
        <v>151555.4</v>
      </c>
      <c r="R165" s="219">
        <v>557298.29</v>
      </c>
      <c r="S165" s="219">
        <v>0</v>
      </c>
      <c r="T165" s="109">
        <v>293.89</v>
      </c>
      <c r="U165" s="227">
        <v>812455.17</v>
      </c>
    </row>
    <row r="166" spans="1:21" customFormat="1">
      <c r="A166" s="206" t="s">
        <v>148</v>
      </c>
      <c r="B166" s="219">
        <v>2362526</v>
      </c>
      <c r="C166" s="219">
        <v>0</v>
      </c>
      <c r="D166" s="219">
        <v>6794050</v>
      </c>
      <c r="E166" s="219">
        <v>0</v>
      </c>
      <c r="F166" s="219">
        <v>0</v>
      </c>
      <c r="G166" s="219">
        <v>0</v>
      </c>
      <c r="H166" s="219">
        <v>0</v>
      </c>
      <c r="I166" s="219">
        <v>0</v>
      </c>
      <c r="J166" s="226">
        <v>9156576</v>
      </c>
      <c r="K166" s="219">
        <v>54983</v>
      </c>
      <c r="L166" s="219">
        <v>0</v>
      </c>
      <c r="M166" s="219">
        <v>0</v>
      </c>
      <c r="N166" s="219">
        <v>1527552</v>
      </c>
      <c r="O166" s="219">
        <v>9763245</v>
      </c>
      <c r="P166" s="219">
        <v>24163.59</v>
      </c>
      <c r="Q166" s="219">
        <v>1173118</v>
      </c>
      <c r="R166" s="219">
        <v>0</v>
      </c>
      <c r="S166" s="219">
        <v>0</v>
      </c>
      <c r="T166" s="109">
        <v>0</v>
      </c>
      <c r="U166" s="227">
        <v>12543061.59</v>
      </c>
    </row>
    <row r="167" spans="1:21" customFormat="1">
      <c r="A167" s="206" t="s">
        <v>149</v>
      </c>
      <c r="B167" s="219">
        <v>5189044.1500000004</v>
      </c>
      <c r="C167" s="219">
        <v>0</v>
      </c>
      <c r="D167" s="219">
        <v>4430405.32</v>
      </c>
      <c r="E167" s="219">
        <v>5223865.66</v>
      </c>
      <c r="F167" s="219">
        <v>0</v>
      </c>
      <c r="G167" s="219">
        <v>320141.71000000002</v>
      </c>
      <c r="H167" s="219">
        <v>0</v>
      </c>
      <c r="I167" s="219">
        <v>0</v>
      </c>
      <c r="J167" s="226">
        <v>15163456.840000002</v>
      </c>
      <c r="K167" s="219">
        <v>0</v>
      </c>
      <c r="L167" s="219">
        <v>0</v>
      </c>
      <c r="M167" s="219">
        <v>0</v>
      </c>
      <c r="N167" s="219">
        <v>1307298.74</v>
      </c>
      <c r="O167" s="219">
        <v>4493479.42</v>
      </c>
      <c r="P167" s="219">
        <v>1001596.21</v>
      </c>
      <c r="Q167" s="219">
        <v>499778.26</v>
      </c>
      <c r="R167" s="219">
        <v>0</v>
      </c>
      <c r="S167" s="219">
        <v>0</v>
      </c>
      <c r="T167" s="109">
        <v>0</v>
      </c>
      <c r="U167" s="227">
        <v>7302152.6299999999</v>
      </c>
    </row>
    <row r="168" spans="1:21" customFormat="1">
      <c r="A168" s="206" t="s">
        <v>397</v>
      </c>
      <c r="B168" s="219">
        <v>219866</v>
      </c>
      <c r="C168" s="219">
        <v>0</v>
      </c>
      <c r="D168" s="219">
        <v>1510197</v>
      </c>
      <c r="E168" s="219">
        <v>63003</v>
      </c>
      <c r="F168" s="219">
        <v>295000</v>
      </c>
      <c r="G168" s="219">
        <v>580178</v>
      </c>
      <c r="H168" s="219">
        <v>0</v>
      </c>
      <c r="I168" s="219">
        <v>0</v>
      </c>
      <c r="J168" s="226">
        <v>2668244</v>
      </c>
      <c r="K168" s="219">
        <v>0</v>
      </c>
      <c r="L168" s="219">
        <v>0</v>
      </c>
      <c r="M168" s="219">
        <v>0</v>
      </c>
      <c r="N168" s="219">
        <v>193576</v>
      </c>
      <c r="O168" s="219">
        <v>2914328</v>
      </c>
      <c r="P168" s="219">
        <v>280.63</v>
      </c>
      <c r="Q168" s="219">
        <v>5479.0599999999995</v>
      </c>
      <c r="R168" s="219">
        <v>0</v>
      </c>
      <c r="S168" s="219">
        <v>0</v>
      </c>
      <c r="T168" s="109">
        <v>0</v>
      </c>
      <c r="U168" s="227">
        <v>3113663.69</v>
      </c>
    </row>
    <row r="169" spans="1:21" customFormat="1">
      <c r="A169" s="206" t="s">
        <v>151</v>
      </c>
      <c r="B169" s="219">
        <v>1768338.83</v>
      </c>
      <c r="C169" s="219">
        <v>0</v>
      </c>
      <c r="D169" s="219">
        <v>4843964.5</v>
      </c>
      <c r="E169" s="219">
        <v>7441936.71</v>
      </c>
      <c r="F169" s="219">
        <v>586068.01</v>
      </c>
      <c r="G169" s="219">
        <v>2481772.37</v>
      </c>
      <c r="H169" s="219">
        <v>0</v>
      </c>
      <c r="I169" s="219">
        <v>0</v>
      </c>
      <c r="J169" s="226">
        <v>17122080.419999998</v>
      </c>
      <c r="K169" s="219">
        <v>0</v>
      </c>
      <c r="L169" s="219">
        <v>0</v>
      </c>
      <c r="M169" s="219">
        <v>0</v>
      </c>
      <c r="N169" s="219">
        <v>650349.84</v>
      </c>
      <c r="O169" s="219">
        <v>8289853.4500000002</v>
      </c>
      <c r="P169" s="219">
        <v>103501.39</v>
      </c>
      <c r="Q169" s="219">
        <v>1535465.74</v>
      </c>
      <c r="R169" s="219">
        <v>22695.01</v>
      </c>
      <c r="S169" s="219">
        <v>635298.24</v>
      </c>
      <c r="T169" s="109">
        <v>0</v>
      </c>
      <c r="U169" s="227">
        <v>11237163.670000002</v>
      </c>
    </row>
    <row r="170" spans="1:21" customFormat="1">
      <c r="A170" s="206" t="s">
        <v>152</v>
      </c>
      <c r="B170" s="219">
        <v>0</v>
      </c>
      <c r="C170" s="219">
        <v>0</v>
      </c>
      <c r="D170" s="219">
        <v>309704.82</v>
      </c>
      <c r="E170" s="219">
        <v>44402.87</v>
      </c>
      <c r="F170" s="219">
        <v>0</v>
      </c>
      <c r="G170" s="219">
        <v>41708.030000000006</v>
      </c>
      <c r="H170" s="219">
        <v>0</v>
      </c>
      <c r="I170" s="219">
        <v>0</v>
      </c>
      <c r="J170" s="226">
        <v>395815.72000000003</v>
      </c>
      <c r="K170" s="219">
        <v>0</v>
      </c>
      <c r="L170" s="219">
        <v>0</v>
      </c>
      <c r="M170" s="219">
        <v>0</v>
      </c>
      <c r="N170" s="219">
        <v>0</v>
      </c>
      <c r="O170" s="219">
        <v>0</v>
      </c>
      <c r="P170" s="219">
        <v>0</v>
      </c>
      <c r="Q170" s="219">
        <v>0</v>
      </c>
      <c r="R170" s="219">
        <v>0</v>
      </c>
      <c r="S170" s="219">
        <v>0</v>
      </c>
      <c r="T170" s="109">
        <v>0</v>
      </c>
      <c r="U170" s="227">
        <v>0</v>
      </c>
    </row>
    <row r="171" spans="1:21" customFormat="1">
      <c r="A171" s="206" t="s">
        <v>153</v>
      </c>
      <c r="B171" s="219">
        <v>181541.91</v>
      </c>
      <c r="C171" s="219">
        <v>0</v>
      </c>
      <c r="D171" s="219">
        <v>3816530.2200000007</v>
      </c>
      <c r="E171" s="219">
        <v>145961.08000000002</v>
      </c>
      <c r="F171" s="219">
        <v>140</v>
      </c>
      <c r="G171" s="219">
        <v>16291.76</v>
      </c>
      <c r="H171" s="219">
        <v>0</v>
      </c>
      <c r="I171" s="219">
        <v>15864.32</v>
      </c>
      <c r="J171" s="226">
        <v>4176329.2900000005</v>
      </c>
      <c r="K171" s="219">
        <v>41739.1</v>
      </c>
      <c r="L171" s="219">
        <v>0</v>
      </c>
      <c r="M171" s="219">
        <v>0</v>
      </c>
      <c r="N171" s="219">
        <v>989138.80999999994</v>
      </c>
      <c r="O171" s="219">
        <v>1452450.0699999998</v>
      </c>
      <c r="P171" s="219">
        <v>4105</v>
      </c>
      <c r="Q171" s="219">
        <v>10110.94</v>
      </c>
      <c r="R171" s="219">
        <v>86241.5</v>
      </c>
      <c r="S171" s="219">
        <v>0</v>
      </c>
      <c r="T171" s="109">
        <v>0</v>
      </c>
      <c r="U171" s="227">
        <v>2583785.4199999995</v>
      </c>
    </row>
    <row r="172" spans="1:21" customFormat="1">
      <c r="A172" s="206" t="s">
        <v>154</v>
      </c>
      <c r="B172" s="219">
        <v>3886290</v>
      </c>
      <c r="C172" s="219">
        <v>0</v>
      </c>
      <c r="D172" s="219">
        <v>3233270</v>
      </c>
      <c r="E172" s="219">
        <v>8520</v>
      </c>
      <c r="F172" s="219">
        <v>0</v>
      </c>
      <c r="G172" s="219">
        <v>661660</v>
      </c>
      <c r="H172" s="219">
        <v>387668</v>
      </c>
      <c r="I172" s="219">
        <v>42433</v>
      </c>
      <c r="J172" s="226">
        <v>8219841</v>
      </c>
      <c r="K172" s="219">
        <v>31383</v>
      </c>
      <c r="L172" s="219">
        <v>0</v>
      </c>
      <c r="M172" s="219">
        <v>0</v>
      </c>
      <c r="N172" s="219">
        <v>1138</v>
      </c>
      <c r="O172" s="219">
        <v>549149</v>
      </c>
      <c r="P172" s="219">
        <v>61368</v>
      </c>
      <c r="Q172" s="219">
        <v>36498</v>
      </c>
      <c r="R172" s="219">
        <v>826138</v>
      </c>
      <c r="S172" s="219">
        <v>754</v>
      </c>
      <c r="T172" s="109">
        <v>0</v>
      </c>
      <c r="U172" s="227">
        <v>1506428</v>
      </c>
    </row>
    <row r="173" spans="1:21" customFormat="1">
      <c r="A173" s="206" t="s">
        <v>398</v>
      </c>
      <c r="B173" s="219">
        <v>89373.95</v>
      </c>
      <c r="C173" s="219">
        <v>0</v>
      </c>
      <c r="D173" s="219">
        <v>335122.24000000005</v>
      </c>
      <c r="E173" s="219">
        <v>70587.86</v>
      </c>
      <c r="F173" s="219">
        <v>1154.29</v>
      </c>
      <c r="G173" s="219">
        <v>36775.93</v>
      </c>
      <c r="H173" s="219">
        <v>0</v>
      </c>
      <c r="I173" s="219">
        <v>0</v>
      </c>
      <c r="J173" s="226">
        <v>533014.27</v>
      </c>
      <c r="K173" s="219">
        <v>77428</v>
      </c>
      <c r="L173" s="219">
        <v>0</v>
      </c>
      <c r="M173" s="219">
        <v>0</v>
      </c>
      <c r="N173" s="219">
        <v>34147.93</v>
      </c>
      <c r="O173" s="219">
        <v>532303.32000000007</v>
      </c>
      <c r="P173" s="219">
        <v>9156.18</v>
      </c>
      <c r="Q173" s="219">
        <v>119064.01999999999</v>
      </c>
      <c r="R173" s="219">
        <v>1227.8200000000002</v>
      </c>
      <c r="S173" s="219">
        <v>0</v>
      </c>
      <c r="T173" s="109">
        <v>0</v>
      </c>
      <c r="U173" s="227">
        <v>773327.27</v>
      </c>
    </row>
    <row r="174" spans="1:21" customFormat="1">
      <c r="A174" s="206" t="s">
        <v>156</v>
      </c>
      <c r="B174" s="219">
        <v>17183.09</v>
      </c>
      <c r="C174" s="219">
        <v>0</v>
      </c>
      <c r="D174" s="219">
        <v>1086733.92</v>
      </c>
      <c r="E174" s="219">
        <v>486438.36</v>
      </c>
      <c r="F174" s="219">
        <v>500000</v>
      </c>
      <c r="G174" s="219">
        <v>0</v>
      </c>
      <c r="H174" s="219">
        <v>0</v>
      </c>
      <c r="I174" s="219">
        <v>212648</v>
      </c>
      <c r="J174" s="226">
        <v>2303003.37</v>
      </c>
      <c r="K174" s="219">
        <v>0</v>
      </c>
      <c r="L174" s="219">
        <v>0</v>
      </c>
      <c r="M174" s="219">
        <v>0</v>
      </c>
      <c r="N174" s="219">
        <v>840089.7</v>
      </c>
      <c r="O174" s="219">
        <v>1295307.01</v>
      </c>
      <c r="P174" s="219">
        <v>2928051.88</v>
      </c>
      <c r="Q174" s="219">
        <v>2256118.23</v>
      </c>
      <c r="R174" s="219">
        <v>301844.67</v>
      </c>
      <c r="S174" s="219">
        <v>0</v>
      </c>
      <c r="T174" s="109">
        <v>0</v>
      </c>
      <c r="U174" s="227">
        <v>7621411.4900000002</v>
      </c>
    </row>
    <row r="175" spans="1:21" customFormat="1">
      <c r="A175" s="206" t="s">
        <v>157</v>
      </c>
      <c r="B175" s="219">
        <v>1238632</v>
      </c>
      <c r="C175" s="219">
        <v>19707874.630000003</v>
      </c>
      <c r="D175" s="219">
        <v>16786486</v>
      </c>
      <c r="E175" s="219">
        <v>5915461</v>
      </c>
      <c r="F175" s="219">
        <v>17294866</v>
      </c>
      <c r="G175" s="219">
        <v>9278423</v>
      </c>
      <c r="H175" s="219">
        <v>3589385</v>
      </c>
      <c r="I175" s="219">
        <v>0</v>
      </c>
      <c r="J175" s="226">
        <v>73811127.629999995</v>
      </c>
      <c r="K175" s="219">
        <v>0</v>
      </c>
      <c r="L175" s="219">
        <v>0</v>
      </c>
      <c r="M175" s="219">
        <v>0</v>
      </c>
      <c r="N175" s="219">
        <v>396129.05000000005</v>
      </c>
      <c r="O175" s="219">
        <v>4886826.18</v>
      </c>
      <c r="P175" s="219">
        <v>1053601</v>
      </c>
      <c r="Q175" s="219">
        <v>7381188</v>
      </c>
      <c r="R175" s="219">
        <v>4494894.08</v>
      </c>
      <c r="S175" s="219">
        <v>1146.6199999999999</v>
      </c>
      <c r="T175" s="109">
        <v>34988.050000000003</v>
      </c>
      <c r="U175" s="227">
        <v>18248772.980000004</v>
      </c>
    </row>
    <row r="176" spans="1:21" customFormat="1">
      <c r="A176" s="206" t="s">
        <v>158</v>
      </c>
      <c r="B176" s="219">
        <v>1583103.79</v>
      </c>
      <c r="C176" s="219">
        <v>0</v>
      </c>
      <c r="D176" s="219">
        <v>306278.06</v>
      </c>
      <c r="E176" s="219">
        <v>6060.35</v>
      </c>
      <c r="F176" s="219">
        <v>0</v>
      </c>
      <c r="G176" s="219">
        <v>70013.52</v>
      </c>
      <c r="H176" s="219">
        <v>0</v>
      </c>
      <c r="I176" s="219">
        <v>19686.12</v>
      </c>
      <c r="J176" s="226">
        <v>1985141.8400000003</v>
      </c>
      <c r="K176" s="219">
        <v>0</v>
      </c>
      <c r="L176" s="219">
        <v>0</v>
      </c>
      <c r="M176" s="219">
        <v>0</v>
      </c>
      <c r="N176" s="219">
        <v>1881492.66</v>
      </c>
      <c r="O176" s="219">
        <v>12142755.879999999</v>
      </c>
      <c r="P176" s="219">
        <v>2182543.02</v>
      </c>
      <c r="Q176" s="219">
        <v>195485.68</v>
      </c>
      <c r="R176" s="219">
        <v>2263509.17</v>
      </c>
      <c r="S176" s="219">
        <v>77684.13</v>
      </c>
      <c r="T176" s="109">
        <v>0</v>
      </c>
      <c r="U176" s="227">
        <v>18743470.539999995</v>
      </c>
    </row>
    <row r="177" spans="1:28">
      <c r="A177" s="206" t="s">
        <v>159</v>
      </c>
      <c r="B177" s="219">
        <v>0</v>
      </c>
      <c r="C177" s="219">
        <v>0</v>
      </c>
      <c r="D177" s="219">
        <v>0</v>
      </c>
      <c r="E177" s="219">
        <v>0</v>
      </c>
      <c r="F177" s="219">
        <v>0</v>
      </c>
      <c r="G177" s="219">
        <v>0</v>
      </c>
      <c r="H177" s="219">
        <v>0</v>
      </c>
      <c r="I177" s="219">
        <v>0</v>
      </c>
      <c r="J177" s="226">
        <v>0</v>
      </c>
      <c r="K177" s="219">
        <v>0</v>
      </c>
      <c r="L177" s="219">
        <v>0</v>
      </c>
      <c r="M177" s="219">
        <v>0</v>
      </c>
      <c r="N177" s="219">
        <v>0</v>
      </c>
      <c r="O177" s="219">
        <v>0</v>
      </c>
      <c r="P177" s="219">
        <v>0</v>
      </c>
      <c r="Q177" s="219">
        <v>0</v>
      </c>
      <c r="R177" s="219">
        <v>0</v>
      </c>
      <c r="S177" s="219">
        <v>0</v>
      </c>
      <c r="T177" s="109">
        <v>0</v>
      </c>
      <c r="U177" s="227">
        <v>0</v>
      </c>
    </row>
    <row r="178" spans="1:28">
      <c r="A178" s="206" t="s">
        <v>160</v>
      </c>
      <c r="B178" s="219">
        <v>1284812</v>
      </c>
      <c r="C178" s="219">
        <v>0</v>
      </c>
      <c r="D178" s="219">
        <v>148740</v>
      </c>
      <c r="E178" s="219">
        <v>0</v>
      </c>
      <c r="F178" s="219">
        <v>0</v>
      </c>
      <c r="G178" s="219">
        <v>527551</v>
      </c>
      <c r="H178" s="219">
        <v>0</v>
      </c>
      <c r="I178" s="219">
        <v>0</v>
      </c>
      <c r="J178" s="226">
        <v>1961103</v>
      </c>
      <c r="K178" s="219">
        <v>856453.15</v>
      </c>
      <c r="L178" s="219">
        <v>0</v>
      </c>
      <c r="M178" s="219">
        <v>0</v>
      </c>
      <c r="N178" s="219">
        <v>580323.38</v>
      </c>
      <c r="O178" s="219">
        <v>3166104.26</v>
      </c>
      <c r="P178" s="219">
        <v>100994</v>
      </c>
      <c r="Q178" s="219">
        <v>524397</v>
      </c>
      <c r="R178" s="219">
        <v>17424.32</v>
      </c>
      <c r="S178" s="219">
        <v>0</v>
      </c>
      <c r="T178" s="109">
        <v>0</v>
      </c>
      <c r="U178" s="227">
        <v>5245696.1100000003</v>
      </c>
    </row>
    <row r="179" spans="1:28">
      <c r="A179" s="206" t="s">
        <v>161</v>
      </c>
      <c r="B179" s="219">
        <v>5859822.3099999996</v>
      </c>
      <c r="C179" s="219">
        <v>0</v>
      </c>
      <c r="D179" s="219">
        <v>5643082</v>
      </c>
      <c r="E179" s="219">
        <v>1818679</v>
      </c>
      <c r="F179" s="219">
        <v>326691</v>
      </c>
      <c r="G179" s="219">
        <v>756665</v>
      </c>
      <c r="H179" s="219">
        <v>0</v>
      </c>
      <c r="I179" s="219">
        <v>0</v>
      </c>
      <c r="J179" s="226">
        <v>14404939.309999999</v>
      </c>
      <c r="K179" s="219">
        <v>0</v>
      </c>
      <c r="L179" s="219">
        <v>0</v>
      </c>
      <c r="M179" s="219">
        <v>0</v>
      </c>
      <c r="N179" s="219">
        <v>252254.9</v>
      </c>
      <c r="O179" s="219">
        <v>717842</v>
      </c>
      <c r="P179" s="219">
        <v>483227.69</v>
      </c>
      <c r="Q179" s="219">
        <v>2825981.69</v>
      </c>
      <c r="R179" s="219">
        <v>590134</v>
      </c>
      <c r="S179" s="219">
        <v>6715</v>
      </c>
      <c r="T179" s="109">
        <v>0</v>
      </c>
      <c r="U179" s="227">
        <v>4876155.28</v>
      </c>
    </row>
    <row r="180" spans="1:28">
      <c r="A180" s="206" t="s">
        <v>399</v>
      </c>
      <c r="B180" s="219">
        <v>2233543</v>
      </c>
      <c r="C180" s="219">
        <v>0</v>
      </c>
      <c r="D180" s="219">
        <v>585.54999999999995</v>
      </c>
      <c r="E180" s="219">
        <v>443895</v>
      </c>
      <c r="F180" s="219">
        <v>190692</v>
      </c>
      <c r="G180" s="219">
        <v>0</v>
      </c>
      <c r="H180" s="219">
        <v>0</v>
      </c>
      <c r="I180" s="219">
        <v>0</v>
      </c>
      <c r="J180" s="226">
        <v>2868715.55</v>
      </c>
      <c r="K180" s="219">
        <v>0</v>
      </c>
      <c r="L180" s="219">
        <v>0</v>
      </c>
      <c r="M180" s="219">
        <v>0</v>
      </c>
      <c r="N180" s="219">
        <v>27206.03</v>
      </c>
      <c r="O180" s="219">
        <v>213449.08</v>
      </c>
      <c r="P180" s="219">
        <v>205328</v>
      </c>
      <c r="Q180" s="219">
        <v>117311</v>
      </c>
      <c r="R180" s="219">
        <v>34153.07</v>
      </c>
      <c r="S180" s="219">
        <v>0</v>
      </c>
      <c r="T180" s="109">
        <v>0</v>
      </c>
      <c r="U180" s="227">
        <v>597447.17999999993</v>
      </c>
    </row>
    <row r="181" spans="1:28">
      <c r="A181" s="206" t="s">
        <v>400</v>
      </c>
      <c r="B181" s="219">
        <v>1418928.45</v>
      </c>
      <c r="C181" s="219">
        <v>0</v>
      </c>
      <c r="D181" s="219">
        <v>6483796.0800000001</v>
      </c>
      <c r="E181" s="219">
        <v>237919.96</v>
      </c>
      <c r="F181" s="219">
        <v>0</v>
      </c>
      <c r="G181" s="219">
        <v>6348394.3300000001</v>
      </c>
      <c r="H181" s="219">
        <v>0</v>
      </c>
      <c r="I181" s="219">
        <v>0</v>
      </c>
      <c r="J181" s="226">
        <v>14489038.82</v>
      </c>
      <c r="K181" s="219">
        <v>0</v>
      </c>
      <c r="L181" s="219">
        <v>0</v>
      </c>
      <c r="M181" s="219">
        <v>0</v>
      </c>
      <c r="N181" s="219">
        <v>717197.51</v>
      </c>
      <c r="O181" s="219">
        <v>22538514.219999999</v>
      </c>
      <c r="P181" s="219">
        <v>6057634.7699999996</v>
      </c>
      <c r="Q181" s="219">
        <v>102779.47</v>
      </c>
      <c r="R181" s="219">
        <v>0</v>
      </c>
      <c r="S181" s="219">
        <v>0</v>
      </c>
      <c r="T181" s="109">
        <v>0</v>
      </c>
      <c r="U181" s="227">
        <v>29416125.969999999</v>
      </c>
    </row>
    <row r="182" spans="1:28" s="113" customFormat="1" ht="14.4">
      <c r="A182" s="108" t="s">
        <v>41</v>
      </c>
      <c r="B182" s="109">
        <v>76308808.159999996</v>
      </c>
      <c r="C182" s="109">
        <v>27080300.870000005</v>
      </c>
      <c r="D182" s="109">
        <v>181242367.02000004</v>
      </c>
      <c r="E182" s="109">
        <v>31882450.43</v>
      </c>
      <c r="F182" s="109">
        <v>31309051.439999998</v>
      </c>
      <c r="G182" s="109">
        <v>29423990.219999999</v>
      </c>
      <c r="H182" s="109">
        <v>4344072.6100000003</v>
      </c>
      <c r="I182" s="109">
        <v>2260111.0700000003</v>
      </c>
      <c r="J182" s="110">
        <v>383851151.82000011</v>
      </c>
      <c r="K182" s="109">
        <v>4312126.83</v>
      </c>
      <c r="L182" s="109">
        <v>766303.71000000008</v>
      </c>
      <c r="M182" s="109">
        <v>0</v>
      </c>
      <c r="N182" s="109">
        <v>34794930.079999998</v>
      </c>
      <c r="O182" s="109">
        <v>179304581.66</v>
      </c>
      <c r="P182" s="109">
        <v>27087240.440000005</v>
      </c>
      <c r="Q182" s="109">
        <v>44881271.11999999</v>
      </c>
      <c r="R182" s="109">
        <v>38118034.180000007</v>
      </c>
      <c r="S182" s="109">
        <v>2480992.2799999993</v>
      </c>
      <c r="T182" s="109">
        <v>12126751.840000002</v>
      </c>
      <c r="U182" s="111">
        <v>343872232.13999993</v>
      </c>
      <c r="V182" s="112"/>
      <c r="W182" s="112"/>
      <c r="X182" s="112"/>
      <c r="Y182" s="112"/>
      <c r="Z182" s="112"/>
      <c r="AA182" s="112"/>
      <c r="AB182" s="112"/>
    </row>
    <row r="183" spans="1:28" s="113" customFormat="1" ht="14.4">
      <c r="A183" s="108" t="s">
        <v>42</v>
      </c>
      <c r="B183" s="109">
        <v>81597960.159999996</v>
      </c>
      <c r="C183" s="109">
        <v>39079375.570000008</v>
      </c>
      <c r="D183" s="109">
        <v>205978135.16000003</v>
      </c>
      <c r="E183" s="109">
        <v>34200212.289999999</v>
      </c>
      <c r="F183" s="109">
        <v>31736252.439999998</v>
      </c>
      <c r="G183" s="109">
        <v>29704189.219999999</v>
      </c>
      <c r="H183" s="109">
        <v>4509083.37</v>
      </c>
      <c r="I183" s="109">
        <v>2260111.0700000003</v>
      </c>
      <c r="J183" s="110">
        <v>429065319.28000003</v>
      </c>
      <c r="K183" s="109">
        <v>8686514.4299999997</v>
      </c>
      <c r="L183" s="109">
        <v>766303.71000000008</v>
      </c>
      <c r="M183" s="109">
        <v>0</v>
      </c>
      <c r="N183" s="109">
        <v>34973120.699999996</v>
      </c>
      <c r="O183" s="109">
        <v>188401542.44</v>
      </c>
      <c r="P183" s="109">
        <v>27169394.440000005</v>
      </c>
      <c r="Q183" s="109">
        <v>44944605.11999999</v>
      </c>
      <c r="R183" s="109">
        <v>38942231.000000007</v>
      </c>
      <c r="S183" s="109">
        <v>2480992.2799999993</v>
      </c>
      <c r="T183" s="109">
        <v>12394178.690000001</v>
      </c>
      <c r="U183" s="111">
        <v>358758882.80999994</v>
      </c>
      <c r="V183" s="112"/>
      <c r="W183" s="112"/>
      <c r="X183" s="112"/>
      <c r="Y183" s="112"/>
      <c r="Z183" s="112"/>
      <c r="AA183" s="112"/>
      <c r="AB183" s="112"/>
    </row>
    <row r="184" spans="1:28">
      <c r="J184" s="226">
        <v>0</v>
      </c>
      <c r="U184" s="227">
        <v>0</v>
      </c>
    </row>
    <row r="185" spans="1:28" s="113" customFormat="1" ht="14.4">
      <c r="A185" s="108" t="s">
        <v>164</v>
      </c>
      <c r="B185" s="109">
        <v>9445261</v>
      </c>
      <c r="C185" s="109">
        <v>3910272</v>
      </c>
      <c r="D185" s="109">
        <v>11928317</v>
      </c>
      <c r="E185" s="109">
        <v>12926648</v>
      </c>
      <c r="F185" s="109">
        <v>128607</v>
      </c>
      <c r="G185" s="109">
        <v>47962</v>
      </c>
      <c r="H185" s="109">
        <v>0</v>
      </c>
      <c r="I185" s="109">
        <v>1665597</v>
      </c>
      <c r="J185" s="110">
        <v>40052664</v>
      </c>
      <c r="K185" s="109">
        <v>25850148</v>
      </c>
      <c r="L185" s="109">
        <v>0</v>
      </c>
      <c r="M185" s="109">
        <v>0</v>
      </c>
      <c r="N185" s="109">
        <v>164503</v>
      </c>
      <c r="O185" s="109">
        <v>1809727</v>
      </c>
      <c r="P185" s="109">
        <v>6099289</v>
      </c>
      <c r="Q185" s="109">
        <v>2350076</v>
      </c>
      <c r="R185" s="109">
        <v>564058</v>
      </c>
      <c r="S185" s="109">
        <v>0</v>
      </c>
      <c r="T185" s="109">
        <v>0</v>
      </c>
      <c r="U185" s="111">
        <v>36837801</v>
      </c>
      <c r="V185" s="112"/>
      <c r="W185" s="112"/>
      <c r="X185" s="112"/>
      <c r="Y185" s="112"/>
      <c r="Z185" s="112"/>
      <c r="AA185" s="112"/>
      <c r="AB185" s="112"/>
    </row>
    <row r="186" spans="1:28">
      <c r="A186" s="206" t="s">
        <v>165</v>
      </c>
      <c r="B186" s="219">
        <v>3661462</v>
      </c>
      <c r="C186" s="219">
        <v>0</v>
      </c>
      <c r="D186" s="219">
        <v>1292221</v>
      </c>
      <c r="E186" s="219">
        <v>726863</v>
      </c>
      <c r="F186" s="219">
        <v>304541</v>
      </c>
      <c r="G186" s="219">
        <v>569251</v>
      </c>
      <c r="H186" s="219">
        <v>0</v>
      </c>
      <c r="I186" s="219">
        <v>1695073</v>
      </c>
      <c r="J186" s="226">
        <v>8249411</v>
      </c>
      <c r="K186" s="219">
        <v>111109</v>
      </c>
      <c r="L186" s="219">
        <v>37000</v>
      </c>
      <c r="M186" s="219">
        <v>0</v>
      </c>
      <c r="N186" s="219">
        <v>247200</v>
      </c>
      <c r="O186" s="219">
        <v>8260601</v>
      </c>
      <c r="P186" s="219">
        <v>558038</v>
      </c>
      <c r="Q186" s="219">
        <v>388572</v>
      </c>
      <c r="R186" s="219">
        <v>4298707</v>
      </c>
      <c r="S186" s="219">
        <v>47505</v>
      </c>
      <c r="T186" s="109">
        <v>0</v>
      </c>
      <c r="U186" s="227">
        <v>13948732</v>
      </c>
    </row>
    <row r="187" spans="1:28">
      <c r="A187" s="206" t="s">
        <v>166</v>
      </c>
      <c r="B187" s="219">
        <v>580019.89</v>
      </c>
      <c r="C187" s="219">
        <v>0</v>
      </c>
      <c r="D187" s="219">
        <v>3042657.17</v>
      </c>
      <c r="E187" s="219">
        <v>0</v>
      </c>
      <c r="F187" s="219">
        <v>656203.9</v>
      </c>
      <c r="G187" s="219">
        <v>0</v>
      </c>
      <c r="H187" s="219">
        <v>0</v>
      </c>
      <c r="I187" s="219">
        <v>147139.38</v>
      </c>
      <c r="J187" s="226">
        <v>4426020.34</v>
      </c>
      <c r="K187" s="219">
        <v>199446.54</v>
      </c>
      <c r="L187" s="219">
        <v>0</v>
      </c>
      <c r="M187" s="219">
        <v>0</v>
      </c>
      <c r="N187" s="219">
        <v>47075.39</v>
      </c>
      <c r="O187" s="219">
        <v>291068.07999999996</v>
      </c>
      <c r="P187" s="219">
        <v>806149.1</v>
      </c>
      <c r="Q187" s="219">
        <v>0</v>
      </c>
      <c r="R187" s="219">
        <v>503028.31</v>
      </c>
      <c r="S187" s="219">
        <v>0</v>
      </c>
      <c r="T187" s="109">
        <v>0</v>
      </c>
      <c r="U187" s="227">
        <v>1846767.42</v>
      </c>
    </row>
    <row r="188" spans="1:28">
      <c r="A188" s="206" t="s">
        <v>167</v>
      </c>
      <c r="B188" s="219">
        <v>58781.16</v>
      </c>
      <c r="C188" s="219">
        <v>3785</v>
      </c>
      <c r="D188" s="219">
        <v>359793.06999999995</v>
      </c>
      <c r="E188" s="219">
        <v>20933</v>
      </c>
      <c r="F188" s="219">
        <v>1637.93</v>
      </c>
      <c r="G188" s="219">
        <v>1309.44</v>
      </c>
      <c r="H188" s="219">
        <v>0</v>
      </c>
      <c r="I188" s="219">
        <v>96223</v>
      </c>
      <c r="J188" s="226">
        <v>542462.6</v>
      </c>
      <c r="K188" s="219">
        <v>140293.57999999999</v>
      </c>
      <c r="L188" s="219">
        <v>0</v>
      </c>
      <c r="M188" s="219">
        <v>0</v>
      </c>
      <c r="N188" s="219">
        <v>18344.580000000002</v>
      </c>
      <c r="O188" s="219">
        <v>1611483.48</v>
      </c>
      <c r="P188" s="219">
        <v>195772.31</v>
      </c>
      <c r="Q188" s="219">
        <v>44943.64</v>
      </c>
      <c r="R188" s="219">
        <v>57964</v>
      </c>
      <c r="S188" s="219">
        <v>0</v>
      </c>
      <c r="T188" s="109">
        <v>0</v>
      </c>
      <c r="U188" s="227">
        <v>2068801.5899999999</v>
      </c>
    </row>
    <row r="189" spans="1:28">
      <c r="A189" s="206" t="s">
        <v>168</v>
      </c>
      <c r="B189" s="219">
        <v>650032</v>
      </c>
      <c r="C189" s="219">
        <v>0</v>
      </c>
      <c r="D189" s="219">
        <v>3576043.93</v>
      </c>
      <c r="E189" s="219">
        <v>231389</v>
      </c>
      <c r="F189" s="219">
        <v>0</v>
      </c>
      <c r="G189" s="219">
        <v>581648</v>
      </c>
      <c r="H189" s="219">
        <v>0</v>
      </c>
      <c r="I189" s="219">
        <v>0</v>
      </c>
      <c r="J189" s="226">
        <v>5039112.93</v>
      </c>
      <c r="K189" s="219">
        <v>18909.11</v>
      </c>
      <c r="L189" s="219">
        <v>0</v>
      </c>
      <c r="M189" s="219">
        <v>0</v>
      </c>
      <c r="N189" s="219">
        <v>789376</v>
      </c>
      <c r="O189" s="219">
        <v>5450431.5100000007</v>
      </c>
      <c r="P189" s="219">
        <v>1156.46</v>
      </c>
      <c r="Q189" s="219">
        <v>937885.85</v>
      </c>
      <c r="R189" s="219">
        <v>540966.1</v>
      </c>
      <c r="S189" s="219">
        <v>48349.93</v>
      </c>
      <c r="T189" s="109">
        <v>0</v>
      </c>
      <c r="U189" s="227">
        <v>7787074.96</v>
      </c>
    </row>
    <row r="190" spans="1:28" s="113" customFormat="1" ht="14.4">
      <c r="A190" s="108" t="s">
        <v>41</v>
      </c>
      <c r="B190" s="109">
        <v>4950295.05</v>
      </c>
      <c r="C190" s="109">
        <v>3785</v>
      </c>
      <c r="D190" s="109">
        <v>8270715.1699999999</v>
      </c>
      <c r="E190" s="109">
        <v>979185</v>
      </c>
      <c r="F190" s="109">
        <v>962382.83000000007</v>
      </c>
      <c r="G190" s="109">
        <v>1152208.44</v>
      </c>
      <c r="H190" s="109">
        <v>0</v>
      </c>
      <c r="I190" s="109">
        <v>1938435.38</v>
      </c>
      <c r="J190" s="110">
        <v>18257006.869999997</v>
      </c>
      <c r="K190" s="109">
        <v>469758.23</v>
      </c>
      <c r="L190" s="109">
        <v>37000</v>
      </c>
      <c r="M190" s="109">
        <v>0</v>
      </c>
      <c r="N190" s="109">
        <v>1101995.97</v>
      </c>
      <c r="O190" s="109">
        <v>15613584.07</v>
      </c>
      <c r="P190" s="109">
        <v>1561115.87</v>
      </c>
      <c r="Q190" s="109">
        <v>1371401.49</v>
      </c>
      <c r="R190" s="109">
        <v>5400665.4099999992</v>
      </c>
      <c r="S190" s="109">
        <v>95854.93</v>
      </c>
      <c r="T190" s="109">
        <v>0</v>
      </c>
      <c r="U190" s="111">
        <v>25651375.969999999</v>
      </c>
      <c r="V190" s="112"/>
      <c r="W190" s="112"/>
      <c r="X190" s="112"/>
      <c r="Y190" s="112"/>
      <c r="Z190" s="112"/>
      <c r="AA190" s="112"/>
      <c r="AB190" s="112"/>
    </row>
    <row r="191" spans="1:28" s="113" customFormat="1" ht="14.4">
      <c r="A191" s="108" t="s">
        <v>42</v>
      </c>
      <c r="B191" s="109">
        <v>14395556.050000001</v>
      </c>
      <c r="C191" s="109">
        <v>3914057</v>
      </c>
      <c r="D191" s="109">
        <v>20199032.170000002</v>
      </c>
      <c r="E191" s="109">
        <v>13905833</v>
      </c>
      <c r="F191" s="109">
        <v>1090989.83</v>
      </c>
      <c r="G191" s="109">
        <v>1200170.44</v>
      </c>
      <c r="H191" s="109">
        <v>0</v>
      </c>
      <c r="I191" s="109">
        <v>3604032.38</v>
      </c>
      <c r="J191" s="110">
        <v>58309670.869999997</v>
      </c>
      <c r="K191" s="109">
        <v>26319906.23</v>
      </c>
      <c r="L191" s="109">
        <v>37000</v>
      </c>
      <c r="M191" s="109">
        <v>0</v>
      </c>
      <c r="N191" s="109">
        <v>1266498.97</v>
      </c>
      <c r="O191" s="109">
        <v>17423311.07</v>
      </c>
      <c r="P191" s="109">
        <v>7660404.8700000001</v>
      </c>
      <c r="Q191" s="109">
        <v>3721477.49</v>
      </c>
      <c r="R191" s="109">
        <v>5964723.4099999992</v>
      </c>
      <c r="S191" s="109">
        <v>95854.93</v>
      </c>
      <c r="T191" s="109">
        <v>0</v>
      </c>
      <c r="U191" s="111">
        <v>62489176.969999991</v>
      </c>
      <c r="V191" s="112"/>
      <c r="W191" s="112"/>
      <c r="X191" s="112"/>
      <c r="Y191" s="112"/>
      <c r="Z191" s="112"/>
      <c r="AA191" s="112"/>
      <c r="AB191" s="112"/>
    </row>
    <row r="192" spans="1:28">
      <c r="J192" s="226">
        <v>0</v>
      </c>
      <c r="U192" s="227">
        <v>0</v>
      </c>
    </row>
    <row r="193" spans="1:28" s="113" customFormat="1" ht="14.4">
      <c r="A193" s="108" t="s">
        <v>169</v>
      </c>
      <c r="B193" s="109">
        <v>3585206</v>
      </c>
      <c r="C193" s="109">
        <v>2621274</v>
      </c>
      <c r="D193" s="109">
        <v>4341913</v>
      </c>
      <c r="E193" s="109">
        <v>1441284</v>
      </c>
      <c r="F193" s="109">
        <v>0</v>
      </c>
      <c r="G193" s="109">
        <v>0</v>
      </c>
      <c r="H193" s="109">
        <v>242680</v>
      </c>
      <c r="I193" s="109">
        <v>0</v>
      </c>
      <c r="J193" s="110">
        <v>12232357</v>
      </c>
      <c r="K193" s="109">
        <v>4426595</v>
      </c>
      <c r="L193" s="109">
        <v>0</v>
      </c>
      <c r="M193" s="109">
        <v>0</v>
      </c>
      <c r="N193" s="109">
        <v>7024</v>
      </c>
      <c r="O193" s="109">
        <v>1138373</v>
      </c>
      <c r="P193" s="109">
        <v>2233046</v>
      </c>
      <c r="Q193" s="109">
        <v>869787</v>
      </c>
      <c r="R193" s="109">
        <v>2137193</v>
      </c>
      <c r="S193" s="109">
        <v>0</v>
      </c>
      <c r="T193" s="109">
        <v>0</v>
      </c>
      <c r="U193" s="111">
        <v>10812018</v>
      </c>
      <c r="V193" s="112"/>
      <c r="W193" s="112"/>
      <c r="X193" s="112"/>
      <c r="Y193" s="112"/>
      <c r="Z193" s="112"/>
      <c r="AA193" s="112"/>
      <c r="AB193" s="112"/>
    </row>
    <row r="194" spans="1:28">
      <c r="A194" s="206" t="s">
        <v>170</v>
      </c>
      <c r="B194" s="219">
        <v>2726092</v>
      </c>
      <c r="C194" s="219">
        <v>0</v>
      </c>
      <c r="D194" s="219">
        <v>16995936</v>
      </c>
      <c r="E194" s="219">
        <v>18688</v>
      </c>
      <c r="F194" s="219">
        <v>97</v>
      </c>
      <c r="G194" s="219">
        <v>0</v>
      </c>
      <c r="H194" s="219">
        <v>0</v>
      </c>
      <c r="I194" s="219">
        <v>0</v>
      </c>
      <c r="J194" s="226">
        <v>19740813</v>
      </c>
      <c r="K194" s="219">
        <v>281</v>
      </c>
      <c r="L194" s="219">
        <v>0</v>
      </c>
      <c r="M194" s="219">
        <v>0</v>
      </c>
      <c r="N194" s="219">
        <v>53281</v>
      </c>
      <c r="O194" s="219">
        <v>2385821</v>
      </c>
      <c r="P194" s="219">
        <v>4115098</v>
      </c>
      <c r="Q194" s="219">
        <v>1859246</v>
      </c>
      <c r="R194" s="219">
        <v>430704</v>
      </c>
      <c r="S194" s="219">
        <v>130</v>
      </c>
      <c r="T194" s="109">
        <v>0</v>
      </c>
      <c r="U194" s="227">
        <v>8844561</v>
      </c>
    </row>
    <row r="195" spans="1:28">
      <c r="A195" s="206" t="s">
        <v>171</v>
      </c>
      <c r="B195" s="219">
        <v>826434.3600000001</v>
      </c>
      <c r="C195" s="219">
        <v>653063</v>
      </c>
      <c r="D195" s="219">
        <v>1856103.92</v>
      </c>
      <c r="E195" s="219">
        <v>538635.86</v>
      </c>
      <c r="F195" s="219">
        <v>0</v>
      </c>
      <c r="G195" s="219">
        <v>0</v>
      </c>
      <c r="H195" s="219">
        <v>0</v>
      </c>
      <c r="I195" s="219">
        <v>108620</v>
      </c>
      <c r="J195" s="226">
        <v>3982857.14</v>
      </c>
      <c r="K195" s="219">
        <v>0</v>
      </c>
      <c r="L195" s="219">
        <v>3860</v>
      </c>
      <c r="M195" s="219">
        <v>0</v>
      </c>
      <c r="N195" s="219">
        <v>2117422</v>
      </c>
      <c r="O195" s="219">
        <v>1386669</v>
      </c>
      <c r="P195" s="219">
        <v>116848.26000000001</v>
      </c>
      <c r="Q195" s="219">
        <v>29535.43</v>
      </c>
      <c r="R195" s="219">
        <v>12256</v>
      </c>
      <c r="S195" s="219">
        <v>1019077</v>
      </c>
      <c r="T195" s="109">
        <v>6535</v>
      </c>
      <c r="U195" s="227">
        <v>4692202.6899999995</v>
      </c>
    </row>
    <row r="196" spans="1:28">
      <c r="A196" s="206" t="s">
        <v>172</v>
      </c>
      <c r="B196" s="219">
        <v>3752</v>
      </c>
      <c r="C196" s="219">
        <v>0</v>
      </c>
      <c r="D196" s="219">
        <v>40462</v>
      </c>
      <c r="E196" s="219">
        <v>0</v>
      </c>
      <c r="F196" s="219">
        <v>10369</v>
      </c>
      <c r="G196" s="219">
        <v>18871</v>
      </c>
      <c r="H196" s="219">
        <v>0</v>
      </c>
      <c r="I196" s="219">
        <v>0</v>
      </c>
      <c r="J196" s="226">
        <v>73454</v>
      </c>
      <c r="K196" s="219">
        <v>0</v>
      </c>
      <c r="L196" s="219">
        <v>0</v>
      </c>
      <c r="M196" s="219">
        <v>0</v>
      </c>
      <c r="N196" s="219">
        <v>3919</v>
      </c>
      <c r="O196" s="219">
        <v>37501.39</v>
      </c>
      <c r="P196" s="219">
        <v>2268561.02</v>
      </c>
      <c r="Q196" s="219">
        <v>0</v>
      </c>
      <c r="R196" s="219">
        <v>0</v>
      </c>
      <c r="S196" s="219">
        <v>0</v>
      </c>
      <c r="T196" s="109">
        <v>0</v>
      </c>
      <c r="U196" s="227">
        <v>2309981.41</v>
      </c>
    </row>
    <row r="197" spans="1:28">
      <c r="A197" s="206" t="s">
        <v>173</v>
      </c>
      <c r="B197" s="219">
        <v>424636.41</v>
      </c>
      <c r="C197" s="219">
        <v>0</v>
      </c>
      <c r="D197" s="219">
        <v>2816735.0799999996</v>
      </c>
      <c r="E197" s="219">
        <v>0</v>
      </c>
      <c r="F197" s="219">
        <v>0</v>
      </c>
      <c r="G197" s="219">
        <v>0</v>
      </c>
      <c r="H197" s="219">
        <v>1237878.21</v>
      </c>
      <c r="I197" s="219">
        <v>0</v>
      </c>
      <c r="J197" s="226">
        <v>4479249.6999999993</v>
      </c>
      <c r="K197" s="219">
        <v>265485.40000000002</v>
      </c>
      <c r="L197" s="219">
        <v>0</v>
      </c>
      <c r="M197" s="219">
        <v>0</v>
      </c>
      <c r="N197" s="219">
        <v>81423</v>
      </c>
      <c r="O197" s="219">
        <v>1688842.3</v>
      </c>
      <c r="P197" s="219">
        <v>132451.51</v>
      </c>
      <c r="Q197" s="219">
        <v>39285.35</v>
      </c>
      <c r="R197" s="219">
        <v>9613.75</v>
      </c>
      <c r="S197" s="219">
        <v>0</v>
      </c>
      <c r="T197" s="109">
        <v>0</v>
      </c>
      <c r="U197" s="227">
        <v>2217101.31</v>
      </c>
    </row>
    <row r="198" spans="1:28">
      <c r="A198" s="206" t="s">
        <v>174</v>
      </c>
      <c r="B198" s="219">
        <v>0</v>
      </c>
      <c r="C198" s="219">
        <v>0</v>
      </c>
      <c r="D198" s="219">
        <v>1066235.1000000001</v>
      </c>
      <c r="E198" s="219">
        <v>0</v>
      </c>
      <c r="F198" s="219">
        <v>0</v>
      </c>
      <c r="G198" s="219">
        <v>0</v>
      </c>
      <c r="H198" s="219">
        <v>0</v>
      </c>
      <c r="I198" s="219">
        <v>0</v>
      </c>
      <c r="J198" s="226">
        <v>1066235.1000000001</v>
      </c>
      <c r="K198" s="219">
        <v>0</v>
      </c>
      <c r="L198" s="219">
        <v>0</v>
      </c>
      <c r="M198" s="219">
        <v>0</v>
      </c>
      <c r="N198" s="219">
        <v>260600.01</v>
      </c>
      <c r="O198" s="219">
        <v>587963.5</v>
      </c>
      <c r="P198" s="219">
        <v>983328.22</v>
      </c>
      <c r="Q198" s="219">
        <v>0</v>
      </c>
      <c r="R198" s="219">
        <v>0</v>
      </c>
      <c r="S198" s="219">
        <v>0</v>
      </c>
      <c r="T198" s="109">
        <v>0</v>
      </c>
      <c r="U198" s="227">
        <v>1831891.73</v>
      </c>
    </row>
    <row r="199" spans="1:28" s="113" customFormat="1" ht="14.4">
      <c r="A199" s="108" t="s">
        <v>41</v>
      </c>
      <c r="B199" s="109">
        <v>3980914.7700000005</v>
      </c>
      <c r="C199" s="109">
        <v>653063</v>
      </c>
      <c r="D199" s="109">
        <v>22775472.100000001</v>
      </c>
      <c r="E199" s="109">
        <v>557323.86</v>
      </c>
      <c r="F199" s="109">
        <v>10466</v>
      </c>
      <c r="G199" s="109">
        <v>18871</v>
      </c>
      <c r="H199" s="109">
        <v>1237878.21</v>
      </c>
      <c r="I199" s="109">
        <v>108620</v>
      </c>
      <c r="J199" s="110">
        <v>29342608.940000001</v>
      </c>
      <c r="K199" s="109">
        <v>265766.40000000002</v>
      </c>
      <c r="L199" s="109">
        <v>3860</v>
      </c>
      <c r="M199" s="109">
        <v>0</v>
      </c>
      <c r="N199" s="109">
        <v>2516645.0099999998</v>
      </c>
      <c r="O199" s="109">
        <v>6086797.1900000004</v>
      </c>
      <c r="P199" s="109">
        <v>7616287.0099999988</v>
      </c>
      <c r="Q199" s="109">
        <v>1928066.78</v>
      </c>
      <c r="R199" s="109">
        <v>452573.75</v>
      </c>
      <c r="S199" s="109">
        <v>1019207</v>
      </c>
      <c r="T199" s="109">
        <v>6535</v>
      </c>
      <c r="U199" s="111">
        <v>19895738.140000001</v>
      </c>
      <c r="V199" s="112"/>
      <c r="W199" s="112"/>
      <c r="X199" s="112"/>
      <c r="Y199" s="112"/>
      <c r="Z199" s="112"/>
      <c r="AA199" s="112"/>
      <c r="AB199" s="112"/>
    </row>
    <row r="200" spans="1:28" s="113" customFormat="1" ht="14.4">
      <c r="A200" s="108" t="s">
        <v>42</v>
      </c>
      <c r="B200" s="109">
        <v>7566120.7700000005</v>
      </c>
      <c r="C200" s="109">
        <v>3274337</v>
      </c>
      <c r="D200" s="109">
        <v>27117385.100000001</v>
      </c>
      <c r="E200" s="109">
        <v>1998607.8599999999</v>
      </c>
      <c r="F200" s="109">
        <v>10466</v>
      </c>
      <c r="G200" s="109">
        <v>18871</v>
      </c>
      <c r="H200" s="109">
        <v>1480558.21</v>
      </c>
      <c r="I200" s="109">
        <v>108620</v>
      </c>
      <c r="J200" s="110">
        <v>41574965.940000005</v>
      </c>
      <c r="K200" s="109">
        <v>4692361.4000000004</v>
      </c>
      <c r="L200" s="109">
        <v>3860</v>
      </c>
      <c r="M200" s="109">
        <v>0</v>
      </c>
      <c r="N200" s="109">
        <v>2523669.0099999998</v>
      </c>
      <c r="O200" s="109">
        <v>7225170.1900000004</v>
      </c>
      <c r="P200" s="109">
        <v>9849333.0099999979</v>
      </c>
      <c r="Q200" s="109">
        <v>2797853.7800000003</v>
      </c>
      <c r="R200" s="109">
        <v>2589766.75</v>
      </c>
      <c r="S200" s="109">
        <v>1019207</v>
      </c>
      <c r="T200" s="109">
        <v>6535</v>
      </c>
      <c r="U200" s="111">
        <v>30707756.140000001</v>
      </c>
      <c r="V200" s="112"/>
      <c r="W200" s="112"/>
      <c r="X200" s="112"/>
      <c r="Y200" s="112"/>
      <c r="Z200" s="112"/>
      <c r="AA200" s="112"/>
      <c r="AB200" s="112"/>
    </row>
    <row r="201" spans="1:28">
      <c r="J201" s="226">
        <v>0</v>
      </c>
      <c r="U201" s="227">
        <v>0</v>
      </c>
    </row>
    <row r="202" spans="1:28" s="113" customFormat="1" ht="14.4">
      <c r="A202" s="108" t="s">
        <v>175</v>
      </c>
      <c r="B202" s="109">
        <v>2473064</v>
      </c>
      <c r="C202" s="109">
        <v>0</v>
      </c>
      <c r="D202" s="109">
        <v>7072861</v>
      </c>
      <c r="E202" s="109">
        <v>1532384</v>
      </c>
      <c r="F202" s="109">
        <v>1</v>
      </c>
      <c r="G202" s="109">
        <v>0</v>
      </c>
      <c r="H202" s="109">
        <v>130468</v>
      </c>
      <c r="I202" s="109">
        <v>0</v>
      </c>
      <c r="J202" s="110">
        <v>11208778</v>
      </c>
      <c r="K202" s="109">
        <v>4757325</v>
      </c>
      <c r="L202" s="109">
        <v>0</v>
      </c>
      <c r="M202" s="109">
        <v>0</v>
      </c>
      <c r="N202" s="109">
        <v>289978</v>
      </c>
      <c r="O202" s="109">
        <v>1313516</v>
      </c>
      <c r="P202" s="109">
        <v>3459575</v>
      </c>
      <c r="Q202" s="109">
        <v>85178</v>
      </c>
      <c r="R202" s="109">
        <v>1794765</v>
      </c>
      <c r="S202" s="109">
        <v>0</v>
      </c>
      <c r="T202" s="109">
        <v>0</v>
      </c>
      <c r="U202" s="111">
        <v>11700337</v>
      </c>
      <c r="V202" s="112"/>
      <c r="W202" s="112"/>
      <c r="X202" s="112"/>
      <c r="Y202" s="112"/>
      <c r="Z202" s="112"/>
      <c r="AA202" s="112"/>
      <c r="AB202" s="112"/>
    </row>
    <row r="203" spans="1:28">
      <c r="A203" s="206" t="s">
        <v>176</v>
      </c>
      <c r="B203" s="219">
        <v>777</v>
      </c>
      <c r="C203" s="219">
        <v>0</v>
      </c>
      <c r="D203" s="219">
        <v>3871697</v>
      </c>
      <c r="E203" s="219">
        <v>0</v>
      </c>
      <c r="F203" s="219">
        <v>0</v>
      </c>
      <c r="G203" s="219">
        <v>0</v>
      </c>
      <c r="H203" s="219">
        <v>0</v>
      </c>
      <c r="I203" s="219">
        <v>0</v>
      </c>
      <c r="J203" s="226">
        <v>3872474</v>
      </c>
      <c r="K203" s="219">
        <v>0</v>
      </c>
      <c r="L203" s="219">
        <v>0</v>
      </c>
      <c r="M203" s="219">
        <v>0</v>
      </c>
      <c r="N203" s="219">
        <v>2644277</v>
      </c>
      <c r="O203" s="219">
        <v>8505206</v>
      </c>
      <c r="P203" s="219">
        <v>2503507</v>
      </c>
      <c r="Q203" s="219">
        <v>102093</v>
      </c>
      <c r="R203" s="219">
        <v>0</v>
      </c>
      <c r="S203" s="219">
        <v>0</v>
      </c>
      <c r="T203" s="109">
        <v>0</v>
      </c>
      <c r="U203" s="227">
        <v>13755083</v>
      </c>
    </row>
    <row r="204" spans="1:28">
      <c r="A204" s="206" t="s">
        <v>177</v>
      </c>
      <c r="B204" s="219">
        <v>442246</v>
      </c>
      <c r="C204" s="219">
        <v>0</v>
      </c>
      <c r="D204" s="219">
        <v>85075</v>
      </c>
      <c r="E204" s="219">
        <v>34632</v>
      </c>
      <c r="F204" s="219">
        <v>0</v>
      </c>
      <c r="G204" s="219">
        <v>583890</v>
      </c>
      <c r="H204" s="219">
        <v>0</v>
      </c>
      <c r="I204" s="219">
        <v>0</v>
      </c>
      <c r="J204" s="226">
        <v>1145843</v>
      </c>
      <c r="K204" s="219">
        <v>58752</v>
      </c>
      <c r="L204" s="219">
        <v>0</v>
      </c>
      <c r="M204" s="219">
        <v>0</v>
      </c>
      <c r="N204" s="219">
        <v>731276</v>
      </c>
      <c r="O204" s="219">
        <v>609927</v>
      </c>
      <c r="P204" s="219">
        <v>266848</v>
      </c>
      <c r="Q204" s="219">
        <v>0</v>
      </c>
      <c r="R204" s="219">
        <v>0</v>
      </c>
      <c r="S204" s="219">
        <v>0</v>
      </c>
      <c r="T204" s="109">
        <v>0</v>
      </c>
      <c r="U204" s="227">
        <v>1666803</v>
      </c>
    </row>
    <row r="205" spans="1:28">
      <c r="A205" s="206" t="s">
        <v>178</v>
      </c>
      <c r="B205" s="219">
        <v>388371</v>
      </c>
      <c r="C205" s="219">
        <v>0</v>
      </c>
      <c r="D205" s="219">
        <v>11898.060000000001</v>
      </c>
      <c r="E205" s="219">
        <v>0</v>
      </c>
      <c r="F205" s="219">
        <v>548665</v>
      </c>
      <c r="G205" s="219">
        <v>0</v>
      </c>
      <c r="H205" s="219">
        <v>0</v>
      </c>
      <c r="I205" s="219">
        <v>0</v>
      </c>
      <c r="J205" s="226">
        <v>948934.06</v>
      </c>
      <c r="K205" s="219">
        <v>12540.67</v>
      </c>
      <c r="L205" s="219">
        <v>0</v>
      </c>
      <c r="M205" s="219">
        <v>0</v>
      </c>
      <c r="N205" s="219">
        <v>97397.549999999988</v>
      </c>
      <c r="O205" s="219">
        <v>20772.990000000002</v>
      </c>
      <c r="P205" s="219">
        <v>566796</v>
      </c>
      <c r="Q205" s="219">
        <v>100804</v>
      </c>
      <c r="R205" s="219">
        <v>0</v>
      </c>
      <c r="S205" s="219">
        <v>0</v>
      </c>
      <c r="T205" s="109">
        <v>0</v>
      </c>
      <c r="U205" s="227">
        <v>798311.21</v>
      </c>
    </row>
    <row r="206" spans="1:28" s="113" customFormat="1" ht="14.4">
      <c r="A206" s="108" t="s">
        <v>41</v>
      </c>
      <c r="B206" s="109">
        <v>831394</v>
      </c>
      <c r="C206" s="109">
        <v>0</v>
      </c>
      <c r="D206" s="109">
        <v>3968670.06</v>
      </c>
      <c r="E206" s="109">
        <v>34632</v>
      </c>
      <c r="F206" s="109">
        <v>548665</v>
      </c>
      <c r="G206" s="109">
        <v>583890</v>
      </c>
      <c r="H206" s="109">
        <v>0</v>
      </c>
      <c r="I206" s="109">
        <v>0</v>
      </c>
      <c r="J206" s="110">
        <v>5967251.0600000005</v>
      </c>
      <c r="K206" s="109">
        <v>71292.67</v>
      </c>
      <c r="L206" s="109">
        <v>0</v>
      </c>
      <c r="M206" s="109">
        <v>0</v>
      </c>
      <c r="N206" s="109">
        <v>3472950.55</v>
      </c>
      <c r="O206" s="109">
        <v>9135905.9900000002</v>
      </c>
      <c r="P206" s="109">
        <v>3337151</v>
      </c>
      <c r="Q206" s="109">
        <v>202897</v>
      </c>
      <c r="R206" s="109">
        <v>0</v>
      </c>
      <c r="S206" s="109">
        <v>0</v>
      </c>
      <c r="T206" s="109">
        <v>0</v>
      </c>
      <c r="U206" s="111">
        <v>16220197.210000001</v>
      </c>
      <c r="V206" s="112"/>
      <c r="W206" s="112"/>
      <c r="X206" s="112"/>
      <c r="Y206" s="112"/>
      <c r="Z206" s="112"/>
      <c r="AA206" s="112"/>
      <c r="AB206" s="112"/>
    </row>
    <row r="207" spans="1:28" s="113" customFormat="1" ht="14.4">
      <c r="A207" s="108" t="s">
        <v>42</v>
      </c>
      <c r="B207" s="109">
        <v>3304458</v>
      </c>
      <c r="C207" s="109">
        <v>0</v>
      </c>
      <c r="D207" s="109">
        <v>11041531.060000001</v>
      </c>
      <c r="E207" s="109">
        <v>1567016</v>
      </c>
      <c r="F207" s="109">
        <v>548666</v>
      </c>
      <c r="G207" s="109">
        <v>583890</v>
      </c>
      <c r="H207" s="109">
        <v>130468</v>
      </c>
      <c r="I207" s="109">
        <v>0</v>
      </c>
      <c r="J207" s="110">
        <v>17176029.060000002</v>
      </c>
      <c r="K207" s="109">
        <v>4828617.67</v>
      </c>
      <c r="L207" s="109">
        <v>0</v>
      </c>
      <c r="M207" s="109">
        <v>0</v>
      </c>
      <c r="N207" s="109">
        <v>3762928.55</v>
      </c>
      <c r="O207" s="109">
        <v>10449421.99</v>
      </c>
      <c r="P207" s="109">
        <v>6796726</v>
      </c>
      <c r="Q207" s="109">
        <v>288075</v>
      </c>
      <c r="R207" s="109">
        <v>1794765</v>
      </c>
      <c r="S207" s="109">
        <v>0</v>
      </c>
      <c r="T207" s="109">
        <v>0</v>
      </c>
      <c r="U207" s="111">
        <v>27920534.210000001</v>
      </c>
      <c r="V207" s="112"/>
      <c r="W207" s="112"/>
      <c r="X207" s="112"/>
      <c r="Y207" s="112"/>
      <c r="Z207" s="112"/>
      <c r="AA207" s="112"/>
      <c r="AB207" s="112"/>
    </row>
    <row r="208" spans="1:28">
      <c r="J208" s="226">
        <v>0</v>
      </c>
      <c r="U208" s="227">
        <v>0</v>
      </c>
    </row>
    <row r="209" spans="1:28" s="113" customFormat="1" ht="14.4">
      <c r="A209" s="108" t="s">
        <v>179</v>
      </c>
      <c r="B209" s="109">
        <v>9006042</v>
      </c>
      <c r="C209" s="109">
        <v>0</v>
      </c>
      <c r="D209" s="109">
        <v>14842037</v>
      </c>
      <c r="E209" s="109">
        <v>4088680</v>
      </c>
      <c r="F209" s="109">
        <v>1227604</v>
      </c>
      <c r="G209" s="109">
        <v>0</v>
      </c>
      <c r="H209" s="109">
        <v>115903</v>
      </c>
      <c r="I209" s="109">
        <v>1498460</v>
      </c>
      <c r="J209" s="110">
        <v>30778726</v>
      </c>
      <c r="K209" s="109">
        <v>12189420</v>
      </c>
      <c r="L209" s="109">
        <v>0</v>
      </c>
      <c r="M209" s="109">
        <v>0</v>
      </c>
      <c r="N209" s="109">
        <v>1434429</v>
      </c>
      <c r="O209" s="109">
        <v>4238851</v>
      </c>
      <c r="P209" s="109">
        <v>4068088</v>
      </c>
      <c r="Q209" s="109">
        <v>6885996</v>
      </c>
      <c r="R209" s="109">
        <v>3861123</v>
      </c>
      <c r="S209" s="109">
        <v>0</v>
      </c>
      <c r="T209" s="109">
        <v>0</v>
      </c>
      <c r="U209" s="111">
        <v>32677907</v>
      </c>
      <c r="V209" s="112"/>
      <c r="W209" s="112"/>
      <c r="X209" s="112"/>
      <c r="Y209" s="112"/>
      <c r="Z209" s="112"/>
      <c r="AA209" s="112"/>
      <c r="AB209" s="112"/>
    </row>
    <row r="210" spans="1:28">
      <c r="A210" s="206" t="s">
        <v>180</v>
      </c>
      <c r="B210" s="219">
        <v>315157</v>
      </c>
      <c r="C210" s="219">
        <v>0</v>
      </c>
      <c r="D210" s="219">
        <v>1854025</v>
      </c>
      <c r="E210" s="219">
        <v>11858</v>
      </c>
      <c r="F210" s="219">
        <v>250945</v>
      </c>
      <c r="G210" s="219">
        <v>472408</v>
      </c>
      <c r="H210" s="219">
        <v>72161</v>
      </c>
      <c r="I210" s="219">
        <v>0</v>
      </c>
      <c r="J210" s="226">
        <v>2976554</v>
      </c>
      <c r="K210" s="219">
        <v>0</v>
      </c>
      <c r="L210" s="219">
        <v>0</v>
      </c>
      <c r="M210" s="219">
        <v>0</v>
      </c>
      <c r="N210" s="219">
        <v>102158</v>
      </c>
      <c r="O210" s="219">
        <v>1634809.64</v>
      </c>
      <c r="P210" s="219">
        <v>291133</v>
      </c>
      <c r="Q210" s="219">
        <v>17037</v>
      </c>
      <c r="R210" s="219">
        <v>1942</v>
      </c>
      <c r="S210" s="219">
        <v>249342</v>
      </c>
      <c r="T210" s="109">
        <v>0</v>
      </c>
      <c r="U210" s="227">
        <v>2296421.6399999997</v>
      </c>
    </row>
    <row r="211" spans="1:28">
      <c r="A211" s="206" t="s">
        <v>181</v>
      </c>
      <c r="B211" s="219">
        <v>447773.69</v>
      </c>
      <c r="C211" s="219">
        <v>0</v>
      </c>
      <c r="D211" s="219">
        <v>2319261</v>
      </c>
      <c r="E211" s="219">
        <v>3767554.2700000005</v>
      </c>
      <c r="F211" s="219">
        <v>12202.04</v>
      </c>
      <c r="G211" s="219">
        <v>51783.659999999996</v>
      </c>
      <c r="H211" s="219">
        <v>0</v>
      </c>
      <c r="I211" s="219">
        <v>0</v>
      </c>
      <c r="J211" s="226">
        <v>6598574.6600000011</v>
      </c>
      <c r="K211" s="219">
        <v>47318</v>
      </c>
      <c r="L211" s="219">
        <v>0</v>
      </c>
      <c r="M211" s="219">
        <v>0</v>
      </c>
      <c r="N211" s="219">
        <v>158232</v>
      </c>
      <c r="O211" s="219">
        <v>1221632</v>
      </c>
      <c r="P211" s="219">
        <v>1839413.6099999999</v>
      </c>
      <c r="Q211" s="219">
        <v>0</v>
      </c>
      <c r="R211" s="219">
        <v>1041726</v>
      </c>
      <c r="S211" s="219">
        <v>20003</v>
      </c>
      <c r="T211" s="109">
        <v>0</v>
      </c>
      <c r="U211" s="227">
        <v>4328324.6099999994</v>
      </c>
    </row>
    <row r="212" spans="1:28">
      <c r="A212" s="206" t="s">
        <v>182</v>
      </c>
      <c r="B212" s="219">
        <v>0</v>
      </c>
      <c r="C212" s="219">
        <v>0</v>
      </c>
      <c r="D212" s="219">
        <v>457275</v>
      </c>
      <c r="E212" s="219">
        <v>0</v>
      </c>
      <c r="F212" s="219">
        <v>0</v>
      </c>
      <c r="G212" s="219">
        <v>0</v>
      </c>
      <c r="H212" s="219">
        <v>0</v>
      </c>
      <c r="I212" s="219">
        <v>0</v>
      </c>
      <c r="J212" s="226">
        <v>457275</v>
      </c>
      <c r="K212" s="219">
        <v>0</v>
      </c>
      <c r="L212" s="219">
        <v>0</v>
      </c>
      <c r="M212" s="219">
        <v>0</v>
      </c>
      <c r="N212" s="219">
        <v>153680</v>
      </c>
      <c r="O212" s="219">
        <v>4502677</v>
      </c>
      <c r="P212" s="219">
        <v>86397</v>
      </c>
      <c r="Q212" s="219">
        <v>0</v>
      </c>
      <c r="R212" s="219">
        <v>0</v>
      </c>
      <c r="S212" s="219">
        <v>0</v>
      </c>
      <c r="T212" s="109">
        <v>0</v>
      </c>
      <c r="U212" s="227">
        <v>4742754</v>
      </c>
    </row>
    <row r="213" spans="1:28">
      <c r="A213" s="206" t="s">
        <v>402</v>
      </c>
      <c r="B213" s="219">
        <v>0</v>
      </c>
      <c r="C213" s="219">
        <v>0</v>
      </c>
      <c r="D213" s="219">
        <v>172179</v>
      </c>
      <c r="E213" s="219">
        <v>51479</v>
      </c>
      <c r="F213" s="219">
        <v>0</v>
      </c>
      <c r="G213" s="219">
        <v>0</v>
      </c>
      <c r="H213" s="219">
        <v>0</v>
      </c>
      <c r="I213" s="219">
        <v>0</v>
      </c>
      <c r="J213" s="226">
        <v>223658</v>
      </c>
      <c r="K213" s="219">
        <v>487387</v>
      </c>
      <c r="L213" s="219">
        <v>0</v>
      </c>
      <c r="M213" s="219">
        <v>0</v>
      </c>
      <c r="N213" s="219">
        <v>14738</v>
      </c>
      <c r="O213" s="219">
        <v>1752577</v>
      </c>
      <c r="P213" s="219">
        <v>362206</v>
      </c>
      <c r="Q213" s="219">
        <v>0</v>
      </c>
      <c r="R213" s="219">
        <v>0</v>
      </c>
      <c r="S213" s="219">
        <v>0</v>
      </c>
      <c r="T213" s="109">
        <v>0</v>
      </c>
      <c r="U213" s="227">
        <v>2616908</v>
      </c>
    </row>
    <row r="214" spans="1:28">
      <c r="A214" s="206" t="s">
        <v>184</v>
      </c>
      <c r="B214" s="219">
        <v>2703208.35</v>
      </c>
      <c r="C214" s="219">
        <v>0</v>
      </c>
      <c r="D214" s="219">
        <v>3747063</v>
      </c>
      <c r="E214" s="219">
        <v>5834825.9900000002</v>
      </c>
      <c r="F214" s="219">
        <v>184502.05</v>
      </c>
      <c r="G214" s="219">
        <v>0</v>
      </c>
      <c r="H214" s="219">
        <v>0</v>
      </c>
      <c r="I214" s="219">
        <v>629201</v>
      </c>
      <c r="J214" s="226">
        <v>13098800.390000001</v>
      </c>
      <c r="K214" s="219">
        <v>49839</v>
      </c>
      <c r="L214" s="219">
        <v>0</v>
      </c>
      <c r="M214" s="219">
        <v>0</v>
      </c>
      <c r="N214" s="219">
        <v>809384</v>
      </c>
      <c r="O214" s="219">
        <v>5700439</v>
      </c>
      <c r="P214" s="219">
        <v>543043.42999999993</v>
      </c>
      <c r="Q214" s="219">
        <v>1484402</v>
      </c>
      <c r="R214" s="219">
        <v>0</v>
      </c>
      <c r="S214" s="219">
        <v>0</v>
      </c>
      <c r="T214" s="109">
        <v>0</v>
      </c>
      <c r="U214" s="227">
        <v>8587107.4299999997</v>
      </c>
    </row>
    <row r="215" spans="1:28">
      <c r="A215" s="206" t="s">
        <v>185</v>
      </c>
      <c r="B215" s="219">
        <v>90054.18</v>
      </c>
      <c r="C215" s="219">
        <v>0</v>
      </c>
      <c r="D215" s="219">
        <v>308039.86</v>
      </c>
      <c r="E215" s="219">
        <v>0</v>
      </c>
      <c r="F215" s="219">
        <v>0</v>
      </c>
      <c r="G215" s="219">
        <v>0</v>
      </c>
      <c r="H215" s="219">
        <v>0</v>
      </c>
      <c r="I215" s="219">
        <v>0</v>
      </c>
      <c r="J215" s="226">
        <v>398094.04</v>
      </c>
      <c r="K215" s="219">
        <v>459411.57</v>
      </c>
      <c r="L215" s="219">
        <v>0</v>
      </c>
      <c r="M215" s="219">
        <v>0</v>
      </c>
      <c r="N215" s="219">
        <v>278519.78999999998</v>
      </c>
      <c r="O215" s="219">
        <v>1442327.66</v>
      </c>
      <c r="P215" s="219">
        <v>345668.89</v>
      </c>
      <c r="Q215" s="219">
        <v>121222.87</v>
      </c>
      <c r="R215" s="219">
        <v>0</v>
      </c>
      <c r="S215" s="219">
        <v>0</v>
      </c>
      <c r="T215" s="109">
        <v>0</v>
      </c>
      <c r="U215" s="227">
        <v>2647150.7800000003</v>
      </c>
    </row>
    <row r="216" spans="1:28">
      <c r="A216" s="206" t="s">
        <v>186</v>
      </c>
      <c r="B216" s="219">
        <v>2423.0700000000002</v>
      </c>
      <c r="C216" s="219">
        <v>0</v>
      </c>
      <c r="D216" s="219">
        <v>637913.39</v>
      </c>
      <c r="E216" s="219">
        <v>939567.85</v>
      </c>
      <c r="F216" s="219">
        <v>0</v>
      </c>
      <c r="G216" s="219">
        <v>0</v>
      </c>
      <c r="H216" s="219">
        <v>0</v>
      </c>
      <c r="I216" s="219">
        <v>0</v>
      </c>
      <c r="J216" s="226">
        <v>1579904.31</v>
      </c>
      <c r="K216" s="219">
        <v>208097.98</v>
      </c>
      <c r="L216" s="219">
        <v>0</v>
      </c>
      <c r="M216" s="219">
        <v>0</v>
      </c>
      <c r="N216" s="219">
        <v>1010624.71</v>
      </c>
      <c r="O216" s="219">
        <v>3697173.8699999996</v>
      </c>
      <c r="P216" s="219">
        <v>62485.49</v>
      </c>
      <c r="Q216" s="219">
        <v>105002.5</v>
      </c>
      <c r="R216" s="219">
        <v>70442.48</v>
      </c>
      <c r="S216" s="219">
        <v>0</v>
      </c>
      <c r="T216" s="109">
        <v>0</v>
      </c>
      <c r="U216" s="227">
        <v>5153827.03</v>
      </c>
    </row>
    <row r="217" spans="1:28">
      <c r="A217" s="206" t="s">
        <v>187</v>
      </c>
      <c r="B217" s="219">
        <v>0</v>
      </c>
      <c r="C217" s="219">
        <v>0</v>
      </c>
      <c r="D217" s="219">
        <v>1686968</v>
      </c>
      <c r="E217" s="219">
        <v>1165817</v>
      </c>
      <c r="F217" s="219">
        <v>0</v>
      </c>
      <c r="G217" s="219">
        <v>0</v>
      </c>
      <c r="H217" s="219">
        <v>0</v>
      </c>
      <c r="I217" s="219">
        <v>0</v>
      </c>
      <c r="J217" s="226">
        <v>2852785</v>
      </c>
      <c r="K217" s="219">
        <v>395439</v>
      </c>
      <c r="L217" s="219">
        <v>0</v>
      </c>
      <c r="M217" s="219">
        <v>0</v>
      </c>
      <c r="N217" s="219">
        <v>1242936</v>
      </c>
      <c r="O217" s="219">
        <v>35399774</v>
      </c>
      <c r="P217" s="219">
        <v>497239</v>
      </c>
      <c r="Q217" s="219">
        <v>65724837</v>
      </c>
      <c r="R217" s="219">
        <v>0</v>
      </c>
      <c r="S217" s="219">
        <v>7759467</v>
      </c>
      <c r="T217" s="109">
        <v>0</v>
      </c>
      <c r="U217" s="227">
        <v>111019692</v>
      </c>
    </row>
    <row r="218" spans="1:28">
      <c r="A218" s="206" t="s">
        <v>188</v>
      </c>
      <c r="B218" s="219">
        <v>0</v>
      </c>
      <c r="C218" s="219">
        <v>0</v>
      </c>
      <c r="D218" s="219">
        <v>0</v>
      </c>
      <c r="E218" s="219">
        <v>0</v>
      </c>
      <c r="F218" s="219">
        <v>0</v>
      </c>
      <c r="G218" s="219">
        <v>0</v>
      </c>
      <c r="H218" s="219">
        <v>0</v>
      </c>
      <c r="I218" s="219">
        <v>0</v>
      </c>
      <c r="J218" s="226">
        <v>0</v>
      </c>
      <c r="K218" s="219">
        <v>0</v>
      </c>
      <c r="L218" s="219">
        <v>0</v>
      </c>
      <c r="M218" s="219">
        <v>0</v>
      </c>
      <c r="N218" s="219">
        <v>0</v>
      </c>
      <c r="O218" s="219">
        <v>0</v>
      </c>
      <c r="P218" s="219">
        <v>0</v>
      </c>
      <c r="Q218" s="219">
        <v>0</v>
      </c>
      <c r="R218" s="219">
        <v>0</v>
      </c>
      <c r="S218" s="219">
        <v>0</v>
      </c>
      <c r="T218" s="109">
        <v>0</v>
      </c>
      <c r="U218" s="227">
        <v>0</v>
      </c>
    </row>
    <row r="219" spans="1:28" s="113" customFormat="1" ht="14.4">
      <c r="A219" s="108" t="s">
        <v>41</v>
      </c>
      <c r="B219" s="109">
        <v>3558616.29</v>
      </c>
      <c r="C219" s="109">
        <v>0</v>
      </c>
      <c r="D219" s="109">
        <v>11182724.25</v>
      </c>
      <c r="E219" s="109">
        <v>11771102.110000001</v>
      </c>
      <c r="F219" s="109">
        <v>447649.08999999997</v>
      </c>
      <c r="G219" s="109">
        <v>524191.66</v>
      </c>
      <c r="H219" s="109">
        <v>72161</v>
      </c>
      <c r="I219" s="109">
        <v>629201</v>
      </c>
      <c r="J219" s="110">
        <v>28185645.399999999</v>
      </c>
      <c r="K219" s="109">
        <v>1647492.55</v>
      </c>
      <c r="L219" s="109">
        <v>0</v>
      </c>
      <c r="M219" s="109">
        <v>0</v>
      </c>
      <c r="N219" s="109">
        <v>3770272.5</v>
      </c>
      <c r="O219" s="109">
        <v>55351410.170000002</v>
      </c>
      <c r="P219" s="109">
        <v>4027586.4200000004</v>
      </c>
      <c r="Q219" s="109">
        <v>67452501.370000005</v>
      </c>
      <c r="R219" s="109">
        <v>1114110.48</v>
      </c>
      <c r="S219" s="109">
        <v>8028812</v>
      </c>
      <c r="T219" s="109">
        <v>0</v>
      </c>
      <c r="U219" s="111">
        <v>141392185.49000001</v>
      </c>
      <c r="V219" s="112"/>
      <c r="W219" s="112"/>
      <c r="X219" s="112"/>
      <c r="Y219" s="112"/>
      <c r="Z219" s="112"/>
      <c r="AA219" s="112"/>
      <c r="AB219" s="112"/>
    </row>
    <row r="220" spans="1:28" s="113" customFormat="1" ht="14.4">
      <c r="A220" s="108" t="s">
        <v>42</v>
      </c>
      <c r="B220" s="109">
        <v>12564658.289999999</v>
      </c>
      <c r="C220" s="109">
        <v>0</v>
      </c>
      <c r="D220" s="109">
        <v>26024761.25</v>
      </c>
      <c r="E220" s="109">
        <v>15859782.110000001</v>
      </c>
      <c r="F220" s="109">
        <v>1675253.0899999999</v>
      </c>
      <c r="G220" s="109">
        <v>524191.66</v>
      </c>
      <c r="H220" s="109">
        <v>188064</v>
      </c>
      <c r="I220" s="109">
        <v>2127661</v>
      </c>
      <c r="J220" s="110">
        <v>58964371.399999991</v>
      </c>
      <c r="K220" s="109">
        <v>13836912.550000001</v>
      </c>
      <c r="L220" s="109">
        <v>0</v>
      </c>
      <c r="M220" s="109">
        <v>0</v>
      </c>
      <c r="N220" s="109">
        <v>5204701.5</v>
      </c>
      <c r="O220" s="109">
        <v>59590261.170000002</v>
      </c>
      <c r="P220" s="109">
        <v>8095674.4199999999</v>
      </c>
      <c r="Q220" s="109">
        <v>74338497.370000005</v>
      </c>
      <c r="R220" s="109">
        <v>4975233.4800000004</v>
      </c>
      <c r="S220" s="109">
        <v>8028812</v>
      </c>
      <c r="T220" s="109">
        <v>0</v>
      </c>
      <c r="U220" s="111">
        <v>174070092.48999998</v>
      </c>
      <c r="V220" s="112"/>
      <c r="W220" s="112"/>
      <c r="X220" s="112"/>
      <c r="Y220" s="112"/>
      <c r="Z220" s="112"/>
      <c r="AA220" s="112"/>
      <c r="AB220" s="112"/>
    </row>
    <row r="221" spans="1:28">
      <c r="J221" s="226">
        <v>0</v>
      </c>
      <c r="U221" s="227">
        <v>0</v>
      </c>
    </row>
    <row r="222" spans="1:28" s="113" customFormat="1" ht="14.4">
      <c r="A222" s="108" t="s">
        <v>189</v>
      </c>
      <c r="B222" s="109">
        <v>5715547</v>
      </c>
      <c r="C222" s="109">
        <v>0</v>
      </c>
      <c r="D222" s="109">
        <v>5300160</v>
      </c>
      <c r="E222" s="109">
        <v>1473091</v>
      </c>
      <c r="F222" s="109">
        <v>3585</v>
      </c>
      <c r="G222" s="109">
        <v>51055</v>
      </c>
      <c r="H222" s="109">
        <v>61335</v>
      </c>
      <c r="I222" s="109">
        <v>0</v>
      </c>
      <c r="J222" s="110">
        <v>12604773</v>
      </c>
      <c r="K222" s="109">
        <v>1685429</v>
      </c>
      <c r="L222" s="109">
        <v>0</v>
      </c>
      <c r="M222" s="109">
        <v>0</v>
      </c>
      <c r="N222" s="109">
        <v>12176</v>
      </c>
      <c r="O222" s="109">
        <v>185424</v>
      </c>
      <c r="P222" s="109">
        <v>5249507</v>
      </c>
      <c r="Q222" s="109">
        <v>2195933</v>
      </c>
      <c r="R222" s="109">
        <v>3857833</v>
      </c>
      <c r="S222" s="109">
        <v>0</v>
      </c>
      <c r="T222" s="109">
        <v>0</v>
      </c>
      <c r="U222" s="111">
        <v>13186302</v>
      </c>
      <c r="V222" s="112"/>
      <c r="W222" s="112"/>
      <c r="X222" s="112"/>
      <c r="Y222" s="112"/>
      <c r="Z222" s="112"/>
      <c r="AA222" s="112"/>
      <c r="AB222" s="112"/>
    </row>
    <row r="223" spans="1:28">
      <c r="A223" s="206" t="s">
        <v>190</v>
      </c>
      <c r="B223" s="219">
        <v>3505.79</v>
      </c>
      <c r="C223" s="219">
        <v>0</v>
      </c>
      <c r="D223" s="219">
        <v>10243.86</v>
      </c>
      <c r="E223" s="219">
        <v>0</v>
      </c>
      <c r="F223" s="219">
        <v>0</v>
      </c>
      <c r="G223" s="219">
        <v>0</v>
      </c>
      <c r="H223" s="219">
        <v>0</v>
      </c>
      <c r="I223" s="219">
        <v>0</v>
      </c>
      <c r="J223" s="226">
        <v>13749.650000000001</v>
      </c>
      <c r="K223" s="219">
        <v>4812</v>
      </c>
      <c r="L223" s="219">
        <v>0</v>
      </c>
      <c r="M223" s="219">
        <v>0</v>
      </c>
      <c r="N223" s="219">
        <v>23823.449999999997</v>
      </c>
      <c r="O223" s="219">
        <v>75637.919999999998</v>
      </c>
      <c r="P223" s="219">
        <v>9460.7099999999991</v>
      </c>
      <c r="Q223" s="219">
        <v>1095.45</v>
      </c>
      <c r="R223" s="219">
        <v>0</v>
      </c>
      <c r="S223" s="219">
        <v>0</v>
      </c>
      <c r="T223" s="109">
        <v>0</v>
      </c>
      <c r="U223" s="227">
        <v>114829.52999999998</v>
      </c>
    </row>
    <row r="224" spans="1:28">
      <c r="A224" s="206" t="s">
        <v>191</v>
      </c>
      <c r="B224" s="219">
        <v>0</v>
      </c>
      <c r="C224" s="219">
        <v>0</v>
      </c>
      <c r="D224" s="219">
        <v>152148.25</v>
      </c>
      <c r="E224" s="219">
        <v>153048.78</v>
      </c>
      <c r="F224" s="219">
        <v>0</v>
      </c>
      <c r="G224" s="219">
        <v>0</v>
      </c>
      <c r="H224" s="219">
        <v>0</v>
      </c>
      <c r="I224" s="219">
        <v>0</v>
      </c>
      <c r="J224" s="226">
        <v>305197.03000000003</v>
      </c>
      <c r="K224" s="219">
        <v>0</v>
      </c>
      <c r="L224" s="219">
        <v>0</v>
      </c>
      <c r="M224" s="219">
        <v>0</v>
      </c>
      <c r="N224" s="219">
        <v>113796.81</v>
      </c>
      <c r="O224" s="219">
        <v>99562.18</v>
      </c>
      <c r="P224" s="219">
        <v>16200.9</v>
      </c>
      <c r="Q224" s="219">
        <v>0</v>
      </c>
      <c r="R224" s="219">
        <v>4420.96</v>
      </c>
      <c r="S224" s="219">
        <v>0</v>
      </c>
      <c r="T224" s="109">
        <v>0</v>
      </c>
      <c r="U224" s="227">
        <v>233980.84999999998</v>
      </c>
    </row>
    <row r="225" spans="1:28">
      <c r="A225" s="206" t="s">
        <v>192</v>
      </c>
      <c r="B225" s="219">
        <v>73409.25</v>
      </c>
      <c r="C225" s="219">
        <v>0</v>
      </c>
      <c r="D225" s="219">
        <v>92546.040000000008</v>
      </c>
      <c r="E225" s="219">
        <v>108780.56</v>
      </c>
      <c r="F225" s="219">
        <v>758048.41</v>
      </c>
      <c r="G225" s="219">
        <v>0</v>
      </c>
      <c r="H225" s="219">
        <v>0</v>
      </c>
      <c r="I225" s="219">
        <v>0</v>
      </c>
      <c r="J225" s="226">
        <v>1032784.26</v>
      </c>
      <c r="K225" s="219">
        <v>0</v>
      </c>
      <c r="L225" s="219">
        <v>795.04</v>
      </c>
      <c r="M225" s="219">
        <v>0</v>
      </c>
      <c r="N225" s="219">
        <v>14204.97</v>
      </c>
      <c r="O225" s="219">
        <v>797745.40999999992</v>
      </c>
      <c r="P225" s="219">
        <v>2107.8599999999997</v>
      </c>
      <c r="Q225" s="219">
        <v>859610.84000000008</v>
      </c>
      <c r="R225" s="219">
        <v>72283.42</v>
      </c>
      <c r="S225" s="219">
        <v>0</v>
      </c>
      <c r="T225" s="109">
        <v>0</v>
      </c>
      <c r="U225" s="227">
        <v>1746747.54</v>
      </c>
    </row>
    <row r="226" spans="1:28">
      <c r="A226" s="206" t="s">
        <v>193</v>
      </c>
      <c r="B226" s="219">
        <v>0</v>
      </c>
      <c r="C226" s="219">
        <v>0</v>
      </c>
      <c r="D226" s="219">
        <v>690141</v>
      </c>
      <c r="E226" s="219">
        <v>1450254</v>
      </c>
      <c r="F226" s="219">
        <v>0</v>
      </c>
      <c r="G226" s="219">
        <v>0</v>
      </c>
      <c r="H226" s="219">
        <v>0</v>
      </c>
      <c r="I226" s="219">
        <v>0</v>
      </c>
      <c r="J226" s="226">
        <v>2140395</v>
      </c>
      <c r="K226" s="219">
        <v>30094</v>
      </c>
      <c r="L226" s="219">
        <v>0</v>
      </c>
      <c r="M226" s="219">
        <v>0</v>
      </c>
      <c r="N226" s="219">
        <v>267215</v>
      </c>
      <c r="O226" s="219">
        <v>1431214</v>
      </c>
      <c r="P226" s="219">
        <v>59324</v>
      </c>
      <c r="Q226" s="219">
        <v>494663</v>
      </c>
      <c r="R226" s="219">
        <v>0</v>
      </c>
      <c r="S226" s="219">
        <v>0</v>
      </c>
      <c r="T226" s="109">
        <v>0</v>
      </c>
      <c r="U226" s="227">
        <v>2282510</v>
      </c>
    </row>
    <row r="227" spans="1:28">
      <c r="A227" s="206" t="s">
        <v>194</v>
      </c>
      <c r="B227" s="219">
        <v>344782.08999999997</v>
      </c>
      <c r="C227" s="219">
        <v>0</v>
      </c>
      <c r="D227" s="219">
        <v>1223847.8500000001</v>
      </c>
      <c r="E227" s="219">
        <v>0</v>
      </c>
      <c r="F227" s="219">
        <v>236838.95</v>
      </c>
      <c r="G227" s="219">
        <v>0</v>
      </c>
      <c r="H227" s="219">
        <v>0</v>
      </c>
      <c r="I227" s="219">
        <v>0</v>
      </c>
      <c r="J227" s="226">
        <v>1805468.89</v>
      </c>
      <c r="K227" s="219">
        <v>0</v>
      </c>
      <c r="L227" s="219">
        <v>0</v>
      </c>
      <c r="M227" s="219">
        <v>0</v>
      </c>
      <c r="N227" s="219">
        <v>1026575.16</v>
      </c>
      <c r="O227" s="219">
        <v>803928.62</v>
      </c>
      <c r="P227" s="219">
        <v>301067.09000000003</v>
      </c>
      <c r="Q227" s="219">
        <v>2149240.9</v>
      </c>
      <c r="R227" s="219">
        <v>136977.01</v>
      </c>
      <c r="S227" s="219">
        <v>0</v>
      </c>
      <c r="T227" s="109">
        <v>0</v>
      </c>
      <c r="U227" s="227">
        <v>4417788.7799999993</v>
      </c>
    </row>
    <row r="228" spans="1:28">
      <c r="A228" s="206" t="s">
        <v>403</v>
      </c>
      <c r="B228" s="219">
        <v>6458.52</v>
      </c>
      <c r="C228" s="219">
        <v>0</v>
      </c>
      <c r="D228" s="219">
        <v>4695.3999999999996</v>
      </c>
      <c r="E228" s="219">
        <v>33608.370000000003</v>
      </c>
      <c r="F228" s="219">
        <v>0</v>
      </c>
      <c r="G228" s="219">
        <v>0</v>
      </c>
      <c r="H228" s="219">
        <v>0</v>
      </c>
      <c r="I228" s="219">
        <v>0</v>
      </c>
      <c r="J228" s="226">
        <v>44762.29</v>
      </c>
      <c r="K228" s="219">
        <v>5653.12</v>
      </c>
      <c r="L228" s="219">
        <v>0</v>
      </c>
      <c r="M228" s="219">
        <v>0</v>
      </c>
      <c r="N228" s="219">
        <v>196.26000000000002</v>
      </c>
      <c r="O228" s="219">
        <v>71839.5</v>
      </c>
      <c r="P228" s="219">
        <v>66138.789999999994</v>
      </c>
      <c r="Q228" s="219">
        <v>2355261.2000000002</v>
      </c>
      <c r="R228" s="219">
        <v>0</v>
      </c>
      <c r="S228" s="219">
        <v>0</v>
      </c>
      <c r="T228" s="109">
        <v>0</v>
      </c>
      <c r="U228" s="227">
        <v>2499088.87</v>
      </c>
    </row>
    <row r="229" spans="1:28">
      <c r="A229" s="206" t="s">
        <v>196</v>
      </c>
      <c r="B229" s="219">
        <v>2833</v>
      </c>
      <c r="C229" s="219">
        <v>0</v>
      </c>
      <c r="D229" s="219">
        <v>183988</v>
      </c>
      <c r="E229" s="219">
        <v>262423</v>
      </c>
      <c r="F229" s="219">
        <v>2228988</v>
      </c>
      <c r="G229" s="219">
        <v>0</v>
      </c>
      <c r="H229" s="219">
        <v>0</v>
      </c>
      <c r="I229" s="219">
        <v>0</v>
      </c>
      <c r="J229" s="226">
        <v>2678232</v>
      </c>
      <c r="K229" s="219">
        <v>1394924</v>
      </c>
      <c r="L229" s="219">
        <v>0</v>
      </c>
      <c r="M229" s="219">
        <v>0</v>
      </c>
      <c r="N229" s="219">
        <v>69434</v>
      </c>
      <c r="O229" s="219">
        <v>19088212</v>
      </c>
      <c r="P229" s="219">
        <v>3029392</v>
      </c>
      <c r="Q229" s="219">
        <v>1636073</v>
      </c>
      <c r="R229" s="219">
        <v>0</v>
      </c>
      <c r="S229" s="219">
        <v>0</v>
      </c>
      <c r="T229" s="109">
        <v>0</v>
      </c>
      <c r="U229" s="227">
        <v>25218035</v>
      </c>
    </row>
    <row r="230" spans="1:28">
      <c r="A230" s="206" t="s">
        <v>197</v>
      </c>
      <c r="B230" s="219">
        <v>0</v>
      </c>
      <c r="C230" s="219">
        <v>0</v>
      </c>
      <c r="D230" s="219">
        <v>1388862</v>
      </c>
      <c r="E230" s="219">
        <v>0</v>
      </c>
      <c r="F230" s="219">
        <v>0</v>
      </c>
      <c r="G230" s="219">
        <v>0</v>
      </c>
      <c r="H230" s="219">
        <v>0</v>
      </c>
      <c r="I230" s="219">
        <v>0</v>
      </c>
      <c r="J230" s="226">
        <v>1388862</v>
      </c>
      <c r="K230" s="219">
        <v>32974</v>
      </c>
      <c r="L230" s="219">
        <v>0</v>
      </c>
      <c r="M230" s="219">
        <v>0</v>
      </c>
      <c r="N230" s="219">
        <v>521912</v>
      </c>
      <c r="O230" s="219">
        <v>1541806</v>
      </c>
      <c r="P230" s="219">
        <v>968210</v>
      </c>
      <c r="Q230" s="219">
        <v>811775</v>
      </c>
      <c r="R230" s="219">
        <v>121788</v>
      </c>
      <c r="S230" s="219">
        <v>0</v>
      </c>
      <c r="T230" s="109">
        <v>0</v>
      </c>
      <c r="U230" s="227">
        <v>3998465</v>
      </c>
    </row>
    <row r="231" spans="1:28" s="113" customFormat="1" ht="14.4">
      <c r="A231" s="108" t="s">
        <v>41</v>
      </c>
      <c r="B231" s="109">
        <v>430988.64999999997</v>
      </c>
      <c r="C231" s="109">
        <v>0</v>
      </c>
      <c r="D231" s="109">
        <v>3746472.4</v>
      </c>
      <c r="E231" s="109">
        <v>2008114.7100000002</v>
      </c>
      <c r="F231" s="109">
        <v>3223875.3600000003</v>
      </c>
      <c r="G231" s="109">
        <v>0</v>
      </c>
      <c r="H231" s="109">
        <v>0</v>
      </c>
      <c r="I231" s="109">
        <v>0</v>
      </c>
      <c r="J231" s="110">
        <v>9409451.120000001</v>
      </c>
      <c r="K231" s="109">
        <v>1468457.12</v>
      </c>
      <c r="L231" s="109">
        <v>795.04</v>
      </c>
      <c r="M231" s="109">
        <v>0</v>
      </c>
      <c r="N231" s="109">
        <v>2037157.6500000001</v>
      </c>
      <c r="O231" s="109">
        <v>23909945.629999999</v>
      </c>
      <c r="P231" s="109">
        <v>4451901.3499999996</v>
      </c>
      <c r="Q231" s="109">
        <v>8307719.3900000006</v>
      </c>
      <c r="R231" s="109">
        <v>335469.39</v>
      </c>
      <c r="S231" s="109">
        <v>0</v>
      </c>
      <c r="T231" s="109">
        <v>0</v>
      </c>
      <c r="U231" s="111">
        <v>40511445.57</v>
      </c>
      <c r="V231" s="112"/>
      <c r="W231" s="112"/>
      <c r="X231" s="112"/>
      <c r="Y231" s="112"/>
      <c r="Z231" s="112"/>
      <c r="AA231" s="112"/>
      <c r="AB231" s="112"/>
    </row>
    <row r="232" spans="1:28" s="113" customFormat="1" ht="14.4">
      <c r="A232" s="108" t="s">
        <v>42</v>
      </c>
      <c r="B232" s="109">
        <v>6146535.6500000004</v>
      </c>
      <c r="C232" s="109">
        <v>0</v>
      </c>
      <c r="D232" s="109">
        <v>9046632.4000000004</v>
      </c>
      <c r="E232" s="109">
        <v>3481205.71</v>
      </c>
      <c r="F232" s="109">
        <v>3227460.3600000003</v>
      </c>
      <c r="G232" s="109">
        <v>51055</v>
      </c>
      <c r="H232" s="109">
        <v>61335</v>
      </c>
      <c r="I232" s="109">
        <v>0</v>
      </c>
      <c r="J232" s="110">
        <v>22014224.120000001</v>
      </c>
      <c r="K232" s="109">
        <v>3153886.12</v>
      </c>
      <c r="L232" s="109">
        <v>795.04</v>
      </c>
      <c r="M232" s="109">
        <v>0</v>
      </c>
      <c r="N232" s="109">
        <v>2049333.6500000001</v>
      </c>
      <c r="O232" s="109">
        <v>24095369.629999999</v>
      </c>
      <c r="P232" s="109">
        <v>9701408.3499999996</v>
      </c>
      <c r="Q232" s="109">
        <v>10503652.390000001</v>
      </c>
      <c r="R232" s="109">
        <v>4193302.39</v>
      </c>
      <c r="S232" s="109">
        <v>0</v>
      </c>
      <c r="T232" s="109">
        <v>0</v>
      </c>
      <c r="U232" s="111">
        <v>53697747.57</v>
      </c>
      <c r="V232" s="112"/>
      <c r="W232" s="112"/>
      <c r="X232" s="112"/>
      <c r="Y232" s="112"/>
      <c r="Z232" s="112"/>
      <c r="AA232" s="112"/>
      <c r="AB232" s="112"/>
    </row>
    <row r="233" spans="1:28">
      <c r="J233" s="226">
        <v>0</v>
      </c>
      <c r="U233" s="227">
        <v>0</v>
      </c>
    </row>
    <row r="234" spans="1:28" s="113" customFormat="1" ht="14.4">
      <c r="A234" s="108" t="s">
        <v>198</v>
      </c>
      <c r="B234" s="109">
        <v>3716736</v>
      </c>
      <c r="C234" s="109">
        <v>0</v>
      </c>
      <c r="D234" s="109">
        <v>7235318</v>
      </c>
      <c r="E234" s="109">
        <v>3507667</v>
      </c>
      <c r="F234" s="109">
        <v>365125</v>
      </c>
      <c r="G234" s="109">
        <v>0</v>
      </c>
      <c r="H234" s="109">
        <v>0</v>
      </c>
      <c r="I234" s="109">
        <v>0</v>
      </c>
      <c r="J234" s="110">
        <v>14824846</v>
      </c>
      <c r="K234" s="109">
        <v>8790843</v>
      </c>
      <c r="L234" s="109">
        <v>0</v>
      </c>
      <c r="M234" s="109">
        <v>0</v>
      </c>
      <c r="N234" s="109">
        <v>585043</v>
      </c>
      <c r="O234" s="109">
        <v>1775549</v>
      </c>
      <c r="P234" s="109">
        <v>2902349</v>
      </c>
      <c r="Q234" s="109">
        <v>1315503</v>
      </c>
      <c r="R234" s="109">
        <v>645029</v>
      </c>
      <c r="S234" s="109">
        <v>0</v>
      </c>
      <c r="T234" s="109">
        <v>0</v>
      </c>
      <c r="U234" s="111">
        <v>16014316</v>
      </c>
      <c r="V234" s="112"/>
      <c r="W234" s="112"/>
      <c r="X234" s="112"/>
      <c r="Y234" s="112"/>
      <c r="Z234" s="112"/>
      <c r="AA234" s="112"/>
      <c r="AB234" s="112"/>
    </row>
    <row r="235" spans="1:28">
      <c r="A235" s="206" t="s">
        <v>199</v>
      </c>
      <c r="B235" s="219">
        <v>707330.8</v>
      </c>
      <c r="C235" s="219">
        <v>0</v>
      </c>
      <c r="D235" s="219">
        <v>4102720.6500000004</v>
      </c>
      <c r="E235" s="219">
        <v>0</v>
      </c>
      <c r="F235" s="219">
        <v>1806077.13</v>
      </c>
      <c r="G235" s="219">
        <v>0</v>
      </c>
      <c r="H235" s="219">
        <v>0</v>
      </c>
      <c r="I235" s="219">
        <v>0</v>
      </c>
      <c r="J235" s="226">
        <v>6616128.5800000001</v>
      </c>
      <c r="K235" s="219">
        <v>0</v>
      </c>
      <c r="L235" s="219">
        <v>0</v>
      </c>
      <c r="M235" s="219">
        <v>0</v>
      </c>
      <c r="N235" s="219">
        <v>1000</v>
      </c>
      <c r="O235" s="219">
        <v>981788.49</v>
      </c>
      <c r="P235" s="219">
        <v>235150.22</v>
      </c>
      <c r="Q235" s="219">
        <v>375802.99</v>
      </c>
      <c r="R235" s="219">
        <v>121697.06</v>
      </c>
      <c r="S235" s="219">
        <v>0</v>
      </c>
      <c r="T235" s="109">
        <v>0</v>
      </c>
      <c r="U235" s="227">
        <v>1715438.76</v>
      </c>
    </row>
    <row r="236" spans="1:28" s="113" customFormat="1" ht="14.4">
      <c r="A236" s="108" t="s">
        <v>41</v>
      </c>
      <c r="B236" s="109">
        <v>707330.8</v>
      </c>
      <c r="C236" s="109">
        <v>0</v>
      </c>
      <c r="D236" s="109">
        <v>4102720.6500000004</v>
      </c>
      <c r="E236" s="109">
        <v>0</v>
      </c>
      <c r="F236" s="109">
        <v>1806077.13</v>
      </c>
      <c r="G236" s="109">
        <v>0</v>
      </c>
      <c r="H236" s="109">
        <v>0</v>
      </c>
      <c r="I236" s="109">
        <v>0</v>
      </c>
      <c r="J236" s="110">
        <v>6616128.5800000001</v>
      </c>
      <c r="K236" s="109">
        <v>0</v>
      </c>
      <c r="L236" s="109">
        <v>0</v>
      </c>
      <c r="M236" s="109">
        <v>0</v>
      </c>
      <c r="N236" s="109">
        <v>1000</v>
      </c>
      <c r="O236" s="109">
        <v>981788.49</v>
      </c>
      <c r="P236" s="109">
        <v>235150.22</v>
      </c>
      <c r="Q236" s="109">
        <v>375802.99</v>
      </c>
      <c r="R236" s="109">
        <v>121697.06</v>
      </c>
      <c r="S236" s="109">
        <v>0</v>
      </c>
      <c r="T236" s="109">
        <v>0</v>
      </c>
      <c r="U236" s="111">
        <v>1715438.76</v>
      </c>
      <c r="V236" s="112"/>
      <c r="W236" s="112"/>
      <c r="X236" s="112"/>
      <c r="Y236" s="112"/>
      <c r="Z236" s="112"/>
      <c r="AA236" s="112"/>
      <c r="AB236" s="112"/>
    </row>
    <row r="237" spans="1:28" s="113" customFormat="1" ht="14.4">
      <c r="A237" s="108" t="s">
        <v>42</v>
      </c>
      <c r="B237" s="109">
        <v>4424066.8</v>
      </c>
      <c r="C237" s="109">
        <v>0</v>
      </c>
      <c r="D237" s="109">
        <v>11338038.65</v>
      </c>
      <c r="E237" s="109">
        <v>3507667</v>
      </c>
      <c r="F237" s="109">
        <v>2171202.13</v>
      </c>
      <c r="G237" s="109">
        <v>0</v>
      </c>
      <c r="H237" s="109">
        <v>0</v>
      </c>
      <c r="I237" s="109">
        <v>0</v>
      </c>
      <c r="J237" s="110">
        <v>21440974.579999998</v>
      </c>
      <c r="K237" s="109">
        <v>8790843</v>
      </c>
      <c r="L237" s="109">
        <v>0</v>
      </c>
      <c r="M237" s="109">
        <v>0</v>
      </c>
      <c r="N237" s="109">
        <v>586043</v>
      </c>
      <c r="O237" s="109">
        <v>2757337.49</v>
      </c>
      <c r="P237" s="109">
        <v>3137499.22</v>
      </c>
      <c r="Q237" s="109">
        <v>1691305.99</v>
      </c>
      <c r="R237" s="109">
        <v>766726.06</v>
      </c>
      <c r="S237" s="109">
        <v>0</v>
      </c>
      <c r="T237" s="109">
        <v>0</v>
      </c>
      <c r="U237" s="111">
        <v>17729754.759999998</v>
      </c>
      <c r="V237" s="112"/>
      <c r="W237" s="112"/>
      <c r="X237" s="112"/>
      <c r="Y237" s="112"/>
      <c r="Z237" s="112"/>
      <c r="AA237" s="112"/>
      <c r="AB237" s="112"/>
    </row>
    <row r="238" spans="1:28">
      <c r="J238" s="226">
        <v>0</v>
      </c>
      <c r="U238" s="227">
        <v>0</v>
      </c>
    </row>
    <row r="239" spans="1:28" s="113" customFormat="1" ht="14.4">
      <c r="A239" s="108" t="s">
        <v>200</v>
      </c>
      <c r="B239" s="109">
        <v>2043116</v>
      </c>
      <c r="C239" s="109">
        <v>0</v>
      </c>
      <c r="D239" s="109">
        <v>7090814</v>
      </c>
      <c r="E239" s="109">
        <v>1937098</v>
      </c>
      <c r="F239" s="109">
        <v>136228</v>
      </c>
      <c r="G239" s="109">
        <v>241125</v>
      </c>
      <c r="H239" s="109">
        <v>0</v>
      </c>
      <c r="I239" s="109">
        <v>0</v>
      </c>
      <c r="J239" s="110">
        <v>11448381</v>
      </c>
      <c r="K239" s="109">
        <v>4468621</v>
      </c>
      <c r="L239" s="109">
        <v>0</v>
      </c>
      <c r="M239" s="109">
        <v>0</v>
      </c>
      <c r="N239" s="109">
        <v>45977</v>
      </c>
      <c r="O239" s="109">
        <v>976251</v>
      </c>
      <c r="P239" s="109">
        <v>4237656</v>
      </c>
      <c r="Q239" s="109">
        <v>1135057</v>
      </c>
      <c r="R239" s="109">
        <v>1214457</v>
      </c>
      <c r="S239" s="109">
        <v>0</v>
      </c>
      <c r="T239" s="109">
        <v>0</v>
      </c>
      <c r="U239" s="111">
        <v>12078019</v>
      </c>
      <c r="V239" s="112"/>
      <c r="W239" s="112"/>
      <c r="X239" s="112"/>
      <c r="Y239" s="112"/>
      <c r="Z239" s="112"/>
      <c r="AA239" s="112"/>
      <c r="AB239" s="112"/>
    </row>
    <row r="240" spans="1:28">
      <c r="A240" s="206" t="s">
        <v>201</v>
      </c>
      <c r="B240" s="219">
        <v>0</v>
      </c>
      <c r="C240" s="219">
        <v>0</v>
      </c>
      <c r="D240" s="219">
        <v>0</v>
      </c>
      <c r="E240" s="219">
        <v>0</v>
      </c>
      <c r="F240" s="219">
        <v>0</v>
      </c>
      <c r="G240" s="219">
        <v>0</v>
      </c>
      <c r="H240" s="219">
        <v>0</v>
      </c>
      <c r="I240" s="219">
        <v>0</v>
      </c>
      <c r="J240" s="226">
        <v>0</v>
      </c>
      <c r="K240" s="219">
        <v>45612.55</v>
      </c>
      <c r="L240" s="219">
        <v>0</v>
      </c>
      <c r="M240" s="219">
        <v>0</v>
      </c>
      <c r="N240" s="219">
        <v>0</v>
      </c>
      <c r="O240" s="219">
        <v>288292.18</v>
      </c>
      <c r="P240" s="219">
        <v>0</v>
      </c>
      <c r="Q240" s="219">
        <v>0</v>
      </c>
      <c r="R240" s="219">
        <v>0</v>
      </c>
      <c r="S240" s="219">
        <v>0</v>
      </c>
      <c r="T240" s="109">
        <v>0</v>
      </c>
      <c r="U240" s="227">
        <v>333904.73</v>
      </c>
    </row>
    <row r="241" spans="1:28">
      <c r="A241" s="206" t="s">
        <v>202</v>
      </c>
      <c r="B241" s="219">
        <v>156566</v>
      </c>
      <c r="C241" s="219">
        <v>0</v>
      </c>
      <c r="D241" s="219">
        <v>1378880</v>
      </c>
      <c r="E241" s="219">
        <v>3966</v>
      </c>
      <c r="F241" s="219">
        <v>0</v>
      </c>
      <c r="G241" s="219">
        <v>0</v>
      </c>
      <c r="H241" s="219">
        <v>0</v>
      </c>
      <c r="I241" s="219">
        <v>0</v>
      </c>
      <c r="J241" s="226">
        <v>1539412</v>
      </c>
      <c r="K241" s="219">
        <v>0</v>
      </c>
      <c r="L241" s="219">
        <v>0</v>
      </c>
      <c r="M241" s="219">
        <v>0</v>
      </c>
      <c r="N241" s="219">
        <v>612.12</v>
      </c>
      <c r="O241" s="219">
        <v>144913.14000000001</v>
      </c>
      <c r="P241" s="219">
        <v>47683</v>
      </c>
      <c r="Q241" s="219">
        <v>0</v>
      </c>
      <c r="R241" s="219">
        <v>364359</v>
      </c>
      <c r="S241" s="219">
        <v>0</v>
      </c>
      <c r="T241" s="109">
        <v>0</v>
      </c>
      <c r="U241" s="227">
        <v>557567.26</v>
      </c>
    </row>
    <row r="242" spans="1:28">
      <c r="A242" s="206" t="s">
        <v>203</v>
      </c>
      <c r="B242" s="219">
        <v>0</v>
      </c>
      <c r="C242" s="219">
        <v>0</v>
      </c>
      <c r="D242" s="219">
        <v>0</v>
      </c>
      <c r="E242" s="219">
        <v>982932</v>
      </c>
      <c r="F242" s="219">
        <v>0</v>
      </c>
      <c r="G242" s="219">
        <v>0</v>
      </c>
      <c r="H242" s="219">
        <v>0</v>
      </c>
      <c r="I242" s="219">
        <v>0</v>
      </c>
      <c r="J242" s="226">
        <v>982932</v>
      </c>
      <c r="K242" s="219">
        <v>0</v>
      </c>
      <c r="L242" s="219">
        <v>0</v>
      </c>
      <c r="M242" s="219">
        <v>0</v>
      </c>
      <c r="N242" s="219">
        <v>0</v>
      </c>
      <c r="O242" s="219">
        <v>0</v>
      </c>
      <c r="P242" s="219">
        <v>0</v>
      </c>
      <c r="Q242" s="219">
        <v>0</v>
      </c>
      <c r="R242" s="219">
        <v>0</v>
      </c>
      <c r="S242" s="219">
        <v>0</v>
      </c>
      <c r="T242" s="109">
        <v>0</v>
      </c>
      <c r="U242" s="227">
        <v>0</v>
      </c>
    </row>
    <row r="243" spans="1:28">
      <c r="A243" s="206" t="s">
        <v>204</v>
      </c>
      <c r="B243" s="219">
        <v>155.69999999999999</v>
      </c>
      <c r="C243" s="219">
        <v>0</v>
      </c>
      <c r="D243" s="219">
        <v>135300.53999999998</v>
      </c>
      <c r="E243" s="219">
        <v>0</v>
      </c>
      <c r="F243" s="219">
        <v>0</v>
      </c>
      <c r="G243" s="219">
        <v>0</v>
      </c>
      <c r="H243" s="219">
        <v>0</v>
      </c>
      <c r="I243" s="219">
        <v>0</v>
      </c>
      <c r="J243" s="226">
        <v>135456.24</v>
      </c>
      <c r="K243" s="219">
        <v>4699.22</v>
      </c>
      <c r="L243" s="219">
        <v>0</v>
      </c>
      <c r="M243" s="219">
        <v>0</v>
      </c>
      <c r="N243" s="219">
        <v>919616.25</v>
      </c>
      <c r="O243" s="219">
        <v>81937.510000000009</v>
      </c>
      <c r="P243" s="219">
        <v>238078.74000000002</v>
      </c>
      <c r="Q243" s="219">
        <v>45471</v>
      </c>
      <c r="R243" s="219">
        <v>0</v>
      </c>
      <c r="S243" s="219">
        <v>0</v>
      </c>
      <c r="T243" s="109">
        <v>0</v>
      </c>
      <c r="U243" s="227">
        <v>1289802.72</v>
      </c>
    </row>
    <row r="244" spans="1:28">
      <c r="A244" s="206" t="s">
        <v>205</v>
      </c>
      <c r="B244" s="219">
        <v>0</v>
      </c>
      <c r="C244" s="219">
        <v>0</v>
      </c>
      <c r="D244" s="219">
        <v>1790847.8099999996</v>
      </c>
      <c r="E244" s="219">
        <v>6316993.54</v>
      </c>
      <c r="F244" s="219">
        <v>0</v>
      </c>
      <c r="G244" s="219">
        <v>0</v>
      </c>
      <c r="H244" s="219">
        <v>0</v>
      </c>
      <c r="I244" s="219">
        <v>0</v>
      </c>
      <c r="J244" s="226">
        <v>8107841.3499999996</v>
      </c>
      <c r="K244" s="219">
        <v>172340.95</v>
      </c>
      <c r="L244" s="219">
        <v>0</v>
      </c>
      <c r="M244" s="219">
        <v>0</v>
      </c>
      <c r="N244" s="219">
        <v>5625.03</v>
      </c>
      <c r="O244" s="219">
        <v>649329.36</v>
      </c>
      <c r="P244" s="219">
        <v>5204742.58</v>
      </c>
      <c r="Q244" s="219">
        <v>0</v>
      </c>
      <c r="R244" s="219">
        <v>0</v>
      </c>
      <c r="S244" s="219">
        <v>0</v>
      </c>
      <c r="T244" s="109">
        <v>0</v>
      </c>
      <c r="U244" s="227">
        <v>6032037.9199999999</v>
      </c>
    </row>
    <row r="245" spans="1:28">
      <c r="A245" s="206" t="s">
        <v>206</v>
      </c>
      <c r="B245" s="219">
        <v>141.08000000000001</v>
      </c>
      <c r="C245" s="219">
        <v>0</v>
      </c>
      <c r="D245" s="219">
        <v>2834752.41</v>
      </c>
      <c r="E245" s="219">
        <v>554.15</v>
      </c>
      <c r="F245" s="219">
        <v>0</v>
      </c>
      <c r="G245" s="219">
        <v>0</v>
      </c>
      <c r="H245" s="219">
        <v>0</v>
      </c>
      <c r="I245" s="219">
        <v>0</v>
      </c>
      <c r="J245" s="226">
        <v>2835447.64</v>
      </c>
      <c r="K245" s="219">
        <v>0</v>
      </c>
      <c r="L245" s="219">
        <v>0</v>
      </c>
      <c r="M245" s="219">
        <v>0</v>
      </c>
      <c r="N245" s="219">
        <v>434909.96</v>
      </c>
      <c r="O245" s="219">
        <v>4147506.2399999998</v>
      </c>
      <c r="P245" s="219">
        <v>3961.2999999999997</v>
      </c>
      <c r="Q245" s="219">
        <v>2904.16</v>
      </c>
      <c r="R245" s="219">
        <v>735977</v>
      </c>
      <c r="S245" s="219">
        <v>133704.74</v>
      </c>
      <c r="T245" s="109">
        <v>0</v>
      </c>
      <c r="U245" s="227">
        <v>5458963.4000000004</v>
      </c>
    </row>
    <row r="246" spans="1:28">
      <c r="A246" s="206" t="s">
        <v>207</v>
      </c>
      <c r="B246" s="219">
        <v>1436401</v>
      </c>
      <c r="C246" s="219">
        <v>0</v>
      </c>
      <c r="D246" s="219">
        <v>4308884</v>
      </c>
      <c r="E246" s="219">
        <v>7215094</v>
      </c>
      <c r="F246" s="219">
        <v>0</v>
      </c>
      <c r="G246" s="219">
        <v>0</v>
      </c>
      <c r="H246" s="219">
        <v>0</v>
      </c>
      <c r="I246" s="219">
        <v>0</v>
      </c>
      <c r="J246" s="226">
        <v>12960379</v>
      </c>
      <c r="K246" s="219">
        <v>183</v>
      </c>
      <c r="L246" s="219">
        <v>0</v>
      </c>
      <c r="M246" s="219">
        <v>0</v>
      </c>
      <c r="N246" s="219">
        <v>29123</v>
      </c>
      <c r="O246" s="219">
        <v>33206.43</v>
      </c>
      <c r="P246" s="219">
        <v>2479336</v>
      </c>
      <c r="Q246" s="219">
        <v>1451241</v>
      </c>
      <c r="R246" s="219">
        <v>2342</v>
      </c>
      <c r="S246" s="219">
        <v>0</v>
      </c>
      <c r="T246" s="109">
        <v>0</v>
      </c>
      <c r="U246" s="227">
        <v>3995431.43</v>
      </c>
    </row>
    <row r="247" spans="1:28">
      <c r="A247" s="206" t="s">
        <v>208</v>
      </c>
      <c r="B247" s="219">
        <v>0</v>
      </c>
      <c r="C247" s="219">
        <v>0</v>
      </c>
      <c r="D247" s="219">
        <v>0</v>
      </c>
      <c r="E247" s="219">
        <v>0</v>
      </c>
      <c r="F247" s="219">
        <v>0</v>
      </c>
      <c r="G247" s="219">
        <v>0</v>
      </c>
      <c r="H247" s="219">
        <v>0</v>
      </c>
      <c r="I247" s="219">
        <v>0</v>
      </c>
      <c r="J247" s="226">
        <v>0</v>
      </c>
      <c r="K247" s="219">
        <v>50716</v>
      </c>
      <c r="L247" s="219">
        <v>0</v>
      </c>
      <c r="M247" s="219">
        <v>0</v>
      </c>
      <c r="N247" s="219">
        <v>28852</v>
      </c>
      <c r="O247" s="219">
        <v>554154</v>
      </c>
      <c r="P247" s="219">
        <v>277951.13</v>
      </c>
      <c r="Q247" s="219">
        <v>179913</v>
      </c>
      <c r="R247" s="219">
        <v>468075</v>
      </c>
      <c r="S247" s="219">
        <v>0</v>
      </c>
      <c r="T247" s="109">
        <v>0</v>
      </c>
      <c r="U247" s="227">
        <v>1559661.13</v>
      </c>
    </row>
    <row r="248" spans="1:28">
      <c r="A248" s="206" t="s">
        <v>209</v>
      </c>
      <c r="B248" s="219">
        <v>80941.55</v>
      </c>
      <c r="C248" s="219">
        <v>0</v>
      </c>
      <c r="D248" s="219">
        <v>512082.32</v>
      </c>
      <c r="E248" s="219">
        <v>1352313.01</v>
      </c>
      <c r="F248" s="219">
        <v>0</v>
      </c>
      <c r="G248" s="219">
        <v>0</v>
      </c>
      <c r="H248" s="219">
        <v>0</v>
      </c>
      <c r="I248" s="219">
        <v>0</v>
      </c>
      <c r="J248" s="226">
        <v>1945336.88</v>
      </c>
      <c r="K248" s="219">
        <v>0</v>
      </c>
      <c r="L248" s="219">
        <v>0</v>
      </c>
      <c r="M248" s="219">
        <v>0</v>
      </c>
      <c r="N248" s="219">
        <v>5797.49</v>
      </c>
      <c r="O248" s="219">
        <v>2646739.66</v>
      </c>
      <c r="P248" s="219">
        <v>477913.88</v>
      </c>
      <c r="Q248" s="219">
        <v>0</v>
      </c>
      <c r="R248" s="219">
        <v>184967.14</v>
      </c>
      <c r="S248" s="219">
        <v>576875.55000000005</v>
      </c>
      <c r="T248" s="109">
        <v>0</v>
      </c>
      <c r="U248" s="227">
        <v>3892293.7200000007</v>
      </c>
    </row>
    <row r="249" spans="1:28">
      <c r="A249" s="206" t="s">
        <v>210</v>
      </c>
      <c r="B249" s="219">
        <v>0</v>
      </c>
      <c r="C249" s="219">
        <v>117791.72</v>
      </c>
      <c r="D249" s="219">
        <v>19030.760000000002</v>
      </c>
      <c r="E249" s="219">
        <v>345871.68</v>
      </c>
      <c r="F249" s="219">
        <v>0</v>
      </c>
      <c r="G249" s="219">
        <v>0</v>
      </c>
      <c r="H249" s="219">
        <v>0</v>
      </c>
      <c r="I249" s="219">
        <v>0</v>
      </c>
      <c r="J249" s="226">
        <v>482694.16000000003</v>
      </c>
      <c r="K249" s="219">
        <v>0</v>
      </c>
      <c r="L249" s="219">
        <v>0</v>
      </c>
      <c r="M249" s="219">
        <v>0</v>
      </c>
      <c r="N249" s="219">
        <v>1095.43</v>
      </c>
      <c r="O249" s="219">
        <v>541747.03999999992</v>
      </c>
      <c r="P249" s="219">
        <v>35491</v>
      </c>
      <c r="Q249" s="219">
        <v>0</v>
      </c>
      <c r="R249" s="219">
        <v>0</v>
      </c>
      <c r="S249" s="219">
        <v>0</v>
      </c>
      <c r="T249" s="109">
        <v>0</v>
      </c>
      <c r="U249" s="227">
        <v>578333.47</v>
      </c>
    </row>
    <row r="250" spans="1:28">
      <c r="A250" s="206" t="s">
        <v>211</v>
      </c>
      <c r="B250" s="219">
        <v>172391.81</v>
      </c>
      <c r="C250" s="219">
        <v>0</v>
      </c>
      <c r="D250" s="219">
        <v>476642.18999999994</v>
      </c>
      <c r="E250" s="219">
        <v>766021</v>
      </c>
      <c r="F250" s="219">
        <v>1762.81</v>
      </c>
      <c r="G250" s="219">
        <v>0</v>
      </c>
      <c r="H250" s="219">
        <v>0</v>
      </c>
      <c r="I250" s="219">
        <v>0</v>
      </c>
      <c r="J250" s="226">
        <v>1416817.81</v>
      </c>
      <c r="K250" s="219">
        <v>0</v>
      </c>
      <c r="L250" s="219">
        <v>0</v>
      </c>
      <c r="M250" s="219">
        <v>0</v>
      </c>
      <c r="N250" s="219">
        <v>29233.84</v>
      </c>
      <c r="O250" s="219">
        <v>721865.13</v>
      </c>
      <c r="P250" s="219">
        <v>110044.69</v>
      </c>
      <c r="Q250" s="219">
        <v>746729.8</v>
      </c>
      <c r="R250" s="219">
        <v>0</v>
      </c>
      <c r="S250" s="219">
        <v>8000</v>
      </c>
      <c r="T250" s="109">
        <v>0</v>
      </c>
      <c r="U250" s="227">
        <v>1615873.46</v>
      </c>
    </row>
    <row r="251" spans="1:28">
      <c r="A251" s="206" t="s">
        <v>212</v>
      </c>
      <c r="B251" s="219">
        <v>3119799.57</v>
      </c>
      <c r="C251" s="219">
        <v>0</v>
      </c>
      <c r="D251" s="219">
        <v>6646238.5099999998</v>
      </c>
      <c r="E251" s="219">
        <v>6198385.29</v>
      </c>
      <c r="F251" s="219">
        <v>0</v>
      </c>
      <c r="G251" s="219">
        <v>0</v>
      </c>
      <c r="H251" s="219">
        <v>0</v>
      </c>
      <c r="I251" s="219">
        <v>0</v>
      </c>
      <c r="J251" s="226">
        <v>15964423.370000001</v>
      </c>
      <c r="K251" s="219">
        <v>0</v>
      </c>
      <c r="L251" s="219">
        <v>0</v>
      </c>
      <c r="M251" s="219">
        <v>0</v>
      </c>
      <c r="N251" s="219">
        <v>15253409.93</v>
      </c>
      <c r="O251" s="219">
        <v>9471631.8300000001</v>
      </c>
      <c r="P251" s="219">
        <v>17455.39</v>
      </c>
      <c r="Q251" s="219">
        <v>237411.97999999998</v>
      </c>
      <c r="R251" s="219">
        <v>69690.33</v>
      </c>
      <c r="S251" s="219">
        <v>8541.09</v>
      </c>
      <c r="T251" s="109">
        <v>0</v>
      </c>
      <c r="U251" s="227">
        <v>25058140.549999997</v>
      </c>
    </row>
    <row r="252" spans="1:28">
      <c r="A252" s="206" t="s">
        <v>213</v>
      </c>
      <c r="B252" s="219">
        <v>175234.5</v>
      </c>
      <c r="C252" s="219">
        <v>0</v>
      </c>
      <c r="D252" s="219">
        <v>335754.04</v>
      </c>
      <c r="E252" s="219">
        <v>19737.63</v>
      </c>
      <c r="F252" s="219">
        <v>0</v>
      </c>
      <c r="G252" s="219">
        <v>258.52</v>
      </c>
      <c r="H252" s="219">
        <v>0</v>
      </c>
      <c r="I252" s="219">
        <v>0</v>
      </c>
      <c r="J252" s="226">
        <v>530984.68999999994</v>
      </c>
      <c r="K252" s="219">
        <v>0</v>
      </c>
      <c r="L252" s="219">
        <v>0</v>
      </c>
      <c r="M252" s="219">
        <v>0</v>
      </c>
      <c r="N252" s="219">
        <v>4073988</v>
      </c>
      <c r="O252" s="219">
        <v>949201</v>
      </c>
      <c r="P252" s="219">
        <v>282277.93</v>
      </c>
      <c r="Q252" s="219">
        <v>67260.42</v>
      </c>
      <c r="R252" s="219">
        <v>44856</v>
      </c>
      <c r="S252" s="219">
        <v>130783</v>
      </c>
      <c r="T252" s="109">
        <v>0</v>
      </c>
      <c r="U252" s="227">
        <v>5548366.3499999996</v>
      </c>
    </row>
    <row r="253" spans="1:28" s="113" customFormat="1" ht="14.4">
      <c r="A253" s="108" t="s">
        <v>41</v>
      </c>
      <c r="B253" s="109">
        <v>5141631.21</v>
      </c>
      <c r="C253" s="109">
        <v>117791.72</v>
      </c>
      <c r="D253" s="109">
        <v>18438412.579999998</v>
      </c>
      <c r="E253" s="109">
        <v>23201868.300000001</v>
      </c>
      <c r="F253" s="109">
        <v>1762.81</v>
      </c>
      <c r="G253" s="109">
        <v>258.52</v>
      </c>
      <c r="H253" s="109">
        <v>0</v>
      </c>
      <c r="I253" s="109">
        <v>0</v>
      </c>
      <c r="J253" s="110">
        <v>46901725.140000008</v>
      </c>
      <c r="K253" s="109">
        <v>273551.72000000003</v>
      </c>
      <c r="L253" s="109">
        <v>0</v>
      </c>
      <c r="M253" s="109">
        <v>0</v>
      </c>
      <c r="N253" s="109">
        <v>20782263.050000001</v>
      </c>
      <c r="O253" s="109">
        <v>20230523.52</v>
      </c>
      <c r="P253" s="109">
        <v>9174935.6400000006</v>
      </c>
      <c r="Q253" s="109">
        <v>2730931.36</v>
      </c>
      <c r="R253" s="109">
        <v>1870266.4700000002</v>
      </c>
      <c r="S253" s="109">
        <v>857904.38</v>
      </c>
      <c r="T253" s="109">
        <v>0</v>
      </c>
      <c r="U253" s="111">
        <v>55920376.140000001</v>
      </c>
      <c r="V253" s="112"/>
      <c r="W253" s="112"/>
      <c r="X253" s="112"/>
      <c r="Y253" s="112"/>
      <c r="Z253" s="112"/>
      <c r="AA253" s="112"/>
      <c r="AB253" s="112"/>
    </row>
    <row r="254" spans="1:28" s="113" customFormat="1" ht="14.4">
      <c r="A254" s="108" t="s">
        <v>42</v>
      </c>
      <c r="B254" s="109">
        <v>7184747.21</v>
      </c>
      <c r="C254" s="109">
        <v>117791.72</v>
      </c>
      <c r="D254" s="109">
        <v>25529226.579999998</v>
      </c>
      <c r="E254" s="109">
        <v>25138966.300000001</v>
      </c>
      <c r="F254" s="109">
        <v>137990.81</v>
      </c>
      <c r="G254" s="109">
        <v>241383.52</v>
      </c>
      <c r="H254" s="109">
        <v>0</v>
      </c>
      <c r="I254" s="109">
        <v>0</v>
      </c>
      <c r="J254" s="110">
        <v>58350106.140000008</v>
      </c>
      <c r="K254" s="109">
        <v>4742172.72</v>
      </c>
      <c r="L254" s="109">
        <v>0</v>
      </c>
      <c r="M254" s="109">
        <v>0</v>
      </c>
      <c r="N254" s="109">
        <v>20828240.050000001</v>
      </c>
      <c r="O254" s="109">
        <v>21206774.52</v>
      </c>
      <c r="P254" s="109">
        <v>13412591.640000001</v>
      </c>
      <c r="Q254" s="109">
        <v>3865988.36</v>
      </c>
      <c r="R254" s="109">
        <v>3084723.47</v>
      </c>
      <c r="S254" s="109">
        <v>857904.38</v>
      </c>
      <c r="T254" s="109">
        <v>0</v>
      </c>
      <c r="U254" s="111">
        <v>67998395.140000001</v>
      </c>
      <c r="V254" s="112"/>
      <c r="W254" s="112"/>
      <c r="X254" s="112"/>
      <c r="Y254" s="112"/>
      <c r="Z254" s="112"/>
      <c r="AA254" s="112"/>
      <c r="AB254" s="112"/>
    </row>
    <row r="255" spans="1:28">
      <c r="J255" s="226">
        <v>0</v>
      </c>
      <c r="U255" s="227">
        <v>0</v>
      </c>
    </row>
    <row r="256" spans="1:28" s="113" customFormat="1" ht="14.4">
      <c r="A256" s="108" t="s">
        <v>214</v>
      </c>
      <c r="B256" s="109">
        <v>1421526</v>
      </c>
      <c r="C256" s="109">
        <v>0</v>
      </c>
      <c r="D256" s="109">
        <v>3316540</v>
      </c>
      <c r="E256" s="109">
        <v>1237476</v>
      </c>
      <c r="F256" s="109">
        <v>524791</v>
      </c>
      <c r="G256" s="109">
        <v>0</v>
      </c>
      <c r="H256" s="109">
        <v>0</v>
      </c>
      <c r="I256" s="109">
        <v>269520</v>
      </c>
      <c r="J256" s="110">
        <v>6769853</v>
      </c>
      <c r="K256" s="109">
        <v>3170498</v>
      </c>
      <c r="L256" s="109">
        <v>0</v>
      </c>
      <c r="M256" s="109">
        <v>0</v>
      </c>
      <c r="N256" s="109">
        <v>919590</v>
      </c>
      <c r="O256" s="109">
        <v>677132</v>
      </c>
      <c r="P256" s="109">
        <v>1636284</v>
      </c>
      <c r="Q256" s="109">
        <v>53827</v>
      </c>
      <c r="R256" s="109">
        <v>740360</v>
      </c>
      <c r="S256" s="109">
        <v>0</v>
      </c>
      <c r="T256" s="109">
        <v>198841</v>
      </c>
      <c r="U256" s="111">
        <v>7396532</v>
      </c>
      <c r="V256" s="112"/>
      <c r="W256" s="112"/>
      <c r="X256" s="112"/>
      <c r="Y256" s="112"/>
      <c r="Z256" s="112"/>
      <c r="AA256" s="112"/>
      <c r="AB256" s="112"/>
    </row>
    <row r="257" spans="1:28">
      <c r="A257" s="206" t="s">
        <v>405</v>
      </c>
      <c r="B257" s="219">
        <v>359738</v>
      </c>
      <c r="C257" s="219">
        <v>0</v>
      </c>
      <c r="D257" s="219">
        <v>4098481</v>
      </c>
      <c r="E257" s="219">
        <v>154470</v>
      </c>
      <c r="F257" s="219">
        <v>0</v>
      </c>
      <c r="G257" s="219">
        <v>0</v>
      </c>
      <c r="H257" s="219">
        <v>0</v>
      </c>
      <c r="I257" s="219">
        <v>0</v>
      </c>
      <c r="J257" s="226">
        <v>4612689</v>
      </c>
      <c r="K257" s="219">
        <v>70509</v>
      </c>
      <c r="L257" s="219">
        <v>0</v>
      </c>
      <c r="M257" s="219">
        <v>0</v>
      </c>
      <c r="N257" s="219">
        <v>26922</v>
      </c>
      <c r="O257" s="219">
        <v>6269787</v>
      </c>
      <c r="P257" s="219">
        <v>45405.35</v>
      </c>
      <c r="Q257" s="219">
        <v>1410925</v>
      </c>
      <c r="R257" s="219">
        <v>0</v>
      </c>
      <c r="S257" s="219">
        <v>5666</v>
      </c>
      <c r="T257" s="109">
        <v>0</v>
      </c>
      <c r="U257" s="227">
        <v>7829214.3499999996</v>
      </c>
    </row>
    <row r="258" spans="1:28">
      <c r="A258" s="206" t="s">
        <v>216</v>
      </c>
      <c r="B258" s="219">
        <v>0</v>
      </c>
      <c r="C258" s="219">
        <v>3073640.27</v>
      </c>
      <c r="D258" s="219">
        <v>16605694.57</v>
      </c>
      <c r="E258" s="219">
        <v>0</v>
      </c>
      <c r="F258" s="219">
        <v>0</v>
      </c>
      <c r="G258" s="219">
        <v>0</v>
      </c>
      <c r="H258" s="219">
        <v>0</v>
      </c>
      <c r="I258" s="219">
        <v>0</v>
      </c>
      <c r="J258" s="226">
        <v>19679334.84</v>
      </c>
      <c r="K258" s="219">
        <v>0</v>
      </c>
      <c r="L258" s="219">
        <v>0</v>
      </c>
      <c r="M258" s="219">
        <v>0</v>
      </c>
      <c r="N258" s="219">
        <v>6464027</v>
      </c>
      <c r="O258" s="219">
        <v>25775508.489999998</v>
      </c>
      <c r="P258" s="219">
        <v>3298618.08</v>
      </c>
      <c r="Q258" s="219">
        <v>10251501.359999999</v>
      </c>
      <c r="R258" s="219">
        <v>0</v>
      </c>
      <c r="S258" s="219">
        <v>7281141.9400000004</v>
      </c>
      <c r="T258" s="109">
        <v>0</v>
      </c>
      <c r="U258" s="227">
        <v>53070796.869999997</v>
      </c>
    </row>
    <row r="259" spans="1:28">
      <c r="A259" s="206" t="s">
        <v>217</v>
      </c>
      <c r="B259" s="219">
        <v>59707.72</v>
      </c>
      <c r="C259" s="219">
        <v>0</v>
      </c>
      <c r="D259" s="219">
        <v>1049440.24</v>
      </c>
      <c r="E259" s="219">
        <v>0</v>
      </c>
      <c r="F259" s="219">
        <v>0</v>
      </c>
      <c r="G259" s="219">
        <v>0</v>
      </c>
      <c r="H259" s="219">
        <v>0</v>
      </c>
      <c r="I259" s="219">
        <v>311340</v>
      </c>
      <c r="J259" s="226">
        <v>1420487.96</v>
      </c>
      <c r="K259" s="219">
        <v>413239</v>
      </c>
      <c r="L259" s="219">
        <v>0</v>
      </c>
      <c r="M259" s="219">
        <v>0</v>
      </c>
      <c r="N259" s="219">
        <v>732151</v>
      </c>
      <c r="O259" s="219">
        <v>1702546</v>
      </c>
      <c r="P259" s="219">
        <v>25808.760000000002</v>
      </c>
      <c r="Q259" s="219">
        <v>59707.72</v>
      </c>
      <c r="R259" s="219">
        <v>100000</v>
      </c>
      <c r="S259" s="219">
        <v>331660</v>
      </c>
      <c r="T259" s="109">
        <v>0</v>
      </c>
      <c r="U259" s="227">
        <v>3365112.48</v>
      </c>
    </row>
    <row r="260" spans="1:28">
      <c r="A260" s="206" t="s">
        <v>218</v>
      </c>
      <c r="B260" s="219">
        <v>180331.94</v>
      </c>
      <c r="C260" s="219">
        <v>0</v>
      </c>
      <c r="D260" s="219">
        <v>265</v>
      </c>
      <c r="E260" s="219">
        <v>0</v>
      </c>
      <c r="F260" s="219">
        <v>23648.7</v>
      </c>
      <c r="G260" s="219">
        <v>0</v>
      </c>
      <c r="H260" s="219">
        <v>0</v>
      </c>
      <c r="I260" s="219">
        <v>129000</v>
      </c>
      <c r="J260" s="226">
        <v>333245.64</v>
      </c>
      <c r="K260" s="219">
        <v>0</v>
      </c>
      <c r="L260" s="219">
        <v>0</v>
      </c>
      <c r="M260" s="219">
        <v>0</v>
      </c>
      <c r="N260" s="219">
        <v>150514</v>
      </c>
      <c r="O260" s="219">
        <v>2252000</v>
      </c>
      <c r="P260" s="219">
        <v>441946.69999999995</v>
      </c>
      <c r="Q260" s="219">
        <v>93379.24</v>
      </c>
      <c r="R260" s="219">
        <v>1283</v>
      </c>
      <c r="S260" s="219">
        <v>0</v>
      </c>
      <c r="T260" s="109">
        <v>0</v>
      </c>
      <c r="U260" s="227">
        <v>2939122.9400000004</v>
      </c>
    </row>
    <row r="261" spans="1:28" s="113" customFormat="1" ht="14.4">
      <c r="A261" s="108" t="s">
        <v>41</v>
      </c>
      <c r="B261" s="109">
        <v>599777.65999999992</v>
      </c>
      <c r="C261" s="109">
        <v>3073640.27</v>
      </c>
      <c r="D261" s="109">
        <v>21753880.809999999</v>
      </c>
      <c r="E261" s="109">
        <v>154470</v>
      </c>
      <c r="F261" s="109">
        <v>23648.7</v>
      </c>
      <c r="G261" s="109">
        <v>0</v>
      </c>
      <c r="H261" s="109">
        <v>0</v>
      </c>
      <c r="I261" s="109">
        <v>440340</v>
      </c>
      <c r="J261" s="110">
        <v>26045757.439999998</v>
      </c>
      <c r="K261" s="109">
        <v>483748</v>
      </c>
      <c r="L261" s="109">
        <v>0</v>
      </c>
      <c r="M261" s="109">
        <v>0</v>
      </c>
      <c r="N261" s="109">
        <v>7373614</v>
      </c>
      <c r="O261" s="109">
        <v>35999841.489999995</v>
      </c>
      <c r="P261" s="109">
        <v>3811778.8899999997</v>
      </c>
      <c r="Q261" s="109">
        <v>11815513.32</v>
      </c>
      <c r="R261" s="109">
        <v>101283</v>
      </c>
      <c r="S261" s="109">
        <v>7618467.9400000004</v>
      </c>
      <c r="T261" s="109">
        <v>0</v>
      </c>
      <c r="U261" s="111">
        <v>67204246.640000001</v>
      </c>
      <c r="V261" s="112"/>
      <c r="W261" s="112"/>
      <c r="X261" s="112"/>
      <c r="Y261" s="112"/>
      <c r="Z261" s="112"/>
      <c r="AA261" s="112"/>
      <c r="AB261" s="112"/>
    </row>
    <row r="262" spans="1:28" s="113" customFormat="1" ht="14.4">
      <c r="A262" s="108" t="s">
        <v>42</v>
      </c>
      <c r="B262" s="109">
        <v>2021303.66</v>
      </c>
      <c r="C262" s="109">
        <v>3073640.27</v>
      </c>
      <c r="D262" s="109">
        <v>25070420.809999999</v>
      </c>
      <c r="E262" s="109">
        <v>1391946</v>
      </c>
      <c r="F262" s="109">
        <v>548439.69999999995</v>
      </c>
      <c r="G262" s="109">
        <v>0</v>
      </c>
      <c r="H262" s="109">
        <v>0</v>
      </c>
      <c r="I262" s="109">
        <v>709860</v>
      </c>
      <c r="J262" s="110">
        <v>32815610.439999998</v>
      </c>
      <c r="K262" s="109">
        <v>3654246</v>
      </c>
      <c r="L262" s="109">
        <v>0</v>
      </c>
      <c r="M262" s="109">
        <v>0</v>
      </c>
      <c r="N262" s="109">
        <v>8293204</v>
      </c>
      <c r="O262" s="109">
        <v>36676973.489999995</v>
      </c>
      <c r="P262" s="109">
        <v>5448062.8899999997</v>
      </c>
      <c r="Q262" s="109">
        <v>11869340.32</v>
      </c>
      <c r="R262" s="109">
        <v>841643</v>
      </c>
      <c r="S262" s="109">
        <v>7618467.9400000004</v>
      </c>
      <c r="T262" s="109">
        <v>198841</v>
      </c>
      <c r="U262" s="111">
        <v>74600778.640000001</v>
      </c>
      <c r="V262" s="112"/>
      <c r="W262" s="112"/>
      <c r="X262" s="112"/>
      <c r="Y262" s="112"/>
      <c r="Z262" s="112"/>
      <c r="AA262" s="112"/>
      <c r="AB262" s="112"/>
    </row>
    <row r="263" spans="1:28">
      <c r="J263" s="226">
        <v>0</v>
      </c>
      <c r="U263" s="227">
        <v>0</v>
      </c>
    </row>
    <row r="264" spans="1:28" s="113" customFormat="1" ht="14.4">
      <c r="A264" s="108" t="s">
        <v>406</v>
      </c>
      <c r="B264" s="109">
        <v>571313</v>
      </c>
      <c r="C264" s="109">
        <v>0</v>
      </c>
      <c r="D264" s="109">
        <v>4413219</v>
      </c>
      <c r="E264" s="109">
        <v>1059453</v>
      </c>
      <c r="F264" s="109">
        <v>52790</v>
      </c>
      <c r="G264" s="109">
        <v>1696</v>
      </c>
      <c r="H264" s="109">
        <v>45299</v>
      </c>
      <c r="I264" s="109">
        <v>50000</v>
      </c>
      <c r="J264" s="110">
        <v>6193770</v>
      </c>
      <c r="K264" s="109">
        <v>2075317</v>
      </c>
      <c r="L264" s="109">
        <v>0</v>
      </c>
      <c r="M264" s="109">
        <v>0</v>
      </c>
      <c r="N264" s="109">
        <v>150356</v>
      </c>
      <c r="O264" s="109">
        <v>428710</v>
      </c>
      <c r="P264" s="109">
        <v>2008497</v>
      </c>
      <c r="Q264" s="109">
        <v>340080</v>
      </c>
      <c r="R264" s="109">
        <v>1357715</v>
      </c>
      <c r="S264" s="109">
        <v>0</v>
      </c>
      <c r="T264" s="109">
        <v>0</v>
      </c>
      <c r="U264" s="111">
        <v>6360675</v>
      </c>
      <c r="V264" s="112"/>
      <c r="W264" s="112"/>
      <c r="X264" s="112"/>
      <c r="Y264" s="112"/>
      <c r="Z264" s="112"/>
      <c r="AA264" s="112"/>
      <c r="AB264" s="112"/>
    </row>
    <row r="265" spans="1:28">
      <c r="A265" s="206" t="s">
        <v>220</v>
      </c>
      <c r="B265" s="219">
        <v>0</v>
      </c>
      <c r="C265" s="219">
        <v>0</v>
      </c>
      <c r="D265" s="219">
        <v>26309.1</v>
      </c>
      <c r="E265" s="219">
        <v>0</v>
      </c>
      <c r="F265" s="219">
        <v>0</v>
      </c>
      <c r="G265" s="219">
        <v>0</v>
      </c>
      <c r="H265" s="219">
        <v>0</v>
      </c>
      <c r="I265" s="219">
        <v>0</v>
      </c>
      <c r="J265" s="226">
        <v>26309.1</v>
      </c>
      <c r="K265" s="219">
        <v>0</v>
      </c>
      <c r="L265" s="219">
        <v>0</v>
      </c>
      <c r="M265" s="219">
        <v>0</v>
      </c>
      <c r="N265" s="219">
        <v>23205.72</v>
      </c>
      <c r="O265" s="219">
        <v>9899.2999999999993</v>
      </c>
      <c r="P265" s="219">
        <v>30918.54</v>
      </c>
      <c r="Q265" s="219">
        <v>0</v>
      </c>
      <c r="R265" s="219">
        <v>1987.2</v>
      </c>
      <c r="S265" s="219">
        <v>32734.54</v>
      </c>
      <c r="T265" s="109">
        <v>0</v>
      </c>
      <c r="U265" s="227">
        <v>98745.300000000017</v>
      </c>
    </row>
    <row r="266" spans="1:28">
      <c r="A266" s="206" t="s">
        <v>221</v>
      </c>
      <c r="B266" s="219">
        <v>0</v>
      </c>
      <c r="C266" s="219">
        <v>0</v>
      </c>
      <c r="D266" s="219">
        <v>709888</v>
      </c>
      <c r="E266" s="219">
        <v>0</v>
      </c>
      <c r="F266" s="219">
        <v>0</v>
      </c>
      <c r="G266" s="219">
        <v>0</v>
      </c>
      <c r="H266" s="219">
        <v>0</v>
      </c>
      <c r="I266" s="219">
        <v>0</v>
      </c>
      <c r="J266" s="226">
        <v>709888</v>
      </c>
      <c r="K266" s="219">
        <v>150384</v>
      </c>
      <c r="L266" s="219">
        <v>0</v>
      </c>
      <c r="M266" s="219">
        <v>0</v>
      </c>
      <c r="N266" s="219">
        <v>257074</v>
      </c>
      <c r="O266" s="219">
        <v>673540</v>
      </c>
      <c r="P266" s="219">
        <v>79773</v>
      </c>
      <c r="Q266" s="219">
        <v>42431</v>
      </c>
      <c r="R266" s="219">
        <v>0</v>
      </c>
      <c r="S266" s="219">
        <v>0</v>
      </c>
      <c r="T266" s="109">
        <v>0</v>
      </c>
      <c r="U266" s="227">
        <v>1203202</v>
      </c>
    </row>
    <row r="267" spans="1:28">
      <c r="A267" s="206" t="s">
        <v>222</v>
      </c>
      <c r="B267" s="219">
        <v>0</v>
      </c>
      <c r="C267" s="219">
        <v>0</v>
      </c>
      <c r="D267" s="219">
        <v>535003</v>
      </c>
      <c r="E267" s="219">
        <v>86703</v>
      </c>
      <c r="F267" s="219">
        <v>0</v>
      </c>
      <c r="G267" s="219">
        <v>0</v>
      </c>
      <c r="H267" s="219">
        <v>0</v>
      </c>
      <c r="I267" s="219">
        <v>0</v>
      </c>
      <c r="J267" s="226">
        <v>621706</v>
      </c>
      <c r="K267" s="219">
        <v>0</v>
      </c>
      <c r="L267" s="219">
        <v>0</v>
      </c>
      <c r="M267" s="219">
        <v>0</v>
      </c>
      <c r="N267" s="219">
        <v>13537</v>
      </c>
      <c r="O267" s="219">
        <v>131915</v>
      </c>
      <c r="P267" s="219">
        <v>93014</v>
      </c>
      <c r="Q267" s="219">
        <v>0</v>
      </c>
      <c r="R267" s="219">
        <v>0</v>
      </c>
      <c r="S267" s="219">
        <v>0</v>
      </c>
      <c r="T267" s="109">
        <v>0</v>
      </c>
      <c r="U267" s="227">
        <v>238466</v>
      </c>
    </row>
    <row r="268" spans="1:28">
      <c r="A268" s="206" t="s">
        <v>223</v>
      </c>
      <c r="B268" s="219">
        <v>47</v>
      </c>
      <c r="C268" s="219">
        <v>0</v>
      </c>
      <c r="D268" s="219">
        <v>2123370</v>
      </c>
      <c r="E268" s="219">
        <v>0</v>
      </c>
      <c r="F268" s="219">
        <v>0</v>
      </c>
      <c r="G268" s="219">
        <v>0</v>
      </c>
      <c r="H268" s="219">
        <v>0</v>
      </c>
      <c r="I268" s="219">
        <v>0</v>
      </c>
      <c r="J268" s="226">
        <v>2123417</v>
      </c>
      <c r="K268" s="219">
        <v>0</v>
      </c>
      <c r="L268" s="219">
        <v>0</v>
      </c>
      <c r="M268" s="219">
        <v>0</v>
      </c>
      <c r="N268" s="219">
        <v>1770993</v>
      </c>
      <c r="O268" s="219">
        <v>980808</v>
      </c>
      <c r="P268" s="219">
        <v>16189.1</v>
      </c>
      <c r="Q268" s="219">
        <v>123259</v>
      </c>
      <c r="R268" s="219">
        <v>134899</v>
      </c>
      <c r="S268" s="219">
        <v>0</v>
      </c>
      <c r="T268" s="109">
        <v>0</v>
      </c>
      <c r="U268" s="227">
        <v>3026148.1</v>
      </c>
    </row>
    <row r="269" spans="1:28">
      <c r="A269" s="206" t="s">
        <v>224</v>
      </c>
      <c r="B269" s="219">
        <v>96901</v>
      </c>
      <c r="C269" s="219">
        <v>0</v>
      </c>
      <c r="D269" s="219">
        <v>924593</v>
      </c>
      <c r="E269" s="219">
        <v>277303</v>
      </c>
      <c r="F269" s="219">
        <v>106608</v>
      </c>
      <c r="G269" s="219">
        <v>0</v>
      </c>
      <c r="H269" s="219">
        <v>0</v>
      </c>
      <c r="I269" s="219">
        <v>0</v>
      </c>
      <c r="J269" s="226">
        <v>1405405</v>
      </c>
      <c r="K269" s="219">
        <v>0</v>
      </c>
      <c r="L269" s="219">
        <v>0</v>
      </c>
      <c r="M269" s="219">
        <v>0</v>
      </c>
      <c r="N269" s="219">
        <v>15422</v>
      </c>
      <c r="O269" s="219">
        <v>32898.449999999997</v>
      </c>
      <c r="P269" s="219">
        <v>146186</v>
      </c>
      <c r="Q269" s="219">
        <v>50267</v>
      </c>
      <c r="R269" s="219">
        <v>0</v>
      </c>
      <c r="S269" s="219">
        <v>19320</v>
      </c>
      <c r="T269" s="109">
        <v>0</v>
      </c>
      <c r="U269" s="227">
        <v>264093.45</v>
      </c>
    </row>
    <row r="270" spans="1:28" s="113" customFormat="1" ht="14.4">
      <c r="A270" s="108" t="s">
        <v>41</v>
      </c>
      <c r="B270" s="109">
        <v>96948</v>
      </c>
      <c r="C270" s="109">
        <v>0</v>
      </c>
      <c r="D270" s="109">
        <v>4319163.0999999996</v>
      </c>
      <c r="E270" s="109">
        <v>364006</v>
      </c>
      <c r="F270" s="109">
        <v>106608</v>
      </c>
      <c r="G270" s="109">
        <v>0</v>
      </c>
      <c r="H270" s="109">
        <v>0</v>
      </c>
      <c r="I270" s="109">
        <v>0</v>
      </c>
      <c r="J270" s="110">
        <v>4886725.0999999996</v>
      </c>
      <c r="K270" s="109">
        <v>150384</v>
      </c>
      <c r="L270" s="109">
        <v>0</v>
      </c>
      <c r="M270" s="109">
        <v>0</v>
      </c>
      <c r="N270" s="109">
        <v>2080231.72</v>
      </c>
      <c r="O270" s="109">
        <v>1829060.75</v>
      </c>
      <c r="P270" s="109">
        <v>366080.64</v>
      </c>
      <c r="Q270" s="109">
        <v>215957</v>
      </c>
      <c r="R270" s="109">
        <v>136886.20000000001</v>
      </c>
      <c r="S270" s="109">
        <v>52054.54</v>
      </c>
      <c r="T270" s="109">
        <v>0</v>
      </c>
      <c r="U270" s="111">
        <v>4830654.8499999996</v>
      </c>
      <c r="V270" s="112"/>
      <c r="W270" s="112"/>
      <c r="X270" s="112"/>
      <c r="Y270" s="112"/>
      <c r="Z270" s="112"/>
      <c r="AA270" s="112"/>
      <c r="AB270" s="112"/>
    </row>
    <row r="271" spans="1:28" s="113" customFormat="1" ht="14.4">
      <c r="A271" s="108" t="s">
        <v>42</v>
      </c>
      <c r="B271" s="109">
        <v>668261</v>
      </c>
      <c r="C271" s="109">
        <v>0</v>
      </c>
      <c r="D271" s="109">
        <v>8732382.0999999996</v>
      </c>
      <c r="E271" s="109">
        <v>1423459</v>
      </c>
      <c r="F271" s="109">
        <v>159398</v>
      </c>
      <c r="G271" s="109">
        <v>1696</v>
      </c>
      <c r="H271" s="109">
        <v>45299</v>
      </c>
      <c r="I271" s="109">
        <v>50000</v>
      </c>
      <c r="J271" s="110">
        <v>11080495.1</v>
      </c>
      <c r="K271" s="109">
        <v>2225701</v>
      </c>
      <c r="L271" s="109">
        <v>0</v>
      </c>
      <c r="M271" s="109">
        <v>0</v>
      </c>
      <c r="N271" s="109">
        <v>2230587.7199999997</v>
      </c>
      <c r="O271" s="109">
        <v>2257770.75</v>
      </c>
      <c r="P271" s="109">
        <v>2374577.64</v>
      </c>
      <c r="Q271" s="109">
        <v>556037</v>
      </c>
      <c r="R271" s="109">
        <v>1494601.2</v>
      </c>
      <c r="S271" s="109">
        <v>52054.54</v>
      </c>
      <c r="T271" s="109">
        <v>0</v>
      </c>
      <c r="U271" s="111">
        <v>11191329.849999998</v>
      </c>
      <c r="V271" s="112"/>
      <c r="W271" s="112"/>
      <c r="X271" s="112"/>
      <c r="Y271" s="112"/>
      <c r="Z271" s="112"/>
      <c r="AA271" s="112"/>
      <c r="AB271" s="112"/>
    </row>
    <row r="272" spans="1:28">
      <c r="J272" s="226">
        <v>0</v>
      </c>
      <c r="U272" s="227">
        <v>0</v>
      </c>
    </row>
    <row r="273" spans="1:28" s="113" customFormat="1" ht="14.4">
      <c r="A273" s="108" t="s">
        <v>225</v>
      </c>
      <c r="B273" s="109">
        <v>16922318</v>
      </c>
      <c r="C273" s="109">
        <v>3755715</v>
      </c>
      <c r="D273" s="109">
        <v>41486260</v>
      </c>
      <c r="E273" s="109">
        <v>27654933</v>
      </c>
      <c r="F273" s="109">
        <v>269786</v>
      </c>
      <c r="G273" s="109">
        <v>2484644</v>
      </c>
      <c r="H273" s="109">
        <v>4449</v>
      </c>
      <c r="I273" s="109">
        <v>2828464</v>
      </c>
      <c r="J273" s="110">
        <v>95406569</v>
      </c>
      <c r="K273" s="109">
        <v>58866284</v>
      </c>
      <c r="L273" s="109">
        <v>0</v>
      </c>
      <c r="M273" s="109">
        <v>0</v>
      </c>
      <c r="N273" s="109">
        <v>344584</v>
      </c>
      <c r="O273" s="109">
        <v>4528046</v>
      </c>
      <c r="P273" s="109">
        <v>11361443</v>
      </c>
      <c r="Q273" s="109">
        <v>1288717</v>
      </c>
      <c r="R273" s="109">
        <v>287292</v>
      </c>
      <c r="S273" s="109">
        <v>0</v>
      </c>
      <c r="T273" s="109">
        <v>0</v>
      </c>
      <c r="U273" s="111">
        <v>76676366</v>
      </c>
      <c r="V273" s="112"/>
      <c r="W273" s="112"/>
      <c r="X273" s="112"/>
      <c r="Y273" s="112"/>
      <c r="Z273" s="112"/>
      <c r="AA273" s="112"/>
      <c r="AB273" s="112"/>
    </row>
    <row r="274" spans="1:28">
      <c r="A274" s="206" t="s">
        <v>226</v>
      </c>
      <c r="B274" s="219">
        <v>2359560</v>
      </c>
      <c r="C274" s="219">
        <v>0</v>
      </c>
      <c r="D274" s="219">
        <v>509128</v>
      </c>
      <c r="E274" s="219">
        <v>0</v>
      </c>
      <c r="F274" s="219">
        <v>0</v>
      </c>
      <c r="G274" s="219">
        <v>1287107</v>
      </c>
      <c r="H274" s="219">
        <v>0</v>
      </c>
      <c r="I274" s="219">
        <v>0</v>
      </c>
      <c r="J274" s="226">
        <v>4155795</v>
      </c>
      <c r="K274" s="219">
        <v>448904</v>
      </c>
      <c r="L274" s="219">
        <v>0</v>
      </c>
      <c r="M274" s="219">
        <v>0</v>
      </c>
      <c r="N274" s="219">
        <v>638759</v>
      </c>
      <c r="O274" s="219">
        <v>1256994</v>
      </c>
      <c r="P274" s="219">
        <v>4105928</v>
      </c>
      <c r="Q274" s="219">
        <v>1019462</v>
      </c>
      <c r="R274" s="219">
        <v>713673</v>
      </c>
      <c r="S274" s="219">
        <v>0</v>
      </c>
      <c r="T274" s="109">
        <v>0</v>
      </c>
      <c r="U274" s="227">
        <v>8183720</v>
      </c>
    </row>
    <row r="275" spans="1:28">
      <c r="A275" s="206" t="s">
        <v>227</v>
      </c>
      <c r="B275" s="219">
        <v>0</v>
      </c>
      <c r="C275" s="219">
        <v>0</v>
      </c>
      <c r="D275" s="219">
        <v>0</v>
      </c>
      <c r="E275" s="219">
        <v>0</v>
      </c>
      <c r="F275" s="219">
        <v>0</v>
      </c>
      <c r="G275" s="219">
        <v>0</v>
      </c>
      <c r="H275" s="219">
        <v>0</v>
      </c>
      <c r="I275" s="219">
        <v>0</v>
      </c>
      <c r="J275" s="226">
        <v>0</v>
      </c>
      <c r="K275" s="219">
        <v>0</v>
      </c>
      <c r="L275" s="219">
        <v>0</v>
      </c>
      <c r="M275" s="219">
        <v>0</v>
      </c>
      <c r="N275" s="219">
        <v>0</v>
      </c>
      <c r="O275" s="219">
        <v>0</v>
      </c>
      <c r="P275" s="219">
        <v>0</v>
      </c>
      <c r="Q275" s="219">
        <v>0</v>
      </c>
      <c r="R275" s="219">
        <v>0</v>
      </c>
      <c r="S275" s="219">
        <v>0</v>
      </c>
      <c r="T275" s="109">
        <v>0</v>
      </c>
      <c r="U275" s="227">
        <v>0</v>
      </c>
    </row>
    <row r="276" spans="1:28">
      <c r="A276" s="206" t="s">
        <v>228</v>
      </c>
      <c r="B276" s="219">
        <v>1254299.05</v>
      </c>
      <c r="C276" s="219">
        <v>0</v>
      </c>
      <c r="D276" s="219">
        <v>3412612.27</v>
      </c>
      <c r="E276" s="219">
        <v>0</v>
      </c>
      <c r="F276" s="219">
        <v>0</v>
      </c>
      <c r="G276" s="219">
        <v>0</v>
      </c>
      <c r="H276" s="219">
        <v>0</v>
      </c>
      <c r="I276" s="219">
        <v>0</v>
      </c>
      <c r="J276" s="226">
        <v>4666911.32</v>
      </c>
      <c r="K276" s="219">
        <v>0</v>
      </c>
      <c r="L276" s="219">
        <v>0</v>
      </c>
      <c r="M276" s="219">
        <v>0</v>
      </c>
      <c r="N276" s="219">
        <v>3702581.63</v>
      </c>
      <c r="O276" s="219">
        <v>620902.41</v>
      </c>
      <c r="P276" s="219">
        <v>3265226.98</v>
      </c>
      <c r="Q276" s="219">
        <v>199707.85</v>
      </c>
      <c r="R276" s="219">
        <v>29429.23</v>
      </c>
      <c r="S276" s="219">
        <v>391549.6</v>
      </c>
      <c r="T276" s="109">
        <v>0</v>
      </c>
      <c r="U276" s="227">
        <v>8209397.6999999993</v>
      </c>
    </row>
    <row r="277" spans="1:28">
      <c r="A277" s="206" t="s">
        <v>229</v>
      </c>
      <c r="B277" s="219">
        <v>13500</v>
      </c>
      <c r="C277" s="219">
        <v>0</v>
      </c>
      <c r="D277" s="219">
        <v>88352.42</v>
      </c>
      <c r="E277" s="219">
        <v>403.47</v>
      </c>
      <c r="F277" s="219">
        <v>0</v>
      </c>
      <c r="G277" s="219">
        <v>0</v>
      </c>
      <c r="H277" s="219">
        <v>0</v>
      </c>
      <c r="I277" s="219">
        <v>0</v>
      </c>
      <c r="J277" s="226">
        <v>102255.89</v>
      </c>
      <c r="K277" s="219">
        <v>0</v>
      </c>
      <c r="L277" s="219">
        <v>0</v>
      </c>
      <c r="M277" s="219">
        <v>0</v>
      </c>
      <c r="N277" s="219">
        <v>290618.32</v>
      </c>
      <c r="O277" s="219">
        <v>3465143.02</v>
      </c>
      <c r="P277" s="219">
        <v>35111.06</v>
      </c>
      <c r="Q277" s="219">
        <v>19218</v>
      </c>
      <c r="R277" s="219">
        <v>0</v>
      </c>
      <c r="S277" s="219">
        <v>180070.84</v>
      </c>
      <c r="T277" s="109">
        <v>0</v>
      </c>
      <c r="U277" s="227">
        <v>3990161.2399999998</v>
      </c>
    </row>
    <row r="278" spans="1:28">
      <c r="A278" s="206" t="s">
        <v>230</v>
      </c>
      <c r="B278" s="219">
        <v>39722</v>
      </c>
      <c r="C278" s="219">
        <v>0</v>
      </c>
      <c r="D278" s="219">
        <v>2398515</v>
      </c>
      <c r="E278" s="219">
        <v>300935</v>
      </c>
      <c r="F278" s="219">
        <v>342321</v>
      </c>
      <c r="G278" s="219">
        <v>0</v>
      </c>
      <c r="H278" s="219">
        <v>0</v>
      </c>
      <c r="I278" s="219">
        <v>0</v>
      </c>
      <c r="J278" s="226">
        <v>3081493</v>
      </c>
      <c r="K278" s="219">
        <v>0</v>
      </c>
      <c r="L278" s="219">
        <v>0</v>
      </c>
      <c r="M278" s="219">
        <v>0</v>
      </c>
      <c r="N278" s="219">
        <v>1034304</v>
      </c>
      <c r="O278" s="219">
        <v>266722</v>
      </c>
      <c r="P278" s="219">
        <v>676052</v>
      </c>
      <c r="Q278" s="219">
        <v>226275</v>
      </c>
      <c r="R278" s="219">
        <v>0</v>
      </c>
      <c r="S278" s="219">
        <v>6720</v>
      </c>
      <c r="T278" s="109">
        <v>0</v>
      </c>
      <c r="U278" s="227">
        <v>2210073</v>
      </c>
    </row>
    <row r="279" spans="1:28">
      <c r="A279" s="206" t="s">
        <v>231</v>
      </c>
      <c r="B279" s="219">
        <v>1721955</v>
      </c>
      <c r="C279" s="219">
        <v>0</v>
      </c>
      <c r="D279" s="219">
        <v>2393591</v>
      </c>
      <c r="E279" s="219">
        <v>514661</v>
      </c>
      <c r="F279" s="219">
        <v>0</v>
      </c>
      <c r="G279" s="219">
        <v>26330</v>
      </c>
      <c r="H279" s="219">
        <v>0</v>
      </c>
      <c r="I279" s="219">
        <v>22436</v>
      </c>
      <c r="J279" s="226">
        <v>4678973</v>
      </c>
      <c r="K279" s="219">
        <v>0</v>
      </c>
      <c r="L279" s="219">
        <v>0</v>
      </c>
      <c r="M279" s="219">
        <v>0</v>
      </c>
      <c r="N279" s="219">
        <v>120945</v>
      </c>
      <c r="O279" s="219">
        <v>1846344</v>
      </c>
      <c r="P279" s="219">
        <v>1620343</v>
      </c>
      <c r="Q279" s="219">
        <v>18827</v>
      </c>
      <c r="R279" s="219">
        <v>0</v>
      </c>
      <c r="S279" s="219">
        <v>0</v>
      </c>
      <c r="T279" s="109">
        <v>0</v>
      </c>
      <c r="U279" s="227">
        <v>3606459</v>
      </c>
    </row>
    <row r="280" spans="1:28">
      <c r="A280" s="206" t="s">
        <v>232</v>
      </c>
      <c r="B280" s="219">
        <v>49666.39</v>
      </c>
      <c r="C280" s="219">
        <v>0</v>
      </c>
      <c r="D280" s="219">
        <v>3652824.53</v>
      </c>
      <c r="E280" s="219">
        <v>28576.94</v>
      </c>
      <c r="F280" s="219">
        <v>0</v>
      </c>
      <c r="G280" s="219">
        <v>10398.48</v>
      </c>
      <c r="H280" s="219">
        <v>0</v>
      </c>
      <c r="I280" s="219">
        <v>0</v>
      </c>
      <c r="J280" s="226">
        <v>3741466.34</v>
      </c>
      <c r="K280" s="219">
        <v>0</v>
      </c>
      <c r="L280" s="219">
        <v>0</v>
      </c>
      <c r="M280" s="219">
        <v>0</v>
      </c>
      <c r="N280" s="219">
        <v>1741686</v>
      </c>
      <c r="O280" s="219">
        <v>4451097</v>
      </c>
      <c r="P280" s="219">
        <v>317897.25</v>
      </c>
      <c r="Q280" s="219">
        <v>8218.0000000000018</v>
      </c>
      <c r="R280" s="219">
        <v>240574</v>
      </c>
      <c r="S280" s="219">
        <v>0</v>
      </c>
      <c r="T280" s="109">
        <v>0</v>
      </c>
      <c r="U280" s="227">
        <v>6759472.25</v>
      </c>
    </row>
    <row r="281" spans="1:28">
      <c r="A281" s="206" t="s">
        <v>233</v>
      </c>
      <c r="B281" s="219">
        <v>198812</v>
      </c>
      <c r="C281" s="219">
        <v>0</v>
      </c>
      <c r="D281" s="219">
        <v>40265</v>
      </c>
      <c r="E281" s="219">
        <v>0</v>
      </c>
      <c r="F281" s="219">
        <v>0</v>
      </c>
      <c r="G281" s="219">
        <v>0</v>
      </c>
      <c r="H281" s="219">
        <v>0</v>
      </c>
      <c r="I281" s="219">
        <v>0</v>
      </c>
      <c r="J281" s="226">
        <v>239077</v>
      </c>
      <c r="K281" s="219">
        <v>2080257.74</v>
      </c>
      <c r="L281" s="219">
        <v>0</v>
      </c>
      <c r="M281" s="219">
        <v>0</v>
      </c>
      <c r="N281" s="219">
        <v>278.45</v>
      </c>
      <c r="O281" s="219">
        <v>3504446.29</v>
      </c>
      <c r="P281" s="219">
        <v>6723.05</v>
      </c>
      <c r="Q281" s="219">
        <v>13754</v>
      </c>
      <c r="R281" s="219">
        <v>1925</v>
      </c>
      <c r="S281" s="219">
        <v>3700.81</v>
      </c>
      <c r="T281" s="109">
        <v>0</v>
      </c>
      <c r="U281" s="227">
        <v>5611085.3399999999</v>
      </c>
    </row>
    <row r="282" spans="1:28">
      <c r="A282" s="206" t="s">
        <v>234</v>
      </c>
      <c r="B282" s="219">
        <v>733758</v>
      </c>
      <c r="C282" s="219">
        <v>0</v>
      </c>
      <c r="D282" s="219">
        <v>2705259</v>
      </c>
      <c r="E282" s="219">
        <v>292748</v>
      </c>
      <c r="F282" s="219">
        <v>1684423</v>
      </c>
      <c r="G282" s="219">
        <v>0</v>
      </c>
      <c r="H282" s="219">
        <v>0</v>
      </c>
      <c r="I282" s="219">
        <v>0</v>
      </c>
      <c r="J282" s="226">
        <v>5416188</v>
      </c>
      <c r="K282" s="219">
        <v>315536</v>
      </c>
      <c r="L282" s="219">
        <v>0</v>
      </c>
      <c r="M282" s="219">
        <v>0</v>
      </c>
      <c r="N282" s="219">
        <v>521121</v>
      </c>
      <c r="O282" s="219">
        <v>622227</v>
      </c>
      <c r="P282" s="219">
        <v>1388652</v>
      </c>
      <c r="Q282" s="219">
        <v>69132</v>
      </c>
      <c r="R282" s="219">
        <v>384946</v>
      </c>
      <c r="S282" s="219">
        <v>850483</v>
      </c>
      <c r="T282" s="109">
        <v>0</v>
      </c>
      <c r="U282" s="227">
        <v>4152097</v>
      </c>
    </row>
    <row r="283" spans="1:28">
      <c r="A283" s="206" t="s">
        <v>235</v>
      </c>
      <c r="B283" s="219">
        <v>4214250</v>
      </c>
      <c r="C283" s="219">
        <v>0</v>
      </c>
      <c r="D283" s="219">
        <v>3683448</v>
      </c>
      <c r="E283" s="219">
        <v>2890263</v>
      </c>
      <c r="F283" s="219">
        <v>0</v>
      </c>
      <c r="G283" s="219">
        <v>296612</v>
      </c>
      <c r="H283" s="219">
        <v>0</v>
      </c>
      <c r="I283" s="219">
        <v>165510</v>
      </c>
      <c r="J283" s="226">
        <v>11250083</v>
      </c>
      <c r="K283" s="219">
        <v>127749</v>
      </c>
      <c r="L283" s="219">
        <v>0</v>
      </c>
      <c r="M283" s="219">
        <v>0</v>
      </c>
      <c r="N283" s="219">
        <v>2381192</v>
      </c>
      <c r="O283" s="219">
        <v>3832380</v>
      </c>
      <c r="P283" s="219">
        <v>1107919</v>
      </c>
      <c r="Q283" s="219">
        <v>729885</v>
      </c>
      <c r="R283" s="219">
        <v>1155486</v>
      </c>
      <c r="S283" s="219">
        <v>125000</v>
      </c>
      <c r="T283" s="109">
        <v>0</v>
      </c>
      <c r="U283" s="227">
        <v>9459611</v>
      </c>
    </row>
    <row r="284" spans="1:28">
      <c r="A284" s="206" t="s">
        <v>236</v>
      </c>
      <c r="B284" s="219">
        <v>632662.30000000005</v>
      </c>
      <c r="C284" s="219">
        <v>0</v>
      </c>
      <c r="D284" s="219">
        <v>1356575.57</v>
      </c>
      <c r="E284" s="219">
        <v>0</v>
      </c>
      <c r="F284" s="219">
        <v>43161</v>
      </c>
      <c r="G284" s="219">
        <v>46950.009999999995</v>
      </c>
      <c r="H284" s="219">
        <v>0</v>
      </c>
      <c r="I284" s="219">
        <v>0</v>
      </c>
      <c r="J284" s="226">
        <v>2079348.8800000001</v>
      </c>
      <c r="K284" s="219">
        <v>90815.95</v>
      </c>
      <c r="L284" s="219">
        <v>0</v>
      </c>
      <c r="M284" s="219">
        <v>0</v>
      </c>
      <c r="N284" s="219">
        <v>205975.96</v>
      </c>
      <c r="O284" s="219">
        <v>1585460.3299999998</v>
      </c>
      <c r="P284" s="219">
        <v>1407574.87</v>
      </c>
      <c r="Q284" s="219">
        <v>77888.03</v>
      </c>
      <c r="R284" s="219">
        <v>19632.900000000001</v>
      </c>
      <c r="S284" s="219">
        <v>0</v>
      </c>
      <c r="T284" s="109">
        <v>0</v>
      </c>
      <c r="U284" s="227">
        <v>3387348.0399999996</v>
      </c>
    </row>
    <row r="285" spans="1:28">
      <c r="A285" s="206" t="s">
        <v>237</v>
      </c>
      <c r="B285" s="219">
        <v>0</v>
      </c>
      <c r="C285" s="219">
        <v>0</v>
      </c>
      <c r="D285" s="219">
        <v>0</v>
      </c>
      <c r="E285" s="219">
        <v>0</v>
      </c>
      <c r="F285" s="219">
        <v>0</v>
      </c>
      <c r="G285" s="219">
        <v>0</v>
      </c>
      <c r="H285" s="219">
        <v>0</v>
      </c>
      <c r="I285" s="219">
        <v>0</v>
      </c>
      <c r="J285" s="226">
        <v>0</v>
      </c>
      <c r="K285" s="219">
        <v>0</v>
      </c>
      <c r="L285" s="219">
        <v>0</v>
      </c>
      <c r="M285" s="219">
        <v>0</v>
      </c>
      <c r="N285" s="219">
        <v>16360.4</v>
      </c>
      <c r="O285" s="219">
        <v>15539.29</v>
      </c>
      <c r="P285" s="219">
        <v>0</v>
      </c>
      <c r="Q285" s="219">
        <v>0</v>
      </c>
      <c r="R285" s="219">
        <v>0</v>
      </c>
      <c r="S285" s="219">
        <v>34696.74</v>
      </c>
      <c r="T285" s="109">
        <v>0</v>
      </c>
      <c r="U285" s="227">
        <v>66596.429999999993</v>
      </c>
    </row>
    <row r="286" spans="1:28">
      <c r="A286" s="206" t="s">
        <v>238</v>
      </c>
      <c r="B286" s="219">
        <v>121905.19</v>
      </c>
      <c r="C286" s="219">
        <v>0</v>
      </c>
      <c r="D286" s="219">
        <v>85212</v>
      </c>
      <c r="E286" s="219">
        <v>20052</v>
      </c>
      <c r="F286" s="219">
        <v>12579.92</v>
      </c>
      <c r="G286" s="219">
        <v>102305.03</v>
      </c>
      <c r="H286" s="219">
        <v>0</v>
      </c>
      <c r="I286" s="219">
        <v>0</v>
      </c>
      <c r="J286" s="226">
        <v>342054.14</v>
      </c>
      <c r="K286" s="219">
        <v>11463</v>
      </c>
      <c r="L286" s="219">
        <v>0</v>
      </c>
      <c r="M286" s="219">
        <v>0</v>
      </c>
      <c r="N286" s="219">
        <v>119187</v>
      </c>
      <c r="O286" s="219">
        <v>503072</v>
      </c>
      <c r="P286" s="219">
        <v>368698.79</v>
      </c>
      <c r="Q286" s="219">
        <v>41870.160000000003</v>
      </c>
      <c r="R286" s="219">
        <v>149415</v>
      </c>
      <c r="S286" s="219">
        <v>90774</v>
      </c>
      <c r="T286" s="109">
        <v>0</v>
      </c>
      <c r="U286" s="227">
        <v>1284479.9500000002</v>
      </c>
    </row>
    <row r="287" spans="1:28">
      <c r="A287" s="206" t="s">
        <v>239</v>
      </c>
      <c r="B287" s="219">
        <v>0</v>
      </c>
      <c r="C287" s="219">
        <v>0</v>
      </c>
      <c r="D287" s="219">
        <v>6092556.0999999996</v>
      </c>
      <c r="E287" s="219">
        <v>10173.450000000001</v>
      </c>
      <c r="F287" s="219">
        <v>1304755.6399999999</v>
      </c>
      <c r="G287" s="219">
        <v>0</v>
      </c>
      <c r="H287" s="219">
        <v>0</v>
      </c>
      <c r="I287" s="219">
        <v>0</v>
      </c>
      <c r="J287" s="226">
        <v>7407485.1899999995</v>
      </c>
      <c r="K287" s="219">
        <v>0</v>
      </c>
      <c r="L287" s="219">
        <v>0</v>
      </c>
      <c r="M287" s="219">
        <v>0</v>
      </c>
      <c r="N287" s="219">
        <v>1076595.24</v>
      </c>
      <c r="O287" s="219">
        <v>767808.48</v>
      </c>
      <c r="P287" s="219">
        <v>120086.76000000001</v>
      </c>
      <c r="Q287" s="219">
        <v>181796.47</v>
      </c>
      <c r="R287" s="219">
        <v>219273.78</v>
      </c>
      <c r="S287" s="219">
        <v>0</v>
      </c>
      <c r="T287" s="109">
        <v>0</v>
      </c>
      <c r="U287" s="227">
        <v>2365560.73</v>
      </c>
    </row>
    <row r="288" spans="1:28">
      <c r="A288" s="206" t="s">
        <v>240</v>
      </c>
      <c r="B288" s="219">
        <v>4780034</v>
      </c>
      <c r="C288" s="219">
        <v>0</v>
      </c>
      <c r="D288" s="219">
        <v>1401559</v>
      </c>
      <c r="E288" s="219">
        <v>710873</v>
      </c>
      <c r="F288" s="219">
        <v>0</v>
      </c>
      <c r="G288" s="219">
        <v>0</v>
      </c>
      <c r="H288" s="219">
        <v>0</v>
      </c>
      <c r="I288" s="219">
        <v>0</v>
      </c>
      <c r="J288" s="226">
        <v>6892466</v>
      </c>
      <c r="K288" s="219">
        <v>0</v>
      </c>
      <c r="L288" s="219">
        <v>0</v>
      </c>
      <c r="M288" s="219">
        <v>0</v>
      </c>
      <c r="N288" s="219">
        <v>1379964</v>
      </c>
      <c r="O288" s="219">
        <v>11425754</v>
      </c>
      <c r="P288" s="219">
        <v>1781554</v>
      </c>
      <c r="Q288" s="219">
        <v>1558650</v>
      </c>
      <c r="R288" s="219">
        <v>0</v>
      </c>
      <c r="S288" s="219">
        <v>0</v>
      </c>
      <c r="T288" s="109">
        <v>0</v>
      </c>
      <c r="U288" s="227">
        <v>16145922</v>
      </c>
    </row>
    <row r="289" spans="1:28">
      <c r="A289" s="206" t="s">
        <v>241</v>
      </c>
      <c r="B289" s="219">
        <v>0</v>
      </c>
      <c r="C289" s="219">
        <v>0</v>
      </c>
      <c r="D289" s="219">
        <v>886532.72</v>
      </c>
      <c r="E289" s="219">
        <v>148112.14000000001</v>
      </c>
      <c r="F289" s="219">
        <v>0</v>
      </c>
      <c r="G289" s="219">
        <v>0</v>
      </c>
      <c r="H289" s="219">
        <v>0</v>
      </c>
      <c r="I289" s="219">
        <v>0</v>
      </c>
      <c r="J289" s="226">
        <v>1034644.86</v>
      </c>
      <c r="K289" s="219">
        <v>0</v>
      </c>
      <c r="L289" s="219">
        <v>0</v>
      </c>
      <c r="M289" s="219">
        <v>0</v>
      </c>
      <c r="N289" s="219">
        <v>49262.85</v>
      </c>
      <c r="O289" s="219">
        <v>668311.60999999987</v>
      </c>
      <c r="P289" s="219">
        <v>2361946</v>
      </c>
      <c r="Q289" s="219">
        <v>89319.27</v>
      </c>
      <c r="R289" s="219">
        <v>0</v>
      </c>
      <c r="S289" s="219">
        <v>0</v>
      </c>
      <c r="T289" s="109">
        <v>0</v>
      </c>
      <c r="U289" s="227">
        <v>3168839.73</v>
      </c>
    </row>
    <row r="290" spans="1:28">
      <c r="A290" s="206" t="s">
        <v>242</v>
      </c>
      <c r="B290" s="219">
        <v>3439.49</v>
      </c>
      <c r="C290" s="219">
        <v>0</v>
      </c>
      <c r="D290" s="219">
        <v>11282.64</v>
      </c>
      <c r="E290" s="219">
        <v>0</v>
      </c>
      <c r="F290" s="219">
        <v>0</v>
      </c>
      <c r="G290" s="219">
        <v>0</v>
      </c>
      <c r="H290" s="219">
        <v>0</v>
      </c>
      <c r="I290" s="219">
        <v>3222.97</v>
      </c>
      <c r="J290" s="226">
        <v>17945.099999999999</v>
      </c>
      <c r="K290" s="219">
        <v>56800</v>
      </c>
      <c r="L290" s="219">
        <v>0</v>
      </c>
      <c r="M290" s="219">
        <v>0</v>
      </c>
      <c r="N290" s="219">
        <v>220402</v>
      </c>
      <c r="O290" s="219">
        <v>1548650</v>
      </c>
      <c r="P290" s="219">
        <v>12846.9</v>
      </c>
      <c r="Q290" s="219">
        <v>3780.2799999999997</v>
      </c>
      <c r="R290" s="219">
        <v>3206186</v>
      </c>
      <c r="S290" s="219">
        <v>0</v>
      </c>
      <c r="T290" s="109">
        <v>0</v>
      </c>
      <c r="U290" s="227">
        <v>5048665.18</v>
      </c>
    </row>
    <row r="291" spans="1:28">
      <c r="A291" s="206" t="s">
        <v>243</v>
      </c>
      <c r="B291" s="219">
        <v>2078716.95</v>
      </c>
      <c r="C291" s="219">
        <v>0</v>
      </c>
      <c r="D291" s="219">
        <v>2529100.4200000004</v>
      </c>
      <c r="E291" s="219">
        <v>0</v>
      </c>
      <c r="F291" s="219">
        <v>109716.79</v>
      </c>
      <c r="G291" s="219">
        <v>216274.08</v>
      </c>
      <c r="H291" s="219">
        <v>0</v>
      </c>
      <c r="I291" s="219">
        <v>0</v>
      </c>
      <c r="J291" s="226">
        <v>4933808.24</v>
      </c>
      <c r="K291" s="219">
        <v>0</v>
      </c>
      <c r="L291" s="219">
        <v>0</v>
      </c>
      <c r="M291" s="219">
        <v>0</v>
      </c>
      <c r="N291" s="219">
        <v>2213283.6</v>
      </c>
      <c r="O291" s="219">
        <v>2133877.0499999998</v>
      </c>
      <c r="P291" s="219">
        <v>316258.2</v>
      </c>
      <c r="Q291" s="219">
        <v>655038</v>
      </c>
      <c r="R291" s="219">
        <v>9626470.9600000009</v>
      </c>
      <c r="S291" s="219">
        <v>1559595.11</v>
      </c>
      <c r="T291" s="109">
        <v>0</v>
      </c>
      <c r="U291" s="227">
        <v>16504522.920000002</v>
      </c>
    </row>
    <row r="292" spans="1:28">
      <c r="A292" s="206" t="s">
        <v>244</v>
      </c>
      <c r="B292" s="219">
        <v>58551783.069999993</v>
      </c>
      <c r="C292" s="219">
        <v>0</v>
      </c>
      <c r="D292" s="219">
        <v>89375752.640000001</v>
      </c>
      <c r="E292" s="219">
        <v>6213253.2400000012</v>
      </c>
      <c r="F292" s="219">
        <v>0</v>
      </c>
      <c r="G292" s="219">
        <v>14301696.41</v>
      </c>
      <c r="H292" s="219">
        <v>424627.14</v>
      </c>
      <c r="I292" s="219">
        <v>2994260.56</v>
      </c>
      <c r="J292" s="226">
        <v>171861373.05999997</v>
      </c>
      <c r="K292" s="219">
        <v>450616</v>
      </c>
      <c r="L292" s="219">
        <v>9000</v>
      </c>
      <c r="M292" s="219">
        <v>0</v>
      </c>
      <c r="N292" s="219">
        <v>2030353</v>
      </c>
      <c r="O292" s="219">
        <v>16021217</v>
      </c>
      <c r="P292" s="219">
        <v>35141641.460000001</v>
      </c>
      <c r="Q292" s="219">
        <v>125143734.75</v>
      </c>
      <c r="R292" s="219">
        <v>4469894</v>
      </c>
      <c r="S292" s="219">
        <v>11924953</v>
      </c>
      <c r="T292" s="109">
        <v>462064</v>
      </c>
      <c r="U292" s="227">
        <v>195653473.21000001</v>
      </c>
    </row>
    <row r="293" spans="1:28">
      <c r="A293" s="206" t="s">
        <v>245</v>
      </c>
      <c r="B293" s="219">
        <v>22297183</v>
      </c>
      <c r="C293" s="219">
        <v>35534.36</v>
      </c>
      <c r="D293" s="219">
        <v>36418761.350000001</v>
      </c>
      <c r="E293" s="219">
        <v>1795159</v>
      </c>
      <c r="F293" s="219">
        <v>0</v>
      </c>
      <c r="G293" s="219">
        <v>0</v>
      </c>
      <c r="H293" s="219">
        <v>0</v>
      </c>
      <c r="I293" s="219">
        <v>0</v>
      </c>
      <c r="J293" s="226">
        <v>60546637.710000001</v>
      </c>
      <c r="K293" s="219">
        <v>0</v>
      </c>
      <c r="L293" s="219">
        <v>0</v>
      </c>
      <c r="M293" s="219">
        <v>0</v>
      </c>
      <c r="N293" s="219">
        <v>402149.06</v>
      </c>
      <c r="O293" s="219">
        <v>1601615.43</v>
      </c>
      <c r="P293" s="219">
        <v>5573516</v>
      </c>
      <c r="Q293" s="219">
        <v>0</v>
      </c>
      <c r="R293" s="219">
        <v>1358239.11</v>
      </c>
      <c r="S293" s="219">
        <v>1004356.54</v>
      </c>
      <c r="T293" s="109">
        <v>0</v>
      </c>
      <c r="U293" s="227">
        <v>9939876.1400000006</v>
      </c>
    </row>
    <row r="294" spans="1:28">
      <c r="A294" s="206" t="s">
        <v>246</v>
      </c>
      <c r="B294" s="219">
        <v>2570914</v>
      </c>
      <c r="C294" s="219">
        <v>593344</v>
      </c>
      <c r="D294" s="219">
        <v>639800</v>
      </c>
      <c r="E294" s="219">
        <v>0</v>
      </c>
      <c r="F294" s="219">
        <v>0</v>
      </c>
      <c r="G294" s="219">
        <v>0</v>
      </c>
      <c r="H294" s="219">
        <v>0</v>
      </c>
      <c r="I294" s="219">
        <v>0</v>
      </c>
      <c r="J294" s="226">
        <v>3804058</v>
      </c>
      <c r="K294" s="219">
        <v>0</v>
      </c>
      <c r="L294" s="219">
        <v>0</v>
      </c>
      <c r="M294" s="219">
        <v>0</v>
      </c>
      <c r="N294" s="219">
        <v>25623</v>
      </c>
      <c r="O294" s="219">
        <v>1921588</v>
      </c>
      <c r="P294" s="219">
        <v>885520</v>
      </c>
      <c r="Q294" s="219">
        <v>1290772</v>
      </c>
      <c r="R294" s="219">
        <v>3410389</v>
      </c>
      <c r="S294" s="219">
        <v>0</v>
      </c>
      <c r="T294" s="109">
        <v>0</v>
      </c>
      <c r="U294" s="227">
        <v>7533892</v>
      </c>
    </row>
    <row r="295" spans="1:28" s="113" customFormat="1" ht="14.4">
      <c r="A295" s="108" t="s">
        <v>41</v>
      </c>
      <c r="B295" s="109">
        <v>101622160.44</v>
      </c>
      <c r="C295" s="109">
        <v>628878.36</v>
      </c>
      <c r="D295" s="109">
        <v>157681127.66</v>
      </c>
      <c r="E295" s="109">
        <v>12925210.240000002</v>
      </c>
      <c r="F295" s="109">
        <v>3496957.3499999996</v>
      </c>
      <c r="G295" s="109">
        <v>16287673.01</v>
      </c>
      <c r="H295" s="109">
        <v>424627.14</v>
      </c>
      <c r="I295" s="109">
        <v>3185429.5300000003</v>
      </c>
      <c r="J295" s="110">
        <v>296252063.72999996</v>
      </c>
      <c r="K295" s="109">
        <v>3582141.6900000004</v>
      </c>
      <c r="L295" s="109">
        <v>9000</v>
      </c>
      <c r="M295" s="109">
        <v>0</v>
      </c>
      <c r="N295" s="109">
        <v>18170641.510000002</v>
      </c>
      <c r="O295" s="109">
        <v>58059148.909999989</v>
      </c>
      <c r="P295" s="109">
        <v>60493495.319999993</v>
      </c>
      <c r="Q295" s="109">
        <v>131347327.81</v>
      </c>
      <c r="R295" s="109">
        <v>24985533.98</v>
      </c>
      <c r="S295" s="109">
        <v>16171899.640000001</v>
      </c>
      <c r="T295" s="109">
        <v>462064</v>
      </c>
      <c r="U295" s="111">
        <v>313281252.86000001</v>
      </c>
      <c r="V295" s="112"/>
      <c r="W295" s="112"/>
      <c r="X295" s="112"/>
      <c r="Y295" s="112"/>
      <c r="Z295" s="112"/>
      <c r="AA295" s="112"/>
      <c r="AB295" s="112"/>
    </row>
    <row r="296" spans="1:28" s="113" customFormat="1" ht="14.4">
      <c r="A296" s="108" t="s">
        <v>42</v>
      </c>
      <c r="B296" s="109">
        <v>118544478.44</v>
      </c>
      <c r="C296" s="109">
        <v>4384593.3600000003</v>
      </c>
      <c r="D296" s="109">
        <v>199167387.66</v>
      </c>
      <c r="E296" s="109">
        <v>40580143.240000002</v>
      </c>
      <c r="F296" s="109">
        <v>3766743.3499999996</v>
      </c>
      <c r="G296" s="109">
        <v>18772317.009999998</v>
      </c>
      <c r="H296" s="109">
        <v>429076.14</v>
      </c>
      <c r="I296" s="109">
        <v>6013893.5300000003</v>
      </c>
      <c r="J296" s="110">
        <v>391658632.72999996</v>
      </c>
      <c r="K296" s="109">
        <v>62448425.689999998</v>
      </c>
      <c r="L296" s="109">
        <v>9000</v>
      </c>
      <c r="M296" s="109">
        <v>0</v>
      </c>
      <c r="N296" s="109">
        <v>18515225.510000002</v>
      </c>
      <c r="O296" s="109">
        <v>62587194.909999989</v>
      </c>
      <c r="P296" s="109">
        <v>71854938.319999993</v>
      </c>
      <c r="Q296" s="109">
        <v>132636044.81</v>
      </c>
      <c r="R296" s="109">
        <v>25272825.98</v>
      </c>
      <c r="S296" s="109">
        <v>16171899.640000001</v>
      </c>
      <c r="T296" s="109">
        <v>462064</v>
      </c>
      <c r="U296" s="111">
        <v>389957618.86000001</v>
      </c>
      <c r="V296" s="112"/>
      <c r="W296" s="112"/>
      <c r="X296" s="112"/>
      <c r="Y296" s="112"/>
      <c r="Z296" s="112"/>
      <c r="AA296" s="112"/>
      <c r="AB296" s="112"/>
    </row>
    <row r="297" spans="1:28">
      <c r="J297" s="226">
        <v>0</v>
      </c>
      <c r="U297" s="227">
        <v>0</v>
      </c>
    </row>
    <row r="298" spans="1:28" s="113" customFormat="1" ht="14.4">
      <c r="A298" s="108" t="s">
        <v>247</v>
      </c>
      <c r="B298" s="109">
        <v>4472145</v>
      </c>
      <c r="C298" s="109">
        <v>0</v>
      </c>
      <c r="D298" s="109">
        <v>4532643</v>
      </c>
      <c r="E298" s="109">
        <v>1816610</v>
      </c>
      <c r="F298" s="109">
        <v>93267</v>
      </c>
      <c r="G298" s="109">
        <v>160700</v>
      </c>
      <c r="H298" s="109">
        <v>58401</v>
      </c>
      <c r="I298" s="109">
        <v>0</v>
      </c>
      <c r="J298" s="110">
        <v>11133766</v>
      </c>
      <c r="K298" s="109">
        <v>4144404</v>
      </c>
      <c r="L298" s="109">
        <v>0</v>
      </c>
      <c r="M298" s="109">
        <v>0</v>
      </c>
      <c r="N298" s="109">
        <v>6117</v>
      </c>
      <c r="O298" s="109">
        <v>276771</v>
      </c>
      <c r="P298" s="109">
        <v>1079140</v>
      </c>
      <c r="Q298" s="109">
        <v>5410024</v>
      </c>
      <c r="R298" s="109">
        <v>70990</v>
      </c>
      <c r="S298" s="109">
        <v>0</v>
      </c>
      <c r="T298" s="109">
        <v>0</v>
      </c>
      <c r="U298" s="111">
        <v>10987446</v>
      </c>
      <c r="V298" s="112"/>
      <c r="W298" s="112"/>
      <c r="X298" s="112"/>
      <c r="Y298" s="112"/>
      <c r="Z298" s="112"/>
      <c r="AA298" s="112"/>
      <c r="AB298" s="112"/>
    </row>
    <row r="299" spans="1:28">
      <c r="A299" s="206" t="s">
        <v>248</v>
      </c>
      <c r="B299" s="219">
        <v>537046</v>
      </c>
      <c r="C299" s="219">
        <v>0</v>
      </c>
      <c r="D299" s="219">
        <v>5306156.84</v>
      </c>
      <c r="E299" s="219">
        <v>107249.17</v>
      </c>
      <c r="F299" s="219">
        <v>346219</v>
      </c>
      <c r="G299" s="219">
        <v>0</v>
      </c>
      <c r="H299" s="219">
        <v>0</v>
      </c>
      <c r="I299" s="219">
        <v>2079964.69</v>
      </c>
      <c r="J299" s="226">
        <v>8376635.6999999993</v>
      </c>
      <c r="K299" s="219">
        <v>4582094.57</v>
      </c>
      <c r="L299" s="219">
        <v>0</v>
      </c>
      <c r="M299" s="219">
        <v>0</v>
      </c>
      <c r="N299" s="219">
        <v>2024503.65</v>
      </c>
      <c r="O299" s="219">
        <v>999682.46000000008</v>
      </c>
      <c r="P299" s="219">
        <v>531711</v>
      </c>
      <c r="Q299" s="219">
        <v>8025342.2199999997</v>
      </c>
      <c r="R299" s="219">
        <v>2793341.57</v>
      </c>
      <c r="S299" s="219">
        <v>184343.97</v>
      </c>
      <c r="T299" s="109">
        <v>0</v>
      </c>
      <c r="U299" s="227">
        <v>19141019.439999998</v>
      </c>
    </row>
    <row r="300" spans="1:28" s="113" customFormat="1" ht="14.4">
      <c r="A300" s="108" t="s">
        <v>41</v>
      </c>
      <c r="B300" s="109">
        <v>537046</v>
      </c>
      <c r="C300" s="109">
        <v>0</v>
      </c>
      <c r="D300" s="109">
        <v>5306156.84</v>
      </c>
      <c r="E300" s="109">
        <v>107249.17</v>
      </c>
      <c r="F300" s="109">
        <v>346219</v>
      </c>
      <c r="G300" s="109">
        <v>0</v>
      </c>
      <c r="H300" s="109">
        <v>0</v>
      </c>
      <c r="I300" s="109">
        <v>2079964.69</v>
      </c>
      <c r="J300" s="110">
        <v>8376635.6999999993</v>
      </c>
      <c r="K300" s="109">
        <v>4582094.57</v>
      </c>
      <c r="L300" s="109">
        <v>0</v>
      </c>
      <c r="M300" s="109">
        <v>0</v>
      </c>
      <c r="N300" s="109">
        <v>2024503.65</v>
      </c>
      <c r="O300" s="109">
        <v>999682.46000000008</v>
      </c>
      <c r="P300" s="109">
        <v>531711</v>
      </c>
      <c r="Q300" s="109">
        <v>8025342.2199999997</v>
      </c>
      <c r="R300" s="109">
        <v>2793341.57</v>
      </c>
      <c r="S300" s="109">
        <v>184343.97</v>
      </c>
      <c r="T300" s="109">
        <v>0</v>
      </c>
      <c r="U300" s="111">
        <v>19141019.439999998</v>
      </c>
      <c r="V300" s="112"/>
      <c r="W300" s="112"/>
      <c r="X300" s="112"/>
      <c r="Y300" s="112"/>
      <c r="Z300" s="112"/>
      <c r="AA300" s="112"/>
      <c r="AB300" s="112"/>
    </row>
    <row r="301" spans="1:28" s="113" customFormat="1" ht="14.4">
      <c r="A301" s="108" t="s">
        <v>42</v>
      </c>
      <c r="B301" s="109">
        <v>5009191</v>
      </c>
      <c r="C301" s="109">
        <v>0</v>
      </c>
      <c r="D301" s="109">
        <v>9838799.8399999999</v>
      </c>
      <c r="E301" s="109">
        <v>1923859.17</v>
      </c>
      <c r="F301" s="109">
        <v>439486</v>
      </c>
      <c r="G301" s="109">
        <v>160700</v>
      </c>
      <c r="H301" s="109">
        <v>58401</v>
      </c>
      <c r="I301" s="109">
        <v>2079964.69</v>
      </c>
      <c r="J301" s="110">
        <v>19510401.699999999</v>
      </c>
      <c r="K301" s="109">
        <v>8726498.5700000003</v>
      </c>
      <c r="L301" s="109">
        <v>0</v>
      </c>
      <c r="M301" s="109">
        <v>0</v>
      </c>
      <c r="N301" s="109">
        <v>2030620.65</v>
      </c>
      <c r="O301" s="109">
        <v>1276453.46</v>
      </c>
      <c r="P301" s="109">
        <v>1610851</v>
      </c>
      <c r="Q301" s="109">
        <v>13435366.219999999</v>
      </c>
      <c r="R301" s="109">
        <v>2864331.57</v>
      </c>
      <c r="S301" s="109">
        <v>184343.97</v>
      </c>
      <c r="T301" s="109">
        <v>0</v>
      </c>
      <c r="U301" s="111">
        <v>30128465.439999998</v>
      </c>
      <c r="V301" s="112"/>
      <c r="W301" s="112"/>
      <c r="X301" s="112"/>
      <c r="Y301" s="112"/>
      <c r="Z301" s="112"/>
      <c r="AA301" s="112"/>
      <c r="AB301" s="112"/>
    </row>
    <row r="302" spans="1:28">
      <c r="J302" s="226">
        <v>0</v>
      </c>
      <c r="U302" s="227">
        <v>0</v>
      </c>
    </row>
    <row r="303" spans="1:28" s="113" customFormat="1" ht="14.4">
      <c r="A303" s="108" t="s">
        <v>249</v>
      </c>
      <c r="B303" s="109">
        <v>5004591</v>
      </c>
      <c r="C303" s="109">
        <v>0</v>
      </c>
      <c r="D303" s="109">
        <v>13896606</v>
      </c>
      <c r="E303" s="109">
        <v>5553558</v>
      </c>
      <c r="F303" s="109">
        <v>0</v>
      </c>
      <c r="G303" s="109">
        <v>659619</v>
      </c>
      <c r="H303" s="109">
        <v>1978</v>
      </c>
      <c r="I303" s="109">
        <v>0</v>
      </c>
      <c r="J303" s="110">
        <v>25116352</v>
      </c>
      <c r="K303" s="109">
        <v>14297166</v>
      </c>
      <c r="L303" s="109">
        <v>0</v>
      </c>
      <c r="M303" s="109">
        <v>0</v>
      </c>
      <c r="N303" s="109">
        <v>555800</v>
      </c>
      <c r="O303" s="109">
        <v>1448279</v>
      </c>
      <c r="P303" s="109">
        <v>4005451</v>
      </c>
      <c r="Q303" s="109">
        <v>2503267</v>
      </c>
      <c r="R303" s="109">
        <v>3058279</v>
      </c>
      <c r="S303" s="109">
        <v>0</v>
      </c>
      <c r="T303" s="109">
        <v>1433726</v>
      </c>
      <c r="U303" s="111">
        <v>27301968</v>
      </c>
      <c r="V303" s="112"/>
      <c r="W303" s="112"/>
      <c r="X303" s="112"/>
      <c r="Y303" s="112"/>
      <c r="Z303" s="112"/>
      <c r="AA303" s="112"/>
      <c r="AB303" s="112"/>
    </row>
    <row r="304" spans="1:28">
      <c r="A304" s="206" t="s">
        <v>250</v>
      </c>
      <c r="B304" s="219">
        <v>850129</v>
      </c>
      <c r="C304" s="219">
        <v>0</v>
      </c>
      <c r="D304" s="219">
        <v>3481516</v>
      </c>
      <c r="E304" s="219">
        <v>177293</v>
      </c>
      <c r="F304" s="219">
        <v>0</v>
      </c>
      <c r="G304" s="219">
        <v>0</v>
      </c>
      <c r="H304" s="219">
        <v>0</v>
      </c>
      <c r="I304" s="219">
        <v>1954</v>
      </c>
      <c r="J304" s="226">
        <v>4510892</v>
      </c>
      <c r="K304" s="219">
        <v>386.97</v>
      </c>
      <c r="L304" s="219">
        <v>0</v>
      </c>
      <c r="M304" s="219">
        <v>0</v>
      </c>
      <c r="N304" s="219">
        <v>230480</v>
      </c>
      <c r="O304" s="219">
        <v>1780511.01</v>
      </c>
      <c r="P304" s="219">
        <v>1833015</v>
      </c>
      <c r="Q304" s="219">
        <v>225733</v>
      </c>
      <c r="R304" s="219">
        <v>283598</v>
      </c>
      <c r="S304" s="219">
        <v>0</v>
      </c>
      <c r="T304" s="109">
        <v>0</v>
      </c>
      <c r="U304" s="227">
        <v>4353723.9800000004</v>
      </c>
    </row>
    <row r="305" spans="1:28">
      <c r="A305" s="206" t="s">
        <v>251</v>
      </c>
      <c r="B305" s="219">
        <v>2471284</v>
      </c>
      <c r="C305" s="219">
        <v>0</v>
      </c>
      <c r="D305" s="219">
        <v>885000</v>
      </c>
      <c r="E305" s="219">
        <v>302265</v>
      </c>
      <c r="F305" s="219">
        <v>1258582</v>
      </c>
      <c r="G305" s="219">
        <v>738723</v>
      </c>
      <c r="H305" s="219">
        <v>0</v>
      </c>
      <c r="I305" s="219">
        <v>0</v>
      </c>
      <c r="J305" s="226">
        <v>5655854</v>
      </c>
      <c r="K305" s="219">
        <v>0</v>
      </c>
      <c r="L305" s="219">
        <v>0</v>
      </c>
      <c r="M305" s="219">
        <v>0</v>
      </c>
      <c r="N305" s="219">
        <v>745796</v>
      </c>
      <c r="O305" s="219">
        <v>1362279</v>
      </c>
      <c r="P305" s="219">
        <v>545818</v>
      </c>
      <c r="Q305" s="219">
        <v>2320737</v>
      </c>
      <c r="R305" s="219">
        <v>1269012</v>
      </c>
      <c r="S305" s="219">
        <v>0</v>
      </c>
      <c r="T305" s="109">
        <v>0</v>
      </c>
      <c r="U305" s="227">
        <v>6243642</v>
      </c>
    </row>
    <row r="306" spans="1:28">
      <c r="A306" s="206" t="s">
        <v>252</v>
      </c>
      <c r="B306" s="219">
        <v>864812</v>
      </c>
      <c r="C306" s="219">
        <v>0</v>
      </c>
      <c r="D306" s="219">
        <v>300572</v>
      </c>
      <c r="E306" s="219">
        <v>211012</v>
      </c>
      <c r="F306" s="219">
        <v>0</v>
      </c>
      <c r="G306" s="219">
        <v>185826</v>
      </c>
      <c r="H306" s="219">
        <v>0</v>
      </c>
      <c r="I306" s="219">
        <v>0</v>
      </c>
      <c r="J306" s="226">
        <v>1562222</v>
      </c>
      <c r="K306" s="219">
        <v>0</v>
      </c>
      <c r="L306" s="219">
        <v>0</v>
      </c>
      <c r="M306" s="219">
        <v>0</v>
      </c>
      <c r="N306" s="219">
        <v>200660</v>
      </c>
      <c r="O306" s="219">
        <v>369867</v>
      </c>
      <c r="P306" s="219">
        <v>9484</v>
      </c>
      <c r="Q306" s="219">
        <v>1495901</v>
      </c>
      <c r="R306" s="219">
        <v>0</v>
      </c>
      <c r="S306" s="219">
        <v>140688</v>
      </c>
      <c r="T306" s="109">
        <v>0</v>
      </c>
      <c r="U306" s="227">
        <v>2216600</v>
      </c>
    </row>
    <row r="307" spans="1:28">
      <c r="A307" s="206" t="s">
        <v>253</v>
      </c>
      <c r="B307" s="219">
        <v>0</v>
      </c>
      <c r="C307" s="219">
        <v>0</v>
      </c>
      <c r="D307" s="219">
        <v>0</v>
      </c>
      <c r="E307" s="219">
        <v>0</v>
      </c>
      <c r="F307" s="219">
        <v>0</v>
      </c>
      <c r="G307" s="219">
        <v>0</v>
      </c>
      <c r="H307" s="219">
        <v>0</v>
      </c>
      <c r="I307" s="219">
        <v>0</v>
      </c>
      <c r="J307" s="226">
        <v>0</v>
      </c>
      <c r="K307" s="219">
        <v>0</v>
      </c>
      <c r="L307" s="219">
        <v>0</v>
      </c>
      <c r="M307" s="219">
        <v>0</v>
      </c>
      <c r="N307" s="219">
        <v>0</v>
      </c>
      <c r="O307" s="219">
        <v>0</v>
      </c>
      <c r="P307" s="219">
        <v>0</v>
      </c>
      <c r="Q307" s="219">
        <v>0</v>
      </c>
      <c r="R307" s="219">
        <v>0</v>
      </c>
      <c r="S307" s="219">
        <v>0</v>
      </c>
      <c r="T307" s="109">
        <v>0</v>
      </c>
      <c r="U307" s="227">
        <v>0</v>
      </c>
    </row>
    <row r="308" spans="1:28">
      <c r="A308" s="206" t="s">
        <v>254</v>
      </c>
      <c r="B308" s="219">
        <v>9389.56</v>
      </c>
      <c r="C308" s="219">
        <v>0</v>
      </c>
      <c r="D308" s="219">
        <v>137125.9</v>
      </c>
      <c r="E308" s="219">
        <v>942985.6</v>
      </c>
      <c r="F308" s="219">
        <v>0</v>
      </c>
      <c r="G308" s="219">
        <v>0</v>
      </c>
      <c r="H308" s="219">
        <v>0</v>
      </c>
      <c r="I308" s="219">
        <v>0</v>
      </c>
      <c r="J308" s="226">
        <v>1089501.06</v>
      </c>
      <c r="K308" s="219">
        <v>0</v>
      </c>
      <c r="L308" s="219">
        <v>0</v>
      </c>
      <c r="M308" s="219">
        <v>0</v>
      </c>
      <c r="N308" s="219">
        <v>2344092.7000000002</v>
      </c>
      <c r="O308" s="219">
        <v>19523836.390000001</v>
      </c>
      <c r="P308" s="219">
        <v>335441.7</v>
      </c>
      <c r="Q308" s="219">
        <v>1458498.18</v>
      </c>
      <c r="R308" s="219">
        <v>0</v>
      </c>
      <c r="S308" s="219">
        <v>0</v>
      </c>
      <c r="T308" s="109">
        <v>0</v>
      </c>
      <c r="U308" s="227">
        <v>23661868.969999999</v>
      </c>
    </row>
    <row r="309" spans="1:28">
      <c r="A309" s="206" t="s">
        <v>255</v>
      </c>
      <c r="B309" s="219">
        <v>0</v>
      </c>
      <c r="C309" s="219">
        <v>0</v>
      </c>
      <c r="D309" s="219">
        <v>41827176.140000008</v>
      </c>
      <c r="E309" s="219">
        <v>1472501.94</v>
      </c>
      <c r="F309" s="219">
        <v>0</v>
      </c>
      <c r="G309" s="219">
        <v>0</v>
      </c>
      <c r="H309" s="219">
        <v>0</v>
      </c>
      <c r="I309" s="219">
        <v>0</v>
      </c>
      <c r="J309" s="226">
        <v>43299678.080000006</v>
      </c>
      <c r="K309" s="219">
        <v>0</v>
      </c>
      <c r="L309" s="219">
        <v>0</v>
      </c>
      <c r="M309" s="219">
        <v>0</v>
      </c>
      <c r="N309" s="219">
        <v>13227991.51</v>
      </c>
      <c r="O309" s="219">
        <v>3035275.4200000004</v>
      </c>
      <c r="P309" s="219">
        <v>5820697.6599999992</v>
      </c>
      <c r="Q309" s="219">
        <v>62346.42</v>
      </c>
      <c r="R309" s="219">
        <v>0</v>
      </c>
      <c r="S309" s="219">
        <v>0</v>
      </c>
      <c r="T309" s="109">
        <v>0</v>
      </c>
      <c r="U309" s="227">
        <v>22146311.010000002</v>
      </c>
    </row>
    <row r="310" spans="1:28">
      <c r="A310" s="118" t="s">
        <v>407</v>
      </c>
      <c r="B310" s="219">
        <v>2530859.06</v>
      </c>
      <c r="C310" s="219">
        <v>0</v>
      </c>
      <c r="D310" s="219">
        <v>7551860.2799999993</v>
      </c>
      <c r="E310" s="219">
        <v>3480710.81</v>
      </c>
      <c r="F310" s="219">
        <v>0</v>
      </c>
      <c r="G310" s="219">
        <v>63658.080000000002</v>
      </c>
      <c r="H310" s="219">
        <v>0</v>
      </c>
      <c r="I310" s="219">
        <v>1094.5</v>
      </c>
      <c r="J310" s="226">
        <v>13628182.73</v>
      </c>
      <c r="K310" s="219">
        <v>3131</v>
      </c>
      <c r="L310" s="219">
        <v>0</v>
      </c>
      <c r="M310" s="219">
        <v>0</v>
      </c>
      <c r="N310" s="219">
        <v>637940</v>
      </c>
      <c r="O310" s="219">
        <v>10644552.940000001</v>
      </c>
      <c r="P310" s="219">
        <v>132729</v>
      </c>
      <c r="Q310" s="219">
        <v>4808437.37</v>
      </c>
      <c r="R310" s="219">
        <v>724455.28</v>
      </c>
      <c r="S310" s="219">
        <v>0</v>
      </c>
      <c r="T310" s="109">
        <v>0</v>
      </c>
      <c r="U310" s="227">
        <v>16951245.590000004</v>
      </c>
    </row>
    <row r="311" spans="1:28">
      <c r="A311" s="206" t="s">
        <v>408</v>
      </c>
      <c r="B311" s="219">
        <v>461115</v>
      </c>
      <c r="C311" s="219">
        <v>0</v>
      </c>
      <c r="D311" s="219">
        <v>76911557</v>
      </c>
      <c r="E311" s="219">
        <v>56600</v>
      </c>
      <c r="F311" s="219">
        <v>8185717</v>
      </c>
      <c r="G311" s="219">
        <v>250093</v>
      </c>
      <c r="H311" s="219">
        <v>0</v>
      </c>
      <c r="I311" s="219">
        <v>0</v>
      </c>
      <c r="J311" s="226">
        <v>85865082</v>
      </c>
      <c r="K311" s="219">
        <v>0</v>
      </c>
      <c r="L311" s="219">
        <v>0</v>
      </c>
      <c r="M311" s="219">
        <v>0</v>
      </c>
      <c r="N311" s="219">
        <v>19952879</v>
      </c>
      <c r="O311" s="219">
        <v>14324600</v>
      </c>
      <c r="P311" s="219">
        <v>257874</v>
      </c>
      <c r="Q311" s="219">
        <v>8634868</v>
      </c>
      <c r="R311" s="219">
        <v>738948</v>
      </c>
      <c r="S311" s="219">
        <v>0</v>
      </c>
      <c r="T311" s="109">
        <v>0</v>
      </c>
      <c r="U311" s="227">
        <v>43909169</v>
      </c>
    </row>
    <row r="312" spans="1:28" s="113" customFormat="1" ht="14.4">
      <c r="A312" s="108" t="s">
        <v>41</v>
      </c>
      <c r="B312" s="109">
        <v>7187588.6199999992</v>
      </c>
      <c r="C312" s="109">
        <v>0</v>
      </c>
      <c r="D312" s="109">
        <v>131094807.32000001</v>
      </c>
      <c r="E312" s="109">
        <v>6643368.3499999996</v>
      </c>
      <c r="F312" s="109">
        <v>9444299</v>
      </c>
      <c r="G312" s="109">
        <v>1238300.08</v>
      </c>
      <c r="H312" s="109">
        <v>0</v>
      </c>
      <c r="I312" s="109">
        <v>3048.5</v>
      </c>
      <c r="J312" s="110">
        <v>155611411.87</v>
      </c>
      <c r="K312" s="109">
        <v>3517.9700000000003</v>
      </c>
      <c r="L312" s="109">
        <v>0</v>
      </c>
      <c r="M312" s="109">
        <v>0</v>
      </c>
      <c r="N312" s="109">
        <v>37339839.210000001</v>
      </c>
      <c r="O312" s="109">
        <v>51040921.760000005</v>
      </c>
      <c r="P312" s="109">
        <v>8935059.3599999994</v>
      </c>
      <c r="Q312" s="109">
        <v>19006520.969999999</v>
      </c>
      <c r="R312" s="109">
        <v>3016013.2800000003</v>
      </c>
      <c r="S312" s="109">
        <v>140688</v>
      </c>
      <c r="T312" s="109">
        <v>0</v>
      </c>
      <c r="U312" s="111">
        <v>119482560.55</v>
      </c>
      <c r="V312" s="112"/>
      <c r="W312" s="112"/>
      <c r="X312" s="112"/>
      <c r="Y312" s="112"/>
      <c r="Z312" s="112"/>
      <c r="AA312" s="112"/>
      <c r="AB312" s="112"/>
    </row>
    <row r="313" spans="1:28" s="113" customFormat="1" ht="14.4">
      <c r="A313" s="108" t="s">
        <v>42</v>
      </c>
      <c r="B313" s="109">
        <v>12192179.619999999</v>
      </c>
      <c r="C313" s="109">
        <v>0</v>
      </c>
      <c r="D313" s="109">
        <v>144991413.31999999</v>
      </c>
      <c r="E313" s="109">
        <v>12196926.35</v>
      </c>
      <c r="F313" s="109">
        <v>9444299</v>
      </c>
      <c r="G313" s="109">
        <v>1897919.08</v>
      </c>
      <c r="H313" s="109">
        <v>1978</v>
      </c>
      <c r="I313" s="109">
        <v>3048.5</v>
      </c>
      <c r="J313" s="110">
        <v>180727763.87</v>
      </c>
      <c r="K313" s="109">
        <v>14300683.970000001</v>
      </c>
      <c r="L313" s="109">
        <v>0</v>
      </c>
      <c r="M313" s="109">
        <v>0</v>
      </c>
      <c r="N313" s="109">
        <v>37895639.210000001</v>
      </c>
      <c r="O313" s="109">
        <v>52489200.760000005</v>
      </c>
      <c r="P313" s="109">
        <v>12940510.359999999</v>
      </c>
      <c r="Q313" s="109">
        <v>21509787.969999999</v>
      </c>
      <c r="R313" s="109">
        <v>6074292.2800000003</v>
      </c>
      <c r="S313" s="109">
        <v>140688</v>
      </c>
      <c r="T313" s="109">
        <v>1433726</v>
      </c>
      <c r="U313" s="111">
        <v>146784528.54999998</v>
      </c>
      <c r="V313" s="112"/>
      <c r="W313" s="112"/>
      <c r="X313" s="112"/>
      <c r="Y313" s="112"/>
      <c r="Z313" s="112"/>
      <c r="AA313" s="112"/>
      <c r="AB313" s="112"/>
    </row>
    <row r="314" spans="1:28">
      <c r="J314" s="226">
        <v>0</v>
      </c>
      <c r="U314" s="227">
        <v>0</v>
      </c>
    </row>
    <row r="315" spans="1:28" s="113" customFormat="1" ht="14.4">
      <c r="A315" s="108" t="s">
        <v>258</v>
      </c>
      <c r="B315" s="109">
        <v>1681049</v>
      </c>
      <c r="C315" s="109">
        <v>0</v>
      </c>
      <c r="D315" s="109">
        <v>2552262</v>
      </c>
      <c r="E315" s="109">
        <v>477896</v>
      </c>
      <c r="F315" s="109">
        <v>0</v>
      </c>
      <c r="G315" s="109">
        <v>0</v>
      </c>
      <c r="H315" s="109">
        <v>0</v>
      </c>
      <c r="I315" s="109">
        <v>0</v>
      </c>
      <c r="J315" s="110">
        <v>4711207</v>
      </c>
      <c r="K315" s="109">
        <v>1864079</v>
      </c>
      <c r="L315" s="109">
        <v>0</v>
      </c>
      <c r="M315" s="109">
        <v>0</v>
      </c>
      <c r="N315" s="109">
        <v>387638</v>
      </c>
      <c r="O315" s="109">
        <v>255557</v>
      </c>
      <c r="P315" s="109">
        <v>952760</v>
      </c>
      <c r="Q315" s="109">
        <v>818191</v>
      </c>
      <c r="R315" s="109">
        <v>383395</v>
      </c>
      <c r="S315" s="109">
        <v>0</v>
      </c>
      <c r="T315" s="109">
        <v>0</v>
      </c>
      <c r="U315" s="111">
        <v>4661620</v>
      </c>
      <c r="V315" s="112"/>
      <c r="W315" s="112"/>
      <c r="X315" s="112"/>
      <c r="Y315" s="112"/>
      <c r="Z315" s="112"/>
      <c r="AA315" s="112"/>
      <c r="AB315" s="112"/>
    </row>
    <row r="316" spans="1:28">
      <c r="A316" s="206" t="s">
        <v>259</v>
      </c>
      <c r="B316" s="219">
        <v>0</v>
      </c>
      <c r="C316" s="219">
        <v>0</v>
      </c>
      <c r="D316" s="219">
        <v>0</v>
      </c>
      <c r="E316" s="219">
        <v>0</v>
      </c>
      <c r="F316" s="219">
        <v>0</v>
      </c>
      <c r="G316" s="219">
        <v>0</v>
      </c>
      <c r="H316" s="219">
        <v>0</v>
      </c>
      <c r="I316" s="219">
        <v>0</v>
      </c>
      <c r="J316" s="226">
        <v>0</v>
      </c>
      <c r="K316" s="219">
        <v>0</v>
      </c>
      <c r="L316" s="219">
        <v>0</v>
      </c>
      <c r="M316" s="219">
        <v>0</v>
      </c>
      <c r="N316" s="219">
        <v>0</v>
      </c>
      <c r="O316" s="219">
        <v>0</v>
      </c>
      <c r="P316" s="219">
        <v>0</v>
      </c>
      <c r="Q316" s="219">
        <v>0</v>
      </c>
      <c r="R316" s="219">
        <v>0</v>
      </c>
      <c r="S316" s="219">
        <v>0</v>
      </c>
      <c r="T316" s="109">
        <v>0</v>
      </c>
      <c r="U316" s="227">
        <v>0</v>
      </c>
    </row>
    <row r="317" spans="1:28">
      <c r="A317" s="206" t="s">
        <v>260</v>
      </c>
      <c r="B317" s="219">
        <v>10106</v>
      </c>
      <c r="C317" s="219">
        <v>0</v>
      </c>
      <c r="D317" s="219">
        <v>34208.949999999997</v>
      </c>
      <c r="E317" s="219">
        <v>2157</v>
      </c>
      <c r="F317" s="219">
        <v>0</v>
      </c>
      <c r="G317" s="219">
        <v>0</v>
      </c>
      <c r="H317" s="219">
        <v>0</v>
      </c>
      <c r="I317" s="219">
        <v>0</v>
      </c>
      <c r="J317" s="226">
        <v>46471.95</v>
      </c>
      <c r="K317" s="219">
        <v>0</v>
      </c>
      <c r="L317" s="219">
        <v>0</v>
      </c>
      <c r="M317" s="219">
        <v>0</v>
      </c>
      <c r="N317" s="219">
        <v>10508.27</v>
      </c>
      <c r="O317" s="219">
        <v>37943.5</v>
      </c>
      <c r="P317" s="219">
        <v>30116</v>
      </c>
      <c r="Q317" s="219">
        <v>11214.92</v>
      </c>
      <c r="R317" s="219">
        <v>20550</v>
      </c>
      <c r="S317" s="219">
        <v>20595.580000000002</v>
      </c>
      <c r="T317" s="109">
        <v>0</v>
      </c>
      <c r="U317" s="227">
        <v>130928.27</v>
      </c>
    </row>
    <row r="318" spans="1:28" s="113" customFormat="1" ht="14.4">
      <c r="A318" s="108" t="s">
        <v>41</v>
      </c>
      <c r="B318" s="109">
        <v>10106</v>
      </c>
      <c r="C318" s="109">
        <v>0</v>
      </c>
      <c r="D318" s="109">
        <v>34208.949999999997</v>
      </c>
      <c r="E318" s="109">
        <v>2157</v>
      </c>
      <c r="F318" s="109">
        <v>0</v>
      </c>
      <c r="G318" s="109">
        <v>0</v>
      </c>
      <c r="H318" s="109">
        <v>0</v>
      </c>
      <c r="I318" s="109">
        <v>0</v>
      </c>
      <c r="J318" s="110">
        <v>46471.95</v>
      </c>
      <c r="K318" s="109">
        <v>0</v>
      </c>
      <c r="L318" s="109">
        <v>0</v>
      </c>
      <c r="M318" s="109">
        <v>0</v>
      </c>
      <c r="N318" s="109">
        <v>10508.27</v>
      </c>
      <c r="O318" s="109">
        <v>37943.5</v>
      </c>
      <c r="P318" s="109">
        <v>30116</v>
      </c>
      <c r="Q318" s="109">
        <v>11214.92</v>
      </c>
      <c r="R318" s="109">
        <v>20550</v>
      </c>
      <c r="S318" s="109">
        <v>20595.580000000002</v>
      </c>
      <c r="T318" s="109">
        <v>0</v>
      </c>
      <c r="U318" s="111">
        <v>130928.27</v>
      </c>
      <c r="V318" s="112"/>
      <c r="W318" s="112"/>
      <c r="X318" s="112"/>
      <c r="Y318" s="112"/>
      <c r="Z318" s="112"/>
      <c r="AA318" s="112"/>
      <c r="AB318" s="112"/>
    </row>
    <row r="319" spans="1:28" s="113" customFormat="1" ht="14.4">
      <c r="A319" s="108" t="s">
        <v>42</v>
      </c>
      <c r="B319" s="109">
        <v>1691155</v>
      </c>
      <c r="C319" s="109">
        <v>0</v>
      </c>
      <c r="D319" s="109">
        <v>2586470.9500000002</v>
      </c>
      <c r="E319" s="109">
        <v>480053</v>
      </c>
      <c r="F319" s="109">
        <v>0</v>
      </c>
      <c r="G319" s="109">
        <v>0</v>
      </c>
      <c r="H319" s="109">
        <v>0</v>
      </c>
      <c r="I319" s="109">
        <v>0</v>
      </c>
      <c r="J319" s="110">
        <v>4757678.95</v>
      </c>
      <c r="K319" s="109">
        <v>1864079</v>
      </c>
      <c r="L319" s="109">
        <v>0</v>
      </c>
      <c r="M319" s="109">
        <v>0</v>
      </c>
      <c r="N319" s="109">
        <v>398146.27</v>
      </c>
      <c r="O319" s="109">
        <v>293500.5</v>
      </c>
      <c r="P319" s="109">
        <v>982876</v>
      </c>
      <c r="Q319" s="109">
        <v>829405.92</v>
      </c>
      <c r="R319" s="109">
        <v>403945</v>
      </c>
      <c r="S319" s="109">
        <v>20595.580000000002</v>
      </c>
      <c r="T319" s="109">
        <v>0</v>
      </c>
      <c r="U319" s="111">
        <v>4792548.2700000005</v>
      </c>
      <c r="V319" s="112"/>
      <c r="W319" s="112"/>
      <c r="X319" s="112"/>
      <c r="Y319" s="112"/>
      <c r="Z319" s="112"/>
      <c r="AA319" s="112"/>
      <c r="AB319" s="112"/>
    </row>
    <row r="320" spans="1:28">
      <c r="J320" s="226">
        <v>0</v>
      </c>
      <c r="U320" s="227">
        <v>0</v>
      </c>
    </row>
    <row r="321" spans="1:28" s="113" customFormat="1" ht="14.4">
      <c r="A321" s="108" t="s">
        <v>261</v>
      </c>
      <c r="B321" s="109">
        <v>25153109</v>
      </c>
      <c r="C321" s="109">
        <v>0</v>
      </c>
      <c r="D321" s="109">
        <v>35906638</v>
      </c>
      <c r="E321" s="109">
        <v>39073769</v>
      </c>
      <c r="F321" s="109">
        <v>196293</v>
      </c>
      <c r="G321" s="109">
        <v>2971147</v>
      </c>
      <c r="H321" s="109">
        <v>4607004</v>
      </c>
      <c r="I321" s="109">
        <v>0</v>
      </c>
      <c r="J321" s="110">
        <v>107907960</v>
      </c>
      <c r="K321" s="109">
        <v>64884685</v>
      </c>
      <c r="L321" s="109">
        <v>0</v>
      </c>
      <c r="M321" s="109">
        <v>0</v>
      </c>
      <c r="N321" s="109">
        <v>905338</v>
      </c>
      <c r="O321" s="109">
        <v>16396209</v>
      </c>
      <c r="P321" s="109">
        <v>10817989</v>
      </c>
      <c r="Q321" s="109">
        <v>3646156</v>
      </c>
      <c r="R321" s="109">
        <v>8762321</v>
      </c>
      <c r="S321" s="109">
        <v>0</v>
      </c>
      <c r="T321" s="109">
        <v>0</v>
      </c>
      <c r="U321" s="111">
        <v>105412698</v>
      </c>
      <c r="V321" s="112"/>
      <c r="W321" s="112"/>
      <c r="X321" s="112"/>
      <c r="Y321" s="112"/>
      <c r="Z321" s="112"/>
      <c r="AA321" s="112"/>
      <c r="AB321" s="112"/>
    </row>
    <row r="322" spans="1:28">
      <c r="A322" s="206" t="s">
        <v>262</v>
      </c>
      <c r="B322" s="219">
        <v>999645.03</v>
      </c>
      <c r="C322" s="219">
        <v>0</v>
      </c>
      <c r="D322" s="219">
        <v>3149487.2499999995</v>
      </c>
      <c r="E322" s="219">
        <v>1012649.43</v>
      </c>
      <c r="F322" s="219">
        <v>1754618.03</v>
      </c>
      <c r="G322" s="219">
        <v>1348920.75</v>
      </c>
      <c r="H322" s="219">
        <v>0</v>
      </c>
      <c r="I322" s="219">
        <v>0</v>
      </c>
      <c r="J322" s="226">
        <v>8265320.4899999993</v>
      </c>
      <c r="K322" s="219">
        <v>0</v>
      </c>
      <c r="L322" s="219">
        <v>0</v>
      </c>
      <c r="M322" s="219">
        <v>0</v>
      </c>
      <c r="N322" s="219">
        <v>56403.869999999995</v>
      </c>
      <c r="O322" s="219">
        <v>5684885.5199999996</v>
      </c>
      <c r="P322" s="219">
        <v>29485.34</v>
      </c>
      <c r="Q322" s="219">
        <v>18461.84</v>
      </c>
      <c r="R322" s="219">
        <v>651727.78</v>
      </c>
      <c r="S322" s="219">
        <v>0</v>
      </c>
      <c r="T322" s="109">
        <v>0</v>
      </c>
      <c r="U322" s="227">
        <v>6440964.3499999996</v>
      </c>
    </row>
    <row r="323" spans="1:28">
      <c r="A323" s="206" t="s">
        <v>263</v>
      </c>
      <c r="B323" s="219">
        <v>884</v>
      </c>
      <c r="C323" s="219">
        <v>0</v>
      </c>
      <c r="D323" s="219">
        <v>316998.45999999996</v>
      </c>
      <c r="E323" s="219">
        <v>17471</v>
      </c>
      <c r="F323" s="219">
        <v>0</v>
      </c>
      <c r="G323" s="219">
        <v>0</v>
      </c>
      <c r="H323" s="219">
        <v>0</v>
      </c>
      <c r="I323" s="219">
        <v>0</v>
      </c>
      <c r="J323" s="226">
        <v>335353.45999999996</v>
      </c>
      <c r="K323" s="219">
        <v>0</v>
      </c>
      <c r="L323" s="219">
        <v>0</v>
      </c>
      <c r="M323" s="219">
        <v>0</v>
      </c>
      <c r="N323" s="219">
        <v>4133.45</v>
      </c>
      <c r="O323" s="219">
        <v>377603.08</v>
      </c>
      <c r="P323" s="219">
        <v>13128</v>
      </c>
      <c r="Q323" s="219">
        <v>11701.61</v>
      </c>
      <c r="R323" s="219">
        <v>0</v>
      </c>
      <c r="S323" s="219">
        <v>0</v>
      </c>
      <c r="T323" s="109">
        <v>0</v>
      </c>
      <c r="U323" s="227">
        <v>406566.14</v>
      </c>
    </row>
    <row r="324" spans="1:28">
      <c r="A324" s="206" t="s">
        <v>264</v>
      </c>
      <c r="B324" s="219">
        <v>1388.5</v>
      </c>
      <c r="C324" s="219">
        <v>31747</v>
      </c>
      <c r="D324" s="219">
        <v>389246.82</v>
      </c>
      <c r="E324" s="219">
        <v>126986.65999999999</v>
      </c>
      <c r="F324" s="219">
        <v>0</v>
      </c>
      <c r="G324" s="219">
        <v>0</v>
      </c>
      <c r="H324" s="219">
        <v>0</v>
      </c>
      <c r="I324" s="219">
        <v>0</v>
      </c>
      <c r="J324" s="226">
        <v>549368.98</v>
      </c>
      <c r="K324" s="219">
        <v>6996.4</v>
      </c>
      <c r="L324" s="219">
        <v>0</v>
      </c>
      <c r="M324" s="219">
        <v>0</v>
      </c>
      <c r="N324" s="219">
        <v>49043.75</v>
      </c>
      <c r="O324" s="219">
        <v>630359.66</v>
      </c>
      <c r="P324" s="219">
        <v>1997.3400000000001</v>
      </c>
      <c r="Q324" s="219">
        <v>760754.82000000007</v>
      </c>
      <c r="R324" s="219">
        <v>0</v>
      </c>
      <c r="S324" s="219">
        <v>0</v>
      </c>
      <c r="T324" s="109">
        <v>0</v>
      </c>
      <c r="U324" s="227">
        <v>1449151.9700000002</v>
      </c>
    </row>
    <row r="325" spans="1:28">
      <c r="A325" s="206" t="s">
        <v>265</v>
      </c>
      <c r="B325" s="219">
        <v>6221511</v>
      </c>
      <c r="C325" s="219">
        <v>0</v>
      </c>
      <c r="D325" s="219">
        <v>3321269</v>
      </c>
      <c r="E325" s="219">
        <v>185493</v>
      </c>
      <c r="F325" s="219">
        <v>1574205</v>
      </c>
      <c r="G325" s="219">
        <v>671528</v>
      </c>
      <c r="H325" s="219">
        <v>0</v>
      </c>
      <c r="I325" s="219">
        <v>0</v>
      </c>
      <c r="J325" s="226">
        <v>11974006</v>
      </c>
      <c r="K325" s="219">
        <v>1440090</v>
      </c>
      <c r="L325" s="219">
        <v>0</v>
      </c>
      <c r="M325" s="219">
        <v>0</v>
      </c>
      <c r="N325" s="219">
        <v>1232887</v>
      </c>
      <c r="O325" s="219">
        <v>6849525</v>
      </c>
      <c r="P325" s="219">
        <v>1729151</v>
      </c>
      <c r="Q325" s="219">
        <v>351280</v>
      </c>
      <c r="R325" s="219">
        <v>3671400</v>
      </c>
      <c r="S325" s="219">
        <v>4181</v>
      </c>
      <c r="T325" s="109">
        <v>0</v>
      </c>
      <c r="U325" s="227">
        <v>15278514</v>
      </c>
    </row>
    <row r="326" spans="1:28">
      <c r="A326" s="206" t="s">
        <v>266</v>
      </c>
      <c r="B326" s="219">
        <v>0</v>
      </c>
      <c r="C326" s="219">
        <v>0</v>
      </c>
      <c r="D326" s="219">
        <v>0</v>
      </c>
      <c r="E326" s="219">
        <v>0</v>
      </c>
      <c r="F326" s="219">
        <v>0</v>
      </c>
      <c r="G326" s="219">
        <v>0</v>
      </c>
      <c r="H326" s="219">
        <v>0</v>
      </c>
      <c r="I326" s="219">
        <v>0</v>
      </c>
      <c r="J326" s="226">
        <v>0</v>
      </c>
      <c r="K326" s="219">
        <v>0</v>
      </c>
      <c r="L326" s="219">
        <v>0</v>
      </c>
      <c r="M326" s="219">
        <v>0</v>
      </c>
      <c r="N326" s="219">
        <v>0</v>
      </c>
      <c r="O326" s="219">
        <v>0</v>
      </c>
      <c r="P326" s="219">
        <v>0</v>
      </c>
      <c r="Q326" s="219">
        <v>0</v>
      </c>
      <c r="R326" s="219">
        <v>0</v>
      </c>
      <c r="S326" s="219">
        <v>0</v>
      </c>
      <c r="T326" s="109">
        <v>0</v>
      </c>
      <c r="U326" s="227">
        <v>0</v>
      </c>
    </row>
    <row r="327" spans="1:28">
      <c r="A327" s="206" t="s">
        <v>409</v>
      </c>
      <c r="B327" s="219">
        <v>0</v>
      </c>
      <c r="C327" s="219">
        <v>0</v>
      </c>
      <c r="D327" s="219">
        <v>216037</v>
      </c>
      <c r="E327" s="219">
        <v>0</v>
      </c>
      <c r="F327" s="219">
        <v>0</v>
      </c>
      <c r="G327" s="219">
        <v>0</v>
      </c>
      <c r="H327" s="219">
        <v>0</v>
      </c>
      <c r="I327" s="219">
        <v>0</v>
      </c>
      <c r="J327" s="226">
        <v>216037</v>
      </c>
      <c r="K327" s="219">
        <v>0</v>
      </c>
      <c r="L327" s="219">
        <v>0</v>
      </c>
      <c r="M327" s="219">
        <v>0</v>
      </c>
      <c r="N327" s="219">
        <v>638043</v>
      </c>
      <c r="O327" s="219">
        <v>20671229</v>
      </c>
      <c r="P327" s="219">
        <v>6838148</v>
      </c>
      <c r="Q327" s="219">
        <v>494571</v>
      </c>
      <c r="R327" s="219">
        <v>0</v>
      </c>
      <c r="S327" s="219">
        <v>0</v>
      </c>
      <c r="T327" s="109">
        <v>0</v>
      </c>
      <c r="U327" s="227">
        <v>28641991</v>
      </c>
    </row>
    <row r="328" spans="1:28">
      <c r="A328" s="206" t="s">
        <v>268</v>
      </c>
      <c r="B328" s="219">
        <v>951486.57</v>
      </c>
      <c r="C328" s="219">
        <v>0</v>
      </c>
      <c r="D328" s="219">
        <v>3233736.9000000004</v>
      </c>
      <c r="E328" s="219">
        <v>387717.95</v>
      </c>
      <c r="F328" s="219">
        <v>383142.83</v>
      </c>
      <c r="G328" s="219">
        <v>0</v>
      </c>
      <c r="H328" s="219">
        <v>0</v>
      </c>
      <c r="I328" s="219">
        <v>0</v>
      </c>
      <c r="J328" s="226">
        <v>4956084.25</v>
      </c>
      <c r="K328" s="219">
        <v>0</v>
      </c>
      <c r="L328" s="219">
        <v>0</v>
      </c>
      <c r="M328" s="219">
        <v>0</v>
      </c>
      <c r="N328" s="219">
        <v>165544</v>
      </c>
      <c r="O328" s="219">
        <v>4600314.0299999993</v>
      </c>
      <c r="P328" s="219">
        <v>16567</v>
      </c>
      <c r="Q328" s="219">
        <v>39349</v>
      </c>
      <c r="R328" s="219">
        <v>0</v>
      </c>
      <c r="S328" s="219">
        <v>0</v>
      </c>
      <c r="T328" s="109">
        <v>0</v>
      </c>
      <c r="U328" s="227">
        <v>4821774.0299999993</v>
      </c>
    </row>
    <row r="329" spans="1:28">
      <c r="A329" s="206" t="s">
        <v>269</v>
      </c>
      <c r="B329" s="219">
        <v>0</v>
      </c>
      <c r="C329" s="219">
        <v>0</v>
      </c>
      <c r="D329" s="219">
        <v>126087.75</v>
      </c>
      <c r="E329" s="219">
        <v>2336</v>
      </c>
      <c r="F329" s="219">
        <v>0</v>
      </c>
      <c r="G329" s="219">
        <v>0</v>
      </c>
      <c r="H329" s="219">
        <v>0</v>
      </c>
      <c r="I329" s="219">
        <v>0</v>
      </c>
      <c r="J329" s="226">
        <v>128423.75</v>
      </c>
      <c r="K329" s="219">
        <v>160238.1</v>
      </c>
      <c r="L329" s="219">
        <v>0</v>
      </c>
      <c r="M329" s="219">
        <v>0</v>
      </c>
      <c r="N329" s="219">
        <v>191518</v>
      </c>
      <c r="O329" s="219">
        <v>67229.38</v>
      </c>
      <c r="P329" s="219">
        <v>13361</v>
      </c>
      <c r="Q329" s="219">
        <v>10937</v>
      </c>
      <c r="R329" s="219">
        <v>0</v>
      </c>
      <c r="S329" s="219">
        <v>0</v>
      </c>
      <c r="T329" s="109">
        <v>0</v>
      </c>
      <c r="U329" s="227">
        <v>443283.48</v>
      </c>
    </row>
    <row r="330" spans="1:28">
      <c r="A330" s="206" t="s">
        <v>270</v>
      </c>
      <c r="B330" s="219">
        <v>60435</v>
      </c>
      <c r="C330" s="219">
        <v>0</v>
      </c>
      <c r="D330" s="219">
        <v>439070</v>
      </c>
      <c r="E330" s="219">
        <v>59627</v>
      </c>
      <c r="F330" s="219">
        <v>40325</v>
      </c>
      <c r="G330" s="219">
        <v>28014</v>
      </c>
      <c r="H330" s="219">
        <v>0</v>
      </c>
      <c r="I330" s="219">
        <v>0</v>
      </c>
      <c r="J330" s="226">
        <v>627471</v>
      </c>
      <c r="K330" s="219">
        <v>0</v>
      </c>
      <c r="L330" s="219">
        <v>0</v>
      </c>
      <c r="M330" s="219">
        <v>0</v>
      </c>
      <c r="N330" s="219">
        <v>1527394</v>
      </c>
      <c r="O330" s="219">
        <v>1596512</v>
      </c>
      <c r="P330" s="219">
        <v>61933</v>
      </c>
      <c r="Q330" s="219">
        <v>131091</v>
      </c>
      <c r="R330" s="219">
        <v>3520</v>
      </c>
      <c r="S330" s="219">
        <v>612320</v>
      </c>
      <c r="T330" s="109">
        <v>0</v>
      </c>
      <c r="U330" s="227">
        <v>3932770</v>
      </c>
    </row>
    <row r="331" spans="1:28">
      <c r="A331" s="206" t="s">
        <v>271</v>
      </c>
      <c r="B331" s="219">
        <v>5191570.92</v>
      </c>
      <c r="C331" s="219">
        <v>4116206.42</v>
      </c>
      <c r="D331" s="219">
        <v>18270803.550000001</v>
      </c>
      <c r="E331" s="219">
        <v>2336893.6</v>
      </c>
      <c r="F331" s="219">
        <v>25273609.120000001</v>
      </c>
      <c r="G331" s="219">
        <v>0</v>
      </c>
      <c r="H331" s="219">
        <v>88977.09</v>
      </c>
      <c r="I331" s="219">
        <v>2028520.11</v>
      </c>
      <c r="J331" s="226">
        <v>57306580.810000002</v>
      </c>
      <c r="K331" s="219">
        <v>0</v>
      </c>
      <c r="L331" s="219">
        <v>0</v>
      </c>
      <c r="M331" s="219">
        <v>0</v>
      </c>
      <c r="N331" s="219">
        <v>2995967.2199999997</v>
      </c>
      <c r="O331" s="219">
        <v>15283156.290000001</v>
      </c>
      <c r="P331" s="219">
        <v>8118739.0399999991</v>
      </c>
      <c r="Q331" s="219">
        <v>559863.59000000008</v>
      </c>
      <c r="R331" s="219">
        <v>3302238.44</v>
      </c>
      <c r="S331" s="219">
        <v>0</v>
      </c>
      <c r="T331" s="109">
        <v>0</v>
      </c>
      <c r="U331" s="227">
        <v>30259964.580000002</v>
      </c>
    </row>
    <row r="332" spans="1:28">
      <c r="A332" s="206" t="s">
        <v>272</v>
      </c>
      <c r="B332" s="219">
        <v>198097.43</v>
      </c>
      <c r="C332" s="219">
        <v>0</v>
      </c>
      <c r="D332" s="219">
        <v>5836479</v>
      </c>
      <c r="E332" s="219">
        <v>3062068</v>
      </c>
      <c r="F332" s="219">
        <v>1039972</v>
      </c>
      <c r="G332" s="219">
        <v>25460</v>
      </c>
      <c r="H332" s="219">
        <v>0</v>
      </c>
      <c r="I332" s="219">
        <v>1732887</v>
      </c>
      <c r="J332" s="226">
        <v>11894963.43</v>
      </c>
      <c r="K332" s="219">
        <v>42758</v>
      </c>
      <c r="L332" s="219">
        <v>443825</v>
      </c>
      <c r="M332" s="219">
        <v>0</v>
      </c>
      <c r="N332" s="219">
        <v>925383</v>
      </c>
      <c r="O332" s="219">
        <v>4919299</v>
      </c>
      <c r="P332" s="219">
        <v>262123.33000000002</v>
      </c>
      <c r="Q332" s="219">
        <v>26099.69</v>
      </c>
      <c r="R332" s="219">
        <v>778392</v>
      </c>
      <c r="S332" s="219">
        <v>0</v>
      </c>
      <c r="T332" s="109">
        <v>0</v>
      </c>
      <c r="U332" s="227">
        <v>7397880.0200000005</v>
      </c>
    </row>
    <row r="333" spans="1:28">
      <c r="A333" s="206" t="s">
        <v>273</v>
      </c>
      <c r="B333" s="219">
        <v>382589.53</v>
      </c>
      <c r="C333" s="219">
        <v>0</v>
      </c>
      <c r="D333" s="219">
        <v>25036</v>
      </c>
      <c r="E333" s="219">
        <v>47111</v>
      </c>
      <c r="F333" s="219">
        <v>0</v>
      </c>
      <c r="G333" s="219">
        <v>33630.75</v>
      </c>
      <c r="H333" s="219">
        <v>0</v>
      </c>
      <c r="I333" s="219">
        <v>44630</v>
      </c>
      <c r="J333" s="226">
        <v>532997.28</v>
      </c>
      <c r="K333" s="219">
        <v>0</v>
      </c>
      <c r="L333" s="219">
        <v>0</v>
      </c>
      <c r="M333" s="219">
        <v>0</v>
      </c>
      <c r="N333" s="219">
        <v>1864.05</v>
      </c>
      <c r="O333" s="219">
        <v>12516.8</v>
      </c>
      <c r="P333" s="219">
        <v>390998</v>
      </c>
      <c r="Q333" s="219">
        <v>27102</v>
      </c>
      <c r="R333" s="219">
        <v>53.04</v>
      </c>
      <c r="S333" s="219">
        <v>3857.97</v>
      </c>
      <c r="T333" s="109">
        <v>0</v>
      </c>
      <c r="U333" s="227">
        <v>436391.85999999993</v>
      </c>
    </row>
    <row r="334" spans="1:28">
      <c r="A334" s="206" t="s">
        <v>274</v>
      </c>
      <c r="B334" s="219">
        <v>1508619</v>
      </c>
      <c r="C334" s="219">
        <v>0</v>
      </c>
      <c r="D334" s="219">
        <v>6975714</v>
      </c>
      <c r="E334" s="219">
        <v>1970776</v>
      </c>
      <c r="F334" s="219">
        <v>0</v>
      </c>
      <c r="G334" s="219">
        <v>0</v>
      </c>
      <c r="H334" s="219">
        <v>0</v>
      </c>
      <c r="I334" s="219">
        <v>4151</v>
      </c>
      <c r="J334" s="226">
        <v>10459260</v>
      </c>
      <c r="K334" s="219">
        <v>0</v>
      </c>
      <c r="L334" s="219">
        <v>0</v>
      </c>
      <c r="M334" s="219">
        <v>0</v>
      </c>
      <c r="N334" s="219">
        <v>892962</v>
      </c>
      <c r="O334" s="219">
        <v>6971472</v>
      </c>
      <c r="P334" s="219">
        <v>9001</v>
      </c>
      <c r="Q334" s="219">
        <v>158448</v>
      </c>
      <c r="R334" s="219">
        <v>357743</v>
      </c>
      <c r="S334" s="219">
        <v>0</v>
      </c>
      <c r="T334" s="109">
        <v>0</v>
      </c>
      <c r="U334" s="227">
        <v>8389626</v>
      </c>
    </row>
    <row r="335" spans="1:28">
      <c r="A335" s="206" t="s">
        <v>275</v>
      </c>
      <c r="B335" s="219">
        <v>0</v>
      </c>
      <c r="C335" s="219">
        <v>0</v>
      </c>
      <c r="D335" s="219">
        <v>0</v>
      </c>
      <c r="E335" s="219">
        <v>0</v>
      </c>
      <c r="F335" s="219">
        <v>0</v>
      </c>
      <c r="G335" s="219">
        <v>0</v>
      </c>
      <c r="H335" s="219">
        <v>0</v>
      </c>
      <c r="I335" s="219">
        <v>0</v>
      </c>
      <c r="J335" s="226">
        <v>0</v>
      </c>
      <c r="K335" s="219">
        <v>0</v>
      </c>
      <c r="L335" s="219">
        <v>0</v>
      </c>
      <c r="M335" s="219">
        <v>0</v>
      </c>
      <c r="N335" s="219">
        <v>0</v>
      </c>
      <c r="O335" s="219">
        <v>0</v>
      </c>
      <c r="P335" s="219">
        <v>0</v>
      </c>
      <c r="Q335" s="219">
        <v>0</v>
      </c>
      <c r="R335" s="219">
        <v>0</v>
      </c>
      <c r="S335" s="219">
        <v>0</v>
      </c>
      <c r="T335" s="109">
        <v>0</v>
      </c>
      <c r="U335" s="227">
        <v>0</v>
      </c>
    </row>
    <row r="336" spans="1:28">
      <c r="A336" s="206" t="s">
        <v>276</v>
      </c>
      <c r="B336" s="219">
        <v>7013107.870000001</v>
      </c>
      <c r="C336" s="219">
        <v>0</v>
      </c>
      <c r="D336" s="219">
        <v>4856.26</v>
      </c>
      <c r="E336" s="219">
        <v>688705.64999999991</v>
      </c>
      <c r="F336" s="219">
        <v>0</v>
      </c>
      <c r="G336" s="219">
        <v>0</v>
      </c>
      <c r="H336" s="219">
        <v>0</v>
      </c>
      <c r="I336" s="219">
        <v>174247.57</v>
      </c>
      <c r="J336" s="226">
        <v>7880917.3500000015</v>
      </c>
      <c r="K336" s="219">
        <v>0</v>
      </c>
      <c r="L336" s="219">
        <v>0</v>
      </c>
      <c r="M336" s="219">
        <v>0</v>
      </c>
      <c r="N336" s="219">
        <v>419079.68000000005</v>
      </c>
      <c r="O336" s="219">
        <v>6228253.21</v>
      </c>
      <c r="P336" s="219">
        <v>145113.48000000001</v>
      </c>
      <c r="Q336" s="219">
        <v>1491962.3599999999</v>
      </c>
      <c r="R336" s="219">
        <v>258465.39</v>
      </c>
      <c r="S336" s="219">
        <v>0</v>
      </c>
      <c r="T336" s="109">
        <v>0</v>
      </c>
      <c r="U336" s="227">
        <v>8542874.120000001</v>
      </c>
    </row>
    <row r="337" spans="1:28">
      <c r="A337" s="206" t="s">
        <v>277</v>
      </c>
      <c r="B337" s="219">
        <v>991575.02999999991</v>
      </c>
      <c r="C337" s="219">
        <v>0</v>
      </c>
      <c r="D337" s="219">
        <v>3068263.92</v>
      </c>
      <c r="E337" s="219">
        <v>0</v>
      </c>
      <c r="F337" s="219">
        <v>0</v>
      </c>
      <c r="G337" s="219">
        <v>65940</v>
      </c>
      <c r="H337" s="219">
        <v>0</v>
      </c>
      <c r="I337" s="219">
        <v>0</v>
      </c>
      <c r="J337" s="226">
        <v>4125778.9499999997</v>
      </c>
      <c r="K337" s="219">
        <v>0</v>
      </c>
      <c r="L337" s="219">
        <v>0</v>
      </c>
      <c r="M337" s="219">
        <v>0</v>
      </c>
      <c r="N337" s="219">
        <v>627706.9</v>
      </c>
      <c r="O337" s="219">
        <v>328934.96999999997</v>
      </c>
      <c r="P337" s="219">
        <v>440283.38</v>
      </c>
      <c r="Q337" s="219">
        <v>94432.78</v>
      </c>
      <c r="R337" s="219">
        <v>0</v>
      </c>
      <c r="S337" s="219">
        <v>0</v>
      </c>
      <c r="T337" s="109">
        <v>0</v>
      </c>
      <c r="U337" s="227">
        <v>1491358.03</v>
      </c>
    </row>
    <row r="338" spans="1:28">
      <c r="A338" s="206" t="s">
        <v>278</v>
      </c>
      <c r="B338" s="219">
        <v>2462860</v>
      </c>
      <c r="C338" s="219">
        <v>0</v>
      </c>
      <c r="D338" s="219">
        <v>76205</v>
      </c>
      <c r="E338" s="219">
        <v>1183560</v>
      </c>
      <c r="F338" s="219">
        <v>0</v>
      </c>
      <c r="G338" s="219">
        <v>0</v>
      </c>
      <c r="H338" s="219">
        <v>0</v>
      </c>
      <c r="I338" s="219">
        <v>0</v>
      </c>
      <c r="J338" s="226">
        <v>3722625</v>
      </c>
      <c r="K338" s="219">
        <v>143618</v>
      </c>
      <c r="L338" s="219">
        <v>0</v>
      </c>
      <c r="M338" s="219">
        <v>0</v>
      </c>
      <c r="N338" s="219">
        <v>2387136</v>
      </c>
      <c r="O338" s="219">
        <v>30543031</v>
      </c>
      <c r="P338" s="219">
        <v>24445</v>
      </c>
      <c r="Q338" s="219">
        <v>239417</v>
      </c>
      <c r="R338" s="219">
        <v>5991623</v>
      </c>
      <c r="S338" s="219">
        <v>688326</v>
      </c>
      <c r="T338" s="109">
        <v>0</v>
      </c>
      <c r="U338" s="227">
        <v>40017596</v>
      </c>
    </row>
    <row r="339" spans="1:28">
      <c r="A339" s="206" t="s">
        <v>279</v>
      </c>
      <c r="B339" s="219">
        <v>1037907.54</v>
      </c>
      <c r="C339" s="219">
        <v>0</v>
      </c>
      <c r="D339" s="219">
        <v>1354498</v>
      </c>
      <c r="E339" s="219">
        <v>0</v>
      </c>
      <c r="F339" s="219">
        <v>3159</v>
      </c>
      <c r="G339" s="219">
        <v>27839</v>
      </c>
      <c r="H339" s="219">
        <v>0</v>
      </c>
      <c r="I339" s="219">
        <v>0</v>
      </c>
      <c r="J339" s="226">
        <v>2423403.54</v>
      </c>
      <c r="K339" s="219">
        <v>0</v>
      </c>
      <c r="L339" s="219">
        <v>0</v>
      </c>
      <c r="M339" s="219">
        <v>0</v>
      </c>
      <c r="N339" s="219">
        <v>535</v>
      </c>
      <c r="O339" s="219">
        <v>58509</v>
      </c>
      <c r="P339" s="219">
        <v>31862.230000000003</v>
      </c>
      <c r="Q339" s="219">
        <v>5378974.46</v>
      </c>
      <c r="R339" s="219">
        <v>22305</v>
      </c>
      <c r="S339" s="219">
        <v>534</v>
      </c>
      <c r="T339" s="109">
        <v>0</v>
      </c>
      <c r="U339" s="227">
        <v>5492719.6900000004</v>
      </c>
    </row>
    <row r="340" spans="1:28">
      <c r="A340" s="206" t="s">
        <v>280</v>
      </c>
      <c r="B340" s="219">
        <v>89457</v>
      </c>
      <c r="C340" s="219">
        <v>0</v>
      </c>
      <c r="D340" s="219">
        <v>611360</v>
      </c>
      <c r="E340" s="219">
        <v>244607</v>
      </c>
      <c r="F340" s="219">
        <v>0</v>
      </c>
      <c r="G340" s="219">
        <v>0</v>
      </c>
      <c r="H340" s="219">
        <v>0</v>
      </c>
      <c r="I340" s="219">
        <v>0</v>
      </c>
      <c r="J340" s="226">
        <v>945424</v>
      </c>
      <c r="K340" s="219">
        <v>31577</v>
      </c>
      <c r="L340" s="219">
        <v>0</v>
      </c>
      <c r="M340" s="219">
        <v>0</v>
      </c>
      <c r="N340" s="219">
        <v>59151</v>
      </c>
      <c r="O340" s="219">
        <v>17224107</v>
      </c>
      <c r="P340" s="219">
        <v>1999831</v>
      </c>
      <c r="Q340" s="219">
        <v>70238</v>
      </c>
      <c r="R340" s="219">
        <v>4128866</v>
      </c>
      <c r="S340" s="219">
        <v>0</v>
      </c>
      <c r="T340" s="109">
        <v>0</v>
      </c>
      <c r="U340" s="227">
        <v>23513770</v>
      </c>
    </row>
    <row r="341" spans="1:28" s="113" customFormat="1" ht="14.4">
      <c r="A341" s="108" t="s">
        <v>41</v>
      </c>
      <c r="B341" s="109">
        <v>27111134.420000002</v>
      </c>
      <c r="C341" s="109">
        <v>4147953.42</v>
      </c>
      <c r="D341" s="109">
        <v>47415148.910000004</v>
      </c>
      <c r="E341" s="109">
        <v>11326002.290000001</v>
      </c>
      <c r="F341" s="109">
        <v>30069030.98</v>
      </c>
      <c r="G341" s="109">
        <v>2201332.5</v>
      </c>
      <c r="H341" s="109">
        <v>88977.09</v>
      </c>
      <c r="I341" s="109">
        <v>3984435.68</v>
      </c>
      <c r="J341" s="110">
        <v>126344015.29000002</v>
      </c>
      <c r="K341" s="109">
        <v>1825277.5</v>
      </c>
      <c r="L341" s="109">
        <v>443825</v>
      </c>
      <c r="M341" s="109">
        <v>0</v>
      </c>
      <c r="N341" s="109">
        <v>12174751.92</v>
      </c>
      <c r="O341" s="109">
        <v>122046936.93999998</v>
      </c>
      <c r="P341" s="109">
        <v>20126167.139999997</v>
      </c>
      <c r="Q341" s="109">
        <v>9864684.1499999985</v>
      </c>
      <c r="R341" s="109">
        <v>19166333.649999999</v>
      </c>
      <c r="S341" s="109">
        <v>1309218.97</v>
      </c>
      <c r="T341" s="109">
        <v>0</v>
      </c>
      <c r="U341" s="111">
        <v>186957195.26999998</v>
      </c>
      <c r="V341" s="112"/>
      <c r="W341" s="112"/>
      <c r="X341" s="112"/>
      <c r="Y341" s="112"/>
      <c r="Z341" s="112"/>
      <c r="AA341" s="112"/>
      <c r="AB341" s="112"/>
    </row>
    <row r="342" spans="1:28" s="113" customFormat="1" ht="14.4">
      <c r="A342" s="108" t="s">
        <v>42</v>
      </c>
      <c r="B342" s="109">
        <v>52264243.420000002</v>
      </c>
      <c r="C342" s="109">
        <v>4147953.42</v>
      </c>
      <c r="D342" s="109">
        <v>83321786.909999996</v>
      </c>
      <c r="E342" s="109">
        <v>50399771.289999999</v>
      </c>
      <c r="F342" s="109">
        <v>30265323.98</v>
      </c>
      <c r="G342" s="109">
        <v>5172479.5</v>
      </c>
      <c r="H342" s="109">
        <v>4695981.09</v>
      </c>
      <c r="I342" s="109">
        <v>3984435.68</v>
      </c>
      <c r="J342" s="110">
        <v>234251975.28999999</v>
      </c>
      <c r="K342" s="109">
        <v>66709962.5</v>
      </c>
      <c r="L342" s="109">
        <v>443825</v>
      </c>
      <c r="M342" s="109">
        <v>0</v>
      </c>
      <c r="N342" s="109">
        <v>13080089.92</v>
      </c>
      <c r="O342" s="109">
        <v>138443145.94</v>
      </c>
      <c r="P342" s="109">
        <v>30944156.139999997</v>
      </c>
      <c r="Q342" s="109">
        <v>13510840.149999999</v>
      </c>
      <c r="R342" s="109">
        <v>27928654.649999999</v>
      </c>
      <c r="S342" s="109">
        <v>1309218.97</v>
      </c>
      <c r="T342" s="109">
        <v>0</v>
      </c>
      <c r="U342" s="111">
        <v>292369893.27000004</v>
      </c>
      <c r="V342" s="112"/>
      <c r="W342" s="112"/>
      <c r="X342" s="112"/>
      <c r="Y342" s="112"/>
      <c r="Z342" s="112"/>
      <c r="AA342" s="112"/>
      <c r="AB342" s="112"/>
    </row>
    <row r="343" spans="1:28">
      <c r="J343" s="226">
        <v>0</v>
      </c>
      <c r="U343" s="227">
        <v>0</v>
      </c>
    </row>
    <row r="344" spans="1:28" s="113" customFormat="1" ht="14.4">
      <c r="A344" s="108" t="s">
        <v>281</v>
      </c>
      <c r="B344" s="109">
        <v>19259708</v>
      </c>
      <c r="C344" s="109">
        <v>8449424</v>
      </c>
      <c r="D344" s="109">
        <v>14776937</v>
      </c>
      <c r="E344" s="109">
        <v>10313822</v>
      </c>
      <c r="F344" s="109">
        <v>1668931</v>
      </c>
      <c r="G344" s="109">
        <v>1934623</v>
      </c>
      <c r="H344" s="109">
        <v>607674</v>
      </c>
      <c r="I344" s="109">
        <v>68085</v>
      </c>
      <c r="J344" s="110">
        <v>57079204</v>
      </c>
      <c r="K344" s="109">
        <v>25611586</v>
      </c>
      <c r="L344" s="109">
        <v>0</v>
      </c>
      <c r="M344" s="109">
        <v>0</v>
      </c>
      <c r="N344" s="109">
        <v>61591</v>
      </c>
      <c r="O344" s="109">
        <v>1916494</v>
      </c>
      <c r="P344" s="109">
        <v>10722664</v>
      </c>
      <c r="Q344" s="109">
        <v>6093795</v>
      </c>
      <c r="R344" s="109">
        <v>5936017</v>
      </c>
      <c r="S344" s="109">
        <v>0</v>
      </c>
      <c r="T344" s="109">
        <v>0</v>
      </c>
      <c r="U344" s="111">
        <v>50342147</v>
      </c>
      <c r="V344" s="112"/>
      <c r="W344" s="112"/>
      <c r="X344" s="112"/>
      <c r="Y344" s="112"/>
      <c r="Z344" s="112"/>
      <c r="AA344" s="112"/>
      <c r="AB344" s="112"/>
    </row>
    <row r="345" spans="1:28">
      <c r="A345" s="206" t="s">
        <v>282</v>
      </c>
      <c r="B345" s="219">
        <v>317348.90999999997</v>
      </c>
      <c r="C345" s="219">
        <v>0</v>
      </c>
      <c r="D345" s="219">
        <v>5191741.83</v>
      </c>
      <c r="E345" s="219">
        <v>4661568.7399999993</v>
      </c>
      <c r="F345" s="219">
        <v>10709.91</v>
      </c>
      <c r="G345" s="219">
        <v>0</v>
      </c>
      <c r="H345" s="219">
        <v>0</v>
      </c>
      <c r="I345" s="219">
        <v>0</v>
      </c>
      <c r="J345" s="226">
        <v>10181369.390000001</v>
      </c>
      <c r="K345" s="219">
        <v>0</v>
      </c>
      <c r="L345" s="219">
        <v>0</v>
      </c>
      <c r="M345" s="219">
        <v>0</v>
      </c>
      <c r="N345" s="219">
        <v>38519.120000000003</v>
      </c>
      <c r="O345" s="219">
        <v>4439193.3499999996</v>
      </c>
      <c r="P345" s="219">
        <v>61338.719999999994</v>
      </c>
      <c r="Q345" s="219">
        <v>296.55</v>
      </c>
      <c r="R345" s="219">
        <v>20</v>
      </c>
      <c r="S345" s="219">
        <v>0</v>
      </c>
      <c r="T345" s="109">
        <v>0</v>
      </c>
      <c r="U345" s="227">
        <v>4539367.7399999993</v>
      </c>
    </row>
    <row r="346" spans="1:28">
      <c r="A346" s="206" t="s">
        <v>283</v>
      </c>
      <c r="B346" s="219">
        <v>185703</v>
      </c>
      <c r="C346" s="219">
        <v>0</v>
      </c>
      <c r="D346" s="219">
        <v>473158</v>
      </c>
      <c r="E346" s="219">
        <v>446303</v>
      </c>
      <c r="F346" s="219">
        <v>0</v>
      </c>
      <c r="G346" s="219">
        <v>0</v>
      </c>
      <c r="H346" s="219">
        <v>0</v>
      </c>
      <c r="I346" s="219">
        <v>0</v>
      </c>
      <c r="J346" s="226">
        <v>1105164</v>
      </c>
      <c r="K346" s="219">
        <v>178912</v>
      </c>
      <c r="L346" s="219">
        <v>0</v>
      </c>
      <c r="M346" s="219">
        <v>0</v>
      </c>
      <c r="N346" s="219">
        <v>670091</v>
      </c>
      <c r="O346" s="219">
        <v>978280</v>
      </c>
      <c r="P346" s="219">
        <v>4472.76</v>
      </c>
      <c r="Q346" s="219">
        <v>327752.41000000003</v>
      </c>
      <c r="R346" s="219">
        <v>504465</v>
      </c>
      <c r="S346" s="219">
        <v>0</v>
      </c>
      <c r="T346" s="109">
        <v>0</v>
      </c>
      <c r="U346" s="227">
        <v>2663973.17</v>
      </c>
    </row>
    <row r="347" spans="1:28">
      <c r="A347" s="206" t="s">
        <v>284</v>
      </c>
      <c r="B347" s="219">
        <v>1816147.2800000003</v>
      </c>
      <c r="C347" s="219">
        <v>0</v>
      </c>
      <c r="D347" s="219">
        <v>331593.11</v>
      </c>
      <c r="E347" s="219">
        <v>0</v>
      </c>
      <c r="F347" s="219">
        <v>0</v>
      </c>
      <c r="G347" s="219">
        <v>291626.34999999998</v>
      </c>
      <c r="H347" s="219">
        <v>0</v>
      </c>
      <c r="I347" s="219">
        <v>0</v>
      </c>
      <c r="J347" s="226">
        <v>2439366.7400000002</v>
      </c>
      <c r="K347" s="219">
        <v>0</v>
      </c>
      <c r="L347" s="219">
        <v>0</v>
      </c>
      <c r="M347" s="219">
        <v>0</v>
      </c>
      <c r="N347" s="219">
        <v>943066.81</v>
      </c>
      <c r="O347" s="219">
        <v>636446.15999999992</v>
      </c>
      <c r="P347" s="219">
        <v>446968.06</v>
      </c>
      <c r="Q347" s="219">
        <v>356289.71</v>
      </c>
      <c r="R347" s="219">
        <v>274477.09000000003</v>
      </c>
      <c r="S347" s="219">
        <v>0</v>
      </c>
      <c r="T347" s="109">
        <v>0</v>
      </c>
      <c r="U347" s="227">
        <v>2657247.83</v>
      </c>
    </row>
    <row r="348" spans="1:28">
      <c r="A348" s="206" t="s">
        <v>285</v>
      </c>
      <c r="B348" s="219">
        <v>6371</v>
      </c>
      <c r="C348" s="219">
        <v>0</v>
      </c>
      <c r="D348" s="219">
        <v>259038</v>
      </c>
      <c r="E348" s="219">
        <v>5900</v>
      </c>
      <c r="F348" s="219">
        <v>409</v>
      </c>
      <c r="G348" s="219">
        <v>0</v>
      </c>
      <c r="H348" s="219">
        <v>0</v>
      </c>
      <c r="I348" s="219">
        <v>0</v>
      </c>
      <c r="J348" s="226">
        <v>271718</v>
      </c>
      <c r="K348" s="219">
        <v>88981.43</v>
      </c>
      <c r="L348" s="219">
        <v>0</v>
      </c>
      <c r="M348" s="219">
        <v>0</v>
      </c>
      <c r="N348" s="219">
        <v>4715.38</v>
      </c>
      <c r="O348" s="219">
        <v>80478.5</v>
      </c>
      <c r="P348" s="219">
        <v>273577.40000000002</v>
      </c>
      <c r="Q348" s="219">
        <v>0</v>
      </c>
      <c r="R348" s="219">
        <v>19573.309999999998</v>
      </c>
      <c r="S348" s="219">
        <v>461187.78</v>
      </c>
      <c r="T348" s="109">
        <v>0</v>
      </c>
      <c r="U348" s="227">
        <v>928513.8</v>
      </c>
    </row>
    <row r="349" spans="1:28">
      <c r="A349" s="206" t="s">
        <v>286</v>
      </c>
      <c r="B349" s="219">
        <v>95331.26</v>
      </c>
      <c r="C349" s="219">
        <v>0</v>
      </c>
      <c r="D349" s="219">
        <v>1477515.2399999998</v>
      </c>
      <c r="E349" s="219">
        <v>583711.47</v>
      </c>
      <c r="F349" s="219">
        <v>0</v>
      </c>
      <c r="G349" s="219">
        <v>0</v>
      </c>
      <c r="H349" s="219">
        <v>0</v>
      </c>
      <c r="I349" s="219">
        <v>0</v>
      </c>
      <c r="J349" s="226">
        <v>2156557.9699999997</v>
      </c>
      <c r="K349" s="219">
        <v>60940.43</v>
      </c>
      <c r="L349" s="219">
        <v>0</v>
      </c>
      <c r="M349" s="219">
        <v>0</v>
      </c>
      <c r="N349" s="219">
        <v>524924.59</v>
      </c>
      <c r="O349" s="219">
        <v>1295304.2400000002</v>
      </c>
      <c r="P349" s="219">
        <v>380578.18</v>
      </c>
      <c r="Q349" s="219">
        <v>1839699.31</v>
      </c>
      <c r="R349" s="219">
        <v>0</v>
      </c>
      <c r="S349" s="219">
        <v>0</v>
      </c>
      <c r="T349" s="109">
        <v>0</v>
      </c>
      <c r="U349" s="227">
        <v>4101446.7500000005</v>
      </c>
    </row>
    <row r="350" spans="1:28">
      <c r="A350" s="206" t="s">
        <v>287</v>
      </c>
      <c r="B350" s="219">
        <v>4470813</v>
      </c>
      <c r="C350" s="219">
        <v>0</v>
      </c>
      <c r="D350" s="219">
        <v>15978120</v>
      </c>
      <c r="E350" s="219">
        <v>0</v>
      </c>
      <c r="F350" s="219">
        <v>1338553</v>
      </c>
      <c r="G350" s="219">
        <v>871574</v>
      </c>
      <c r="H350" s="219">
        <v>0</v>
      </c>
      <c r="I350" s="219">
        <v>0</v>
      </c>
      <c r="J350" s="226">
        <v>22659060</v>
      </c>
      <c r="K350" s="219">
        <v>0</v>
      </c>
      <c r="L350" s="219">
        <v>0</v>
      </c>
      <c r="M350" s="219">
        <v>0</v>
      </c>
      <c r="N350" s="219">
        <v>255503</v>
      </c>
      <c r="O350" s="219">
        <v>4442255</v>
      </c>
      <c r="P350" s="219">
        <v>4904504</v>
      </c>
      <c r="Q350" s="219">
        <v>178850</v>
      </c>
      <c r="R350" s="219">
        <v>21241992</v>
      </c>
      <c r="S350" s="219">
        <v>0</v>
      </c>
      <c r="T350" s="109">
        <v>0</v>
      </c>
      <c r="U350" s="227">
        <v>31023104</v>
      </c>
    </row>
    <row r="351" spans="1:28">
      <c r="A351" s="206" t="s">
        <v>288</v>
      </c>
      <c r="B351" s="219">
        <v>0</v>
      </c>
      <c r="C351" s="219">
        <v>0</v>
      </c>
      <c r="D351" s="219">
        <v>0</v>
      </c>
      <c r="E351" s="219">
        <v>0</v>
      </c>
      <c r="F351" s="219">
        <v>0</v>
      </c>
      <c r="G351" s="219">
        <v>0</v>
      </c>
      <c r="H351" s="219">
        <v>0</v>
      </c>
      <c r="I351" s="219">
        <v>0</v>
      </c>
      <c r="J351" s="226">
        <v>0</v>
      </c>
      <c r="K351" s="219">
        <v>0</v>
      </c>
      <c r="L351" s="219">
        <v>0</v>
      </c>
      <c r="M351" s="219">
        <v>0</v>
      </c>
      <c r="N351" s="219">
        <v>0</v>
      </c>
      <c r="O351" s="219">
        <v>0</v>
      </c>
      <c r="P351" s="219">
        <v>0</v>
      </c>
      <c r="Q351" s="219">
        <v>0</v>
      </c>
      <c r="R351" s="219">
        <v>0</v>
      </c>
      <c r="S351" s="219">
        <v>0</v>
      </c>
      <c r="T351" s="109">
        <v>0</v>
      </c>
      <c r="U351" s="227">
        <v>0</v>
      </c>
    </row>
    <row r="352" spans="1:28">
      <c r="A352" s="206" t="s">
        <v>289</v>
      </c>
      <c r="B352" s="219">
        <v>0</v>
      </c>
      <c r="C352" s="219">
        <v>0</v>
      </c>
      <c r="D352" s="219">
        <v>700337.87</v>
      </c>
      <c r="E352" s="219">
        <v>0</v>
      </c>
      <c r="F352" s="219">
        <v>20673.240000000002</v>
      </c>
      <c r="G352" s="219">
        <v>0</v>
      </c>
      <c r="H352" s="219">
        <v>0</v>
      </c>
      <c r="I352" s="219">
        <v>0</v>
      </c>
      <c r="J352" s="226">
        <v>721011.11</v>
      </c>
      <c r="K352" s="219">
        <v>55012</v>
      </c>
      <c r="L352" s="219">
        <v>0</v>
      </c>
      <c r="M352" s="219">
        <v>0</v>
      </c>
      <c r="N352" s="219">
        <v>1052.19</v>
      </c>
      <c r="O352" s="219">
        <v>110844.62999999999</v>
      </c>
      <c r="P352" s="219">
        <v>88480.58</v>
      </c>
      <c r="Q352" s="219">
        <v>3349.1</v>
      </c>
      <c r="R352" s="219">
        <v>0</v>
      </c>
      <c r="S352" s="219">
        <v>0</v>
      </c>
      <c r="T352" s="109">
        <v>0</v>
      </c>
      <c r="U352" s="227">
        <v>258738.50000000003</v>
      </c>
    </row>
    <row r="353" spans="1:28">
      <c r="A353" s="206" t="s">
        <v>290</v>
      </c>
      <c r="B353" s="219">
        <v>41127.74</v>
      </c>
      <c r="C353" s="219">
        <v>0</v>
      </c>
      <c r="D353" s="219">
        <v>631979.32000000007</v>
      </c>
      <c r="E353" s="219">
        <v>506450.08</v>
      </c>
      <c r="F353" s="219">
        <v>0</v>
      </c>
      <c r="G353" s="219">
        <v>0</v>
      </c>
      <c r="H353" s="219">
        <v>0</v>
      </c>
      <c r="I353" s="219">
        <v>0</v>
      </c>
      <c r="J353" s="226">
        <v>1179557.1400000001</v>
      </c>
      <c r="K353" s="219">
        <v>171522.95</v>
      </c>
      <c r="L353" s="219">
        <v>0</v>
      </c>
      <c r="M353" s="219">
        <v>0</v>
      </c>
      <c r="N353" s="219">
        <v>13489.23</v>
      </c>
      <c r="O353" s="219">
        <v>270869.93</v>
      </c>
      <c r="P353" s="219">
        <v>314957.92000000004</v>
      </c>
      <c r="Q353" s="219">
        <v>186963</v>
      </c>
      <c r="R353" s="219">
        <v>10538.9</v>
      </c>
      <c r="S353" s="219">
        <v>0</v>
      </c>
      <c r="T353" s="109">
        <v>0</v>
      </c>
      <c r="U353" s="227">
        <v>968341.93</v>
      </c>
    </row>
    <row r="354" spans="1:28">
      <c r="A354" s="206" t="s">
        <v>291</v>
      </c>
      <c r="B354" s="219">
        <v>0</v>
      </c>
      <c r="C354" s="219">
        <v>0</v>
      </c>
      <c r="D354" s="219">
        <v>875097</v>
      </c>
      <c r="E354" s="219">
        <v>0</v>
      </c>
      <c r="F354" s="219">
        <v>0</v>
      </c>
      <c r="G354" s="219">
        <v>314979</v>
      </c>
      <c r="H354" s="219">
        <v>0</v>
      </c>
      <c r="I354" s="219">
        <v>0</v>
      </c>
      <c r="J354" s="226">
        <v>1190076</v>
      </c>
      <c r="K354" s="219">
        <v>0</v>
      </c>
      <c r="L354" s="219">
        <v>0</v>
      </c>
      <c r="M354" s="219">
        <v>0</v>
      </c>
      <c r="N354" s="219">
        <v>430361</v>
      </c>
      <c r="O354" s="219">
        <v>2742768</v>
      </c>
      <c r="P354" s="219">
        <v>363057</v>
      </c>
      <c r="Q354" s="219">
        <v>0</v>
      </c>
      <c r="R354" s="219">
        <v>0</v>
      </c>
      <c r="S354" s="219">
        <v>0</v>
      </c>
      <c r="T354" s="109">
        <v>0</v>
      </c>
      <c r="U354" s="227">
        <v>3536186</v>
      </c>
    </row>
    <row r="355" spans="1:28">
      <c r="A355" s="206" t="s">
        <v>292</v>
      </c>
      <c r="B355" s="219">
        <v>347655</v>
      </c>
      <c r="C355" s="219">
        <v>0</v>
      </c>
      <c r="D355" s="219">
        <v>1340970</v>
      </c>
      <c r="E355" s="219">
        <v>538341</v>
      </c>
      <c r="F355" s="219">
        <v>7592</v>
      </c>
      <c r="G355" s="219">
        <v>20567</v>
      </c>
      <c r="H355" s="219">
        <v>0</v>
      </c>
      <c r="I355" s="219">
        <v>1250271</v>
      </c>
      <c r="J355" s="226">
        <v>3505396</v>
      </c>
      <c r="K355" s="219">
        <v>1751585</v>
      </c>
      <c r="L355" s="219">
        <v>1170</v>
      </c>
      <c r="M355" s="219">
        <v>0</v>
      </c>
      <c r="N355" s="219">
        <v>736347</v>
      </c>
      <c r="O355" s="219">
        <v>21164559</v>
      </c>
      <c r="P355" s="219">
        <v>256459</v>
      </c>
      <c r="Q355" s="219">
        <v>1670931</v>
      </c>
      <c r="R355" s="219">
        <v>114742</v>
      </c>
      <c r="S355" s="219">
        <v>150</v>
      </c>
      <c r="T355" s="109">
        <v>0</v>
      </c>
      <c r="U355" s="227">
        <v>25695943</v>
      </c>
    </row>
    <row r="356" spans="1:28">
      <c r="A356" s="206" t="s">
        <v>293</v>
      </c>
      <c r="B356" s="219">
        <v>12693976</v>
      </c>
      <c r="C356" s="219">
        <v>0</v>
      </c>
      <c r="D356" s="219">
        <v>13255115</v>
      </c>
      <c r="E356" s="219">
        <v>1094920</v>
      </c>
      <c r="F356" s="219">
        <v>13260119</v>
      </c>
      <c r="G356" s="219">
        <v>666229</v>
      </c>
      <c r="H356" s="219">
        <v>0</v>
      </c>
      <c r="I356" s="219">
        <v>0</v>
      </c>
      <c r="J356" s="226">
        <v>40970359</v>
      </c>
      <c r="K356" s="219">
        <v>317252</v>
      </c>
      <c r="L356" s="219">
        <v>0</v>
      </c>
      <c r="M356" s="219">
        <v>0</v>
      </c>
      <c r="N356" s="219">
        <v>2309154</v>
      </c>
      <c r="O356" s="219">
        <v>9403582</v>
      </c>
      <c r="P356" s="219">
        <v>3802736</v>
      </c>
      <c r="Q356" s="219">
        <v>2577396</v>
      </c>
      <c r="R356" s="219">
        <v>147784</v>
      </c>
      <c r="S356" s="219">
        <v>0</v>
      </c>
      <c r="T356" s="109">
        <v>0</v>
      </c>
      <c r="U356" s="227">
        <v>18557904</v>
      </c>
    </row>
    <row r="357" spans="1:28">
      <c r="A357" s="206" t="s">
        <v>294</v>
      </c>
      <c r="B357" s="219">
        <v>0</v>
      </c>
      <c r="C357" s="219">
        <v>0</v>
      </c>
      <c r="D357" s="219">
        <v>6254694.5300000003</v>
      </c>
      <c r="E357" s="219">
        <v>0</v>
      </c>
      <c r="F357" s="219">
        <v>0</v>
      </c>
      <c r="G357" s="219">
        <v>0</v>
      </c>
      <c r="H357" s="219">
        <v>0</v>
      </c>
      <c r="I357" s="219">
        <v>0</v>
      </c>
      <c r="J357" s="226">
        <v>6254694.5300000003</v>
      </c>
      <c r="K357" s="219">
        <v>0</v>
      </c>
      <c r="L357" s="219">
        <v>0</v>
      </c>
      <c r="M357" s="219">
        <v>0</v>
      </c>
      <c r="N357" s="219">
        <v>3228703.63</v>
      </c>
      <c r="O357" s="219">
        <v>2613920.21</v>
      </c>
      <c r="P357" s="219">
        <v>13894553.960000001</v>
      </c>
      <c r="Q357" s="219">
        <v>0</v>
      </c>
      <c r="R357" s="219">
        <v>0</v>
      </c>
      <c r="S357" s="219">
        <v>0</v>
      </c>
      <c r="T357" s="109">
        <v>0</v>
      </c>
      <c r="U357" s="227">
        <v>19737177.800000001</v>
      </c>
    </row>
    <row r="358" spans="1:28" s="113" customFormat="1" ht="14.4">
      <c r="A358" s="108" t="s">
        <v>41</v>
      </c>
      <c r="B358" s="109">
        <v>19974473.190000001</v>
      </c>
      <c r="C358" s="109">
        <v>0</v>
      </c>
      <c r="D358" s="109">
        <v>46769359.900000006</v>
      </c>
      <c r="E358" s="109">
        <v>7837194.2899999991</v>
      </c>
      <c r="F358" s="109">
        <v>14638056.15</v>
      </c>
      <c r="G358" s="109">
        <v>2164975.35</v>
      </c>
      <c r="H358" s="109">
        <v>0</v>
      </c>
      <c r="I358" s="109">
        <v>1250271</v>
      </c>
      <c r="J358" s="110">
        <v>92634329.879999995</v>
      </c>
      <c r="K358" s="109">
        <v>2624205.81</v>
      </c>
      <c r="L358" s="109">
        <v>1170</v>
      </c>
      <c r="M358" s="109">
        <v>0</v>
      </c>
      <c r="N358" s="109">
        <v>9155926.9499999993</v>
      </c>
      <c r="O358" s="109">
        <v>48178501.020000003</v>
      </c>
      <c r="P358" s="109">
        <v>24791683.580000002</v>
      </c>
      <c r="Q358" s="109">
        <v>7141527.0800000001</v>
      </c>
      <c r="R358" s="109">
        <v>22313592.299999997</v>
      </c>
      <c r="S358" s="109">
        <v>461337.78</v>
      </c>
      <c r="T358" s="109">
        <v>0</v>
      </c>
      <c r="U358" s="111">
        <v>114667944.52</v>
      </c>
      <c r="V358" s="112"/>
      <c r="W358" s="112"/>
      <c r="X358" s="112"/>
      <c r="Y358" s="112"/>
      <c r="Z358" s="112"/>
      <c r="AA358" s="112"/>
      <c r="AB358" s="112"/>
    </row>
    <row r="359" spans="1:28" s="113" customFormat="1" ht="14.4">
      <c r="A359" s="108" t="s">
        <v>42</v>
      </c>
      <c r="B359" s="109">
        <v>39234181.189999998</v>
      </c>
      <c r="C359" s="109">
        <v>8449424</v>
      </c>
      <c r="D359" s="109">
        <v>61546296.900000006</v>
      </c>
      <c r="E359" s="109">
        <v>18151016.289999999</v>
      </c>
      <c r="F359" s="109">
        <v>16306987.15</v>
      </c>
      <c r="G359" s="109">
        <v>4099598.35</v>
      </c>
      <c r="H359" s="109">
        <v>607674</v>
      </c>
      <c r="I359" s="109">
        <v>1318356</v>
      </c>
      <c r="J359" s="110">
        <v>149713533.88</v>
      </c>
      <c r="K359" s="109">
        <v>28235791.809999999</v>
      </c>
      <c r="L359" s="109">
        <v>1170</v>
      </c>
      <c r="M359" s="109">
        <v>0</v>
      </c>
      <c r="N359" s="109">
        <v>9217517.9499999993</v>
      </c>
      <c r="O359" s="109">
        <v>50094995.020000003</v>
      </c>
      <c r="P359" s="109">
        <v>35514347.579999998</v>
      </c>
      <c r="Q359" s="109">
        <v>13235322.08</v>
      </c>
      <c r="R359" s="109">
        <v>28249609.299999997</v>
      </c>
      <c r="S359" s="109">
        <v>461337.78</v>
      </c>
      <c r="T359" s="109">
        <v>0</v>
      </c>
      <c r="U359" s="111">
        <v>165010091.52000001</v>
      </c>
      <c r="V359" s="112"/>
      <c r="W359" s="112"/>
      <c r="X359" s="112"/>
      <c r="Y359" s="112"/>
      <c r="Z359" s="112"/>
      <c r="AA359" s="112"/>
      <c r="AB359" s="112"/>
    </row>
    <row r="360" spans="1:28">
      <c r="J360" s="226">
        <v>0</v>
      </c>
      <c r="U360" s="227">
        <v>0</v>
      </c>
    </row>
    <row r="361" spans="1:28" s="113" customFormat="1" ht="14.4">
      <c r="A361" s="108" t="s">
        <v>296</v>
      </c>
      <c r="B361" s="109">
        <v>3801786</v>
      </c>
      <c r="C361" s="109">
        <v>0</v>
      </c>
      <c r="D361" s="109">
        <v>9257427</v>
      </c>
      <c r="E361" s="109">
        <v>891202</v>
      </c>
      <c r="F361" s="109">
        <v>24143</v>
      </c>
      <c r="G361" s="109">
        <v>0</v>
      </c>
      <c r="H361" s="109">
        <v>51234</v>
      </c>
      <c r="I361" s="109">
        <v>0</v>
      </c>
      <c r="J361" s="110">
        <v>14025792</v>
      </c>
      <c r="K361" s="109">
        <v>5550116</v>
      </c>
      <c r="L361" s="109">
        <v>0</v>
      </c>
      <c r="M361" s="109">
        <v>0</v>
      </c>
      <c r="N361" s="109">
        <v>455231</v>
      </c>
      <c r="O361" s="109">
        <v>609883</v>
      </c>
      <c r="P361" s="109">
        <v>4759552</v>
      </c>
      <c r="Q361" s="109">
        <v>38838</v>
      </c>
      <c r="R361" s="109">
        <v>111071</v>
      </c>
      <c r="S361" s="109">
        <v>0</v>
      </c>
      <c r="T361" s="109">
        <v>0</v>
      </c>
      <c r="U361" s="111">
        <v>11524691</v>
      </c>
      <c r="V361" s="112"/>
      <c r="W361" s="112"/>
      <c r="X361" s="112"/>
      <c r="Y361" s="112"/>
      <c r="Z361" s="112"/>
      <c r="AA361" s="112"/>
      <c r="AB361" s="112"/>
    </row>
    <row r="362" spans="1:28">
      <c r="A362" s="206" t="s">
        <v>297</v>
      </c>
      <c r="B362" s="219">
        <v>2804236</v>
      </c>
      <c r="C362" s="219">
        <v>0</v>
      </c>
      <c r="D362" s="219">
        <v>357555.93</v>
      </c>
      <c r="E362" s="219">
        <v>826390</v>
      </c>
      <c r="F362" s="219">
        <v>2920288</v>
      </c>
      <c r="G362" s="219">
        <v>0</v>
      </c>
      <c r="H362" s="219">
        <v>0</v>
      </c>
      <c r="I362" s="219">
        <v>0</v>
      </c>
      <c r="J362" s="226">
        <v>6908469.9299999997</v>
      </c>
      <c r="K362" s="219">
        <v>27882.43</v>
      </c>
      <c r="L362" s="219">
        <v>0</v>
      </c>
      <c r="M362" s="219">
        <v>0</v>
      </c>
      <c r="N362" s="219">
        <v>116729.64000000001</v>
      </c>
      <c r="O362" s="219">
        <v>988182.49</v>
      </c>
      <c r="P362" s="219">
        <v>1547502</v>
      </c>
      <c r="Q362" s="219">
        <v>1119923</v>
      </c>
      <c r="R362" s="219">
        <v>914821.58</v>
      </c>
      <c r="S362" s="219">
        <v>0</v>
      </c>
      <c r="T362" s="109">
        <v>0</v>
      </c>
      <c r="U362" s="227">
        <v>4715041.1399999997</v>
      </c>
    </row>
    <row r="363" spans="1:28">
      <c r="A363" s="206" t="s">
        <v>298</v>
      </c>
      <c r="B363" s="219">
        <v>221712</v>
      </c>
      <c r="C363" s="219">
        <v>0</v>
      </c>
      <c r="D363" s="219">
        <v>2201437</v>
      </c>
      <c r="E363" s="219">
        <v>319019</v>
      </c>
      <c r="F363" s="219">
        <v>805461</v>
      </c>
      <c r="G363" s="219">
        <v>52048</v>
      </c>
      <c r="H363" s="219">
        <v>0</v>
      </c>
      <c r="I363" s="219">
        <v>0</v>
      </c>
      <c r="J363" s="226">
        <v>3599677</v>
      </c>
      <c r="K363" s="219">
        <v>0</v>
      </c>
      <c r="L363" s="219">
        <v>199580</v>
      </c>
      <c r="M363" s="219">
        <v>0</v>
      </c>
      <c r="N363" s="219">
        <v>83349</v>
      </c>
      <c r="O363" s="219">
        <v>2127456</v>
      </c>
      <c r="P363" s="219">
        <v>1080813</v>
      </c>
      <c r="Q363" s="219">
        <v>17359</v>
      </c>
      <c r="R363" s="219">
        <v>61538</v>
      </c>
      <c r="S363" s="219">
        <v>0</v>
      </c>
      <c r="T363" s="109">
        <v>0</v>
      </c>
      <c r="U363" s="227">
        <v>3570095</v>
      </c>
    </row>
    <row r="364" spans="1:28">
      <c r="A364" s="206" t="s">
        <v>299</v>
      </c>
      <c r="B364" s="219">
        <v>1529</v>
      </c>
      <c r="C364" s="219">
        <v>0</v>
      </c>
      <c r="D364" s="219">
        <v>58695.006999999998</v>
      </c>
      <c r="E364" s="219">
        <v>61795</v>
      </c>
      <c r="F364" s="219">
        <v>0</v>
      </c>
      <c r="G364" s="219">
        <v>0</v>
      </c>
      <c r="H364" s="219">
        <v>0</v>
      </c>
      <c r="I364" s="219">
        <v>0</v>
      </c>
      <c r="J364" s="226">
        <v>122019.007</v>
      </c>
      <c r="K364" s="219">
        <v>14110</v>
      </c>
      <c r="L364" s="219">
        <v>0</v>
      </c>
      <c r="M364" s="219">
        <v>0</v>
      </c>
      <c r="N364" s="219">
        <v>65734.47</v>
      </c>
      <c r="O364" s="219">
        <v>1652010.2000000002</v>
      </c>
      <c r="P364" s="219">
        <v>11650</v>
      </c>
      <c r="Q364" s="219">
        <v>11734</v>
      </c>
      <c r="R364" s="219">
        <v>0</v>
      </c>
      <c r="S364" s="219">
        <v>36.96</v>
      </c>
      <c r="T364" s="109">
        <v>0</v>
      </c>
      <c r="U364" s="227">
        <v>1755275.6300000001</v>
      </c>
    </row>
    <row r="365" spans="1:28">
      <c r="A365" s="206" t="s">
        <v>300</v>
      </c>
      <c r="B365" s="219">
        <v>0</v>
      </c>
      <c r="C365" s="219">
        <v>2189519</v>
      </c>
      <c r="D365" s="219">
        <v>259362</v>
      </c>
      <c r="E365" s="219">
        <v>0</v>
      </c>
      <c r="F365" s="219">
        <v>0</v>
      </c>
      <c r="G365" s="219">
        <v>0</v>
      </c>
      <c r="H365" s="219">
        <v>0</v>
      </c>
      <c r="I365" s="219">
        <v>0</v>
      </c>
      <c r="J365" s="226">
        <v>2448881</v>
      </c>
      <c r="K365" s="219">
        <v>0</v>
      </c>
      <c r="L365" s="219">
        <v>0</v>
      </c>
      <c r="M365" s="219">
        <v>0</v>
      </c>
      <c r="N365" s="219">
        <v>885885</v>
      </c>
      <c r="O365" s="219">
        <v>152292</v>
      </c>
      <c r="P365" s="219">
        <v>351923</v>
      </c>
      <c r="Q365" s="219">
        <v>1199191</v>
      </c>
      <c r="R365" s="219">
        <v>0</v>
      </c>
      <c r="S365" s="219">
        <v>0</v>
      </c>
      <c r="T365" s="109">
        <v>0</v>
      </c>
      <c r="U365" s="227">
        <v>2589291</v>
      </c>
    </row>
    <row r="366" spans="1:28">
      <c r="A366" s="206" t="s">
        <v>301</v>
      </c>
      <c r="B366" s="219">
        <v>460052.8</v>
      </c>
      <c r="C366" s="219">
        <v>0</v>
      </c>
      <c r="D366" s="219">
        <v>9365309.25</v>
      </c>
      <c r="E366" s="219">
        <v>192197.29</v>
      </c>
      <c r="F366" s="219">
        <v>45081.59</v>
      </c>
      <c r="G366" s="219">
        <v>0</v>
      </c>
      <c r="H366" s="219">
        <v>0</v>
      </c>
      <c r="I366" s="219">
        <v>0</v>
      </c>
      <c r="J366" s="226">
        <v>10062640.93</v>
      </c>
      <c r="K366" s="219">
        <v>0</v>
      </c>
      <c r="L366" s="219">
        <v>0</v>
      </c>
      <c r="M366" s="219">
        <v>0</v>
      </c>
      <c r="N366" s="219">
        <v>20042461.440000001</v>
      </c>
      <c r="O366" s="219">
        <v>2527359.79</v>
      </c>
      <c r="P366" s="219">
        <v>720268.57000000007</v>
      </c>
      <c r="Q366" s="219">
        <v>33460.22</v>
      </c>
      <c r="R366" s="219">
        <v>0</v>
      </c>
      <c r="S366" s="219">
        <v>0</v>
      </c>
      <c r="T366" s="109">
        <v>0</v>
      </c>
      <c r="U366" s="227">
        <v>23323550.02</v>
      </c>
    </row>
    <row r="367" spans="1:28">
      <c r="A367" s="206" t="s">
        <v>302</v>
      </c>
      <c r="B367" s="219">
        <v>173339.93999999997</v>
      </c>
      <c r="C367" s="219">
        <v>0</v>
      </c>
      <c r="D367" s="219">
        <v>31814.500000000004</v>
      </c>
      <c r="E367" s="219">
        <v>81899.53</v>
      </c>
      <c r="F367" s="219">
        <v>0</v>
      </c>
      <c r="G367" s="219">
        <v>0</v>
      </c>
      <c r="H367" s="219">
        <v>0</v>
      </c>
      <c r="I367" s="219">
        <v>0</v>
      </c>
      <c r="J367" s="226">
        <v>287053.96999999997</v>
      </c>
      <c r="K367" s="219">
        <v>0</v>
      </c>
      <c r="L367" s="219">
        <v>0</v>
      </c>
      <c r="M367" s="219">
        <v>0</v>
      </c>
      <c r="N367" s="219">
        <v>19597</v>
      </c>
      <c r="O367" s="219">
        <v>838193.76</v>
      </c>
      <c r="P367" s="219">
        <v>8407370</v>
      </c>
      <c r="Q367" s="219">
        <v>23948.84</v>
      </c>
      <c r="R367" s="219">
        <v>0</v>
      </c>
      <c r="S367" s="219">
        <v>0</v>
      </c>
      <c r="T367" s="109">
        <v>0</v>
      </c>
      <c r="U367" s="227">
        <v>9289109.5999999996</v>
      </c>
    </row>
    <row r="368" spans="1:28" s="113" customFormat="1" ht="14.4">
      <c r="A368" s="108" t="s">
        <v>41</v>
      </c>
      <c r="B368" s="109">
        <v>3660869.7399999998</v>
      </c>
      <c r="C368" s="109">
        <v>2189519</v>
      </c>
      <c r="D368" s="109">
        <v>12274173.687000001</v>
      </c>
      <c r="E368" s="109">
        <v>1481300.82</v>
      </c>
      <c r="F368" s="109">
        <v>3770830.59</v>
      </c>
      <c r="G368" s="109">
        <v>52048</v>
      </c>
      <c r="H368" s="109">
        <v>0</v>
      </c>
      <c r="I368" s="109">
        <v>0</v>
      </c>
      <c r="J368" s="110">
        <v>23428741.837000001</v>
      </c>
      <c r="K368" s="109">
        <v>41992.43</v>
      </c>
      <c r="L368" s="109">
        <v>199580</v>
      </c>
      <c r="M368" s="109">
        <v>0</v>
      </c>
      <c r="N368" s="109">
        <v>21213756.550000001</v>
      </c>
      <c r="O368" s="109">
        <v>8285494.2400000002</v>
      </c>
      <c r="P368" s="109">
        <v>12119526.57</v>
      </c>
      <c r="Q368" s="109">
        <v>2405616.06</v>
      </c>
      <c r="R368" s="109">
        <v>976359.58</v>
      </c>
      <c r="S368" s="109">
        <v>36.96</v>
      </c>
      <c r="T368" s="109">
        <v>0</v>
      </c>
      <c r="U368" s="111">
        <v>45242362.390000001</v>
      </c>
      <c r="V368" s="112"/>
      <c r="W368" s="112"/>
      <c r="X368" s="112"/>
      <c r="Y368" s="112"/>
      <c r="Z368" s="112"/>
      <c r="AA368" s="112"/>
      <c r="AB368" s="112"/>
    </row>
    <row r="369" spans="1:28" s="113" customFormat="1" ht="14.4">
      <c r="A369" s="108" t="s">
        <v>42</v>
      </c>
      <c r="B369" s="109">
        <v>7462655.7400000002</v>
      </c>
      <c r="C369" s="109">
        <v>2189519</v>
      </c>
      <c r="D369" s="109">
        <v>21531600.686999999</v>
      </c>
      <c r="E369" s="109">
        <v>2372502.8200000003</v>
      </c>
      <c r="F369" s="109">
        <v>3794973.59</v>
      </c>
      <c r="G369" s="109">
        <v>52048</v>
      </c>
      <c r="H369" s="109">
        <v>51234</v>
      </c>
      <c r="I369" s="109">
        <v>0</v>
      </c>
      <c r="J369" s="110">
        <v>37454533.836999997</v>
      </c>
      <c r="K369" s="109">
        <v>5592108.4299999997</v>
      </c>
      <c r="L369" s="109">
        <v>199580</v>
      </c>
      <c r="M369" s="109">
        <v>0</v>
      </c>
      <c r="N369" s="109">
        <v>21668987.550000001</v>
      </c>
      <c r="O369" s="109">
        <v>8895377.2400000002</v>
      </c>
      <c r="P369" s="109">
        <v>16879078.57</v>
      </c>
      <c r="Q369" s="109">
        <v>2444454.06</v>
      </c>
      <c r="R369" s="109">
        <v>1087430.58</v>
      </c>
      <c r="S369" s="109">
        <v>36.96</v>
      </c>
      <c r="T369" s="109">
        <v>0</v>
      </c>
      <c r="U369" s="111">
        <v>56767053.390000001</v>
      </c>
      <c r="V369" s="112"/>
      <c r="W369" s="112"/>
      <c r="X369" s="112"/>
      <c r="Y369" s="112"/>
      <c r="Z369" s="112"/>
      <c r="AA369" s="112"/>
      <c r="AB369" s="112"/>
    </row>
    <row r="370" spans="1:28">
      <c r="J370" s="226">
        <v>0</v>
      </c>
      <c r="U370" s="227">
        <v>0</v>
      </c>
    </row>
    <row r="371" spans="1:28" s="113" customFormat="1" ht="14.4">
      <c r="A371" s="108" t="s">
        <v>303</v>
      </c>
      <c r="B371" s="109">
        <v>6825566</v>
      </c>
      <c r="C371" s="109">
        <v>701281</v>
      </c>
      <c r="D371" s="109">
        <v>15985027</v>
      </c>
      <c r="E371" s="109">
        <v>10348759</v>
      </c>
      <c r="F371" s="109">
        <v>145680</v>
      </c>
      <c r="G371" s="109">
        <v>11794</v>
      </c>
      <c r="H371" s="109">
        <v>1107583</v>
      </c>
      <c r="I371" s="109">
        <v>117990</v>
      </c>
      <c r="J371" s="110">
        <v>35243680</v>
      </c>
      <c r="K371" s="109">
        <v>19085213</v>
      </c>
      <c r="L371" s="109">
        <v>0</v>
      </c>
      <c r="M371" s="109">
        <v>0</v>
      </c>
      <c r="N371" s="109">
        <v>451225</v>
      </c>
      <c r="O371" s="109">
        <v>3726634</v>
      </c>
      <c r="P371" s="109">
        <v>5655240</v>
      </c>
      <c r="Q371" s="109">
        <v>2704160</v>
      </c>
      <c r="R371" s="109">
        <v>929471</v>
      </c>
      <c r="S371" s="109">
        <v>0</v>
      </c>
      <c r="T371" s="109">
        <v>0</v>
      </c>
      <c r="U371" s="111">
        <v>32551943</v>
      </c>
      <c r="V371" s="112"/>
      <c r="W371" s="112"/>
      <c r="X371" s="112"/>
      <c r="Y371" s="112"/>
      <c r="Z371" s="112"/>
      <c r="AA371" s="112"/>
      <c r="AB371" s="112"/>
    </row>
    <row r="372" spans="1:28">
      <c r="A372" s="206" t="s">
        <v>304</v>
      </c>
      <c r="B372" s="219">
        <v>0</v>
      </c>
      <c r="C372" s="219">
        <v>0</v>
      </c>
      <c r="D372" s="219">
        <v>110067</v>
      </c>
      <c r="E372" s="219">
        <v>55637</v>
      </c>
      <c r="F372" s="219">
        <v>0</v>
      </c>
      <c r="G372" s="219">
        <v>0</v>
      </c>
      <c r="H372" s="219">
        <v>0</v>
      </c>
      <c r="I372" s="219">
        <v>0</v>
      </c>
      <c r="J372" s="226">
        <v>165704</v>
      </c>
      <c r="K372" s="219">
        <v>9443</v>
      </c>
      <c r="L372" s="219">
        <v>0</v>
      </c>
      <c r="M372" s="219">
        <v>0</v>
      </c>
      <c r="N372" s="219">
        <v>3490</v>
      </c>
      <c r="O372" s="219">
        <v>811270</v>
      </c>
      <c r="P372" s="219">
        <v>20852</v>
      </c>
      <c r="Q372" s="219">
        <v>0</v>
      </c>
      <c r="R372" s="219">
        <v>0</v>
      </c>
      <c r="S372" s="219">
        <v>0</v>
      </c>
      <c r="T372" s="109">
        <v>0</v>
      </c>
      <c r="U372" s="227">
        <v>845055</v>
      </c>
    </row>
    <row r="373" spans="1:28">
      <c r="A373" s="206" t="s">
        <v>305</v>
      </c>
      <c r="B373" s="219">
        <v>5668151</v>
      </c>
      <c r="C373" s="219">
        <v>0</v>
      </c>
      <c r="D373" s="219">
        <v>18329012</v>
      </c>
      <c r="E373" s="219">
        <v>41523</v>
      </c>
      <c r="F373" s="219">
        <v>1220776</v>
      </c>
      <c r="G373" s="219">
        <v>10068</v>
      </c>
      <c r="H373" s="219">
        <v>0</v>
      </c>
      <c r="I373" s="219">
        <v>1956013</v>
      </c>
      <c r="J373" s="226">
        <v>27225543</v>
      </c>
      <c r="K373" s="219">
        <v>0</v>
      </c>
      <c r="L373" s="219">
        <v>0</v>
      </c>
      <c r="M373" s="219">
        <v>0</v>
      </c>
      <c r="N373" s="219">
        <v>7952.64</v>
      </c>
      <c r="O373" s="219">
        <v>6163911.7500000009</v>
      </c>
      <c r="P373" s="219">
        <v>7045094</v>
      </c>
      <c r="Q373" s="219">
        <v>5341572.32</v>
      </c>
      <c r="R373" s="219">
        <v>27541.07</v>
      </c>
      <c r="S373" s="219">
        <v>357597.66</v>
      </c>
      <c r="T373" s="219">
        <v>2103122</v>
      </c>
      <c r="U373" s="227">
        <v>21046791.440000001</v>
      </c>
    </row>
    <row r="374" spans="1:28">
      <c r="A374" s="206" t="s">
        <v>306</v>
      </c>
      <c r="B374" s="219">
        <v>0</v>
      </c>
      <c r="C374" s="219">
        <v>0</v>
      </c>
      <c r="D374" s="219">
        <v>0</v>
      </c>
      <c r="E374" s="219">
        <v>0</v>
      </c>
      <c r="F374" s="219">
        <v>0</v>
      </c>
      <c r="G374" s="219">
        <v>0</v>
      </c>
      <c r="H374" s="219">
        <v>0</v>
      </c>
      <c r="I374" s="219">
        <v>0</v>
      </c>
      <c r="J374" s="226">
        <v>0</v>
      </c>
      <c r="K374" s="219">
        <v>0</v>
      </c>
      <c r="L374" s="219">
        <v>0</v>
      </c>
      <c r="M374" s="219">
        <v>0</v>
      </c>
      <c r="N374" s="219">
        <v>0</v>
      </c>
      <c r="O374" s="219">
        <v>0</v>
      </c>
      <c r="P374" s="219">
        <v>0</v>
      </c>
      <c r="Q374" s="219">
        <v>0</v>
      </c>
      <c r="R374" s="219">
        <v>0</v>
      </c>
      <c r="S374" s="219">
        <v>0</v>
      </c>
      <c r="T374" s="109">
        <v>0</v>
      </c>
      <c r="U374" s="227">
        <v>0</v>
      </c>
    </row>
    <row r="375" spans="1:28">
      <c r="A375" s="206" t="s">
        <v>307</v>
      </c>
      <c r="B375" s="219">
        <v>70992</v>
      </c>
      <c r="C375" s="219">
        <v>0</v>
      </c>
      <c r="D375" s="219">
        <v>44263</v>
      </c>
      <c r="E375" s="219">
        <v>39739</v>
      </c>
      <c r="F375" s="219">
        <v>0</v>
      </c>
      <c r="G375" s="219">
        <v>0</v>
      </c>
      <c r="H375" s="219">
        <v>0</v>
      </c>
      <c r="I375" s="219">
        <v>0</v>
      </c>
      <c r="J375" s="226">
        <v>154994</v>
      </c>
      <c r="K375" s="219">
        <v>0</v>
      </c>
      <c r="L375" s="219">
        <v>0</v>
      </c>
      <c r="M375" s="219">
        <v>0</v>
      </c>
      <c r="N375" s="219">
        <v>8479</v>
      </c>
      <c r="O375" s="219">
        <v>703333</v>
      </c>
      <c r="P375" s="219">
        <v>198745</v>
      </c>
      <c r="Q375" s="219">
        <v>0</v>
      </c>
      <c r="R375" s="219">
        <v>2937</v>
      </c>
      <c r="S375" s="219">
        <v>0</v>
      </c>
      <c r="T375" s="109">
        <v>0</v>
      </c>
      <c r="U375" s="227">
        <v>913494</v>
      </c>
    </row>
    <row r="376" spans="1:28">
      <c r="A376" s="206" t="s">
        <v>308</v>
      </c>
      <c r="B376" s="219">
        <v>0</v>
      </c>
      <c r="C376" s="219">
        <v>0</v>
      </c>
      <c r="D376" s="219">
        <v>0</v>
      </c>
      <c r="E376" s="219">
        <v>0</v>
      </c>
      <c r="F376" s="219">
        <v>0</v>
      </c>
      <c r="G376" s="219">
        <v>0</v>
      </c>
      <c r="H376" s="219">
        <v>0</v>
      </c>
      <c r="I376" s="219">
        <v>0</v>
      </c>
      <c r="J376" s="226">
        <v>0</v>
      </c>
      <c r="K376" s="219">
        <v>0</v>
      </c>
      <c r="L376" s="219">
        <v>0</v>
      </c>
      <c r="M376" s="219">
        <v>0</v>
      </c>
      <c r="N376" s="219">
        <v>0</v>
      </c>
      <c r="O376" s="219">
        <v>0</v>
      </c>
      <c r="P376" s="219">
        <v>0</v>
      </c>
      <c r="Q376" s="219">
        <v>0</v>
      </c>
      <c r="R376" s="219">
        <v>0</v>
      </c>
      <c r="S376" s="219">
        <v>0</v>
      </c>
      <c r="T376" s="109">
        <v>0</v>
      </c>
      <c r="U376" s="227">
        <v>0</v>
      </c>
    </row>
    <row r="377" spans="1:28">
      <c r="A377" s="206" t="s">
        <v>309</v>
      </c>
      <c r="B377" s="219">
        <v>1573205.22</v>
      </c>
      <c r="C377" s="219">
        <v>0</v>
      </c>
      <c r="D377" s="219">
        <v>998189.15</v>
      </c>
      <c r="E377" s="219">
        <v>4647534.66</v>
      </c>
      <c r="F377" s="219">
        <v>241423.66</v>
      </c>
      <c r="G377" s="219">
        <v>3390626.44</v>
      </c>
      <c r="H377" s="219">
        <v>0</v>
      </c>
      <c r="I377" s="219">
        <v>0</v>
      </c>
      <c r="J377" s="226">
        <v>10850979.130000001</v>
      </c>
      <c r="K377" s="219">
        <v>0</v>
      </c>
      <c r="L377" s="219">
        <v>0</v>
      </c>
      <c r="M377" s="219">
        <v>0</v>
      </c>
      <c r="N377" s="219">
        <v>1398462.01</v>
      </c>
      <c r="O377" s="219">
        <v>9941386.0799999982</v>
      </c>
      <c r="P377" s="219">
        <v>94701.319999999992</v>
      </c>
      <c r="Q377" s="219">
        <v>3315617.07</v>
      </c>
      <c r="R377" s="219">
        <v>116253.95</v>
      </c>
      <c r="S377" s="219">
        <v>916501.3</v>
      </c>
      <c r="T377" s="109">
        <v>0</v>
      </c>
      <c r="U377" s="227">
        <v>15782921.729999999</v>
      </c>
    </row>
    <row r="378" spans="1:28">
      <c r="A378" s="206" t="s">
        <v>310</v>
      </c>
      <c r="B378" s="219">
        <v>54026</v>
      </c>
      <c r="C378" s="219">
        <v>0</v>
      </c>
      <c r="D378" s="219">
        <v>1432572</v>
      </c>
      <c r="E378" s="219">
        <v>8099</v>
      </c>
      <c r="F378" s="219">
        <v>700</v>
      </c>
      <c r="G378" s="219">
        <v>9115</v>
      </c>
      <c r="H378" s="219">
        <v>0</v>
      </c>
      <c r="I378" s="219">
        <v>0</v>
      </c>
      <c r="J378" s="226">
        <v>1504512</v>
      </c>
      <c r="K378" s="219">
        <v>0</v>
      </c>
      <c r="L378" s="219">
        <v>0</v>
      </c>
      <c r="M378" s="219">
        <v>0</v>
      </c>
      <c r="N378" s="219">
        <v>6562</v>
      </c>
      <c r="O378" s="219">
        <v>308854.53000000003</v>
      </c>
      <c r="P378" s="219">
        <v>21640</v>
      </c>
      <c r="Q378" s="219">
        <v>0</v>
      </c>
      <c r="R378" s="219">
        <v>10327</v>
      </c>
      <c r="S378" s="219">
        <v>8724</v>
      </c>
      <c r="T378" s="109">
        <v>826417</v>
      </c>
      <c r="U378" s="227">
        <v>1182524.53</v>
      </c>
    </row>
    <row r="379" spans="1:28" s="113" customFormat="1" ht="14.4">
      <c r="A379" s="108" t="s">
        <v>41</v>
      </c>
      <c r="B379" s="109">
        <v>7366374.2199999997</v>
      </c>
      <c r="C379" s="109">
        <v>0</v>
      </c>
      <c r="D379" s="109">
        <v>20914103.149999999</v>
      </c>
      <c r="E379" s="109">
        <v>4792532.66</v>
      </c>
      <c r="F379" s="109">
        <v>1462899.66</v>
      </c>
      <c r="G379" s="109">
        <v>3409809.44</v>
      </c>
      <c r="H379" s="109">
        <v>0</v>
      </c>
      <c r="I379" s="109">
        <v>1956013</v>
      </c>
      <c r="J379" s="110">
        <v>39901732.129999995</v>
      </c>
      <c r="K379" s="109">
        <v>9443</v>
      </c>
      <c r="L379" s="109">
        <v>0</v>
      </c>
      <c r="M379" s="109">
        <v>0</v>
      </c>
      <c r="N379" s="109">
        <v>1424945.65</v>
      </c>
      <c r="O379" s="109">
        <v>17928755.359999999</v>
      </c>
      <c r="P379" s="109">
        <v>7381032.3200000003</v>
      </c>
      <c r="Q379" s="109">
        <v>8657189.3900000006</v>
      </c>
      <c r="R379" s="109">
        <v>157059.01999999999</v>
      </c>
      <c r="S379" s="109">
        <v>1282822.96</v>
      </c>
      <c r="T379" s="109">
        <v>2929539</v>
      </c>
      <c r="U379" s="111">
        <v>39770786.700000003</v>
      </c>
      <c r="V379" s="112"/>
      <c r="W379" s="112"/>
      <c r="X379" s="112"/>
      <c r="Y379" s="112"/>
      <c r="Z379" s="112"/>
      <c r="AA379" s="112"/>
      <c r="AB379" s="112"/>
    </row>
    <row r="380" spans="1:28" s="113" customFormat="1" ht="14.4">
      <c r="A380" s="108" t="s">
        <v>42</v>
      </c>
      <c r="B380" s="109">
        <v>14191940.219999999</v>
      </c>
      <c r="C380" s="109">
        <v>701281</v>
      </c>
      <c r="D380" s="109">
        <v>36899130.149999999</v>
      </c>
      <c r="E380" s="109">
        <v>15141291.66</v>
      </c>
      <c r="F380" s="109">
        <v>1608579.66</v>
      </c>
      <c r="G380" s="109">
        <v>3421603.44</v>
      </c>
      <c r="H380" s="109">
        <v>1107583</v>
      </c>
      <c r="I380" s="109">
        <v>2074003</v>
      </c>
      <c r="J380" s="110">
        <v>75145412.129999995</v>
      </c>
      <c r="K380" s="109">
        <v>19094656</v>
      </c>
      <c r="L380" s="109">
        <v>0</v>
      </c>
      <c r="M380" s="109">
        <v>0</v>
      </c>
      <c r="N380" s="109">
        <v>1876170.65</v>
      </c>
      <c r="O380" s="109">
        <v>21655389.359999999</v>
      </c>
      <c r="P380" s="109">
        <v>13036272.32</v>
      </c>
      <c r="Q380" s="109">
        <v>11361349.390000001</v>
      </c>
      <c r="R380" s="109">
        <v>1086530.02</v>
      </c>
      <c r="S380" s="109">
        <v>1282822.96</v>
      </c>
      <c r="T380" s="109">
        <v>2929539</v>
      </c>
      <c r="U380" s="111">
        <v>72322729.699999988</v>
      </c>
      <c r="V380" s="112"/>
      <c r="W380" s="112"/>
      <c r="X380" s="112"/>
      <c r="Y380" s="112"/>
      <c r="Z380" s="112"/>
      <c r="AA380" s="112"/>
      <c r="AB380" s="112"/>
    </row>
    <row r="381" spans="1:28">
      <c r="J381" s="226">
        <v>0</v>
      </c>
      <c r="U381" s="227">
        <v>0</v>
      </c>
    </row>
    <row r="382" spans="1:28" s="113" customFormat="1" ht="14.4">
      <c r="A382" s="108" t="s">
        <v>311</v>
      </c>
      <c r="B382" s="109">
        <v>139612</v>
      </c>
      <c r="C382" s="109">
        <v>0</v>
      </c>
      <c r="D382" s="109">
        <v>2563635</v>
      </c>
      <c r="E382" s="109">
        <v>391951</v>
      </c>
      <c r="F382" s="109">
        <v>0</v>
      </c>
      <c r="G382" s="109">
        <v>0</v>
      </c>
      <c r="H382" s="109">
        <v>22593</v>
      </c>
      <c r="I382" s="109">
        <v>0</v>
      </c>
      <c r="J382" s="110">
        <v>3117791</v>
      </c>
      <c r="K382" s="109">
        <v>153531</v>
      </c>
      <c r="L382" s="109">
        <v>0</v>
      </c>
      <c r="M382" s="109">
        <v>0</v>
      </c>
      <c r="N382" s="109">
        <v>88961</v>
      </c>
      <c r="O382" s="109">
        <v>68815</v>
      </c>
      <c r="P382" s="109">
        <v>1061756</v>
      </c>
      <c r="Q382" s="109">
        <v>650921</v>
      </c>
      <c r="R382" s="109">
        <v>52530</v>
      </c>
      <c r="S382" s="109">
        <v>0</v>
      </c>
      <c r="T382" s="109">
        <v>276956</v>
      </c>
      <c r="U382" s="111">
        <v>2353470</v>
      </c>
      <c r="V382" s="112"/>
      <c r="W382" s="112"/>
      <c r="X382" s="112"/>
      <c r="Y382" s="112"/>
      <c r="Z382" s="112"/>
      <c r="AA382" s="112"/>
      <c r="AB382" s="112"/>
    </row>
    <row r="383" spans="1:28">
      <c r="A383" s="206" t="s">
        <v>312</v>
      </c>
      <c r="B383" s="219">
        <v>0</v>
      </c>
      <c r="C383" s="219">
        <v>0</v>
      </c>
      <c r="D383" s="219">
        <v>1311003.67</v>
      </c>
      <c r="E383" s="219">
        <v>179573.64</v>
      </c>
      <c r="F383" s="219">
        <v>0</v>
      </c>
      <c r="G383" s="219">
        <v>0</v>
      </c>
      <c r="H383" s="219">
        <v>0</v>
      </c>
      <c r="I383" s="219">
        <v>0</v>
      </c>
      <c r="J383" s="226">
        <v>1490577.31</v>
      </c>
      <c r="K383" s="219">
        <v>0</v>
      </c>
      <c r="L383" s="219">
        <v>0</v>
      </c>
      <c r="M383" s="219">
        <v>0</v>
      </c>
      <c r="N383" s="219">
        <v>47130.689999999995</v>
      </c>
      <c r="O383" s="219">
        <v>198504.66999999998</v>
      </c>
      <c r="P383" s="219">
        <v>11051.25</v>
      </c>
      <c r="Q383" s="219">
        <v>0</v>
      </c>
      <c r="R383" s="219">
        <v>1318086.83</v>
      </c>
      <c r="S383" s="219">
        <v>400.34</v>
      </c>
      <c r="T383" s="109">
        <v>0</v>
      </c>
      <c r="U383" s="227">
        <v>1575173.78</v>
      </c>
    </row>
    <row r="384" spans="1:28" s="113" customFormat="1" ht="14.4">
      <c r="A384" s="108" t="s">
        <v>41</v>
      </c>
      <c r="B384" s="109">
        <v>0</v>
      </c>
      <c r="C384" s="109">
        <v>0</v>
      </c>
      <c r="D384" s="109">
        <v>1311003.67</v>
      </c>
      <c r="E384" s="109">
        <v>179573.64</v>
      </c>
      <c r="F384" s="109">
        <v>0</v>
      </c>
      <c r="G384" s="109">
        <v>0</v>
      </c>
      <c r="H384" s="109">
        <v>0</v>
      </c>
      <c r="I384" s="109">
        <v>0</v>
      </c>
      <c r="J384" s="110">
        <v>1490577.31</v>
      </c>
      <c r="K384" s="109">
        <v>0</v>
      </c>
      <c r="L384" s="109">
        <v>0</v>
      </c>
      <c r="M384" s="109">
        <v>0</v>
      </c>
      <c r="N384" s="109">
        <v>47130.689999999995</v>
      </c>
      <c r="O384" s="109">
        <v>198504.66999999998</v>
      </c>
      <c r="P384" s="109">
        <v>11051.25</v>
      </c>
      <c r="Q384" s="109">
        <v>0</v>
      </c>
      <c r="R384" s="109">
        <v>1318086.83</v>
      </c>
      <c r="S384" s="109">
        <v>400.34</v>
      </c>
      <c r="T384" s="109">
        <v>0</v>
      </c>
      <c r="U384" s="111">
        <v>1575173.78</v>
      </c>
      <c r="V384" s="112"/>
      <c r="W384" s="112"/>
      <c r="X384" s="112"/>
      <c r="Y384" s="112"/>
      <c r="Z384" s="112"/>
      <c r="AA384" s="112"/>
      <c r="AB384" s="112"/>
    </row>
    <row r="385" spans="1:28" s="113" customFormat="1" ht="14.4">
      <c r="A385" s="108" t="s">
        <v>42</v>
      </c>
      <c r="B385" s="109">
        <v>139612</v>
      </c>
      <c r="C385" s="109">
        <v>0</v>
      </c>
      <c r="D385" s="109">
        <v>3874638.67</v>
      </c>
      <c r="E385" s="109">
        <v>571524.64</v>
      </c>
      <c r="F385" s="109">
        <v>0</v>
      </c>
      <c r="G385" s="109">
        <v>0</v>
      </c>
      <c r="H385" s="109">
        <v>22593</v>
      </c>
      <c r="I385" s="109">
        <v>0</v>
      </c>
      <c r="J385" s="110">
        <v>4608368.3099999996</v>
      </c>
      <c r="K385" s="109">
        <v>153531</v>
      </c>
      <c r="L385" s="109">
        <v>0</v>
      </c>
      <c r="M385" s="109">
        <v>0</v>
      </c>
      <c r="N385" s="109">
        <v>136091.69</v>
      </c>
      <c r="O385" s="109">
        <v>267319.67</v>
      </c>
      <c r="P385" s="109">
        <v>1072807.25</v>
      </c>
      <c r="Q385" s="109">
        <v>650921</v>
      </c>
      <c r="R385" s="109">
        <v>1370616.83</v>
      </c>
      <c r="S385" s="109">
        <v>400.34</v>
      </c>
      <c r="T385" s="109">
        <v>276956</v>
      </c>
      <c r="U385" s="111">
        <v>3928643.78</v>
      </c>
      <c r="V385" s="112"/>
      <c r="W385" s="112"/>
      <c r="X385" s="112"/>
      <c r="Y385" s="112"/>
      <c r="Z385" s="112"/>
      <c r="AA385" s="112"/>
      <c r="AB385" s="112"/>
    </row>
    <row r="386" spans="1:28">
      <c r="J386" s="226">
        <v>0</v>
      </c>
      <c r="U386" s="227">
        <v>0</v>
      </c>
    </row>
    <row r="387" spans="1:28" s="113" customFormat="1" ht="14.4">
      <c r="A387" s="108" t="s">
        <v>313</v>
      </c>
      <c r="B387" s="109">
        <v>11546764</v>
      </c>
      <c r="C387" s="109">
        <v>0</v>
      </c>
      <c r="D387" s="109">
        <v>4893101</v>
      </c>
      <c r="E387" s="109">
        <v>2174966</v>
      </c>
      <c r="F387" s="109">
        <v>5282</v>
      </c>
      <c r="G387" s="109">
        <v>0</v>
      </c>
      <c r="H387" s="109">
        <v>288989</v>
      </c>
      <c r="I387" s="109">
        <v>0</v>
      </c>
      <c r="J387" s="110">
        <v>18909102</v>
      </c>
      <c r="K387" s="109">
        <v>5636540</v>
      </c>
      <c r="L387" s="109">
        <v>0</v>
      </c>
      <c r="M387" s="109">
        <v>0</v>
      </c>
      <c r="N387" s="109">
        <v>87290</v>
      </c>
      <c r="O387" s="109">
        <v>781703</v>
      </c>
      <c r="P387" s="109">
        <v>3790323</v>
      </c>
      <c r="Q387" s="109">
        <v>1343599</v>
      </c>
      <c r="R387" s="109">
        <v>7321814</v>
      </c>
      <c r="S387" s="109">
        <v>0</v>
      </c>
      <c r="T387" s="109">
        <v>9530</v>
      </c>
      <c r="U387" s="111">
        <v>18970799</v>
      </c>
      <c r="V387" s="112"/>
      <c r="W387" s="112"/>
      <c r="X387" s="112"/>
      <c r="Y387" s="112"/>
      <c r="Z387" s="112"/>
      <c r="AA387" s="112"/>
      <c r="AB387" s="112"/>
    </row>
    <row r="388" spans="1:28">
      <c r="A388" s="206" t="s">
        <v>314</v>
      </c>
      <c r="B388" s="219">
        <v>842364</v>
      </c>
      <c r="C388" s="219">
        <v>0</v>
      </c>
      <c r="D388" s="219">
        <v>879537</v>
      </c>
      <c r="E388" s="219">
        <v>195969</v>
      </c>
      <c r="F388" s="219">
        <v>41050</v>
      </c>
      <c r="G388" s="219">
        <v>18174</v>
      </c>
      <c r="H388" s="219">
        <v>0</v>
      </c>
      <c r="I388" s="219">
        <v>34230</v>
      </c>
      <c r="J388" s="226">
        <v>2011324</v>
      </c>
      <c r="K388" s="219">
        <v>0</v>
      </c>
      <c r="L388" s="219">
        <v>0</v>
      </c>
      <c r="M388" s="219">
        <v>0</v>
      </c>
      <c r="N388" s="219">
        <v>22842.23</v>
      </c>
      <c r="O388" s="219">
        <v>1306373.6399999999</v>
      </c>
      <c r="P388" s="219">
        <v>30236</v>
      </c>
      <c r="Q388" s="219">
        <v>46180</v>
      </c>
      <c r="R388" s="219">
        <v>23016.400000000001</v>
      </c>
      <c r="S388" s="219">
        <v>158727.22</v>
      </c>
      <c r="T388" s="109">
        <v>0</v>
      </c>
      <c r="U388" s="227">
        <v>1587375.4899999998</v>
      </c>
    </row>
    <row r="389" spans="1:28">
      <c r="A389" s="206" t="s">
        <v>315</v>
      </c>
      <c r="B389" s="219">
        <v>44350.85</v>
      </c>
      <c r="C389" s="219">
        <v>0</v>
      </c>
      <c r="D389" s="219">
        <v>24184.69</v>
      </c>
      <c r="E389" s="219">
        <v>0</v>
      </c>
      <c r="F389" s="219">
        <v>0</v>
      </c>
      <c r="G389" s="219">
        <v>0</v>
      </c>
      <c r="H389" s="219">
        <v>11203.29</v>
      </c>
      <c r="I389" s="219">
        <v>0</v>
      </c>
      <c r="J389" s="226">
        <v>79738.829999999987</v>
      </c>
      <c r="K389" s="219">
        <v>0</v>
      </c>
      <c r="L389" s="219">
        <v>0</v>
      </c>
      <c r="M389" s="219">
        <v>0</v>
      </c>
      <c r="N389" s="219">
        <v>181518.8</v>
      </c>
      <c r="O389" s="219">
        <v>235805</v>
      </c>
      <c r="P389" s="219">
        <v>44269.86</v>
      </c>
      <c r="Q389" s="219">
        <v>0</v>
      </c>
      <c r="R389" s="219">
        <v>0</v>
      </c>
      <c r="S389" s="219">
        <v>0</v>
      </c>
      <c r="T389" s="109">
        <v>0</v>
      </c>
      <c r="U389" s="227">
        <v>461593.66</v>
      </c>
    </row>
    <row r="390" spans="1:28">
      <c r="A390" s="206" t="s">
        <v>316</v>
      </c>
      <c r="B390" s="219">
        <v>54290.400000000001</v>
      </c>
      <c r="C390" s="219">
        <v>3860111.63</v>
      </c>
      <c r="D390" s="219">
        <v>1112438.19</v>
      </c>
      <c r="E390" s="219">
        <v>5083.47</v>
      </c>
      <c r="F390" s="219">
        <v>0</v>
      </c>
      <c r="G390" s="219">
        <v>0</v>
      </c>
      <c r="H390" s="219">
        <v>0</v>
      </c>
      <c r="I390" s="219">
        <v>0</v>
      </c>
      <c r="J390" s="226">
        <v>5031923.6899999995</v>
      </c>
      <c r="K390" s="219">
        <v>203129.84</v>
      </c>
      <c r="L390" s="219">
        <v>0</v>
      </c>
      <c r="M390" s="219">
        <v>0</v>
      </c>
      <c r="N390" s="219">
        <v>293036.55</v>
      </c>
      <c r="O390" s="219">
        <v>337359.27999999997</v>
      </c>
      <c r="P390" s="219">
        <v>6793.75</v>
      </c>
      <c r="Q390" s="219">
        <v>31899.13</v>
      </c>
      <c r="R390" s="219">
        <v>0</v>
      </c>
      <c r="S390" s="219">
        <v>279070.51</v>
      </c>
      <c r="T390" s="109">
        <v>0</v>
      </c>
      <c r="U390" s="227">
        <v>1151289.06</v>
      </c>
    </row>
    <row r="391" spans="1:28">
      <c r="A391" s="206" t="s">
        <v>317</v>
      </c>
      <c r="B391" s="219">
        <v>0</v>
      </c>
      <c r="C391" s="219">
        <v>22809.75</v>
      </c>
      <c r="D391" s="219">
        <v>153259.98000000001</v>
      </c>
      <c r="E391" s="219">
        <v>0</v>
      </c>
      <c r="F391" s="219">
        <v>0</v>
      </c>
      <c r="G391" s="219">
        <v>0</v>
      </c>
      <c r="H391" s="219">
        <v>0</v>
      </c>
      <c r="I391" s="219">
        <v>0</v>
      </c>
      <c r="J391" s="226">
        <v>176069.73</v>
      </c>
      <c r="K391" s="219">
        <v>0</v>
      </c>
      <c r="L391" s="219">
        <v>0</v>
      </c>
      <c r="M391" s="219">
        <v>0</v>
      </c>
      <c r="N391" s="219">
        <v>0</v>
      </c>
      <c r="O391" s="219">
        <v>975612.44000000006</v>
      </c>
      <c r="P391" s="219">
        <v>0</v>
      </c>
      <c r="Q391" s="219">
        <v>0</v>
      </c>
      <c r="R391" s="219">
        <v>27244.799999999999</v>
      </c>
      <c r="S391" s="219">
        <v>0</v>
      </c>
      <c r="T391" s="109">
        <v>0</v>
      </c>
      <c r="U391" s="227">
        <v>1002857.2400000001</v>
      </c>
    </row>
    <row r="392" spans="1:28" s="113" customFormat="1" ht="14.4">
      <c r="A392" s="108" t="s">
        <v>41</v>
      </c>
      <c r="B392" s="109">
        <v>941005.25</v>
      </c>
      <c r="C392" s="109">
        <v>3882921.38</v>
      </c>
      <c r="D392" s="109">
        <v>2169419.86</v>
      </c>
      <c r="E392" s="109">
        <v>201052.47</v>
      </c>
      <c r="F392" s="109">
        <v>41050</v>
      </c>
      <c r="G392" s="109">
        <v>18174</v>
      </c>
      <c r="H392" s="109">
        <v>11203.29</v>
      </c>
      <c r="I392" s="109">
        <v>34230</v>
      </c>
      <c r="J392" s="110">
        <v>7299056.25</v>
      </c>
      <c r="K392" s="109">
        <v>203129.84</v>
      </c>
      <c r="L392" s="109">
        <v>0</v>
      </c>
      <c r="M392" s="109">
        <v>0</v>
      </c>
      <c r="N392" s="109">
        <v>497397.57999999996</v>
      </c>
      <c r="O392" s="109">
        <v>2855150.36</v>
      </c>
      <c r="P392" s="109">
        <v>81299.61</v>
      </c>
      <c r="Q392" s="109">
        <v>78079.13</v>
      </c>
      <c r="R392" s="109">
        <v>50261.2</v>
      </c>
      <c r="S392" s="109">
        <v>437797.73</v>
      </c>
      <c r="T392" s="109">
        <v>0</v>
      </c>
      <c r="U392" s="111">
        <v>4203115.4499999993</v>
      </c>
      <c r="V392" s="112"/>
      <c r="W392" s="112"/>
      <c r="X392" s="112"/>
      <c r="Y392" s="112"/>
      <c r="Z392" s="112"/>
      <c r="AA392" s="112"/>
      <c r="AB392" s="112"/>
    </row>
    <row r="393" spans="1:28" s="113" customFormat="1" ht="14.4">
      <c r="A393" s="108" t="s">
        <v>42</v>
      </c>
      <c r="B393" s="109">
        <v>12487769.25</v>
      </c>
      <c r="C393" s="109">
        <v>3882921.38</v>
      </c>
      <c r="D393" s="109">
        <v>7062520.8599999994</v>
      </c>
      <c r="E393" s="109">
        <v>2376018.4700000002</v>
      </c>
      <c r="F393" s="109">
        <v>46332</v>
      </c>
      <c r="G393" s="109">
        <v>18174</v>
      </c>
      <c r="H393" s="109">
        <v>300192.28999999998</v>
      </c>
      <c r="I393" s="109">
        <v>34230</v>
      </c>
      <c r="J393" s="110">
        <v>26208158.249999996</v>
      </c>
      <c r="K393" s="109">
        <v>5839669.8399999999</v>
      </c>
      <c r="L393" s="109">
        <v>0</v>
      </c>
      <c r="M393" s="109">
        <v>0</v>
      </c>
      <c r="N393" s="109">
        <v>584687.57999999996</v>
      </c>
      <c r="O393" s="109">
        <v>3636853.36</v>
      </c>
      <c r="P393" s="109">
        <v>3871622.61</v>
      </c>
      <c r="Q393" s="109">
        <v>1421678.13</v>
      </c>
      <c r="R393" s="109">
        <v>7372075.2000000002</v>
      </c>
      <c r="S393" s="109">
        <v>437797.73</v>
      </c>
      <c r="T393" s="109">
        <v>9530</v>
      </c>
      <c r="U393" s="111">
        <v>23173914.449999999</v>
      </c>
      <c r="V393" s="112"/>
      <c r="W393" s="112"/>
      <c r="X393" s="112"/>
      <c r="Y393" s="112"/>
      <c r="Z393" s="112"/>
      <c r="AA393" s="112"/>
      <c r="AB393" s="112"/>
    </row>
    <row r="394" spans="1:28">
      <c r="J394" s="226">
        <v>0</v>
      </c>
      <c r="U394" s="227">
        <v>0</v>
      </c>
    </row>
    <row r="395" spans="1:28" s="113" customFormat="1" ht="14.4">
      <c r="A395" s="108" t="s">
        <v>318</v>
      </c>
      <c r="B395" s="109">
        <v>7461818</v>
      </c>
      <c r="C395" s="109">
        <v>0</v>
      </c>
      <c r="D395" s="109">
        <v>16481032</v>
      </c>
      <c r="E395" s="109">
        <v>6065682</v>
      </c>
      <c r="F395" s="109">
        <v>40009</v>
      </c>
      <c r="G395" s="109">
        <v>0</v>
      </c>
      <c r="H395" s="109">
        <v>766636</v>
      </c>
      <c r="I395" s="109">
        <v>2933643</v>
      </c>
      <c r="J395" s="110">
        <v>33748820</v>
      </c>
      <c r="K395" s="109">
        <v>19081176</v>
      </c>
      <c r="L395" s="109">
        <v>0</v>
      </c>
      <c r="M395" s="109">
        <v>0</v>
      </c>
      <c r="N395" s="109">
        <v>0</v>
      </c>
      <c r="O395" s="109">
        <v>2729255</v>
      </c>
      <c r="P395" s="109">
        <v>5061388</v>
      </c>
      <c r="Q395" s="109">
        <v>105909</v>
      </c>
      <c r="R395" s="109">
        <v>3295418</v>
      </c>
      <c r="S395" s="109">
        <v>0</v>
      </c>
      <c r="T395" s="109">
        <v>4285</v>
      </c>
      <c r="U395" s="111">
        <v>30277431</v>
      </c>
      <c r="V395" s="112"/>
      <c r="W395" s="112"/>
      <c r="X395" s="112"/>
      <c r="Y395" s="112"/>
      <c r="Z395" s="112"/>
      <c r="AA395" s="112"/>
      <c r="AB395" s="112"/>
    </row>
    <row r="396" spans="1:28">
      <c r="A396" s="206" t="s">
        <v>319</v>
      </c>
      <c r="B396" s="219">
        <v>178342.59</v>
      </c>
      <c r="C396" s="219">
        <v>0</v>
      </c>
      <c r="D396" s="219">
        <v>16705135</v>
      </c>
      <c r="E396" s="219">
        <v>1444048</v>
      </c>
      <c r="F396" s="219">
        <v>4456.7</v>
      </c>
      <c r="G396" s="219">
        <v>688648.66</v>
      </c>
      <c r="H396" s="219">
        <v>199677</v>
      </c>
      <c r="I396" s="219">
        <v>1450</v>
      </c>
      <c r="J396" s="226">
        <v>19221757.949999999</v>
      </c>
      <c r="K396" s="219">
        <v>2958962</v>
      </c>
      <c r="L396" s="219">
        <v>0</v>
      </c>
      <c r="M396" s="219">
        <v>0</v>
      </c>
      <c r="N396" s="219">
        <v>2512673</v>
      </c>
      <c r="O396" s="219">
        <v>28326632</v>
      </c>
      <c r="P396" s="219">
        <v>86733.38</v>
      </c>
      <c r="Q396" s="219">
        <v>135915.43</v>
      </c>
      <c r="R396" s="219">
        <v>13637453</v>
      </c>
      <c r="S396" s="219">
        <v>51598</v>
      </c>
      <c r="T396" s="109">
        <v>54590</v>
      </c>
      <c r="U396" s="227">
        <v>47764556.810000002</v>
      </c>
    </row>
    <row r="397" spans="1:28">
      <c r="A397" s="206" t="s">
        <v>320</v>
      </c>
      <c r="B397" s="219">
        <v>1488870</v>
      </c>
      <c r="C397" s="219">
        <v>0</v>
      </c>
      <c r="D397" s="219">
        <v>300920</v>
      </c>
      <c r="E397" s="219">
        <v>260193</v>
      </c>
      <c r="F397" s="219">
        <v>0</v>
      </c>
      <c r="G397" s="219">
        <v>1463422</v>
      </c>
      <c r="H397" s="219">
        <v>0</v>
      </c>
      <c r="I397" s="219">
        <v>0</v>
      </c>
      <c r="J397" s="226">
        <v>3513405</v>
      </c>
      <c r="K397" s="219">
        <v>21921</v>
      </c>
      <c r="L397" s="219">
        <v>0</v>
      </c>
      <c r="M397" s="219">
        <v>0</v>
      </c>
      <c r="N397" s="219">
        <v>409677</v>
      </c>
      <c r="O397" s="219">
        <v>1037645</v>
      </c>
      <c r="P397" s="219">
        <v>2371717</v>
      </c>
      <c r="Q397" s="219">
        <v>922754</v>
      </c>
      <c r="R397" s="219">
        <v>211333</v>
      </c>
      <c r="S397" s="219">
        <v>5193</v>
      </c>
      <c r="T397" s="109">
        <v>0</v>
      </c>
      <c r="U397" s="227">
        <v>4980240</v>
      </c>
    </row>
    <row r="398" spans="1:28">
      <c r="A398" s="206" t="s">
        <v>321</v>
      </c>
      <c r="B398" s="219">
        <v>1710.79</v>
      </c>
      <c r="C398" s="219">
        <v>0</v>
      </c>
      <c r="D398" s="219">
        <v>1442122.05</v>
      </c>
      <c r="E398" s="219">
        <v>7290.81</v>
      </c>
      <c r="F398" s="219">
        <v>0</v>
      </c>
      <c r="G398" s="219">
        <v>0</v>
      </c>
      <c r="H398" s="219">
        <v>0</v>
      </c>
      <c r="I398" s="219">
        <v>0</v>
      </c>
      <c r="J398" s="226">
        <v>1451123.6500000001</v>
      </c>
      <c r="K398" s="219">
        <v>0</v>
      </c>
      <c r="L398" s="219">
        <v>0</v>
      </c>
      <c r="M398" s="219">
        <v>0</v>
      </c>
      <c r="N398" s="219">
        <v>550358</v>
      </c>
      <c r="O398" s="219">
        <v>785528</v>
      </c>
      <c r="P398" s="219">
        <v>220769.26</v>
      </c>
      <c r="Q398" s="219">
        <v>2537.02</v>
      </c>
      <c r="R398" s="219">
        <v>85957</v>
      </c>
      <c r="S398" s="219">
        <v>0</v>
      </c>
      <c r="T398" s="109">
        <v>0</v>
      </c>
      <c r="U398" s="227">
        <v>1645149.28</v>
      </c>
    </row>
    <row r="399" spans="1:28">
      <c r="A399" s="206" t="s">
        <v>322</v>
      </c>
      <c r="B399" s="219">
        <v>11476635</v>
      </c>
      <c r="C399" s="219">
        <v>0</v>
      </c>
      <c r="D399" s="219">
        <v>3890710</v>
      </c>
      <c r="E399" s="219">
        <v>1156634</v>
      </c>
      <c r="F399" s="219">
        <v>0</v>
      </c>
      <c r="G399" s="219">
        <v>224339</v>
      </c>
      <c r="H399" s="219">
        <v>0</v>
      </c>
      <c r="I399" s="219">
        <v>683</v>
      </c>
      <c r="J399" s="226">
        <v>16749001</v>
      </c>
      <c r="K399" s="219">
        <v>0</v>
      </c>
      <c r="L399" s="219">
        <v>0</v>
      </c>
      <c r="M399" s="219">
        <v>0</v>
      </c>
      <c r="N399" s="219">
        <v>311</v>
      </c>
      <c r="O399" s="219">
        <v>4262261</v>
      </c>
      <c r="P399" s="219">
        <v>1271762</v>
      </c>
      <c r="Q399" s="219">
        <v>3060301</v>
      </c>
      <c r="R399" s="219">
        <v>1466963</v>
      </c>
      <c r="S399" s="219">
        <v>0</v>
      </c>
      <c r="T399" s="109">
        <v>0</v>
      </c>
      <c r="U399" s="227">
        <v>10061598</v>
      </c>
    </row>
    <row r="400" spans="1:28">
      <c r="A400" s="206" t="s">
        <v>323</v>
      </c>
      <c r="B400" s="219">
        <v>15339804.289999999</v>
      </c>
      <c r="C400" s="219">
        <v>0</v>
      </c>
      <c r="D400" s="219">
        <v>17167864.140000001</v>
      </c>
      <c r="E400" s="219">
        <v>712916.05</v>
      </c>
      <c r="F400" s="219">
        <v>761304.58000000007</v>
      </c>
      <c r="G400" s="219">
        <v>1989304.4000000001</v>
      </c>
      <c r="H400" s="219">
        <v>0</v>
      </c>
      <c r="I400" s="219">
        <v>0</v>
      </c>
      <c r="J400" s="226">
        <v>35971193.460000001</v>
      </c>
      <c r="K400" s="219">
        <v>465823.37</v>
      </c>
      <c r="L400" s="219">
        <v>0</v>
      </c>
      <c r="M400" s="219">
        <v>0</v>
      </c>
      <c r="N400" s="219">
        <v>2930762.39</v>
      </c>
      <c r="O400" s="219">
        <v>10421871.389999999</v>
      </c>
      <c r="P400" s="219">
        <v>4629568.2</v>
      </c>
      <c r="Q400" s="219">
        <v>1980275.77</v>
      </c>
      <c r="R400" s="219">
        <v>1759989.02</v>
      </c>
      <c r="S400" s="219">
        <v>286116.40999999997</v>
      </c>
      <c r="T400" s="109">
        <v>0</v>
      </c>
      <c r="U400" s="227">
        <v>22474406.549999997</v>
      </c>
    </row>
    <row r="401" spans="1:28">
      <c r="A401" s="206" t="s">
        <v>324</v>
      </c>
      <c r="B401" s="219">
        <v>0</v>
      </c>
      <c r="C401" s="219">
        <v>0</v>
      </c>
      <c r="D401" s="219">
        <v>0</v>
      </c>
      <c r="E401" s="219">
        <v>0</v>
      </c>
      <c r="F401" s="219">
        <v>0</v>
      </c>
      <c r="G401" s="219">
        <v>0</v>
      </c>
      <c r="H401" s="219">
        <v>0</v>
      </c>
      <c r="I401" s="219">
        <v>0</v>
      </c>
      <c r="J401" s="226">
        <v>0</v>
      </c>
      <c r="K401" s="219">
        <v>0</v>
      </c>
      <c r="L401" s="219">
        <v>0</v>
      </c>
      <c r="M401" s="219">
        <v>0</v>
      </c>
      <c r="N401" s="219">
        <v>0</v>
      </c>
      <c r="O401" s="219">
        <v>0</v>
      </c>
      <c r="P401" s="219">
        <v>0</v>
      </c>
      <c r="Q401" s="219">
        <v>0</v>
      </c>
      <c r="R401" s="219">
        <v>0</v>
      </c>
      <c r="S401" s="219">
        <v>0</v>
      </c>
      <c r="T401" s="109">
        <v>0</v>
      </c>
      <c r="U401" s="227">
        <v>0</v>
      </c>
    </row>
    <row r="402" spans="1:28">
      <c r="A402" s="206" t="s">
        <v>325</v>
      </c>
      <c r="B402" s="219">
        <v>3558956.42</v>
      </c>
      <c r="C402" s="219">
        <v>0</v>
      </c>
      <c r="D402" s="219">
        <v>14186079.479999999</v>
      </c>
      <c r="E402" s="219">
        <v>0</v>
      </c>
      <c r="F402" s="219">
        <v>20055.18</v>
      </c>
      <c r="G402" s="219">
        <v>0</v>
      </c>
      <c r="H402" s="219">
        <v>0</v>
      </c>
      <c r="I402" s="219">
        <v>0</v>
      </c>
      <c r="J402" s="226">
        <v>17765091.079999998</v>
      </c>
      <c r="K402" s="219">
        <v>0</v>
      </c>
      <c r="L402" s="219">
        <v>0</v>
      </c>
      <c r="M402" s="219">
        <v>0</v>
      </c>
      <c r="N402" s="219">
        <v>776188.72</v>
      </c>
      <c r="O402" s="219">
        <v>544480.19999999995</v>
      </c>
      <c r="P402" s="219">
        <v>507981.29</v>
      </c>
      <c r="Q402" s="219">
        <v>0</v>
      </c>
      <c r="R402" s="219">
        <v>10666.67</v>
      </c>
      <c r="S402" s="219">
        <v>0</v>
      </c>
      <c r="T402" s="109">
        <v>0</v>
      </c>
      <c r="U402" s="227">
        <v>1839316.88</v>
      </c>
    </row>
    <row r="403" spans="1:28" s="113" customFormat="1" ht="14.4">
      <c r="A403" s="108" t="s">
        <v>41</v>
      </c>
      <c r="B403" s="109">
        <v>32044319.090000004</v>
      </c>
      <c r="C403" s="109">
        <v>0</v>
      </c>
      <c r="D403" s="109">
        <v>53692830.669999994</v>
      </c>
      <c r="E403" s="109">
        <v>3581081.8600000003</v>
      </c>
      <c r="F403" s="109">
        <v>785816.46000000008</v>
      </c>
      <c r="G403" s="109">
        <v>4365714.0600000005</v>
      </c>
      <c r="H403" s="109">
        <v>199677</v>
      </c>
      <c r="I403" s="109">
        <v>2133</v>
      </c>
      <c r="J403" s="110">
        <v>94671572.139999986</v>
      </c>
      <c r="K403" s="109">
        <v>3446706.37</v>
      </c>
      <c r="L403" s="109">
        <v>0</v>
      </c>
      <c r="M403" s="109">
        <v>0</v>
      </c>
      <c r="N403" s="109">
        <v>7179970.1100000003</v>
      </c>
      <c r="O403" s="109">
        <v>45378417.590000004</v>
      </c>
      <c r="P403" s="109">
        <v>9088531.129999999</v>
      </c>
      <c r="Q403" s="109">
        <v>6101783.2200000007</v>
      </c>
      <c r="R403" s="109">
        <v>17172361.690000001</v>
      </c>
      <c r="S403" s="109">
        <v>342907.41</v>
      </c>
      <c r="T403" s="109">
        <v>54590</v>
      </c>
      <c r="U403" s="111">
        <v>88765267.519999996</v>
      </c>
      <c r="V403" s="112"/>
      <c r="W403" s="112"/>
      <c r="X403" s="112"/>
      <c r="Y403" s="112"/>
      <c r="Z403" s="112"/>
      <c r="AA403" s="112"/>
      <c r="AB403" s="112"/>
    </row>
    <row r="404" spans="1:28" s="113" customFormat="1" ht="14.4">
      <c r="A404" s="108" t="s">
        <v>42</v>
      </c>
      <c r="B404" s="109">
        <v>39506137.090000004</v>
      </c>
      <c r="C404" s="109">
        <v>0</v>
      </c>
      <c r="D404" s="109">
        <v>70173862.669999987</v>
      </c>
      <c r="E404" s="109">
        <v>9646763.8599999994</v>
      </c>
      <c r="F404" s="109">
        <v>825825.46000000008</v>
      </c>
      <c r="G404" s="109">
        <v>4365714.0600000005</v>
      </c>
      <c r="H404" s="109">
        <v>966313</v>
      </c>
      <c r="I404" s="109">
        <v>2935776</v>
      </c>
      <c r="J404" s="110">
        <v>128420392.13999999</v>
      </c>
      <c r="K404" s="109">
        <v>22527882.370000001</v>
      </c>
      <c r="L404" s="109">
        <v>0</v>
      </c>
      <c r="M404" s="109">
        <v>0</v>
      </c>
      <c r="N404" s="109">
        <v>7179970.1100000003</v>
      </c>
      <c r="O404" s="109">
        <v>48107672.590000004</v>
      </c>
      <c r="P404" s="109">
        <v>14149919.129999999</v>
      </c>
      <c r="Q404" s="109">
        <v>6207692.2200000007</v>
      </c>
      <c r="R404" s="109">
        <v>20467779.690000001</v>
      </c>
      <c r="S404" s="109">
        <v>342907.41</v>
      </c>
      <c r="T404" s="109">
        <v>58875</v>
      </c>
      <c r="U404" s="111">
        <v>119042698.52</v>
      </c>
      <c r="V404" s="112"/>
      <c r="W404" s="112"/>
      <c r="X404" s="112"/>
      <c r="Y404" s="112"/>
      <c r="Z404" s="112"/>
      <c r="AA404" s="112"/>
      <c r="AB404" s="112"/>
    </row>
    <row r="405" spans="1:28">
      <c r="J405" s="226">
        <v>0</v>
      </c>
      <c r="U405" s="227">
        <v>0</v>
      </c>
    </row>
    <row r="406" spans="1:28" s="113" customFormat="1" ht="14.4">
      <c r="A406" s="108" t="s">
        <v>326</v>
      </c>
      <c r="B406" s="109">
        <v>1137313</v>
      </c>
      <c r="C406" s="109">
        <v>575371</v>
      </c>
      <c r="D406" s="109">
        <v>3438779</v>
      </c>
      <c r="E406" s="109">
        <v>4124335</v>
      </c>
      <c r="F406" s="109">
        <v>10182</v>
      </c>
      <c r="G406" s="109">
        <v>0</v>
      </c>
      <c r="H406" s="109">
        <v>0</v>
      </c>
      <c r="I406" s="109">
        <v>18551</v>
      </c>
      <c r="J406" s="110">
        <v>9304531</v>
      </c>
      <c r="K406" s="109">
        <v>2607969</v>
      </c>
      <c r="L406" s="109">
        <v>0</v>
      </c>
      <c r="M406" s="109">
        <v>0</v>
      </c>
      <c r="N406" s="109">
        <v>38299</v>
      </c>
      <c r="O406" s="109">
        <v>315336</v>
      </c>
      <c r="P406" s="109">
        <v>5252856</v>
      </c>
      <c r="Q406" s="109">
        <v>172381</v>
      </c>
      <c r="R406" s="109">
        <v>1463463</v>
      </c>
      <c r="S406" s="109">
        <v>0</v>
      </c>
      <c r="T406" s="219">
        <v>500</v>
      </c>
      <c r="U406" s="111">
        <v>9850804</v>
      </c>
      <c r="V406" s="112"/>
      <c r="W406" s="112"/>
      <c r="X406" s="112"/>
      <c r="Y406" s="112"/>
      <c r="Z406" s="112"/>
      <c r="AA406" s="112"/>
      <c r="AB406" s="112"/>
    </row>
    <row r="407" spans="1:28">
      <c r="A407" s="206" t="s">
        <v>327</v>
      </c>
      <c r="B407" s="219">
        <v>0</v>
      </c>
      <c r="C407" s="219">
        <v>0</v>
      </c>
      <c r="D407" s="219">
        <v>2749790.52</v>
      </c>
      <c r="E407" s="219">
        <v>16417</v>
      </c>
      <c r="F407" s="219">
        <v>0</v>
      </c>
      <c r="G407" s="219">
        <v>0</v>
      </c>
      <c r="H407" s="219">
        <v>0</v>
      </c>
      <c r="I407" s="219">
        <v>0</v>
      </c>
      <c r="J407" s="226">
        <v>2766207.52</v>
      </c>
      <c r="K407" s="219">
        <v>8931.1</v>
      </c>
      <c r="L407" s="219">
        <v>0</v>
      </c>
      <c r="M407" s="219">
        <v>0</v>
      </c>
      <c r="N407" s="219">
        <v>22757.33</v>
      </c>
      <c r="O407" s="219">
        <v>47567.85</v>
      </c>
      <c r="P407" s="219">
        <v>1459633.39</v>
      </c>
      <c r="Q407" s="219">
        <v>32394.74</v>
      </c>
      <c r="R407" s="219">
        <v>0</v>
      </c>
      <c r="S407" s="219">
        <v>0</v>
      </c>
      <c r="T407" s="109">
        <v>0</v>
      </c>
      <c r="U407" s="227">
        <v>1571284.41</v>
      </c>
    </row>
    <row r="408" spans="1:28">
      <c r="A408" s="206" t="s">
        <v>328</v>
      </c>
      <c r="B408" s="219">
        <v>0</v>
      </c>
      <c r="C408" s="219">
        <v>0</v>
      </c>
      <c r="D408" s="219">
        <v>6217892.71</v>
      </c>
      <c r="E408" s="219">
        <v>0</v>
      </c>
      <c r="F408" s="219">
        <v>10306.560000000001</v>
      </c>
      <c r="G408" s="219">
        <v>0</v>
      </c>
      <c r="H408" s="219">
        <v>0</v>
      </c>
      <c r="I408" s="219">
        <v>0</v>
      </c>
      <c r="J408" s="226">
        <v>6228199.2699999996</v>
      </c>
      <c r="K408" s="219">
        <v>0</v>
      </c>
      <c r="L408" s="219">
        <v>0</v>
      </c>
      <c r="M408" s="219">
        <v>0</v>
      </c>
      <c r="N408" s="219">
        <v>783847</v>
      </c>
      <c r="O408" s="219">
        <v>13730839</v>
      </c>
      <c r="P408" s="219">
        <v>76064.47</v>
      </c>
      <c r="Q408" s="219">
        <v>345268.02</v>
      </c>
      <c r="R408" s="219">
        <v>0</v>
      </c>
      <c r="S408" s="219">
        <v>0</v>
      </c>
      <c r="T408" s="109">
        <v>0</v>
      </c>
      <c r="U408" s="227">
        <v>14936018.49</v>
      </c>
    </row>
    <row r="409" spans="1:28">
      <c r="A409" s="206" t="s">
        <v>329</v>
      </c>
      <c r="B409" s="219">
        <v>0</v>
      </c>
      <c r="C409" s="219">
        <v>0</v>
      </c>
      <c r="D409" s="219">
        <v>3651687</v>
      </c>
      <c r="E409" s="219">
        <v>0</v>
      </c>
      <c r="F409" s="219">
        <v>0</v>
      </c>
      <c r="G409" s="219">
        <v>0</v>
      </c>
      <c r="H409" s="219">
        <v>0</v>
      </c>
      <c r="I409" s="219">
        <v>0</v>
      </c>
      <c r="J409" s="226">
        <v>3651687</v>
      </c>
      <c r="K409" s="219">
        <v>15119</v>
      </c>
      <c r="L409" s="219">
        <v>0</v>
      </c>
      <c r="M409" s="219">
        <v>0</v>
      </c>
      <c r="N409" s="219">
        <v>217126</v>
      </c>
      <c r="O409" s="219">
        <v>41333</v>
      </c>
      <c r="P409" s="219">
        <v>1348871</v>
      </c>
      <c r="Q409" s="219">
        <v>395</v>
      </c>
      <c r="R409" s="219">
        <v>0</v>
      </c>
      <c r="S409" s="219">
        <v>0</v>
      </c>
      <c r="T409" s="109">
        <v>0</v>
      </c>
      <c r="U409" s="227">
        <v>1622844</v>
      </c>
    </row>
    <row r="410" spans="1:28">
      <c r="A410" s="206" t="s">
        <v>330</v>
      </c>
      <c r="B410" s="219">
        <v>0</v>
      </c>
      <c r="C410" s="219">
        <v>0</v>
      </c>
      <c r="D410" s="219">
        <v>341999.48000000004</v>
      </c>
      <c r="E410" s="219">
        <v>204568.65</v>
      </c>
      <c r="F410" s="219">
        <v>0</v>
      </c>
      <c r="G410" s="219">
        <v>0</v>
      </c>
      <c r="H410" s="219">
        <v>0</v>
      </c>
      <c r="I410" s="219">
        <v>0</v>
      </c>
      <c r="J410" s="226">
        <v>546568.13</v>
      </c>
      <c r="K410" s="219">
        <v>243461.97</v>
      </c>
      <c r="L410" s="219">
        <v>0</v>
      </c>
      <c r="M410" s="219">
        <v>0</v>
      </c>
      <c r="N410" s="219">
        <v>461.54</v>
      </c>
      <c r="O410" s="219">
        <v>142143.99</v>
      </c>
      <c r="P410" s="219">
        <v>228941.28</v>
      </c>
      <c r="Q410" s="219">
        <v>33907.51</v>
      </c>
      <c r="R410" s="219">
        <v>0</v>
      </c>
      <c r="S410" s="219">
        <v>0</v>
      </c>
      <c r="T410" s="109">
        <v>0</v>
      </c>
      <c r="U410" s="227">
        <v>648916.29</v>
      </c>
    </row>
    <row r="411" spans="1:28">
      <c r="A411" s="206" t="s">
        <v>331</v>
      </c>
      <c r="B411" s="219">
        <v>0</v>
      </c>
      <c r="C411" s="219">
        <v>0</v>
      </c>
      <c r="D411" s="219">
        <v>207891.90999999997</v>
      </c>
      <c r="E411" s="219">
        <v>72311.649999999994</v>
      </c>
      <c r="F411" s="219">
        <v>0</v>
      </c>
      <c r="G411" s="219">
        <v>0</v>
      </c>
      <c r="H411" s="219">
        <v>0</v>
      </c>
      <c r="I411" s="219">
        <v>0</v>
      </c>
      <c r="J411" s="226">
        <v>280203.55999999994</v>
      </c>
      <c r="K411" s="219">
        <v>0</v>
      </c>
      <c r="L411" s="219">
        <v>0</v>
      </c>
      <c r="M411" s="219">
        <v>0</v>
      </c>
      <c r="N411" s="219">
        <v>78938.720000000001</v>
      </c>
      <c r="O411" s="219">
        <v>298257.91999999998</v>
      </c>
      <c r="P411" s="219">
        <v>536848.5</v>
      </c>
      <c r="Q411" s="219">
        <v>0</v>
      </c>
      <c r="R411" s="219">
        <v>0</v>
      </c>
      <c r="S411" s="219">
        <v>0</v>
      </c>
      <c r="T411" s="109">
        <v>0</v>
      </c>
      <c r="U411" s="227">
        <v>914045.14</v>
      </c>
    </row>
    <row r="412" spans="1:28">
      <c r="A412" s="206" t="s">
        <v>332</v>
      </c>
      <c r="B412" s="219">
        <v>0</v>
      </c>
      <c r="C412" s="219">
        <v>0</v>
      </c>
      <c r="D412" s="219">
        <v>2839054</v>
      </c>
      <c r="E412" s="219">
        <v>100000</v>
      </c>
      <c r="F412" s="219">
        <v>0</v>
      </c>
      <c r="G412" s="219">
        <v>0</v>
      </c>
      <c r="H412" s="219">
        <v>0</v>
      </c>
      <c r="I412" s="219">
        <v>0</v>
      </c>
      <c r="J412" s="226">
        <v>2939054</v>
      </c>
      <c r="K412" s="219">
        <v>17992</v>
      </c>
      <c r="L412" s="219">
        <v>0</v>
      </c>
      <c r="M412" s="219">
        <v>0</v>
      </c>
      <c r="N412" s="219">
        <v>554712</v>
      </c>
      <c r="O412" s="219">
        <v>535539</v>
      </c>
      <c r="P412" s="219">
        <v>1090395</v>
      </c>
      <c r="Q412" s="219">
        <v>61481</v>
      </c>
      <c r="R412" s="219">
        <v>0</v>
      </c>
      <c r="S412" s="219">
        <v>0</v>
      </c>
      <c r="T412" s="109">
        <v>0</v>
      </c>
      <c r="U412" s="227">
        <v>2260119</v>
      </c>
    </row>
    <row r="413" spans="1:28">
      <c r="A413" s="206" t="s">
        <v>333</v>
      </c>
      <c r="B413" s="219">
        <v>0</v>
      </c>
      <c r="C413" s="219">
        <v>0</v>
      </c>
      <c r="D413" s="219">
        <v>1157482</v>
      </c>
      <c r="E413" s="219">
        <v>135190</v>
      </c>
      <c r="F413" s="219">
        <v>0</v>
      </c>
      <c r="G413" s="219">
        <v>0</v>
      </c>
      <c r="H413" s="219">
        <v>0</v>
      </c>
      <c r="I413" s="219">
        <v>0</v>
      </c>
      <c r="J413" s="226">
        <v>1292672</v>
      </c>
      <c r="K413" s="219">
        <v>9661429</v>
      </c>
      <c r="L413" s="219">
        <v>0</v>
      </c>
      <c r="M413" s="219">
        <v>0</v>
      </c>
      <c r="N413" s="219">
        <v>60026</v>
      </c>
      <c r="O413" s="219">
        <v>3050784</v>
      </c>
      <c r="P413" s="219">
        <v>1405364</v>
      </c>
      <c r="Q413" s="219">
        <v>352127</v>
      </c>
      <c r="R413" s="219">
        <v>0</v>
      </c>
      <c r="S413" s="219">
        <v>0</v>
      </c>
      <c r="T413" s="109">
        <v>0</v>
      </c>
      <c r="U413" s="227">
        <v>14529730</v>
      </c>
    </row>
    <row r="414" spans="1:28">
      <c r="A414" s="206" t="s">
        <v>334</v>
      </c>
      <c r="B414" s="219">
        <v>0</v>
      </c>
      <c r="C414" s="219">
        <v>0</v>
      </c>
      <c r="D414" s="219">
        <v>1127643.8699999999</v>
      </c>
      <c r="E414" s="219">
        <v>0</v>
      </c>
      <c r="F414" s="219">
        <v>0</v>
      </c>
      <c r="G414" s="219">
        <v>0</v>
      </c>
      <c r="H414" s="219">
        <v>0</v>
      </c>
      <c r="I414" s="219">
        <v>0</v>
      </c>
      <c r="J414" s="226">
        <v>1127643.8699999999</v>
      </c>
      <c r="K414" s="219">
        <v>4998577</v>
      </c>
      <c r="L414" s="219">
        <v>0</v>
      </c>
      <c r="M414" s="219">
        <v>0</v>
      </c>
      <c r="N414" s="219">
        <v>3457617.59</v>
      </c>
      <c r="O414" s="219">
        <v>1067093.07</v>
      </c>
      <c r="P414" s="219">
        <v>1631174.96</v>
      </c>
      <c r="Q414" s="219">
        <v>963460.37</v>
      </c>
      <c r="R414" s="219">
        <v>0</v>
      </c>
      <c r="S414" s="219">
        <v>0</v>
      </c>
      <c r="T414" s="109">
        <v>0</v>
      </c>
      <c r="U414" s="227">
        <v>12117922.99</v>
      </c>
    </row>
    <row r="415" spans="1:28">
      <c r="A415" s="206" t="s">
        <v>335</v>
      </c>
      <c r="B415" s="219">
        <v>0</v>
      </c>
      <c r="C415" s="219">
        <v>0</v>
      </c>
      <c r="D415" s="219">
        <v>1563192</v>
      </c>
      <c r="E415" s="219">
        <v>3994</v>
      </c>
      <c r="F415" s="219">
        <v>9759</v>
      </c>
      <c r="G415" s="219">
        <v>0</v>
      </c>
      <c r="H415" s="219">
        <v>0</v>
      </c>
      <c r="I415" s="219">
        <v>0</v>
      </c>
      <c r="J415" s="226">
        <v>1576945</v>
      </c>
      <c r="K415" s="219">
        <v>2579194</v>
      </c>
      <c r="L415" s="219">
        <v>0</v>
      </c>
      <c r="M415" s="219">
        <v>0</v>
      </c>
      <c r="N415" s="219">
        <v>98082</v>
      </c>
      <c r="O415" s="219">
        <v>96725</v>
      </c>
      <c r="P415" s="219">
        <v>707058</v>
      </c>
      <c r="Q415" s="219">
        <v>470901</v>
      </c>
      <c r="R415" s="219">
        <v>0</v>
      </c>
      <c r="S415" s="219">
        <v>0</v>
      </c>
      <c r="T415" s="109">
        <v>0</v>
      </c>
      <c r="U415" s="227">
        <v>3951960</v>
      </c>
    </row>
    <row r="416" spans="1:28">
      <c r="A416" s="206" t="s">
        <v>336</v>
      </c>
      <c r="B416" s="219">
        <v>111229.42</v>
      </c>
      <c r="C416" s="219">
        <v>0</v>
      </c>
      <c r="D416" s="219">
        <v>120055.97</v>
      </c>
      <c r="E416" s="219">
        <v>0</v>
      </c>
      <c r="F416" s="219">
        <v>0</v>
      </c>
      <c r="G416" s="219">
        <v>0</v>
      </c>
      <c r="H416" s="219">
        <v>0</v>
      </c>
      <c r="I416" s="219">
        <v>0</v>
      </c>
      <c r="J416" s="226">
        <v>231285.39</v>
      </c>
      <c r="K416" s="219">
        <v>45634.79</v>
      </c>
      <c r="L416" s="219">
        <v>0</v>
      </c>
      <c r="M416" s="219">
        <v>0</v>
      </c>
      <c r="N416" s="219">
        <v>125</v>
      </c>
      <c r="O416" s="219">
        <v>3856832.05</v>
      </c>
      <c r="P416" s="219">
        <v>4302</v>
      </c>
      <c r="Q416" s="219">
        <v>34274</v>
      </c>
      <c r="R416" s="219">
        <v>0</v>
      </c>
      <c r="S416" s="219">
        <v>30860.81</v>
      </c>
      <c r="T416" s="109">
        <v>0</v>
      </c>
      <c r="U416" s="227">
        <v>3972028.65</v>
      </c>
    </row>
    <row r="417" spans="1:28">
      <c r="A417" s="206" t="s">
        <v>337</v>
      </c>
      <c r="B417" s="219">
        <v>1055475</v>
      </c>
      <c r="C417" s="219">
        <v>0</v>
      </c>
      <c r="D417" s="219">
        <v>909659</v>
      </c>
      <c r="E417" s="219">
        <v>172951</v>
      </c>
      <c r="F417" s="219">
        <v>0</v>
      </c>
      <c r="G417" s="219">
        <v>0</v>
      </c>
      <c r="H417" s="219">
        <v>0</v>
      </c>
      <c r="I417" s="219">
        <v>1076850</v>
      </c>
      <c r="J417" s="226">
        <v>3214935</v>
      </c>
      <c r="K417" s="219">
        <v>0</v>
      </c>
      <c r="L417" s="219">
        <v>0</v>
      </c>
      <c r="M417" s="219">
        <v>0</v>
      </c>
      <c r="N417" s="219">
        <v>92537</v>
      </c>
      <c r="O417" s="219">
        <v>3744573</v>
      </c>
      <c r="P417" s="219">
        <v>642911.75</v>
      </c>
      <c r="Q417" s="219">
        <v>568686</v>
      </c>
      <c r="R417" s="219">
        <v>0</v>
      </c>
      <c r="S417" s="219">
        <v>303262</v>
      </c>
      <c r="T417" s="109">
        <v>0</v>
      </c>
      <c r="U417" s="227">
        <v>5351969.75</v>
      </c>
    </row>
    <row r="418" spans="1:28">
      <c r="A418" s="206" t="s">
        <v>338</v>
      </c>
      <c r="B418" s="219">
        <v>0</v>
      </c>
      <c r="C418" s="219">
        <v>0</v>
      </c>
      <c r="D418" s="219">
        <v>0</v>
      </c>
      <c r="E418" s="219">
        <v>0</v>
      </c>
      <c r="F418" s="219">
        <v>0</v>
      </c>
      <c r="G418" s="219">
        <v>0</v>
      </c>
      <c r="H418" s="219">
        <v>0</v>
      </c>
      <c r="I418" s="219">
        <v>0</v>
      </c>
      <c r="J418" s="226">
        <v>0</v>
      </c>
      <c r="K418" s="219">
        <v>0</v>
      </c>
      <c r="L418" s="219">
        <v>0</v>
      </c>
      <c r="M418" s="219">
        <v>0</v>
      </c>
      <c r="N418" s="219">
        <v>0</v>
      </c>
      <c r="O418" s="219">
        <v>0</v>
      </c>
      <c r="P418" s="219">
        <v>0</v>
      </c>
      <c r="Q418" s="219">
        <v>0</v>
      </c>
      <c r="R418" s="219">
        <v>0</v>
      </c>
      <c r="S418" s="219">
        <v>0</v>
      </c>
      <c r="T418" s="109">
        <v>0</v>
      </c>
      <c r="U418" s="227">
        <v>0</v>
      </c>
    </row>
    <row r="419" spans="1:28">
      <c r="A419" s="206" t="s">
        <v>339</v>
      </c>
      <c r="B419" s="219">
        <v>0</v>
      </c>
      <c r="C419" s="219">
        <v>0</v>
      </c>
      <c r="D419" s="219">
        <v>0</v>
      </c>
      <c r="E419" s="219">
        <v>0</v>
      </c>
      <c r="F419" s="219">
        <v>0</v>
      </c>
      <c r="G419" s="219">
        <v>0</v>
      </c>
      <c r="H419" s="219">
        <v>0</v>
      </c>
      <c r="I419" s="219">
        <v>0</v>
      </c>
      <c r="J419" s="226">
        <v>0</v>
      </c>
      <c r="K419" s="219">
        <v>0</v>
      </c>
      <c r="L419" s="219">
        <v>0</v>
      </c>
      <c r="M419" s="219">
        <v>0</v>
      </c>
      <c r="N419" s="219">
        <v>0</v>
      </c>
      <c r="O419" s="219">
        <v>0</v>
      </c>
      <c r="P419" s="219">
        <v>0</v>
      </c>
      <c r="Q419" s="219">
        <v>0</v>
      </c>
      <c r="R419" s="219">
        <v>0</v>
      </c>
      <c r="S419" s="219">
        <v>0</v>
      </c>
      <c r="T419" s="109">
        <v>0</v>
      </c>
      <c r="U419" s="227">
        <v>0</v>
      </c>
    </row>
    <row r="420" spans="1:28">
      <c r="A420" s="206" t="s">
        <v>414</v>
      </c>
      <c r="B420" s="219">
        <v>209882</v>
      </c>
      <c r="C420" s="219">
        <v>0</v>
      </c>
      <c r="D420" s="219">
        <v>261186</v>
      </c>
      <c r="E420" s="219">
        <v>0</v>
      </c>
      <c r="F420" s="219">
        <v>360976</v>
      </c>
      <c r="G420" s="219">
        <v>0</v>
      </c>
      <c r="H420" s="219">
        <v>0</v>
      </c>
      <c r="I420" s="219">
        <v>0</v>
      </c>
      <c r="J420" s="226">
        <v>832044</v>
      </c>
      <c r="K420" s="219">
        <v>82652</v>
      </c>
      <c r="L420" s="219">
        <v>0</v>
      </c>
      <c r="M420" s="219">
        <v>0</v>
      </c>
      <c r="N420" s="219">
        <v>312292</v>
      </c>
      <c r="O420" s="219">
        <v>2802514</v>
      </c>
      <c r="P420" s="219">
        <v>1170803</v>
      </c>
      <c r="Q420" s="219">
        <v>965571</v>
      </c>
      <c r="R420" s="219">
        <v>0</v>
      </c>
      <c r="S420" s="219">
        <v>0</v>
      </c>
      <c r="T420" s="109">
        <v>0</v>
      </c>
      <c r="U420" s="227">
        <v>5333832</v>
      </c>
    </row>
    <row r="421" spans="1:28">
      <c r="A421" s="206" t="s">
        <v>341</v>
      </c>
      <c r="B421" s="219">
        <v>5919145.5600000005</v>
      </c>
      <c r="C421" s="219">
        <v>0</v>
      </c>
      <c r="D421" s="219">
        <v>112240779.63</v>
      </c>
      <c r="E421" s="219">
        <v>0</v>
      </c>
      <c r="F421" s="219">
        <v>0</v>
      </c>
      <c r="G421" s="219">
        <v>0</v>
      </c>
      <c r="H421" s="219">
        <v>0</v>
      </c>
      <c r="I421" s="219">
        <v>0</v>
      </c>
      <c r="J421" s="226">
        <v>118159925.19</v>
      </c>
      <c r="K421" s="219">
        <v>0</v>
      </c>
      <c r="L421" s="219">
        <v>0</v>
      </c>
      <c r="M421" s="219">
        <v>0</v>
      </c>
      <c r="N421" s="219">
        <v>98423463.870000005</v>
      </c>
      <c r="O421" s="219">
        <v>3350431.4</v>
      </c>
      <c r="P421" s="219">
        <v>5005684.4000000004</v>
      </c>
      <c r="Q421" s="219">
        <v>532331.81999999995</v>
      </c>
      <c r="R421" s="219">
        <v>0</v>
      </c>
      <c r="S421" s="219">
        <v>0</v>
      </c>
      <c r="T421" s="109">
        <v>0</v>
      </c>
      <c r="U421" s="227">
        <v>107311911.49000001</v>
      </c>
    </row>
    <row r="422" spans="1:28">
      <c r="A422" s="206" t="s">
        <v>342</v>
      </c>
      <c r="B422" s="219">
        <v>479618.63</v>
      </c>
      <c r="C422" s="219">
        <v>0</v>
      </c>
      <c r="D422" s="219">
        <v>1039838.12</v>
      </c>
      <c r="E422" s="219">
        <v>0</v>
      </c>
      <c r="F422" s="219">
        <v>0</v>
      </c>
      <c r="G422" s="219">
        <v>0</v>
      </c>
      <c r="H422" s="219">
        <v>0</v>
      </c>
      <c r="I422" s="219">
        <v>0</v>
      </c>
      <c r="J422" s="226">
        <v>1519456.75</v>
      </c>
      <c r="K422" s="219">
        <v>0</v>
      </c>
      <c r="L422" s="219">
        <v>0</v>
      </c>
      <c r="M422" s="219">
        <v>0</v>
      </c>
      <c r="N422" s="219">
        <v>626147.5</v>
      </c>
      <c r="O422" s="219">
        <v>1090790.27</v>
      </c>
      <c r="P422" s="219">
        <v>1238608.52</v>
      </c>
      <c r="Q422" s="219">
        <v>0</v>
      </c>
      <c r="R422" s="219">
        <v>0</v>
      </c>
      <c r="S422" s="219">
        <v>0</v>
      </c>
      <c r="T422" s="109">
        <v>0</v>
      </c>
      <c r="U422" s="227">
        <v>2955546.29</v>
      </c>
    </row>
    <row r="423" spans="1:28" s="113" customFormat="1" ht="14.4">
      <c r="A423" s="108" t="s">
        <v>41</v>
      </c>
      <c r="B423" s="109">
        <v>7775350.6100000003</v>
      </c>
      <c r="C423" s="109">
        <v>0</v>
      </c>
      <c r="D423" s="109">
        <v>134428152.21000001</v>
      </c>
      <c r="E423" s="109">
        <v>705432.3</v>
      </c>
      <c r="F423" s="109">
        <v>381041.56</v>
      </c>
      <c r="G423" s="109">
        <v>0</v>
      </c>
      <c r="H423" s="109">
        <v>0</v>
      </c>
      <c r="I423" s="109">
        <v>1076850</v>
      </c>
      <c r="J423" s="110">
        <v>144366826.68000004</v>
      </c>
      <c r="K423" s="109">
        <v>17652990.859999999</v>
      </c>
      <c r="L423" s="109">
        <v>0</v>
      </c>
      <c r="M423" s="109">
        <v>0</v>
      </c>
      <c r="N423" s="109">
        <v>104728133.55000001</v>
      </c>
      <c r="O423" s="109">
        <v>33855423.549999997</v>
      </c>
      <c r="P423" s="109">
        <v>16546660.27</v>
      </c>
      <c r="Q423" s="109">
        <v>4360797.46</v>
      </c>
      <c r="R423" s="109">
        <v>0</v>
      </c>
      <c r="S423" s="109">
        <v>334122.81</v>
      </c>
      <c r="T423" s="109">
        <v>0</v>
      </c>
      <c r="U423" s="111">
        <v>177478128.50000003</v>
      </c>
      <c r="V423" s="112"/>
      <c r="W423" s="112"/>
      <c r="X423" s="112"/>
      <c r="Y423" s="112"/>
      <c r="Z423" s="112"/>
      <c r="AA423" s="112"/>
      <c r="AB423" s="112"/>
    </row>
    <row r="424" spans="1:28" s="113" customFormat="1" ht="14.4">
      <c r="A424" s="108" t="s">
        <v>42</v>
      </c>
      <c r="B424" s="109">
        <v>8912663.6099999994</v>
      </c>
      <c r="C424" s="109">
        <v>575371</v>
      </c>
      <c r="D424" s="109">
        <v>137866931.21000001</v>
      </c>
      <c r="E424" s="109">
        <v>4829767.3</v>
      </c>
      <c r="F424" s="109">
        <v>391223.56</v>
      </c>
      <c r="G424" s="109">
        <v>0</v>
      </c>
      <c r="H424" s="109">
        <v>0</v>
      </c>
      <c r="I424" s="109">
        <v>1095401</v>
      </c>
      <c r="J424" s="110">
        <v>153671357.68000001</v>
      </c>
      <c r="K424" s="109">
        <v>20260959.859999999</v>
      </c>
      <c r="L424" s="109">
        <v>0</v>
      </c>
      <c r="M424" s="109">
        <v>0</v>
      </c>
      <c r="N424" s="109">
        <v>104766432.55000001</v>
      </c>
      <c r="O424" s="109">
        <v>34170759.549999997</v>
      </c>
      <c r="P424" s="109">
        <v>21799516.27</v>
      </c>
      <c r="Q424" s="109">
        <v>4533178.46</v>
      </c>
      <c r="R424" s="109">
        <v>1463463</v>
      </c>
      <c r="S424" s="109">
        <v>334122.81</v>
      </c>
      <c r="T424" s="109">
        <v>500</v>
      </c>
      <c r="U424" s="111">
        <v>187328932.50000003</v>
      </c>
      <c r="V424" s="112"/>
      <c r="W424" s="112"/>
      <c r="X424" s="112"/>
      <c r="Y424" s="112"/>
      <c r="Z424" s="112"/>
      <c r="AA424" s="112"/>
      <c r="AB424" s="112"/>
    </row>
    <row r="425" spans="1:28">
      <c r="J425" s="226">
        <v>0</v>
      </c>
      <c r="U425" s="227">
        <v>0</v>
      </c>
    </row>
    <row r="426" spans="1:28" s="113" customFormat="1" ht="14.4">
      <c r="A426" s="108" t="s">
        <v>343</v>
      </c>
      <c r="B426" s="109">
        <v>12365473</v>
      </c>
      <c r="C426" s="109">
        <v>1471013</v>
      </c>
      <c r="D426" s="109">
        <v>8662776</v>
      </c>
      <c r="E426" s="109">
        <v>3905126</v>
      </c>
      <c r="F426" s="109">
        <v>308376</v>
      </c>
      <c r="G426" s="109">
        <v>1159763</v>
      </c>
      <c r="H426" s="109">
        <v>561570</v>
      </c>
      <c r="I426" s="109">
        <v>512000</v>
      </c>
      <c r="J426" s="110">
        <v>28946097</v>
      </c>
      <c r="K426" s="109">
        <v>13055869</v>
      </c>
      <c r="L426" s="109">
        <v>0</v>
      </c>
      <c r="M426" s="109">
        <v>0</v>
      </c>
      <c r="N426" s="109">
        <v>74613</v>
      </c>
      <c r="O426" s="109">
        <v>2017230</v>
      </c>
      <c r="P426" s="109">
        <v>8794301</v>
      </c>
      <c r="Q426" s="109">
        <v>0</v>
      </c>
      <c r="R426" s="109">
        <v>1589629</v>
      </c>
      <c r="S426" s="109">
        <v>0</v>
      </c>
      <c r="T426" s="109">
        <v>0</v>
      </c>
      <c r="U426" s="111">
        <v>25531642</v>
      </c>
      <c r="V426" s="112"/>
      <c r="W426" s="112"/>
      <c r="X426" s="112"/>
      <c r="Y426" s="112"/>
      <c r="Z426" s="112"/>
      <c r="AA426" s="112"/>
      <c r="AB426" s="112"/>
    </row>
    <row r="427" spans="1:28">
      <c r="A427" s="206" t="s">
        <v>344</v>
      </c>
      <c r="B427" s="219">
        <v>970722</v>
      </c>
      <c r="C427" s="219">
        <v>0</v>
      </c>
      <c r="D427" s="219">
        <v>2240659</v>
      </c>
      <c r="E427" s="219">
        <v>0</v>
      </c>
      <c r="F427" s="219">
        <v>32858</v>
      </c>
      <c r="G427" s="219">
        <v>2795109</v>
      </c>
      <c r="H427" s="219">
        <v>0</v>
      </c>
      <c r="I427" s="219">
        <v>0</v>
      </c>
      <c r="J427" s="226">
        <v>6039348</v>
      </c>
      <c r="K427" s="219">
        <v>53911</v>
      </c>
      <c r="L427" s="219">
        <v>0</v>
      </c>
      <c r="M427" s="219">
        <v>0</v>
      </c>
      <c r="N427" s="219">
        <v>600615</v>
      </c>
      <c r="O427" s="219">
        <v>2019613</v>
      </c>
      <c r="P427" s="219">
        <v>132323</v>
      </c>
      <c r="Q427" s="219">
        <v>544381</v>
      </c>
      <c r="R427" s="219">
        <v>171317</v>
      </c>
      <c r="S427" s="219">
        <v>344694</v>
      </c>
      <c r="T427" s="109">
        <v>0</v>
      </c>
      <c r="U427" s="227">
        <v>3866854</v>
      </c>
    </row>
    <row r="428" spans="1:28">
      <c r="A428" s="206" t="s">
        <v>345</v>
      </c>
      <c r="B428" s="219">
        <v>21000</v>
      </c>
      <c r="C428" s="219">
        <v>0</v>
      </c>
      <c r="D428" s="219">
        <v>787371.35000000009</v>
      </c>
      <c r="E428" s="219">
        <v>0</v>
      </c>
      <c r="F428" s="219">
        <v>0</v>
      </c>
      <c r="G428" s="219">
        <v>0</v>
      </c>
      <c r="H428" s="219">
        <v>0</v>
      </c>
      <c r="I428" s="219">
        <v>0</v>
      </c>
      <c r="J428" s="226">
        <v>808371.35000000009</v>
      </c>
      <c r="K428" s="219">
        <v>0</v>
      </c>
      <c r="L428" s="219">
        <v>0</v>
      </c>
      <c r="M428" s="219">
        <v>0</v>
      </c>
      <c r="N428" s="219">
        <v>594</v>
      </c>
      <c r="O428" s="219">
        <v>3449456</v>
      </c>
      <c r="P428" s="219">
        <v>124140.38</v>
      </c>
      <c r="Q428" s="219">
        <v>704.39</v>
      </c>
      <c r="R428" s="219">
        <v>0</v>
      </c>
      <c r="S428" s="219">
        <v>69939</v>
      </c>
      <c r="T428" s="219">
        <v>0</v>
      </c>
      <c r="U428" s="227">
        <v>3644833.77</v>
      </c>
    </row>
    <row r="429" spans="1:28">
      <c r="A429" s="206" t="s">
        <v>346</v>
      </c>
      <c r="B429" s="219">
        <v>0</v>
      </c>
      <c r="C429" s="219">
        <v>0</v>
      </c>
      <c r="D429" s="219">
        <v>157377</v>
      </c>
      <c r="E429" s="219">
        <v>0</v>
      </c>
      <c r="F429" s="219">
        <v>1231858</v>
      </c>
      <c r="G429" s="219">
        <v>0</v>
      </c>
      <c r="H429" s="219">
        <v>0</v>
      </c>
      <c r="I429" s="219">
        <v>0</v>
      </c>
      <c r="J429" s="226">
        <v>1389235</v>
      </c>
      <c r="K429" s="219">
        <v>0</v>
      </c>
      <c r="L429" s="219">
        <v>0</v>
      </c>
      <c r="M429" s="219">
        <v>0</v>
      </c>
      <c r="N429" s="219">
        <v>853</v>
      </c>
      <c r="O429" s="219">
        <v>36470</v>
      </c>
      <c r="P429" s="219">
        <v>134256</v>
      </c>
      <c r="Q429" s="219">
        <v>40203</v>
      </c>
      <c r="R429" s="219">
        <v>3001</v>
      </c>
      <c r="S429" s="219">
        <v>0</v>
      </c>
      <c r="T429" s="219">
        <v>0</v>
      </c>
      <c r="U429" s="227">
        <v>214783</v>
      </c>
    </row>
    <row r="430" spans="1:28">
      <c r="A430" s="206" t="s">
        <v>347</v>
      </c>
      <c r="B430" s="219">
        <v>158872.47</v>
      </c>
      <c r="C430" s="219">
        <v>0</v>
      </c>
      <c r="D430" s="219">
        <v>40422.94</v>
      </c>
      <c r="E430" s="219">
        <v>0</v>
      </c>
      <c r="F430" s="219">
        <v>0</v>
      </c>
      <c r="G430" s="219">
        <v>0</v>
      </c>
      <c r="H430" s="219">
        <v>0</v>
      </c>
      <c r="I430" s="219">
        <v>0</v>
      </c>
      <c r="J430" s="226">
        <v>199295.41</v>
      </c>
      <c r="K430" s="219">
        <v>0</v>
      </c>
      <c r="L430" s="219">
        <v>0</v>
      </c>
      <c r="M430" s="219">
        <v>0</v>
      </c>
      <c r="N430" s="219">
        <v>138722.87</v>
      </c>
      <c r="O430" s="219">
        <v>559059.74</v>
      </c>
      <c r="P430" s="219">
        <v>32646.769999999997</v>
      </c>
      <c r="Q430" s="219">
        <v>2572.4</v>
      </c>
      <c r="R430" s="219">
        <v>10321.129999999999</v>
      </c>
      <c r="S430" s="219">
        <v>59862.51</v>
      </c>
      <c r="T430" s="219">
        <v>0</v>
      </c>
      <c r="U430" s="227">
        <v>803185.42</v>
      </c>
    </row>
    <row r="431" spans="1:28">
      <c r="A431" s="206" t="s">
        <v>415</v>
      </c>
      <c r="B431" s="219">
        <v>317145</v>
      </c>
      <c r="C431" s="219">
        <v>0</v>
      </c>
      <c r="D431" s="219">
        <v>295174</v>
      </c>
      <c r="E431" s="219">
        <v>0</v>
      </c>
      <c r="F431" s="219">
        <v>0</v>
      </c>
      <c r="G431" s="219">
        <v>0</v>
      </c>
      <c r="H431" s="219">
        <v>0</v>
      </c>
      <c r="I431" s="219">
        <v>0</v>
      </c>
      <c r="J431" s="226">
        <v>612319</v>
      </c>
      <c r="K431" s="219">
        <v>27012.86</v>
      </c>
      <c r="L431" s="219">
        <v>0</v>
      </c>
      <c r="M431" s="219">
        <v>0</v>
      </c>
      <c r="N431" s="219">
        <v>9090.57</v>
      </c>
      <c r="O431" s="219">
        <v>66773.19</v>
      </c>
      <c r="P431" s="219">
        <v>16887.72</v>
      </c>
      <c r="Q431" s="219">
        <v>31526</v>
      </c>
      <c r="R431" s="219">
        <v>58.4</v>
      </c>
      <c r="S431" s="219">
        <v>0</v>
      </c>
      <c r="T431" s="219">
        <v>0</v>
      </c>
      <c r="U431" s="227">
        <v>151348.74</v>
      </c>
    </row>
    <row r="432" spans="1:28">
      <c r="A432" s="206" t="s">
        <v>349</v>
      </c>
      <c r="B432" s="219">
        <v>301014</v>
      </c>
      <c r="C432" s="219">
        <v>0</v>
      </c>
      <c r="D432" s="219">
        <v>1522115.87</v>
      </c>
      <c r="E432" s="219">
        <v>0</v>
      </c>
      <c r="F432" s="219">
        <v>510051</v>
      </c>
      <c r="G432" s="219">
        <v>0</v>
      </c>
      <c r="H432" s="219">
        <v>0</v>
      </c>
      <c r="I432" s="219">
        <v>0</v>
      </c>
      <c r="J432" s="226">
        <v>2333180.87</v>
      </c>
      <c r="K432" s="219">
        <v>456.77</v>
      </c>
      <c r="L432" s="219">
        <v>0</v>
      </c>
      <c r="M432" s="219">
        <v>0</v>
      </c>
      <c r="N432" s="219">
        <v>1020.71</v>
      </c>
      <c r="O432" s="219">
        <v>121744.92000000001</v>
      </c>
      <c r="P432" s="219">
        <v>159275</v>
      </c>
      <c r="Q432" s="219">
        <v>31401.190000000002</v>
      </c>
      <c r="R432" s="219">
        <v>640.25</v>
      </c>
      <c r="S432" s="219">
        <v>0</v>
      </c>
      <c r="T432" s="219">
        <v>0</v>
      </c>
      <c r="U432" s="227">
        <v>314538.84000000003</v>
      </c>
    </row>
    <row r="433" spans="1:28">
      <c r="A433" s="206" t="s">
        <v>350</v>
      </c>
      <c r="B433" s="219">
        <v>6185</v>
      </c>
      <c r="C433" s="219">
        <v>0</v>
      </c>
      <c r="D433" s="219">
        <v>28883907</v>
      </c>
      <c r="E433" s="219">
        <v>0</v>
      </c>
      <c r="F433" s="219">
        <v>36896</v>
      </c>
      <c r="G433" s="219">
        <v>0</v>
      </c>
      <c r="H433" s="219">
        <v>0</v>
      </c>
      <c r="I433" s="219">
        <v>0</v>
      </c>
      <c r="J433" s="226">
        <v>28926988</v>
      </c>
      <c r="K433" s="219">
        <v>11593715</v>
      </c>
      <c r="L433" s="219">
        <v>0</v>
      </c>
      <c r="M433" s="219">
        <v>0</v>
      </c>
      <c r="N433" s="219">
        <v>3586821</v>
      </c>
      <c r="O433" s="219">
        <v>13721930</v>
      </c>
      <c r="P433" s="219">
        <v>64878</v>
      </c>
      <c r="Q433" s="219">
        <v>182627</v>
      </c>
      <c r="R433" s="219">
        <v>807569</v>
      </c>
      <c r="S433" s="219">
        <v>0</v>
      </c>
      <c r="T433" s="219">
        <v>144179</v>
      </c>
      <c r="U433" s="227">
        <v>30101719</v>
      </c>
    </row>
    <row r="434" spans="1:28">
      <c r="A434" s="206" t="s">
        <v>351</v>
      </c>
      <c r="B434" s="219">
        <v>1033231.03</v>
      </c>
      <c r="C434" s="219">
        <v>0</v>
      </c>
      <c r="D434" s="219">
        <v>4018337.34</v>
      </c>
      <c r="E434" s="219">
        <v>196682.6</v>
      </c>
      <c r="F434" s="219">
        <v>2771.46</v>
      </c>
      <c r="G434" s="219">
        <v>3450141.91</v>
      </c>
      <c r="H434" s="219">
        <v>0</v>
      </c>
      <c r="I434" s="219">
        <v>0</v>
      </c>
      <c r="J434" s="226">
        <v>8701164.3399999999</v>
      </c>
      <c r="K434" s="219">
        <v>0</v>
      </c>
      <c r="L434" s="219">
        <v>0</v>
      </c>
      <c r="M434" s="219">
        <v>0</v>
      </c>
      <c r="N434" s="219">
        <v>101743.62</v>
      </c>
      <c r="O434" s="219">
        <v>1250150.0699999998</v>
      </c>
      <c r="P434" s="219">
        <v>203139.79</v>
      </c>
      <c r="Q434" s="219">
        <v>118769.37</v>
      </c>
      <c r="R434" s="219">
        <v>673222.82</v>
      </c>
      <c r="S434" s="219">
        <v>0</v>
      </c>
      <c r="T434" s="219">
        <v>0</v>
      </c>
      <c r="U434" s="227">
        <v>2347025.67</v>
      </c>
    </row>
    <row r="435" spans="1:28">
      <c r="A435" s="206" t="s">
        <v>352</v>
      </c>
      <c r="B435" s="219">
        <v>1978.25</v>
      </c>
      <c r="C435" s="219">
        <v>0</v>
      </c>
      <c r="D435" s="219">
        <v>175165.97000000003</v>
      </c>
      <c r="E435" s="219">
        <v>54178.89</v>
      </c>
      <c r="F435" s="219">
        <v>0</v>
      </c>
      <c r="G435" s="219">
        <v>417738</v>
      </c>
      <c r="H435" s="219">
        <v>0</v>
      </c>
      <c r="I435" s="219">
        <v>0</v>
      </c>
      <c r="J435" s="226">
        <v>649061.1100000001</v>
      </c>
      <c r="K435" s="219">
        <v>13663548.039999999</v>
      </c>
      <c r="L435" s="219">
        <v>0</v>
      </c>
      <c r="M435" s="219">
        <v>0</v>
      </c>
      <c r="N435" s="219">
        <v>378952.83</v>
      </c>
      <c r="O435" s="219">
        <v>137960645.26999998</v>
      </c>
      <c r="P435" s="219">
        <v>3804020.11</v>
      </c>
      <c r="Q435" s="219">
        <v>162971.57999999999</v>
      </c>
      <c r="R435" s="219">
        <v>2404829.34</v>
      </c>
      <c r="S435" s="219">
        <v>0</v>
      </c>
      <c r="T435" s="219">
        <v>0</v>
      </c>
      <c r="U435" s="227">
        <v>158374967.17000002</v>
      </c>
    </row>
    <row r="436" spans="1:28">
      <c r="A436" s="206" t="s">
        <v>353</v>
      </c>
      <c r="B436" s="219">
        <v>330317</v>
      </c>
      <c r="C436" s="219">
        <v>0</v>
      </c>
      <c r="D436" s="219">
        <v>1518052.5</v>
      </c>
      <c r="E436" s="219">
        <v>0</v>
      </c>
      <c r="F436" s="219">
        <v>6853</v>
      </c>
      <c r="G436" s="219">
        <v>0</v>
      </c>
      <c r="H436" s="219">
        <v>0</v>
      </c>
      <c r="I436" s="219">
        <v>0</v>
      </c>
      <c r="J436" s="226">
        <v>1855222.5</v>
      </c>
      <c r="K436" s="219">
        <v>0</v>
      </c>
      <c r="L436" s="219">
        <v>0</v>
      </c>
      <c r="M436" s="219">
        <v>0</v>
      </c>
      <c r="N436" s="219">
        <v>244633.36000000002</v>
      </c>
      <c r="O436" s="219">
        <v>1609103.95</v>
      </c>
      <c r="P436" s="219">
        <v>490941</v>
      </c>
      <c r="Q436" s="219">
        <v>11320.1</v>
      </c>
      <c r="R436" s="219">
        <v>57720.88</v>
      </c>
      <c r="S436" s="219">
        <v>174211</v>
      </c>
      <c r="T436" s="219">
        <v>0</v>
      </c>
      <c r="U436" s="227">
        <v>2587930.29</v>
      </c>
    </row>
    <row r="437" spans="1:28">
      <c r="A437" s="206" t="s">
        <v>354</v>
      </c>
      <c r="B437" s="219">
        <v>3176255</v>
      </c>
      <c r="C437" s="219">
        <v>0</v>
      </c>
      <c r="D437" s="219">
        <v>672406</v>
      </c>
      <c r="E437" s="219">
        <v>284417</v>
      </c>
      <c r="F437" s="219">
        <v>3794</v>
      </c>
      <c r="G437" s="219">
        <v>942537</v>
      </c>
      <c r="H437" s="219">
        <v>0</v>
      </c>
      <c r="I437" s="219">
        <v>0</v>
      </c>
      <c r="J437" s="226">
        <v>5079409</v>
      </c>
      <c r="K437" s="219">
        <v>0</v>
      </c>
      <c r="L437" s="219">
        <v>0</v>
      </c>
      <c r="M437" s="219">
        <v>0</v>
      </c>
      <c r="N437" s="219">
        <v>243195</v>
      </c>
      <c r="O437" s="219">
        <v>1883778</v>
      </c>
      <c r="P437" s="219">
        <v>953896</v>
      </c>
      <c r="Q437" s="219">
        <v>475123</v>
      </c>
      <c r="R437" s="219">
        <v>487224</v>
      </c>
      <c r="S437" s="219">
        <v>7205</v>
      </c>
      <c r="T437" s="219">
        <v>0</v>
      </c>
      <c r="U437" s="227">
        <v>4050421</v>
      </c>
    </row>
    <row r="438" spans="1:28">
      <c r="A438" s="206" t="s">
        <v>355</v>
      </c>
      <c r="B438" s="219">
        <v>186791.91</v>
      </c>
      <c r="C438" s="219">
        <v>0</v>
      </c>
      <c r="D438" s="219">
        <v>0</v>
      </c>
      <c r="E438" s="219">
        <v>12386</v>
      </c>
      <c r="F438" s="219">
        <v>0</v>
      </c>
      <c r="G438" s="219">
        <v>0</v>
      </c>
      <c r="H438" s="219">
        <v>0</v>
      </c>
      <c r="I438" s="219">
        <v>0</v>
      </c>
      <c r="J438" s="226">
        <v>199177.91</v>
      </c>
      <c r="K438" s="219">
        <v>0</v>
      </c>
      <c r="L438" s="219">
        <v>0</v>
      </c>
      <c r="M438" s="219">
        <v>0</v>
      </c>
      <c r="N438" s="219">
        <v>33934.33</v>
      </c>
      <c r="O438" s="219">
        <v>21380.84</v>
      </c>
      <c r="P438" s="219">
        <v>94972.72</v>
      </c>
      <c r="Q438" s="219">
        <v>0</v>
      </c>
      <c r="R438" s="219">
        <v>0</v>
      </c>
      <c r="S438" s="219">
        <v>0</v>
      </c>
      <c r="T438" s="219">
        <v>0</v>
      </c>
      <c r="U438" s="227">
        <v>150287.89000000001</v>
      </c>
    </row>
    <row r="439" spans="1:28">
      <c r="A439" s="118" t="s">
        <v>356</v>
      </c>
      <c r="B439" s="219">
        <v>16563742.809999997</v>
      </c>
      <c r="C439" s="219">
        <v>0</v>
      </c>
      <c r="D439" s="219">
        <v>74675080.139999986</v>
      </c>
      <c r="E439" s="219">
        <v>2565247.56</v>
      </c>
      <c r="F439" s="219">
        <v>0</v>
      </c>
      <c r="G439" s="219">
        <v>4723558.99</v>
      </c>
      <c r="H439" s="219">
        <v>0</v>
      </c>
      <c r="I439" s="219">
        <v>0</v>
      </c>
      <c r="J439" s="226">
        <v>98527629.499999985</v>
      </c>
      <c r="K439" s="219">
        <v>3999103</v>
      </c>
      <c r="L439" s="219">
        <v>3243795</v>
      </c>
      <c r="M439" s="219">
        <v>0</v>
      </c>
      <c r="N439" s="219">
        <v>4235166</v>
      </c>
      <c r="O439" s="219">
        <v>47537509</v>
      </c>
      <c r="P439" s="219">
        <v>11969472.470000001</v>
      </c>
      <c r="Q439" s="219">
        <v>4491989.9799999995</v>
      </c>
      <c r="R439" s="219">
        <v>7760436</v>
      </c>
      <c r="S439" s="219">
        <v>0</v>
      </c>
      <c r="T439" s="219">
        <v>190955</v>
      </c>
      <c r="U439" s="227">
        <v>83428426.450000003</v>
      </c>
    </row>
    <row r="440" spans="1:28">
      <c r="A440" s="206" t="s">
        <v>357</v>
      </c>
      <c r="B440" s="219">
        <v>424292</v>
      </c>
      <c r="C440" s="219">
        <v>0</v>
      </c>
      <c r="D440" s="219">
        <v>112767</v>
      </c>
      <c r="E440" s="219">
        <v>0</v>
      </c>
      <c r="F440" s="219">
        <v>695801</v>
      </c>
      <c r="G440" s="219">
        <v>1220</v>
      </c>
      <c r="H440" s="219">
        <v>0</v>
      </c>
      <c r="I440" s="219">
        <v>0</v>
      </c>
      <c r="J440" s="226">
        <v>1234080</v>
      </c>
      <c r="K440" s="219">
        <v>0</v>
      </c>
      <c r="L440" s="219">
        <v>0</v>
      </c>
      <c r="M440" s="219">
        <v>0</v>
      </c>
      <c r="N440" s="219">
        <v>254557</v>
      </c>
      <c r="O440" s="219">
        <v>48987</v>
      </c>
      <c r="P440" s="219">
        <v>48048</v>
      </c>
      <c r="Q440" s="219">
        <v>7453</v>
      </c>
      <c r="R440" s="219">
        <v>11047</v>
      </c>
      <c r="S440" s="219">
        <v>401</v>
      </c>
      <c r="T440" s="109">
        <v>0</v>
      </c>
      <c r="U440" s="227">
        <v>370493</v>
      </c>
    </row>
    <row r="441" spans="1:28" s="113" customFormat="1" ht="14.4">
      <c r="A441" s="108" t="s">
        <v>41</v>
      </c>
      <c r="B441" s="109">
        <v>23491546.469999999</v>
      </c>
      <c r="C441" s="109">
        <v>0</v>
      </c>
      <c r="D441" s="109">
        <v>115098836.10999998</v>
      </c>
      <c r="E441" s="109">
        <v>3112912.05</v>
      </c>
      <c r="F441" s="109">
        <v>2520882.46</v>
      </c>
      <c r="G441" s="109">
        <v>12330304.9</v>
      </c>
      <c r="H441" s="109">
        <v>0</v>
      </c>
      <c r="I441" s="109">
        <v>0</v>
      </c>
      <c r="J441" s="110">
        <v>156554481.99000001</v>
      </c>
      <c r="K441" s="109">
        <v>29337746.670000002</v>
      </c>
      <c r="L441" s="109">
        <v>3243795</v>
      </c>
      <c r="M441" s="109">
        <v>0</v>
      </c>
      <c r="N441" s="109">
        <v>9829899.290000001</v>
      </c>
      <c r="O441" s="109">
        <v>210286600.97999999</v>
      </c>
      <c r="P441" s="109">
        <v>18228896.960000001</v>
      </c>
      <c r="Q441" s="109">
        <v>6101042.0099999998</v>
      </c>
      <c r="R441" s="109">
        <v>12387386.82</v>
      </c>
      <c r="S441" s="109">
        <v>656312.51</v>
      </c>
      <c r="T441" s="109">
        <v>335134</v>
      </c>
      <c r="U441" s="111">
        <v>290406814.23999995</v>
      </c>
      <c r="V441" s="112"/>
      <c r="W441" s="112"/>
      <c r="X441" s="112"/>
      <c r="Y441" s="112"/>
      <c r="Z441" s="112"/>
      <c r="AA441" s="112"/>
      <c r="AB441" s="112"/>
    </row>
    <row r="442" spans="1:28" s="113" customFormat="1" ht="14.4">
      <c r="A442" s="108" t="s">
        <v>42</v>
      </c>
      <c r="B442" s="109">
        <v>35857019.469999999</v>
      </c>
      <c r="C442" s="109">
        <v>1471013</v>
      </c>
      <c r="D442" s="109">
        <v>123761612.10999998</v>
      </c>
      <c r="E442" s="109">
        <v>7018038.0499999998</v>
      </c>
      <c r="F442" s="109">
        <v>2829258.46</v>
      </c>
      <c r="G442" s="109">
        <v>13490067.9</v>
      </c>
      <c r="H442" s="109">
        <v>561570</v>
      </c>
      <c r="I442" s="109">
        <v>512000</v>
      </c>
      <c r="J442" s="110">
        <v>185500578.99000001</v>
      </c>
      <c r="K442" s="109">
        <v>42393615.670000002</v>
      </c>
      <c r="L442" s="109">
        <v>3243795</v>
      </c>
      <c r="M442" s="109">
        <v>0</v>
      </c>
      <c r="N442" s="109">
        <v>9904512.290000001</v>
      </c>
      <c r="O442" s="109">
        <v>212303830.97999999</v>
      </c>
      <c r="P442" s="109">
        <v>27023197.960000001</v>
      </c>
      <c r="Q442" s="109">
        <v>6101042.0099999998</v>
      </c>
      <c r="R442" s="109">
        <v>13977015.82</v>
      </c>
      <c r="S442" s="109">
        <v>656312.51</v>
      </c>
      <c r="T442" s="109">
        <v>335134</v>
      </c>
      <c r="U442" s="111">
        <v>315938456.23999995</v>
      </c>
      <c r="V442" s="112"/>
      <c r="W442" s="112"/>
      <c r="X442" s="112"/>
      <c r="Y442" s="112"/>
      <c r="Z442" s="112"/>
      <c r="AA442" s="112"/>
      <c r="AB442" s="112"/>
    </row>
    <row r="443" spans="1:28">
      <c r="J443" s="226"/>
      <c r="U443" s="227"/>
    </row>
    <row r="444" spans="1:28">
      <c r="A444" s="108" t="s">
        <v>417</v>
      </c>
      <c r="B444" s="109">
        <v>533727135.00000012</v>
      </c>
      <c r="C444" s="109">
        <v>59458741.620000012</v>
      </c>
      <c r="D444" s="109">
        <v>1188366442.8670001</v>
      </c>
      <c r="E444" s="109">
        <v>174324695.14999998</v>
      </c>
      <c r="F444" s="109">
        <v>113555296.95</v>
      </c>
      <c r="G444" s="109">
        <v>96812656.769999996</v>
      </c>
      <c r="H444" s="109">
        <v>6378596.3399999999</v>
      </c>
      <c r="I444" s="109">
        <v>22002398.100000001</v>
      </c>
      <c r="J444" s="119">
        <v>2194625962.7969999</v>
      </c>
      <c r="K444" s="109">
        <v>139523570.93000004</v>
      </c>
      <c r="L444" s="109">
        <v>5430472.5499999998</v>
      </c>
      <c r="M444" s="109">
        <v>133364</v>
      </c>
      <c r="N444" s="109">
        <v>400344603.31</v>
      </c>
      <c r="O444" s="109">
        <v>1223851112.0999997</v>
      </c>
      <c r="P444" s="109">
        <v>333052651.9199999</v>
      </c>
      <c r="Q444" s="109">
        <v>405353459.25999999</v>
      </c>
      <c r="R444" s="109">
        <v>216712529.38000003</v>
      </c>
      <c r="S444" s="109">
        <v>55904383.249999993</v>
      </c>
      <c r="T444" s="109">
        <v>16640110.630000003</v>
      </c>
      <c r="U444" s="120">
        <v>2796946257.3299994</v>
      </c>
    </row>
    <row r="445" spans="1:28">
      <c r="A445" s="108" t="s">
        <v>420</v>
      </c>
      <c r="B445" s="109">
        <v>205288347.53999984</v>
      </c>
      <c r="C445" s="109">
        <v>33803689.079999991</v>
      </c>
      <c r="D445" s="109">
        <v>343357201.52999997</v>
      </c>
      <c r="E445" s="109">
        <v>192613361.91000015</v>
      </c>
      <c r="F445" s="109">
        <v>9463722.0799999982</v>
      </c>
      <c r="G445" s="109">
        <v>19717771.090000004</v>
      </c>
      <c r="H445" s="109">
        <v>18971870.620000001</v>
      </c>
      <c r="I445" s="109">
        <v>10862308.010000002</v>
      </c>
      <c r="J445" s="119">
        <v>834078271.85999966</v>
      </c>
      <c r="K445" s="109">
        <v>321989911.47000003</v>
      </c>
      <c r="L445" s="109">
        <v>0</v>
      </c>
      <c r="M445" s="109">
        <v>0</v>
      </c>
      <c r="N445" s="109">
        <v>12076625.579999983</v>
      </c>
      <c r="O445" s="109">
        <v>180114684.38000011</v>
      </c>
      <c r="P445" s="109">
        <v>124644933.59999996</v>
      </c>
      <c r="Q445" s="109">
        <v>63052927.319999933</v>
      </c>
      <c r="R445" s="109">
        <v>64670861.549999982</v>
      </c>
      <c r="S445" s="109">
        <v>0</v>
      </c>
      <c r="T445" s="109">
        <v>4400044.8499999978</v>
      </c>
      <c r="U445" s="120">
        <v>770949988.75000048</v>
      </c>
    </row>
    <row r="446" spans="1:28">
      <c r="A446" s="108" t="s">
        <v>418</v>
      </c>
      <c r="B446" s="109">
        <v>739015482.53999996</v>
      </c>
      <c r="C446" s="109">
        <v>93262430.700000003</v>
      </c>
      <c r="D446" s="109">
        <v>1531723644.3970001</v>
      </c>
      <c r="E446" s="109">
        <v>366938057.06000012</v>
      </c>
      <c r="F446" s="109">
        <v>123019019.03</v>
      </c>
      <c r="G446" s="109">
        <v>116530427.86</v>
      </c>
      <c r="H446" s="109">
        <v>25350466.960000001</v>
      </c>
      <c r="I446" s="109">
        <v>32864706.110000003</v>
      </c>
      <c r="J446" s="119">
        <v>3028704234.6569996</v>
      </c>
      <c r="K446" s="109">
        <v>461513482.40000004</v>
      </c>
      <c r="L446" s="109">
        <v>5430472.5499999998</v>
      </c>
      <c r="M446" s="109">
        <v>133364</v>
      </c>
      <c r="N446" s="109">
        <v>412421228.88999999</v>
      </c>
      <c r="O446" s="109">
        <v>1403965796.4799998</v>
      </c>
      <c r="P446" s="109">
        <v>457697585.51999986</v>
      </c>
      <c r="Q446" s="109">
        <v>468406386.57999992</v>
      </c>
      <c r="R446" s="109">
        <v>281383390.93000001</v>
      </c>
      <c r="S446" s="109">
        <v>55904383.249999993</v>
      </c>
      <c r="T446" s="109">
        <v>21040155.48</v>
      </c>
      <c r="U446" s="120">
        <v>3567896246.0799999</v>
      </c>
    </row>
    <row r="448" spans="1:28">
      <c r="B448" s="219">
        <v>739015482.54000008</v>
      </c>
      <c r="C448" s="219">
        <v>93262430.700000003</v>
      </c>
      <c r="D448" s="228">
        <v>1531723644.3970003</v>
      </c>
      <c r="E448" s="228">
        <v>366938057.05999994</v>
      </c>
      <c r="F448" s="228">
        <v>123019019.03000003</v>
      </c>
      <c r="G448" s="228">
        <v>116530427.85999997</v>
      </c>
      <c r="H448" s="228">
        <v>25350466.960000001</v>
      </c>
      <c r="I448" s="228">
        <v>32864706.109999999</v>
      </c>
      <c r="J448" s="228">
        <v>6596600480.7369995</v>
      </c>
    </row>
    <row r="450" spans="1:28">
      <c r="A450"/>
      <c r="B450" s="200">
        <v>0</v>
      </c>
      <c r="C450" s="200">
        <v>0</v>
      </c>
      <c r="D450" s="200">
        <v>0</v>
      </c>
      <c r="E450" s="200">
        <v>0</v>
      </c>
      <c r="F450" s="200">
        <v>0</v>
      </c>
      <c r="G450" s="200">
        <v>0</v>
      </c>
      <c r="H450" s="200">
        <v>0</v>
      </c>
      <c r="I450" s="200">
        <v>0</v>
      </c>
      <c r="J450" s="116"/>
      <c r="K450" s="200">
        <v>461513482.4000001</v>
      </c>
      <c r="L450" s="200">
        <v>5430472.5499999998</v>
      </c>
      <c r="M450" s="200">
        <v>133364</v>
      </c>
      <c r="N450" s="200">
        <v>412421228.88999999</v>
      </c>
      <c r="O450" s="200">
        <v>1403965796.4799993</v>
      </c>
      <c r="P450" s="200">
        <v>457697585.5200001</v>
      </c>
      <c r="Q450" s="200">
        <v>468406386.5800001</v>
      </c>
      <c r="R450" s="200">
        <v>281383390.92999983</v>
      </c>
      <c r="S450" s="200">
        <v>55904383.25</v>
      </c>
      <c r="T450" s="200">
        <v>21040155.48</v>
      </c>
      <c r="V450"/>
      <c r="W450"/>
      <c r="X450"/>
      <c r="Y450"/>
      <c r="Z450"/>
      <c r="AA450"/>
      <c r="AB450"/>
    </row>
    <row r="451" spans="1:28">
      <c r="K451" s="228">
        <v>0</v>
      </c>
      <c r="L451" s="228">
        <v>0</v>
      </c>
      <c r="M451" s="228">
        <v>0</v>
      </c>
      <c r="N451" s="228">
        <v>0</v>
      </c>
      <c r="O451" s="228">
        <v>0</v>
      </c>
      <c r="P451" s="228">
        <v>0</v>
      </c>
      <c r="Q451" s="228">
        <v>0</v>
      </c>
      <c r="R451" s="228">
        <v>0</v>
      </c>
      <c r="S451" s="228">
        <v>0</v>
      </c>
      <c r="T451" s="228">
        <v>0</v>
      </c>
    </row>
    <row r="452" spans="1:28">
      <c r="J452" s="228">
        <v>6596600480.7369995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451"/>
  <sheetViews>
    <sheetView workbookViewId="0">
      <pane xSplit="4" ySplit="4" topLeftCell="M5" activePane="bottomRight" state="frozen"/>
      <selection pane="topRight" activeCell="E1" sqref="E1"/>
      <selection pane="bottomLeft" activeCell="A5" sqref="A5"/>
      <selection pane="bottomRight" activeCell="N5" sqref="N5"/>
    </sheetView>
  </sheetViews>
  <sheetFormatPr defaultColWidth="10.6640625" defaultRowHeight="12" customHeight="1"/>
  <cols>
    <col min="1" max="1" width="1" style="19" customWidth="1"/>
    <col min="2" max="3" width="1.109375" style="19" customWidth="1"/>
    <col min="4" max="4" width="20.6640625" style="19" bestFit="1" customWidth="1"/>
    <col min="5" max="5" width="15.44140625" style="19" bestFit="1" customWidth="1"/>
    <col min="6" max="6" width="14.109375" style="19" customWidth="1"/>
    <col min="7" max="7" width="15.5546875" style="19" customWidth="1"/>
    <col min="8" max="8" width="14.6640625" style="19" customWidth="1"/>
    <col min="9" max="9" width="12.88671875" style="19" customWidth="1"/>
    <col min="10" max="10" width="14.44140625" style="19" customWidth="1"/>
    <col min="11" max="11" width="15.44140625" style="19" customWidth="1"/>
    <col min="12" max="12" width="15.109375" style="19" customWidth="1"/>
    <col min="13" max="13" width="17.33203125" style="89" bestFit="1" customWidth="1"/>
    <col min="14" max="14" width="15.5546875" style="19" bestFit="1" customWidth="1"/>
    <col min="15" max="15" width="14.44140625" style="19" customWidth="1"/>
    <col min="16" max="16" width="19.33203125" style="19" customWidth="1"/>
    <col min="17" max="17" width="11.33203125" style="19" customWidth="1"/>
    <col min="18" max="18" width="16.33203125" style="19" customWidth="1"/>
    <col min="19" max="21" width="15.5546875" style="19" customWidth="1"/>
    <col min="22" max="22" width="15.44140625" style="19" customWidth="1"/>
    <col min="23" max="23" width="13" style="19" customWidth="1"/>
    <col min="24" max="24" width="17.6640625" style="89" bestFit="1" customWidth="1"/>
    <col min="25" max="16384" width="10.6640625" style="19"/>
  </cols>
  <sheetData>
    <row r="1" spans="1:24" ht="22.5" customHeight="1">
      <c r="A1" s="21" t="s">
        <v>365</v>
      </c>
    </row>
    <row r="2" spans="1:24" ht="21">
      <c r="A2" s="21" t="s">
        <v>370</v>
      </c>
    </row>
    <row r="3" spans="1:24" s="28" customFormat="1" ht="12" customHeight="1">
      <c r="A3" s="133" t="s">
        <v>367</v>
      </c>
      <c r="B3" s="23"/>
      <c r="C3" s="23"/>
      <c r="D3" s="24"/>
      <c r="E3" s="134"/>
      <c r="F3" s="134"/>
      <c r="G3" s="134"/>
      <c r="H3" s="134" t="s">
        <v>1</v>
      </c>
      <c r="I3" s="134" t="s">
        <v>2</v>
      </c>
      <c r="J3" s="135" t="s">
        <v>3</v>
      </c>
      <c r="K3" s="134"/>
      <c r="L3" s="134" t="s">
        <v>4</v>
      </c>
      <c r="M3" s="136" t="s">
        <v>5</v>
      </c>
      <c r="N3" s="135" t="s">
        <v>6</v>
      </c>
      <c r="O3" s="135" t="s">
        <v>7</v>
      </c>
      <c r="P3" s="134" t="s">
        <v>8</v>
      </c>
      <c r="Q3" s="134" t="s">
        <v>9</v>
      </c>
      <c r="R3" s="134" t="s">
        <v>10</v>
      </c>
      <c r="S3" s="135" t="s">
        <v>11</v>
      </c>
      <c r="T3" s="134" t="s">
        <v>12</v>
      </c>
      <c r="U3" s="134" t="s">
        <v>13</v>
      </c>
      <c r="V3" s="134" t="s">
        <v>14</v>
      </c>
      <c r="W3" s="134" t="s">
        <v>15</v>
      </c>
      <c r="X3" s="136" t="s">
        <v>5</v>
      </c>
    </row>
    <row r="4" spans="1:24" s="28" customFormat="1" ht="12" customHeight="1" thickBot="1">
      <c r="A4" s="29"/>
      <c r="B4" s="30"/>
      <c r="C4" s="31" t="s">
        <v>368</v>
      </c>
      <c r="D4" s="32"/>
      <c r="E4" s="30" t="s">
        <v>16</v>
      </c>
      <c r="F4" s="30" t="s">
        <v>17</v>
      </c>
      <c r="G4" s="30" t="s">
        <v>18</v>
      </c>
      <c r="H4" s="30" t="s">
        <v>19</v>
      </c>
      <c r="I4" s="30" t="s">
        <v>20</v>
      </c>
      <c r="J4" s="33" t="s">
        <v>21</v>
      </c>
      <c r="K4" s="33" t="s">
        <v>22</v>
      </c>
      <c r="L4" s="30" t="s">
        <v>23</v>
      </c>
      <c r="M4" s="90" t="s">
        <v>24</v>
      </c>
      <c r="N4" s="33" t="s">
        <v>25</v>
      </c>
      <c r="O4" s="33" t="s">
        <v>26</v>
      </c>
      <c r="P4" s="30" t="s">
        <v>27</v>
      </c>
      <c r="Q4" s="30" t="s">
        <v>28</v>
      </c>
      <c r="R4" s="30" t="s">
        <v>29</v>
      </c>
      <c r="S4" s="33" t="s">
        <v>30</v>
      </c>
      <c r="T4" s="30" t="s">
        <v>31</v>
      </c>
      <c r="U4" s="30" t="s">
        <v>32</v>
      </c>
      <c r="V4" s="30" t="s">
        <v>33</v>
      </c>
      <c r="W4" s="30" t="s">
        <v>34</v>
      </c>
      <c r="X4" s="90" t="s">
        <v>29</v>
      </c>
    </row>
    <row r="5" spans="1:24" s="94" customFormat="1" ht="12" customHeight="1" thickTop="1">
      <c r="A5" s="91" t="s">
        <v>35</v>
      </c>
      <c r="B5" s="92"/>
      <c r="C5" s="92"/>
      <c r="D5" s="93"/>
      <c r="E5" s="94">
        <v>587649</v>
      </c>
      <c r="F5" s="94">
        <v>1337399</v>
      </c>
      <c r="G5" s="94">
        <v>2432265</v>
      </c>
      <c r="H5" s="94">
        <v>1255757</v>
      </c>
      <c r="I5" s="94">
        <v>0</v>
      </c>
      <c r="J5" s="94">
        <v>0</v>
      </c>
      <c r="K5" s="94">
        <v>42449</v>
      </c>
      <c r="L5" s="94">
        <v>0</v>
      </c>
      <c r="M5" s="95">
        <v>5655519</v>
      </c>
      <c r="N5" s="94">
        <v>1344374</v>
      </c>
      <c r="O5" s="94">
        <v>0</v>
      </c>
      <c r="P5" s="94">
        <v>0</v>
      </c>
      <c r="Q5" s="94">
        <v>0</v>
      </c>
      <c r="R5" s="94">
        <v>19875</v>
      </c>
      <c r="S5" s="94">
        <v>4450972</v>
      </c>
      <c r="T5" s="94">
        <v>632787</v>
      </c>
      <c r="U5" s="94">
        <v>1042537</v>
      </c>
      <c r="V5" s="94">
        <v>0</v>
      </c>
      <c r="W5" s="94">
        <v>0</v>
      </c>
      <c r="X5" s="95">
        <v>7490545</v>
      </c>
    </row>
    <row r="6" spans="1:24" ht="12" customHeight="1">
      <c r="A6" s="35"/>
      <c r="B6" s="26" t="s">
        <v>36</v>
      </c>
      <c r="C6" s="26"/>
      <c r="D6" s="27"/>
      <c r="E6" s="19">
        <v>0</v>
      </c>
      <c r="F6" s="19">
        <v>0</v>
      </c>
      <c r="G6" s="19">
        <v>3692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96">
        <v>3692</v>
      </c>
      <c r="N6" s="19">
        <v>0</v>
      </c>
      <c r="O6" s="19">
        <v>0</v>
      </c>
      <c r="P6" s="19">
        <v>0</v>
      </c>
      <c r="Q6" s="19">
        <v>0</v>
      </c>
      <c r="R6" s="19">
        <v>828</v>
      </c>
      <c r="S6" s="19">
        <v>2347</v>
      </c>
      <c r="T6" s="19">
        <v>0</v>
      </c>
      <c r="U6" s="19">
        <v>0</v>
      </c>
      <c r="V6" s="19">
        <v>0</v>
      </c>
      <c r="W6" s="19">
        <v>0</v>
      </c>
      <c r="X6" s="96">
        <v>3175</v>
      </c>
    </row>
    <row r="7" spans="1:24" ht="12" customHeight="1">
      <c r="A7" s="35"/>
      <c r="B7" s="26" t="s">
        <v>37</v>
      </c>
      <c r="C7" s="26"/>
      <c r="D7" s="27"/>
      <c r="E7" s="19">
        <v>0</v>
      </c>
      <c r="F7" s="19">
        <v>0</v>
      </c>
      <c r="G7" s="19">
        <v>33160</v>
      </c>
      <c r="H7" s="19">
        <v>0</v>
      </c>
      <c r="I7" s="19">
        <v>3181</v>
      </c>
      <c r="J7" s="19">
        <v>0</v>
      </c>
      <c r="K7" s="19">
        <v>0</v>
      </c>
      <c r="L7" s="19">
        <v>0</v>
      </c>
      <c r="M7" s="96">
        <v>36341</v>
      </c>
      <c r="N7" s="19">
        <v>27196</v>
      </c>
      <c r="O7" s="19">
        <v>0</v>
      </c>
      <c r="P7" s="19">
        <v>0</v>
      </c>
      <c r="Q7" s="19">
        <v>0</v>
      </c>
      <c r="R7" s="19">
        <v>3597</v>
      </c>
      <c r="S7" s="19">
        <v>12296</v>
      </c>
      <c r="T7" s="19">
        <v>0</v>
      </c>
      <c r="U7" s="19">
        <v>0</v>
      </c>
      <c r="V7" s="19">
        <v>0</v>
      </c>
      <c r="W7" s="19">
        <v>0</v>
      </c>
      <c r="X7" s="96">
        <v>43089</v>
      </c>
    </row>
    <row r="8" spans="1:24" ht="12" customHeight="1">
      <c r="A8" s="35"/>
      <c r="B8" s="26" t="s">
        <v>38</v>
      </c>
      <c r="C8" s="26"/>
      <c r="D8" s="27"/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96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96">
        <v>0</v>
      </c>
    </row>
    <row r="9" spans="1:24" ht="12" customHeight="1">
      <c r="A9" s="35"/>
      <c r="B9" s="26" t="s">
        <v>39</v>
      </c>
      <c r="C9" s="26"/>
      <c r="D9" s="27"/>
      <c r="E9" s="19">
        <v>0</v>
      </c>
      <c r="F9" s="19">
        <v>2587</v>
      </c>
      <c r="G9" s="19">
        <v>190284</v>
      </c>
      <c r="H9" s="19">
        <v>0</v>
      </c>
      <c r="I9" s="19">
        <v>3828</v>
      </c>
      <c r="J9" s="19">
        <v>0</v>
      </c>
      <c r="K9" s="19">
        <v>33392</v>
      </c>
      <c r="L9" s="19">
        <v>0</v>
      </c>
      <c r="M9" s="96">
        <v>230091</v>
      </c>
      <c r="N9" s="19">
        <v>73147</v>
      </c>
      <c r="O9" s="19">
        <v>0</v>
      </c>
      <c r="P9" s="19">
        <v>29900</v>
      </c>
      <c r="Q9" s="19">
        <v>0</v>
      </c>
      <c r="R9" s="19">
        <v>1186</v>
      </c>
      <c r="S9" s="19">
        <v>38047</v>
      </c>
      <c r="T9" s="19">
        <v>77472</v>
      </c>
      <c r="U9" s="19">
        <v>10864</v>
      </c>
      <c r="V9" s="19">
        <v>0</v>
      </c>
      <c r="W9" s="19">
        <v>0</v>
      </c>
      <c r="X9" s="96">
        <v>230616</v>
      </c>
    </row>
    <row r="10" spans="1:24" ht="12" customHeight="1">
      <c r="A10" s="35"/>
      <c r="B10" s="26" t="s">
        <v>40</v>
      </c>
      <c r="C10" s="26"/>
      <c r="D10" s="27"/>
      <c r="E10" s="19">
        <v>0</v>
      </c>
      <c r="F10" s="19">
        <v>0</v>
      </c>
      <c r="G10" s="19">
        <v>13850</v>
      </c>
      <c r="H10" s="19">
        <v>0</v>
      </c>
      <c r="I10" s="19">
        <v>0</v>
      </c>
      <c r="J10" s="19">
        <v>0</v>
      </c>
      <c r="K10" s="19">
        <v>0</v>
      </c>
      <c r="L10" s="19">
        <v>6787</v>
      </c>
      <c r="M10" s="96">
        <v>20637</v>
      </c>
      <c r="N10" s="19">
        <v>0</v>
      </c>
      <c r="O10" s="19">
        <v>0</v>
      </c>
      <c r="P10" s="19">
        <v>6787</v>
      </c>
      <c r="Q10" s="19">
        <v>0</v>
      </c>
      <c r="R10" s="19">
        <v>7328</v>
      </c>
      <c r="S10" s="19">
        <v>5138</v>
      </c>
      <c r="T10" s="19">
        <v>0</v>
      </c>
      <c r="U10" s="19">
        <v>0</v>
      </c>
      <c r="V10" s="19">
        <v>0</v>
      </c>
      <c r="W10" s="19">
        <v>0</v>
      </c>
      <c r="X10" s="96">
        <v>19253</v>
      </c>
    </row>
    <row r="11" spans="1:24" s="20" customFormat="1" ht="12" customHeight="1">
      <c r="A11" s="25"/>
      <c r="B11" s="37"/>
      <c r="C11" s="37" t="s">
        <v>41</v>
      </c>
      <c r="D11" s="38"/>
      <c r="E11" s="20">
        <v>0</v>
      </c>
      <c r="F11" s="20">
        <v>2587</v>
      </c>
      <c r="G11" s="20">
        <v>240986</v>
      </c>
      <c r="H11" s="20">
        <v>0</v>
      </c>
      <c r="I11" s="20">
        <v>7009</v>
      </c>
      <c r="J11" s="20">
        <v>0</v>
      </c>
      <c r="K11" s="20">
        <v>33392</v>
      </c>
      <c r="L11" s="20">
        <v>6787</v>
      </c>
      <c r="M11" s="96">
        <v>290761</v>
      </c>
      <c r="N11" s="20">
        <v>100343</v>
      </c>
      <c r="O11" s="20">
        <v>0</v>
      </c>
      <c r="P11" s="20">
        <v>36687</v>
      </c>
      <c r="Q11" s="20">
        <v>0</v>
      </c>
      <c r="R11" s="20">
        <v>12939</v>
      </c>
      <c r="S11" s="20">
        <v>57828</v>
      </c>
      <c r="T11" s="20">
        <v>77472</v>
      </c>
      <c r="U11" s="20">
        <v>10864</v>
      </c>
      <c r="V11" s="20">
        <v>0</v>
      </c>
      <c r="W11" s="20">
        <v>0</v>
      </c>
      <c r="X11" s="96">
        <v>296133</v>
      </c>
    </row>
    <row r="12" spans="1:24" s="20" customFormat="1" ht="12" customHeight="1">
      <c r="A12" s="25"/>
      <c r="B12" s="37"/>
      <c r="C12" s="37"/>
      <c r="D12" s="38" t="s">
        <v>42</v>
      </c>
      <c r="E12" s="20">
        <v>587649</v>
      </c>
      <c r="F12" s="20">
        <v>1339986</v>
      </c>
      <c r="G12" s="20">
        <v>2673251</v>
      </c>
      <c r="H12" s="20">
        <v>1255757</v>
      </c>
      <c r="I12" s="20">
        <v>7009</v>
      </c>
      <c r="J12" s="20">
        <v>0</v>
      </c>
      <c r="K12" s="20">
        <v>75841</v>
      </c>
      <c r="L12" s="20">
        <v>6787</v>
      </c>
      <c r="M12" s="96">
        <v>5946280</v>
      </c>
      <c r="N12" s="20">
        <v>1444717</v>
      </c>
      <c r="O12" s="20">
        <v>0</v>
      </c>
      <c r="P12" s="20">
        <v>36687</v>
      </c>
      <c r="Q12" s="20">
        <v>0</v>
      </c>
      <c r="R12" s="20">
        <v>32814</v>
      </c>
      <c r="S12" s="20">
        <v>4508800</v>
      </c>
      <c r="T12" s="20">
        <v>710259</v>
      </c>
      <c r="U12" s="20">
        <v>1053401</v>
      </c>
      <c r="V12" s="20">
        <v>0</v>
      </c>
      <c r="W12" s="20">
        <v>0</v>
      </c>
      <c r="X12" s="96">
        <v>7786678</v>
      </c>
    </row>
    <row r="13" spans="1:24" ht="12" customHeight="1">
      <c r="A13" s="35"/>
      <c r="B13" s="26"/>
      <c r="C13" s="26"/>
      <c r="D13" s="27"/>
      <c r="M13" s="96"/>
      <c r="X13" s="96"/>
    </row>
    <row r="14" spans="1:24" s="94" customFormat="1" ht="12" customHeight="1">
      <c r="A14" s="91" t="s">
        <v>43</v>
      </c>
      <c r="B14" s="92"/>
      <c r="C14" s="92"/>
      <c r="D14" s="93"/>
      <c r="E14" s="94">
        <v>2211592</v>
      </c>
      <c r="F14" s="94">
        <v>0</v>
      </c>
      <c r="G14" s="94">
        <v>1603993</v>
      </c>
      <c r="H14" s="94">
        <v>702608</v>
      </c>
      <c r="I14" s="94">
        <v>18286</v>
      </c>
      <c r="J14" s="94">
        <v>0</v>
      </c>
      <c r="K14" s="94">
        <v>111073</v>
      </c>
      <c r="L14" s="94">
        <v>0</v>
      </c>
      <c r="M14" s="95">
        <v>4647552</v>
      </c>
      <c r="N14" s="94">
        <v>978370</v>
      </c>
      <c r="O14" s="94">
        <v>0</v>
      </c>
      <c r="P14" s="94">
        <v>148</v>
      </c>
      <c r="Q14" s="94">
        <v>0</v>
      </c>
      <c r="R14" s="94">
        <v>78230</v>
      </c>
      <c r="S14" s="94">
        <v>1657497</v>
      </c>
      <c r="T14" s="94">
        <v>307248</v>
      </c>
      <c r="U14" s="94">
        <v>1902737</v>
      </c>
      <c r="V14" s="94">
        <v>0</v>
      </c>
      <c r="W14" s="94">
        <v>0</v>
      </c>
      <c r="X14" s="95">
        <v>4924230</v>
      </c>
    </row>
    <row r="15" spans="1:24" ht="12" customHeight="1">
      <c r="A15" s="35"/>
      <c r="B15" s="39" t="s">
        <v>44</v>
      </c>
      <c r="C15" s="26"/>
      <c r="D15" s="27"/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96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96">
        <v>0</v>
      </c>
    </row>
    <row r="16" spans="1:24" ht="12" customHeight="1">
      <c r="A16" s="35"/>
      <c r="B16" s="26" t="s">
        <v>45</v>
      </c>
      <c r="C16" s="26"/>
      <c r="D16" s="27"/>
      <c r="E16" s="19">
        <v>356235</v>
      </c>
      <c r="F16" s="19">
        <v>0</v>
      </c>
      <c r="G16" s="19">
        <v>564046</v>
      </c>
      <c r="H16" s="19">
        <v>93998</v>
      </c>
      <c r="I16" s="19">
        <v>2000</v>
      </c>
      <c r="J16" s="19">
        <v>0</v>
      </c>
      <c r="K16" s="19">
        <v>3754</v>
      </c>
      <c r="L16" s="19">
        <v>728623</v>
      </c>
      <c r="M16" s="96">
        <v>1748656</v>
      </c>
      <c r="N16" s="19">
        <v>331038</v>
      </c>
      <c r="O16" s="19">
        <v>0</v>
      </c>
      <c r="P16" s="19">
        <v>871223</v>
      </c>
      <c r="Q16" s="19">
        <v>0</v>
      </c>
      <c r="R16" s="19">
        <v>20403</v>
      </c>
      <c r="S16" s="19">
        <v>158747</v>
      </c>
      <c r="T16" s="19">
        <v>16425</v>
      </c>
      <c r="U16" s="19">
        <v>0</v>
      </c>
      <c r="V16" s="19">
        <v>0</v>
      </c>
      <c r="W16" s="19">
        <v>0</v>
      </c>
      <c r="X16" s="96">
        <v>1397836</v>
      </c>
    </row>
    <row r="17" spans="1:24" s="20" customFormat="1" ht="12" customHeight="1">
      <c r="A17" s="25"/>
      <c r="B17" s="37"/>
      <c r="C17" s="37" t="s">
        <v>41</v>
      </c>
      <c r="D17" s="38"/>
      <c r="E17" s="20">
        <v>356235</v>
      </c>
      <c r="F17" s="20">
        <v>0</v>
      </c>
      <c r="G17" s="20">
        <v>564046</v>
      </c>
      <c r="H17" s="20">
        <v>93998</v>
      </c>
      <c r="I17" s="20">
        <v>2000</v>
      </c>
      <c r="J17" s="20">
        <v>0</v>
      </c>
      <c r="K17" s="20">
        <v>3754</v>
      </c>
      <c r="L17" s="20">
        <v>728623</v>
      </c>
      <c r="M17" s="96">
        <v>1748656</v>
      </c>
      <c r="N17" s="20">
        <v>331038</v>
      </c>
      <c r="O17" s="20">
        <v>0</v>
      </c>
      <c r="P17" s="20">
        <v>871223</v>
      </c>
      <c r="Q17" s="20">
        <v>0</v>
      </c>
      <c r="R17" s="20">
        <v>20403</v>
      </c>
      <c r="S17" s="20">
        <v>158747</v>
      </c>
      <c r="T17" s="20">
        <v>16425</v>
      </c>
      <c r="U17" s="20">
        <v>0</v>
      </c>
      <c r="V17" s="20">
        <v>0</v>
      </c>
      <c r="W17" s="20">
        <v>0</v>
      </c>
      <c r="X17" s="96">
        <v>1397836</v>
      </c>
    </row>
    <row r="18" spans="1:24" s="20" customFormat="1" ht="12" customHeight="1">
      <c r="A18" s="25"/>
      <c r="B18" s="37"/>
      <c r="C18" s="37"/>
      <c r="D18" s="38" t="s">
        <v>42</v>
      </c>
      <c r="E18" s="20">
        <v>2567827</v>
      </c>
      <c r="F18" s="20">
        <v>0</v>
      </c>
      <c r="G18" s="20">
        <v>2168039</v>
      </c>
      <c r="H18" s="20">
        <v>796606</v>
      </c>
      <c r="I18" s="20">
        <v>20286</v>
      </c>
      <c r="J18" s="20">
        <v>0</v>
      </c>
      <c r="K18" s="20">
        <v>114827</v>
      </c>
      <c r="L18" s="20">
        <v>728623</v>
      </c>
      <c r="M18" s="96">
        <v>6396208</v>
      </c>
      <c r="N18" s="20">
        <v>1309408</v>
      </c>
      <c r="O18" s="20">
        <v>0</v>
      </c>
      <c r="P18" s="20">
        <v>871371</v>
      </c>
      <c r="Q18" s="20">
        <v>0</v>
      </c>
      <c r="R18" s="20">
        <v>98633</v>
      </c>
      <c r="S18" s="20">
        <v>1816244</v>
      </c>
      <c r="T18" s="20">
        <v>323673</v>
      </c>
      <c r="U18" s="20">
        <v>1902737</v>
      </c>
      <c r="V18" s="20">
        <v>0</v>
      </c>
      <c r="W18" s="20">
        <v>0</v>
      </c>
      <c r="X18" s="96">
        <v>6322066</v>
      </c>
    </row>
    <row r="19" spans="1:24" ht="12" customHeight="1">
      <c r="A19" s="35"/>
      <c r="B19" s="26"/>
      <c r="C19" s="26"/>
      <c r="D19" s="27"/>
      <c r="M19" s="96"/>
      <c r="X19" s="96"/>
    </row>
    <row r="20" spans="1:24" s="94" customFormat="1" ht="12" customHeight="1">
      <c r="A20" s="91" t="s">
        <v>46</v>
      </c>
      <c r="B20" s="92"/>
      <c r="C20" s="92"/>
      <c r="D20" s="93"/>
      <c r="E20" s="94">
        <v>2755412</v>
      </c>
      <c r="F20" s="94">
        <v>2275548</v>
      </c>
      <c r="G20" s="94">
        <v>3695031</v>
      </c>
      <c r="H20" s="94">
        <v>1746802</v>
      </c>
      <c r="I20" s="94">
        <v>0</v>
      </c>
      <c r="J20" s="94">
        <v>332579</v>
      </c>
      <c r="K20" s="94">
        <v>601546</v>
      </c>
      <c r="L20" s="94">
        <v>6323238</v>
      </c>
      <c r="M20" s="95">
        <v>17730156</v>
      </c>
      <c r="N20" s="94">
        <v>6103978</v>
      </c>
      <c r="O20" s="94">
        <v>0</v>
      </c>
      <c r="P20" s="94">
        <v>6459729</v>
      </c>
      <c r="Q20" s="94">
        <v>0</v>
      </c>
      <c r="R20" s="94">
        <v>828656</v>
      </c>
      <c r="S20" s="94">
        <v>3322636</v>
      </c>
      <c r="T20" s="94">
        <v>133687</v>
      </c>
      <c r="U20" s="94">
        <v>1904504</v>
      </c>
      <c r="V20" s="94">
        <v>0</v>
      </c>
      <c r="W20" s="94">
        <v>0</v>
      </c>
      <c r="X20" s="95">
        <v>18753190</v>
      </c>
    </row>
    <row r="21" spans="1:24" ht="12" customHeight="1">
      <c r="A21" s="40"/>
      <c r="B21" s="26" t="s">
        <v>47</v>
      </c>
      <c r="C21" s="26"/>
      <c r="D21" s="27"/>
      <c r="E21" s="19">
        <v>126924.83</v>
      </c>
      <c r="F21" s="19">
        <v>0</v>
      </c>
      <c r="G21" s="19">
        <v>107155.31</v>
      </c>
      <c r="H21" s="19">
        <v>32900.5</v>
      </c>
      <c r="I21" s="19">
        <v>0</v>
      </c>
      <c r="J21" s="19">
        <v>0</v>
      </c>
      <c r="K21" s="19">
        <v>0</v>
      </c>
      <c r="L21" s="19">
        <v>0</v>
      </c>
      <c r="M21" s="96">
        <v>266980.64</v>
      </c>
      <c r="N21" s="19">
        <v>61008.99</v>
      </c>
      <c r="O21" s="19">
        <v>0</v>
      </c>
      <c r="P21" s="19">
        <v>0</v>
      </c>
      <c r="Q21" s="19">
        <v>0</v>
      </c>
      <c r="R21" s="19">
        <v>2696.0599999999936</v>
      </c>
      <c r="S21" s="19">
        <v>63455.8</v>
      </c>
      <c r="T21" s="19">
        <v>18798.919999999998</v>
      </c>
      <c r="U21" s="19">
        <v>206440</v>
      </c>
      <c r="V21" s="19">
        <v>0</v>
      </c>
      <c r="W21" s="19">
        <v>0</v>
      </c>
      <c r="X21" s="96">
        <v>352399.77</v>
      </c>
    </row>
    <row r="22" spans="1:24" ht="12" customHeight="1">
      <c r="A22" s="40"/>
      <c r="B22" s="26" t="s">
        <v>48</v>
      </c>
      <c r="C22" s="26"/>
      <c r="D22" s="27"/>
      <c r="E22" s="19">
        <v>6623652</v>
      </c>
      <c r="F22" s="19">
        <v>1995381</v>
      </c>
      <c r="G22" s="19">
        <v>1229966</v>
      </c>
      <c r="H22" s="19">
        <v>578160</v>
      </c>
      <c r="I22" s="19">
        <v>0</v>
      </c>
      <c r="J22" s="19">
        <v>1481710</v>
      </c>
      <c r="K22" s="19">
        <v>0</v>
      </c>
      <c r="L22" s="19">
        <v>855788</v>
      </c>
      <c r="M22" s="96">
        <v>12764657</v>
      </c>
      <c r="N22" s="19">
        <v>271614</v>
      </c>
      <c r="O22" s="19">
        <v>0</v>
      </c>
      <c r="P22" s="19">
        <v>1055746</v>
      </c>
      <c r="Q22" s="19">
        <v>0</v>
      </c>
      <c r="R22" s="19">
        <v>3767659</v>
      </c>
      <c r="S22" s="19">
        <v>1457835</v>
      </c>
      <c r="T22" s="19">
        <v>1513347</v>
      </c>
      <c r="U22" s="19">
        <v>3861179</v>
      </c>
      <c r="V22" s="19">
        <v>6542832</v>
      </c>
      <c r="W22" s="19">
        <v>0</v>
      </c>
      <c r="X22" s="96">
        <v>18470212</v>
      </c>
    </row>
    <row r="23" spans="1:24" ht="12" customHeight="1">
      <c r="A23" s="40"/>
      <c r="B23" s="26" t="s">
        <v>49</v>
      </c>
      <c r="C23" s="26"/>
      <c r="D23" s="27"/>
      <c r="E23" s="19">
        <v>270645</v>
      </c>
      <c r="F23" s="19">
        <v>0</v>
      </c>
      <c r="G23" s="19">
        <v>421472</v>
      </c>
      <c r="H23" s="19">
        <v>27585</v>
      </c>
      <c r="I23" s="19">
        <v>0</v>
      </c>
      <c r="J23" s="19">
        <v>6464</v>
      </c>
      <c r="K23" s="19">
        <v>104009</v>
      </c>
      <c r="L23" s="19">
        <v>564674</v>
      </c>
      <c r="M23" s="96">
        <v>1394849</v>
      </c>
      <c r="N23" s="19">
        <v>385071</v>
      </c>
      <c r="O23" s="19">
        <v>0</v>
      </c>
      <c r="P23" s="19">
        <v>668683</v>
      </c>
      <c r="Q23" s="19">
        <v>0</v>
      </c>
      <c r="R23" s="19">
        <v>293910</v>
      </c>
      <c r="S23" s="19">
        <v>111330</v>
      </c>
      <c r="T23" s="19">
        <v>66196</v>
      </c>
      <c r="U23" s="19">
        <v>7903</v>
      </c>
      <c r="V23" s="19">
        <v>0</v>
      </c>
      <c r="W23" s="19">
        <v>0</v>
      </c>
      <c r="X23" s="96">
        <v>1533093</v>
      </c>
    </row>
    <row r="24" spans="1:24" ht="12" customHeight="1">
      <c r="A24" s="35"/>
      <c r="B24" s="26" t="s">
        <v>50</v>
      </c>
      <c r="C24" s="26"/>
      <c r="D24" s="27"/>
      <c r="E24" s="19">
        <v>4122513</v>
      </c>
      <c r="F24" s="19">
        <v>1821534</v>
      </c>
      <c r="G24" s="19">
        <v>620993</v>
      </c>
      <c r="H24" s="19">
        <v>414507</v>
      </c>
      <c r="I24" s="19">
        <v>0</v>
      </c>
      <c r="J24" s="19">
        <v>236822</v>
      </c>
      <c r="K24" s="19">
        <v>1504185</v>
      </c>
      <c r="L24" s="19">
        <v>6022105</v>
      </c>
      <c r="M24" s="96">
        <v>14742659</v>
      </c>
      <c r="N24" s="19">
        <v>0</v>
      </c>
      <c r="O24" s="19">
        <v>279042</v>
      </c>
      <c r="P24" s="19">
        <v>7929779</v>
      </c>
      <c r="Q24" s="19">
        <v>0</v>
      </c>
      <c r="R24" s="19">
        <v>3223274</v>
      </c>
      <c r="S24" s="19">
        <v>1021365</v>
      </c>
      <c r="T24" s="19">
        <v>1242508</v>
      </c>
      <c r="U24" s="19">
        <v>2208561</v>
      </c>
      <c r="V24" s="19">
        <v>0</v>
      </c>
      <c r="W24" s="19">
        <v>0</v>
      </c>
      <c r="X24" s="96">
        <v>15904529</v>
      </c>
    </row>
    <row r="25" spans="1:24" ht="12" customHeight="1">
      <c r="A25" s="35"/>
      <c r="B25" s="26" t="s">
        <v>51</v>
      </c>
      <c r="C25" s="26"/>
      <c r="D25" s="27"/>
      <c r="E25" s="19">
        <v>293088</v>
      </c>
      <c r="F25" s="19">
        <v>0</v>
      </c>
      <c r="G25" s="19">
        <v>263354</v>
      </c>
      <c r="H25" s="19">
        <v>0</v>
      </c>
      <c r="I25" s="19">
        <v>0</v>
      </c>
      <c r="J25" s="19">
        <v>124489</v>
      </c>
      <c r="K25" s="19">
        <v>596964</v>
      </c>
      <c r="L25" s="19">
        <v>1353979</v>
      </c>
      <c r="M25" s="96">
        <v>2631874</v>
      </c>
      <c r="N25" s="19">
        <v>0</v>
      </c>
      <c r="O25" s="19">
        <v>0</v>
      </c>
      <c r="P25" s="19">
        <v>1618979</v>
      </c>
      <c r="Q25" s="19">
        <v>0</v>
      </c>
      <c r="R25" s="19">
        <v>939422</v>
      </c>
      <c r="S25" s="19">
        <v>249501</v>
      </c>
      <c r="T25" s="19">
        <v>152064</v>
      </c>
      <c r="U25" s="19">
        <v>0</v>
      </c>
      <c r="V25" s="19">
        <v>0</v>
      </c>
      <c r="W25" s="19">
        <v>0</v>
      </c>
      <c r="X25" s="96">
        <v>2959966</v>
      </c>
    </row>
    <row r="26" spans="1:24" s="20" customFormat="1" ht="12" customHeight="1">
      <c r="A26" s="25"/>
      <c r="B26" s="37"/>
      <c r="C26" s="37" t="s">
        <v>41</v>
      </c>
      <c r="D26" s="38"/>
      <c r="E26" s="20">
        <v>11436822.83</v>
      </c>
      <c r="F26" s="20">
        <v>3816915</v>
      </c>
      <c r="G26" s="20">
        <v>2642940.31</v>
      </c>
      <c r="H26" s="20">
        <v>1053152.5</v>
      </c>
      <c r="I26" s="20">
        <v>0</v>
      </c>
      <c r="J26" s="20">
        <v>1849485</v>
      </c>
      <c r="K26" s="20">
        <v>2205158</v>
      </c>
      <c r="L26" s="20">
        <v>8796546</v>
      </c>
      <c r="M26" s="96">
        <v>31801019.640000001</v>
      </c>
      <c r="N26" s="20">
        <v>717693.99</v>
      </c>
      <c r="O26" s="20">
        <v>279042</v>
      </c>
      <c r="P26" s="20">
        <v>11273187</v>
      </c>
      <c r="Q26" s="20">
        <v>0</v>
      </c>
      <c r="R26" s="20">
        <v>8226961.0600000005</v>
      </c>
      <c r="S26" s="20">
        <v>2903486.8</v>
      </c>
      <c r="T26" s="20">
        <v>2992913.92</v>
      </c>
      <c r="U26" s="20">
        <v>6284083</v>
      </c>
      <c r="V26" s="20">
        <v>6542832</v>
      </c>
      <c r="W26" s="20">
        <v>0</v>
      </c>
      <c r="X26" s="96">
        <v>39220199.770000003</v>
      </c>
    </row>
    <row r="27" spans="1:24" s="20" customFormat="1" ht="12" customHeight="1">
      <c r="A27" s="41"/>
      <c r="B27" s="37"/>
      <c r="C27" s="37"/>
      <c r="D27" s="38" t="s">
        <v>42</v>
      </c>
      <c r="E27" s="20">
        <v>14192234.83</v>
      </c>
      <c r="F27" s="20">
        <v>6092463</v>
      </c>
      <c r="G27" s="20">
        <v>6337971.3100000005</v>
      </c>
      <c r="H27" s="20">
        <v>2799954.5</v>
      </c>
      <c r="I27" s="20">
        <v>0</v>
      </c>
      <c r="J27" s="20">
        <v>2182064</v>
      </c>
      <c r="K27" s="20">
        <v>2806704</v>
      </c>
      <c r="L27" s="20">
        <v>15119784</v>
      </c>
      <c r="M27" s="96">
        <v>49531175.640000001</v>
      </c>
      <c r="N27" s="20">
        <v>6821671.9900000002</v>
      </c>
      <c r="O27" s="20">
        <v>279042</v>
      </c>
      <c r="P27" s="20">
        <v>17732916</v>
      </c>
      <c r="Q27" s="20">
        <v>0</v>
      </c>
      <c r="R27" s="20">
        <v>9055617.0600000005</v>
      </c>
      <c r="S27" s="20">
        <v>6226122.7999999998</v>
      </c>
      <c r="T27" s="20">
        <v>3126600.92</v>
      </c>
      <c r="U27" s="20">
        <v>8188587</v>
      </c>
      <c r="V27" s="20">
        <v>6542832</v>
      </c>
      <c r="W27" s="20">
        <v>0</v>
      </c>
      <c r="X27" s="96">
        <v>57973389.770000003</v>
      </c>
    </row>
    <row r="28" spans="1:24" ht="12" customHeight="1">
      <c r="A28" s="35"/>
      <c r="B28" s="26"/>
      <c r="C28" s="26"/>
      <c r="D28" s="27"/>
      <c r="M28" s="96"/>
      <c r="X28" s="96"/>
    </row>
    <row r="29" spans="1:24" s="94" customFormat="1" ht="12" customHeight="1">
      <c r="A29" s="91" t="s">
        <v>52</v>
      </c>
      <c r="B29" s="92"/>
      <c r="C29" s="92"/>
      <c r="D29" s="93"/>
      <c r="E29" s="94">
        <v>3149187</v>
      </c>
      <c r="F29" s="94">
        <v>1473810</v>
      </c>
      <c r="G29" s="94">
        <v>4724519</v>
      </c>
      <c r="H29" s="94">
        <v>1797868</v>
      </c>
      <c r="I29" s="94">
        <v>213354</v>
      </c>
      <c r="J29" s="94">
        <v>0</v>
      </c>
      <c r="K29" s="94">
        <v>7871</v>
      </c>
      <c r="L29" s="94">
        <v>0</v>
      </c>
      <c r="M29" s="95">
        <v>11366609</v>
      </c>
      <c r="N29" s="94">
        <v>6342060</v>
      </c>
      <c r="O29" s="94">
        <v>0</v>
      </c>
      <c r="P29" s="94">
        <v>175591</v>
      </c>
      <c r="Q29" s="94">
        <v>0</v>
      </c>
      <c r="R29" s="94">
        <v>541991</v>
      </c>
      <c r="S29" s="94">
        <v>2452146</v>
      </c>
      <c r="T29" s="94">
        <v>1222219</v>
      </c>
      <c r="U29" s="94">
        <v>1310889</v>
      </c>
      <c r="V29" s="94">
        <v>0</v>
      </c>
      <c r="W29" s="94">
        <v>0</v>
      </c>
      <c r="X29" s="95">
        <v>12044896</v>
      </c>
    </row>
    <row r="30" spans="1:24" ht="12" customHeight="1">
      <c r="A30" s="35"/>
      <c r="B30" s="39" t="s">
        <v>53</v>
      </c>
      <c r="C30" s="26"/>
      <c r="D30" s="27"/>
      <c r="E30" s="19">
        <v>249413</v>
      </c>
      <c r="F30" s="19">
        <v>0</v>
      </c>
      <c r="G30" s="19">
        <v>235545</v>
      </c>
      <c r="H30" s="19">
        <v>58372</v>
      </c>
      <c r="I30" s="19">
        <v>217581</v>
      </c>
      <c r="J30" s="19">
        <v>0</v>
      </c>
      <c r="K30" s="19">
        <v>482</v>
      </c>
      <c r="L30" s="19">
        <v>0</v>
      </c>
      <c r="M30" s="96">
        <v>761393</v>
      </c>
      <c r="N30" s="19">
        <v>500780</v>
      </c>
      <c r="O30" s="19">
        <v>0</v>
      </c>
      <c r="P30" s="19">
        <v>0</v>
      </c>
      <c r="Q30" s="19">
        <v>0</v>
      </c>
      <c r="R30" s="19">
        <v>7072</v>
      </c>
      <c r="S30" s="19">
        <v>65533</v>
      </c>
      <c r="T30" s="19">
        <v>83242</v>
      </c>
      <c r="U30" s="19">
        <v>70012</v>
      </c>
      <c r="V30" s="19">
        <v>0</v>
      </c>
      <c r="W30" s="19">
        <v>0</v>
      </c>
      <c r="X30" s="96">
        <v>726639</v>
      </c>
    </row>
    <row r="31" spans="1:24" ht="12" customHeight="1">
      <c r="A31" s="35"/>
      <c r="B31" s="39" t="s">
        <v>54</v>
      </c>
      <c r="C31" s="26"/>
      <c r="D31" s="27"/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96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96">
        <v>0</v>
      </c>
    </row>
    <row r="32" spans="1:24" ht="12" customHeight="1">
      <c r="A32" s="35"/>
      <c r="B32" s="39" t="s">
        <v>55</v>
      </c>
      <c r="C32" s="26"/>
      <c r="D32" s="27"/>
      <c r="E32" s="19">
        <v>0</v>
      </c>
      <c r="F32" s="19">
        <v>0</v>
      </c>
      <c r="G32" s="19">
        <v>80761</v>
      </c>
      <c r="H32" s="19">
        <v>0</v>
      </c>
      <c r="I32" s="19">
        <v>0</v>
      </c>
      <c r="J32" s="19">
        <v>0</v>
      </c>
      <c r="K32" s="19">
        <v>124895</v>
      </c>
      <c r="L32" s="19">
        <v>0</v>
      </c>
      <c r="M32" s="96">
        <v>205656</v>
      </c>
      <c r="N32" s="19">
        <v>31063</v>
      </c>
      <c r="O32" s="19">
        <v>50</v>
      </c>
      <c r="P32" s="19">
        <v>92470</v>
      </c>
      <c r="Q32" s="19">
        <v>0</v>
      </c>
      <c r="R32" s="19">
        <v>13457</v>
      </c>
      <c r="S32" s="19">
        <v>25796</v>
      </c>
      <c r="T32" s="19">
        <v>44631</v>
      </c>
      <c r="U32" s="19">
        <v>7652</v>
      </c>
      <c r="V32" s="19">
        <v>0</v>
      </c>
      <c r="W32" s="19">
        <v>0</v>
      </c>
      <c r="X32" s="96">
        <v>215119</v>
      </c>
    </row>
    <row r="33" spans="1:24" ht="12" customHeight="1">
      <c r="A33" s="35"/>
      <c r="B33" s="39" t="s">
        <v>56</v>
      </c>
      <c r="C33" s="26"/>
      <c r="D33" s="27"/>
      <c r="E33" s="19">
        <v>82558</v>
      </c>
      <c r="F33" s="19">
        <v>121688</v>
      </c>
      <c r="G33" s="19">
        <v>255406</v>
      </c>
      <c r="H33" s="19">
        <v>80393</v>
      </c>
      <c r="I33" s="19">
        <v>0</v>
      </c>
      <c r="J33" s="19">
        <v>1865</v>
      </c>
      <c r="K33" s="19">
        <v>79104</v>
      </c>
      <c r="L33" s="19">
        <v>190539</v>
      </c>
      <c r="M33" s="96">
        <v>811553</v>
      </c>
      <c r="N33" s="19">
        <v>190539</v>
      </c>
      <c r="O33" s="19">
        <v>0</v>
      </c>
      <c r="P33" s="19">
        <v>161556</v>
      </c>
      <c r="Q33" s="19">
        <v>0</v>
      </c>
      <c r="R33" s="19">
        <v>434292</v>
      </c>
      <c r="S33" s="19">
        <v>50234</v>
      </c>
      <c r="T33" s="19">
        <v>44835</v>
      </c>
      <c r="U33" s="19">
        <v>0</v>
      </c>
      <c r="V33" s="19">
        <v>0</v>
      </c>
      <c r="W33" s="19">
        <v>0</v>
      </c>
      <c r="X33" s="96">
        <v>881456</v>
      </c>
    </row>
    <row r="34" spans="1:24" ht="12" customHeight="1">
      <c r="A34" s="35"/>
      <c r="B34" s="39" t="s">
        <v>57</v>
      </c>
      <c r="C34" s="26"/>
      <c r="D34" s="27"/>
      <c r="E34" s="19">
        <v>993112</v>
      </c>
      <c r="F34" s="19">
        <v>0</v>
      </c>
      <c r="G34" s="19">
        <v>2754355</v>
      </c>
      <c r="H34" s="19">
        <v>172336</v>
      </c>
      <c r="I34" s="19">
        <v>0</v>
      </c>
      <c r="J34" s="19">
        <v>440516</v>
      </c>
      <c r="K34" s="19">
        <v>0</v>
      </c>
      <c r="L34" s="19">
        <v>124226</v>
      </c>
      <c r="M34" s="96">
        <v>4484545</v>
      </c>
      <c r="N34" s="19">
        <v>1045949</v>
      </c>
      <c r="O34" s="19">
        <v>3988</v>
      </c>
      <c r="P34" s="19">
        <v>493292</v>
      </c>
      <c r="Q34" s="19">
        <v>0</v>
      </c>
      <c r="R34" s="19">
        <v>789430</v>
      </c>
      <c r="S34" s="19">
        <v>675324</v>
      </c>
      <c r="T34" s="19">
        <v>968353</v>
      </c>
      <c r="U34" s="19">
        <v>1553132</v>
      </c>
      <c r="V34" s="19">
        <v>0</v>
      </c>
      <c r="W34" s="19">
        <v>0</v>
      </c>
      <c r="X34" s="96">
        <v>5529468</v>
      </c>
    </row>
    <row r="35" spans="1:24" s="20" customFormat="1" ht="12" customHeight="1">
      <c r="A35" s="25"/>
      <c r="B35" s="37"/>
      <c r="C35" s="37" t="s">
        <v>41</v>
      </c>
      <c r="D35" s="38"/>
      <c r="E35" s="20">
        <v>1325083</v>
      </c>
      <c r="F35" s="20">
        <v>121688</v>
      </c>
      <c r="G35" s="20">
        <v>3326067</v>
      </c>
      <c r="H35" s="20">
        <v>311101</v>
      </c>
      <c r="I35" s="20">
        <v>217581</v>
      </c>
      <c r="J35" s="20">
        <v>442381</v>
      </c>
      <c r="K35" s="20">
        <v>204481</v>
      </c>
      <c r="L35" s="20">
        <v>314765</v>
      </c>
      <c r="M35" s="96">
        <v>6263147</v>
      </c>
      <c r="N35" s="20">
        <v>1768331</v>
      </c>
      <c r="O35" s="20">
        <v>4038</v>
      </c>
      <c r="P35" s="20">
        <v>747318</v>
      </c>
      <c r="Q35" s="20">
        <v>0</v>
      </c>
      <c r="R35" s="20">
        <v>1244251</v>
      </c>
      <c r="S35" s="20">
        <v>816887</v>
      </c>
      <c r="T35" s="20">
        <v>1141061</v>
      </c>
      <c r="U35" s="20">
        <v>1630796</v>
      </c>
      <c r="V35" s="20">
        <v>0</v>
      </c>
      <c r="W35" s="20">
        <v>0</v>
      </c>
      <c r="X35" s="96">
        <v>7352682</v>
      </c>
    </row>
    <row r="36" spans="1:24" s="20" customFormat="1" ht="12" customHeight="1">
      <c r="A36" s="25"/>
      <c r="B36" s="37"/>
      <c r="C36" s="37"/>
      <c r="D36" s="38" t="s">
        <v>42</v>
      </c>
      <c r="E36" s="20">
        <v>4474270</v>
      </c>
      <c r="F36" s="20">
        <v>1595498</v>
      </c>
      <c r="G36" s="20">
        <v>8050586</v>
      </c>
      <c r="H36" s="20">
        <v>2108969</v>
      </c>
      <c r="I36" s="20">
        <v>430935</v>
      </c>
      <c r="J36" s="20">
        <v>442381</v>
      </c>
      <c r="K36" s="20">
        <v>212352</v>
      </c>
      <c r="L36" s="20">
        <v>314765</v>
      </c>
      <c r="M36" s="96">
        <v>17629756</v>
      </c>
      <c r="N36" s="20">
        <v>8110391</v>
      </c>
      <c r="O36" s="20">
        <v>4038</v>
      </c>
      <c r="P36" s="20">
        <v>922909</v>
      </c>
      <c r="Q36" s="20">
        <v>0</v>
      </c>
      <c r="R36" s="20">
        <v>1786242</v>
      </c>
      <c r="S36" s="20">
        <v>3269033</v>
      </c>
      <c r="T36" s="20">
        <v>2363280</v>
      </c>
      <c r="U36" s="20">
        <v>2941685</v>
      </c>
      <c r="V36" s="20">
        <v>0</v>
      </c>
      <c r="W36" s="20">
        <v>0</v>
      </c>
      <c r="X36" s="96">
        <v>19397578</v>
      </c>
    </row>
    <row r="37" spans="1:24" ht="12" customHeight="1">
      <c r="A37" s="35"/>
      <c r="B37" s="26"/>
      <c r="C37" s="26"/>
      <c r="D37" s="27"/>
      <c r="M37" s="96"/>
      <c r="X37" s="96"/>
    </row>
    <row r="38" spans="1:24" s="94" customFormat="1" ht="12" customHeight="1">
      <c r="A38" s="91" t="s">
        <v>58</v>
      </c>
      <c r="B38" s="92"/>
      <c r="C38" s="92"/>
      <c r="D38" s="93"/>
      <c r="E38" s="94">
        <v>2819704</v>
      </c>
      <c r="F38" s="94">
        <v>190818</v>
      </c>
      <c r="G38" s="94">
        <v>4219379</v>
      </c>
      <c r="H38" s="94">
        <v>2546062</v>
      </c>
      <c r="I38" s="94">
        <v>101242</v>
      </c>
      <c r="J38" s="94">
        <v>0</v>
      </c>
      <c r="K38" s="94">
        <v>678488</v>
      </c>
      <c r="L38" s="94">
        <v>230400</v>
      </c>
      <c r="M38" s="95">
        <v>10786093</v>
      </c>
      <c r="N38" s="94">
        <v>6319871</v>
      </c>
      <c r="O38" s="94">
        <v>0</v>
      </c>
      <c r="P38" s="94">
        <v>250424</v>
      </c>
      <c r="Q38" s="94">
        <v>0</v>
      </c>
      <c r="R38" s="94">
        <v>1701838</v>
      </c>
      <c r="S38" s="94">
        <v>1983404</v>
      </c>
      <c r="T38" s="94">
        <v>122749</v>
      </c>
      <c r="U38" s="94">
        <v>3177145</v>
      </c>
      <c r="V38" s="94">
        <v>0</v>
      </c>
      <c r="W38" s="94">
        <v>0</v>
      </c>
      <c r="X38" s="95">
        <v>13555431</v>
      </c>
    </row>
    <row r="39" spans="1:24" ht="12" customHeight="1">
      <c r="A39" s="35"/>
      <c r="B39" s="26" t="s">
        <v>59</v>
      </c>
      <c r="C39" s="26"/>
      <c r="D39" s="27"/>
      <c r="E39" s="19">
        <v>11624</v>
      </c>
      <c r="F39" s="19">
        <v>0</v>
      </c>
      <c r="G39" s="19">
        <v>205130</v>
      </c>
      <c r="H39" s="19">
        <v>0</v>
      </c>
      <c r="I39" s="19">
        <v>1121053</v>
      </c>
      <c r="J39" s="19">
        <v>0</v>
      </c>
      <c r="K39" s="19">
        <v>84052</v>
      </c>
      <c r="L39" s="19">
        <v>0</v>
      </c>
      <c r="M39" s="96">
        <v>1421859</v>
      </c>
      <c r="N39" s="19">
        <v>160079</v>
      </c>
      <c r="O39" s="19">
        <v>0</v>
      </c>
      <c r="P39" s="19">
        <v>37547</v>
      </c>
      <c r="Q39" s="19">
        <v>0</v>
      </c>
      <c r="R39" s="19">
        <v>-245</v>
      </c>
      <c r="S39" s="19">
        <v>69997</v>
      </c>
      <c r="T39" s="19">
        <v>660702</v>
      </c>
      <c r="U39" s="19">
        <v>268675</v>
      </c>
      <c r="V39" s="19">
        <v>0</v>
      </c>
      <c r="W39" s="19">
        <v>0</v>
      </c>
      <c r="X39" s="96">
        <v>1196755</v>
      </c>
    </row>
    <row r="40" spans="1:24" ht="12" customHeight="1">
      <c r="A40" s="35"/>
      <c r="B40" s="26" t="s">
        <v>60</v>
      </c>
      <c r="C40" s="26"/>
      <c r="D40" s="27"/>
      <c r="E40" s="19">
        <v>3592847</v>
      </c>
      <c r="F40" s="19">
        <v>127986</v>
      </c>
      <c r="G40" s="19">
        <v>1289583</v>
      </c>
      <c r="H40" s="19">
        <v>170685</v>
      </c>
      <c r="I40" s="19">
        <v>0</v>
      </c>
      <c r="J40" s="19">
        <v>220011</v>
      </c>
      <c r="K40" s="19">
        <v>1602796</v>
      </c>
      <c r="L40" s="19">
        <v>265712</v>
      </c>
      <c r="M40" s="96">
        <v>7269620</v>
      </c>
      <c r="N40" s="19">
        <v>482299</v>
      </c>
      <c r="O40" s="19">
        <v>0</v>
      </c>
      <c r="P40" s="19">
        <v>1602796</v>
      </c>
      <c r="Q40" s="19">
        <v>0</v>
      </c>
      <c r="R40" s="19">
        <v>1019414</v>
      </c>
      <c r="S40" s="19">
        <v>420095</v>
      </c>
      <c r="T40" s="19">
        <v>416994</v>
      </c>
      <c r="U40" s="19">
        <v>157573</v>
      </c>
      <c r="V40" s="19">
        <v>0</v>
      </c>
      <c r="W40" s="19">
        <v>0</v>
      </c>
      <c r="X40" s="96">
        <v>4099171</v>
      </c>
    </row>
    <row r="41" spans="1:24" ht="12" customHeight="1">
      <c r="A41" s="35"/>
      <c r="B41" s="26" t="s">
        <v>61</v>
      </c>
      <c r="C41" s="26"/>
      <c r="D41" s="27"/>
      <c r="E41" s="19">
        <v>21919</v>
      </c>
      <c r="F41" s="19">
        <v>0</v>
      </c>
      <c r="G41" s="19">
        <v>176583</v>
      </c>
      <c r="H41" s="19">
        <v>251238</v>
      </c>
      <c r="I41" s="19">
        <v>0</v>
      </c>
      <c r="J41" s="19">
        <v>0</v>
      </c>
      <c r="K41" s="19">
        <v>0</v>
      </c>
      <c r="L41" s="19">
        <v>90825</v>
      </c>
      <c r="M41" s="96">
        <v>540565</v>
      </c>
      <c r="N41" s="19">
        <v>0</v>
      </c>
      <c r="O41" s="19">
        <v>0</v>
      </c>
      <c r="P41" s="19">
        <v>678329</v>
      </c>
      <c r="Q41" s="19">
        <v>0</v>
      </c>
      <c r="R41" s="19">
        <v>106495</v>
      </c>
      <c r="S41" s="19">
        <v>123817</v>
      </c>
      <c r="T41" s="19">
        <v>0</v>
      </c>
      <c r="U41" s="19">
        <v>0</v>
      </c>
      <c r="V41" s="19">
        <v>0</v>
      </c>
      <c r="W41" s="19">
        <v>0</v>
      </c>
      <c r="X41" s="96">
        <v>908641</v>
      </c>
    </row>
    <row r="42" spans="1:24" s="20" customFormat="1" ht="12" customHeight="1">
      <c r="A42" s="25"/>
      <c r="B42" s="37"/>
      <c r="C42" s="37" t="s">
        <v>41</v>
      </c>
      <c r="D42" s="38"/>
      <c r="E42" s="20">
        <v>3626390</v>
      </c>
      <c r="F42" s="20">
        <v>127986</v>
      </c>
      <c r="G42" s="20">
        <v>1671296</v>
      </c>
      <c r="H42" s="20">
        <v>421923</v>
      </c>
      <c r="I42" s="20">
        <v>1121053</v>
      </c>
      <c r="J42" s="20">
        <v>220011</v>
      </c>
      <c r="K42" s="20">
        <v>1686848</v>
      </c>
      <c r="L42" s="20">
        <v>356537</v>
      </c>
      <c r="M42" s="96">
        <v>9232044</v>
      </c>
      <c r="N42" s="20">
        <v>642378</v>
      </c>
      <c r="O42" s="20">
        <v>0</v>
      </c>
      <c r="P42" s="20">
        <v>2318672</v>
      </c>
      <c r="Q42" s="20">
        <v>0</v>
      </c>
      <c r="R42" s="20">
        <v>1125664</v>
      </c>
      <c r="S42" s="20">
        <v>613909</v>
      </c>
      <c r="T42" s="20">
        <v>1077696</v>
      </c>
      <c r="U42" s="20">
        <v>426248</v>
      </c>
      <c r="V42" s="20">
        <v>0</v>
      </c>
      <c r="W42" s="20">
        <v>0</v>
      </c>
      <c r="X42" s="96">
        <v>6204567</v>
      </c>
    </row>
    <row r="43" spans="1:24" s="20" customFormat="1" ht="12" customHeight="1">
      <c r="A43" s="25"/>
      <c r="B43" s="37"/>
      <c r="C43" s="37"/>
      <c r="D43" s="38" t="s">
        <v>42</v>
      </c>
      <c r="E43" s="20">
        <v>6446094</v>
      </c>
      <c r="F43" s="20">
        <v>318804</v>
      </c>
      <c r="G43" s="20">
        <v>5890675</v>
      </c>
      <c r="H43" s="20">
        <v>2967985</v>
      </c>
      <c r="I43" s="20">
        <v>1222295</v>
      </c>
      <c r="J43" s="20">
        <v>220011</v>
      </c>
      <c r="K43" s="20">
        <v>2365336</v>
      </c>
      <c r="L43" s="20">
        <v>586937</v>
      </c>
      <c r="M43" s="96">
        <v>20018137</v>
      </c>
      <c r="N43" s="20">
        <v>6962249</v>
      </c>
      <c r="O43" s="20">
        <v>0</v>
      </c>
      <c r="P43" s="20">
        <v>2569096</v>
      </c>
      <c r="Q43" s="20">
        <v>0</v>
      </c>
      <c r="R43" s="20">
        <v>2827502</v>
      </c>
      <c r="S43" s="20">
        <v>2597313</v>
      </c>
      <c r="T43" s="20">
        <v>1200445</v>
      </c>
      <c r="U43" s="20">
        <v>3603393</v>
      </c>
      <c r="V43" s="20">
        <v>0</v>
      </c>
      <c r="W43" s="20">
        <v>0</v>
      </c>
      <c r="X43" s="96">
        <v>19759998</v>
      </c>
    </row>
    <row r="44" spans="1:24" ht="12" customHeight="1">
      <c r="A44" s="35"/>
      <c r="B44" s="26"/>
      <c r="C44" s="26"/>
      <c r="D44" s="27"/>
      <c r="M44" s="96"/>
      <c r="X44" s="96"/>
    </row>
    <row r="45" spans="1:24" s="94" customFormat="1" ht="12" customHeight="1">
      <c r="A45" s="91" t="s">
        <v>62</v>
      </c>
      <c r="B45" s="92"/>
      <c r="C45" s="92"/>
      <c r="D45" s="93"/>
      <c r="E45" s="94">
        <v>20183525</v>
      </c>
      <c r="F45" s="94">
        <v>1875214</v>
      </c>
      <c r="G45" s="94">
        <v>14421594</v>
      </c>
      <c r="H45" s="94">
        <v>10599847</v>
      </c>
      <c r="I45" s="94">
        <v>0</v>
      </c>
      <c r="J45" s="94">
        <v>1269903</v>
      </c>
      <c r="K45" s="94">
        <v>2181583</v>
      </c>
      <c r="L45" s="94">
        <v>4474990</v>
      </c>
      <c r="M45" s="95">
        <v>55006656</v>
      </c>
      <c r="N45" s="94">
        <v>30815780</v>
      </c>
      <c r="O45" s="94">
        <v>5742</v>
      </c>
      <c r="P45" s="94">
        <v>8043724</v>
      </c>
      <c r="Q45" s="94">
        <v>0</v>
      </c>
      <c r="R45" s="94">
        <v>8050343</v>
      </c>
      <c r="S45" s="94">
        <v>6897763</v>
      </c>
      <c r="T45" s="94">
        <v>3323088</v>
      </c>
      <c r="U45" s="94">
        <v>5036017</v>
      </c>
      <c r="V45" s="94">
        <v>0</v>
      </c>
      <c r="W45" s="94">
        <v>0</v>
      </c>
      <c r="X45" s="95">
        <v>62172457</v>
      </c>
    </row>
    <row r="46" spans="1:24" ht="12" customHeight="1">
      <c r="A46" s="35"/>
      <c r="B46" s="39" t="s">
        <v>63</v>
      </c>
      <c r="C46" s="26"/>
      <c r="D46" s="27"/>
      <c r="E46" s="19">
        <v>1799348</v>
      </c>
      <c r="F46" s="19">
        <v>0</v>
      </c>
      <c r="G46" s="19">
        <v>1443024</v>
      </c>
      <c r="H46" s="19">
        <v>0</v>
      </c>
      <c r="I46" s="19">
        <v>0</v>
      </c>
      <c r="J46" s="19">
        <v>145804</v>
      </c>
      <c r="K46" s="19">
        <v>699837</v>
      </c>
      <c r="L46" s="19">
        <v>1395671</v>
      </c>
      <c r="M46" s="96">
        <v>5483684</v>
      </c>
      <c r="N46" s="19">
        <v>0</v>
      </c>
      <c r="O46" s="19">
        <v>0</v>
      </c>
      <c r="P46" s="19">
        <v>2077754</v>
      </c>
      <c r="Q46" s="19">
        <v>0</v>
      </c>
      <c r="R46" s="19">
        <v>1770726</v>
      </c>
      <c r="S46" s="19">
        <v>372974</v>
      </c>
      <c r="T46" s="19">
        <v>1314878</v>
      </c>
      <c r="U46" s="19">
        <v>88287</v>
      </c>
      <c r="V46" s="19">
        <v>0</v>
      </c>
      <c r="W46" s="19">
        <v>0</v>
      </c>
      <c r="X46" s="96">
        <v>5624619</v>
      </c>
    </row>
    <row r="47" spans="1:24" ht="12" customHeight="1">
      <c r="A47" s="35"/>
      <c r="B47" s="39" t="s">
        <v>64</v>
      </c>
      <c r="C47" s="26"/>
      <c r="D47" s="27"/>
      <c r="E47" s="19">
        <v>1672099</v>
      </c>
      <c r="F47" s="19">
        <v>52122</v>
      </c>
      <c r="G47" s="19">
        <v>1270205</v>
      </c>
      <c r="H47" s="19">
        <v>333071</v>
      </c>
      <c r="I47" s="19">
        <v>16</v>
      </c>
      <c r="J47" s="19">
        <v>553107</v>
      </c>
      <c r="K47" s="19">
        <v>0</v>
      </c>
      <c r="L47" s="19">
        <v>2464040</v>
      </c>
      <c r="M47" s="96">
        <v>6344660</v>
      </c>
      <c r="N47" s="19">
        <v>44675</v>
      </c>
      <c r="O47" s="19">
        <v>0</v>
      </c>
      <c r="P47" s="19">
        <v>4735932</v>
      </c>
      <c r="Q47" s="19">
        <v>0</v>
      </c>
      <c r="R47" s="19">
        <v>1800540</v>
      </c>
      <c r="S47" s="19">
        <v>369006</v>
      </c>
      <c r="T47" s="19">
        <v>123046</v>
      </c>
      <c r="U47" s="19">
        <v>222816</v>
      </c>
      <c r="V47" s="19">
        <v>0</v>
      </c>
      <c r="W47" s="19">
        <v>0</v>
      </c>
      <c r="X47" s="96">
        <v>7296015</v>
      </c>
    </row>
    <row r="48" spans="1:24" ht="12" customHeight="1">
      <c r="A48" s="35"/>
      <c r="B48" s="39" t="s">
        <v>65</v>
      </c>
      <c r="C48" s="26"/>
      <c r="D48" s="27"/>
      <c r="E48" s="19">
        <v>226174</v>
      </c>
      <c r="F48" s="19">
        <v>0</v>
      </c>
      <c r="G48" s="19">
        <v>611604</v>
      </c>
      <c r="H48" s="19">
        <v>20281</v>
      </c>
      <c r="I48" s="19">
        <v>38139</v>
      </c>
      <c r="J48" s="19">
        <v>0</v>
      </c>
      <c r="K48" s="19">
        <v>0</v>
      </c>
      <c r="L48" s="19">
        <v>1223006</v>
      </c>
      <c r="M48" s="96">
        <v>2119204</v>
      </c>
      <c r="N48" s="19">
        <v>376072</v>
      </c>
      <c r="O48" s="19">
        <v>0</v>
      </c>
      <c r="P48" s="19">
        <v>0</v>
      </c>
      <c r="Q48" s="19">
        <v>0</v>
      </c>
      <c r="R48" s="19">
        <v>1060218</v>
      </c>
      <c r="S48" s="19">
        <v>55678</v>
      </c>
      <c r="T48" s="19">
        <v>43087</v>
      </c>
      <c r="U48" s="19">
        <v>167181</v>
      </c>
      <c r="V48" s="19">
        <v>0</v>
      </c>
      <c r="W48" s="19">
        <v>0</v>
      </c>
      <c r="X48" s="96">
        <v>1702236</v>
      </c>
    </row>
    <row r="49" spans="1:24" ht="12" customHeight="1">
      <c r="A49" s="35"/>
      <c r="B49" s="39" t="s">
        <v>66</v>
      </c>
      <c r="C49" s="26"/>
      <c r="D49" s="27"/>
      <c r="E49" s="19">
        <v>10263</v>
      </c>
      <c r="F49" s="19">
        <v>5929</v>
      </c>
      <c r="G49" s="19">
        <v>147317</v>
      </c>
      <c r="H49" s="19">
        <v>44779</v>
      </c>
      <c r="I49" s="19">
        <v>5566</v>
      </c>
      <c r="J49" s="19">
        <v>0</v>
      </c>
      <c r="K49" s="19">
        <v>639854</v>
      </c>
      <c r="L49" s="19">
        <v>0</v>
      </c>
      <c r="M49" s="96">
        <v>853708</v>
      </c>
      <c r="N49" s="19">
        <v>0</v>
      </c>
      <c r="O49" s="19">
        <v>0</v>
      </c>
      <c r="P49" s="19">
        <v>125774</v>
      </c>
      <c r="Q49" s="19">
        <v>0</v>
      </c>
      <c r="R49" s="19">
        <v>-7521</v>
      </c>
      <c r="S49" s="19">
        <v>90070</v>
      </c>
      <c r="T49" s="19">
        <v>86950</v>
      </c>
      <c r="U49" s="19">
        <v>624625</v>
      </c>
      <c r="V49" s="19">
        <v>0</v>
      </c>
      <c r="W49" s="19">
        <v>0</v>
      </c>
      <c r="X49" s="96">
        <v>919898</v>
      </c>
    </row>
    <row r="50" spans="1:24" ht="12" customHeight="1">
      <c r="A50" s="35"/>
      <c r="B50" s="39" t="s">
        <v>67</v>
      </c>
      <c r="C50" s="26"/>
      <c r="D50" s="27"/>
      <c r="E50" s="19">
        <v>15853835</v>
      </c>
      <c r="F50" s="19">
        <v>0</v>
      </c>
      <c r="G50" s="19">
        <v>14488365</v>
      </c>
      <c r="H50" s="19">
        <v>1635973</v>
      </c>
      <c r="I50" s="19">
        <v>0</v>
      </c>
      <c r="J50" s="19">
        <v>13806057</v>
      </c>
      <c r="K50" s="19">
        <v>4301310</v>
      </c>
      <c r="L50" s="19">
        <v>1002256</v>
      </c>
      <c r="M50" s="96">
        <v>51087796</v>
      </c>
      <c r="N50" s="19">
        <v>21025</v>
      </c>
      <c r="O50" s="19">
        <v>0</v>
      </c>
      <c r="P50" s="19">
        <v>18237510</v>
      </c>
      <c r="Q50" s="19">
        <v>0</v>
      </c>
      <c r="R50" s="19">
        <v>9916604</v>
      </c>
      <c r="S50" s="19">
        <v>3572764</v>
      </c>
      <c r="T50" s="19">
        <v>4140538</v>
      </c>
      <c r="U50" s="19">
        <v>3376055</v>
      </c>
      <c r="V50" s="19">
        <v>0</v>
      </c>
      <c r="W50" s="19">
        <v>0</v>
      </c>
      <c r="X50" s="96">
        <v>39264496</v>
      </c>
    </row>
    <row r="51" spans="1:24" ht="12" customHeight="1">
      <c r="A51" s="35"/>
      <c r="B51" s="39" t="s">
        <v>68</v>
      </c>
      <c r="C51" s="26"/>
      <c r="D51" s="27"/>
      <c r="E51" s="19">
        <v>0</v>
      </c>
      <c r="F51" s="19">
        <v>697325</v>
      </c>
      <c r="G51" s="19">
        <v>190173</v>
      </c>
      <c r="H51" s="19">
        <v>1448</v>
      </c>
      <c r="I51" s="19">
        <v>0</v>
      </c>
      <c r="J51" s="19">
        <v>0</v>
      </c>
      <c r="K51" s="19">
        <v>0</v>
      </c>
      <c r="L51" s="19">
        <v>0</v>
      </c>
      <c r="M51" s="96">
        <v>888946</v>
      </c>
      <c r="N51" s="19">
        <v>862190</v>
      </c>
      <c r="O51" s="19">
        <v>0</v>
      </c>
      <c r="P51" s="19">
        <v>0</v>
      </c>
      <c r="Q51" s="19">
        <v>0</v>
      </c>
      <c r="R51" s="19">
        <v>169605</v>
      </c>
      <c r="S51" s="19">
        <v>298799</v>
      </c>
      <c r="T51" s="19">
        <v>150181</v>
      </c>
      <c r="U51" s="19">
        <v>6744</v>
      </c>
      <c r="V51" s="19">
        <v>0</v>
      </c>
      <c r="W51" s="19">
        <v>0</v>
      </c>
      <c r="X51" s="96">
        <v>1487519</v>
      </c>
    </row>
    <row r="52" spans="1:24" ht="12" customHeight="1">
      <c r="A52" s="35"/>
      <c r="B52" s="39" t="s">
        <v>69</v>
      </c>
      <c r="C52" s="26"/>
      <c r="D52" s="27"/>
      <c r="E52" s="19">
        <v>4672</v>
      </c>
      <c r="F52" s="19">
        <v>0</v>
      </c>
      <c r="G52" s="19">
        <v>119292</v>
      </c>
      <c r="H52" s="19">
        <v>2250</v>
      </c>
      <c r="I52" s="19">
        <v>0</v>
      </c>
      <c r="J52" s="19">
        <v>17000</v>
      </c>
      <c r="K52" s="19">
        <v>5511</v>
      </c>
      <c r="L52" s="19">
        <v>0</v>
      </c>
      <c r="M52" s="96">
        <v>148725</v>
      </c>
      <c r="N52" s="19">
        <v>124235</v>
      </c>
      <c r="O52" s="19">
        <v>0</v>
      </c>
      <c r="P52" s="19">
        <v>44251</v>
      </c>
      <c r="Q52" s="19">
        <v>0</v>
      </c>
      <c r="R52" s="19">
        <v>120048</v>
      </c>
      <c r="S52" s="19">
        <v>32143</v>
      </c>
      <c r="T52" s="19">
        <v>57193</v>
      </c>
      <c r="U52" s="19">
        <v>0</v>
      </c>
      <c r="V52" s="19">
        <v>0</v>
      </c>
      <c r="W52" s="19">
        <v>0</v>
      </c>
      <c r="X52" s="96">
        <v>377870</v>
      </c>
    </row>
    <row r="53" spans="1:24" s="20" customFormat="1" ht="12" customHeight="1">
      <c r="A53" s="25"/>
      <c r="B53" s="37"/>
      <c r="C53" s="37" t="s">
        <v>41</v>
      </c>
      <c r="D53" s="38"/>
      <c r="E53" s="20">
        <v>19566391</v>
      </c>
      <c r="F53" s="20">
        <v>755376</v>
      </c>
      <c r="G53" s="20">
        <v>18269980</v>
      </c>
      <c r="H53" s="20">
        <v>2037802</v>
      </c>
      <c r="I53" s="20">
        <v>43721</v>
      </c>
      <c r="J53" s="20">
        <v>14521968</v>
      </c>
      <c r="K53" s="20">
        <v>5646512</v>
      </c>
      <c r="L53" s="20">
        <v>6084973</v>
      </c>
      <c r="M53" s="96">
        <v>66926723</v>
      </c>
      <c r="N53" s="20">
        <v>1428197</v>
      </c>
      <c r="O53" s="20">
        <v>0</v>
      </c>
      <c r="P53" s="20">
        <v>25221221</v>
      </c>
      <c r="Q53" s="20">
        <v>0</v>
      </c>
      <c r="R53" s="20">
        <v>14830220</v>
      </c>
      <c r="S53" s="20">
        <v>4791434</v>
      </c>
      <c r="T53" s="20">
        <v>5915873</v>
      </c>
      <c r="U53" s="20">
        <v>4485708</v>
      </c>
      <c r="V53" s="20">
        <v>0</v>
      </c>
      <c r="W53" s="20">
        <v>0</v>
      </c>
      <c r="X53" s="96">
        <v>56672653</v>
      </c>
    </row>
    <row r="54" spans="1:24" s="20" customFormat="1" ht="12" customHeight="1">
      <c r="A54" s="25"/>
      <c r="B54" s="37"/>
      <c r="C54" s="37"/>
      <c r="D54" s="38" t="s">
        <v>42</v>
      </c>
      <c r="E54" s="20">
        <v>39749916</v>
      </c>
      <c r="F54" s="20">
        <v>2630590</v>
      </c>
      <c r="G54" s="20">
        <v>32691574</v>
      </c>
      <c r="H54" s="20">
        <v>12637649</v>
      </c>
      <c r="I54" s="20">
        <v>43721</v>
      </c>
      <c r="J54" s="20">
        <v>15791871</v>
      </c>
      <c r="K54" s="20">
        <v>7828095</v>
      </c>
      <c r="L54" s="20">
        <v>10559963</v>
      </c>
      <c r="M54" s="96">
        <v>121933379</v>
      </c>
      <c r="N54" s="20">
        <v>32243977</v>
      </c>
      <c r="O54" s="20">
        <v>5742</v>
      </c>
      <c r="P54" s="20">
        <v>33264945</v>
      </c>
      <c r="Q54" s="20">
        <v>0</v>
      </c>
      <c r="R54" s="20">
        <v>22880563</v>
      </c>
      <c r="S54" s="20">
        <v>11689197</v>
      </c>
      <c r="T54" s="20">
        <v>9238961</v>
      </c>
      <c r="U54" s="20">
        <v>9521725</v>
      </c>
      <c r="V54" s="20">
        <v>0</v>
      </c>
      <c r="W54" s="20">
        <v>0</v>
      </c>
      <c r="X54" s="96">
        <v>118845110</v>
      </c>
    </row>
    <row r="55" spans="1:24" ht="12" customHeight="1">
      <c r="A55" s="35"/>
      <c r="B55" s="26"/>
      <c r="C55" s="26"/>
      <c r="D55" s="27"/>
      <c r="M55" s="96"/>
      <c r="X55" s="96"/>
    </row>
    <row r="56" spans="1:24" s="94" customFormat="1" ht="12" customHeight="1">
      <c r="A56" s="91" t="s">
        <v>70</v>
      </c>
      <c r="B56" s="92"/>
      <c r="C56" s="92"/>
      <c r="D56" s="93"/>
      <c r="E56" s="94">
        <v>1118992</v>
      </c>
      <c r="F56" s="94">
        <v>97979</v>
      </c>
      <c r="G56" s="94">
        <v>2028444</v>
      </c>
      <c r="H56" s="94">
        <v>327788</v>
      </c>
      <c r="I56" s="94">
        <v>760</v>
      </c>
      <c r="J56" s="94">
        <v>131515</v>
      </c>
      <c r="K56" s="94">
        <v>61539</v>
      </c>
      <c r="L56" s="94">
        <v>0</v>
      </c>
      <c r="M56" s="95">
        <v>3767017</v>
      </c>
      <c r="N56" s="94">
        <v>748357</v>
      </c>
      <c r="O56" s="94">
        <v>0</v>
      </c>
      <c r="P56" s="94">
        <v>8068</v>
      </c>
      <c r="Q56" s="94">
        <v>0</v>
      </c>
      <c r="R56" s="94">
        <v>53027</v>
      </c>
      <c r="S56" s="94">
        <v>1527161</v>
      </c>
      <c r="T56" s="94">
        <v>117636</v>
      </c>
      <c r="U56" s="94">
        <v>1072150</v>
      </c>
      <c r="V56" s="94">
        <v>0</v>
      </c>
      <c r="W56" s="94">
        <v>0</v>
      </c>
      <c r="X56" s="95">
        <v>3526399</v>
      </c>
    </row>
    <row r="57" spans="1:24" ht="12" customHeight="1">
      <c r="A57" s="35"/>
      <c r="B57" s="26" t="s">
        <v>71</v>
      </c>
      <c r="C57" s="26"/>
      <c r="D57" s="27"/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96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96">
        <v>0</v>
      </c>
    </row>
    <row r="58" spans="1:24" ht="12" customHeight="1">
      <c r="A58" s="35"/>
      <c r="B58" s="26" t="s">
        <v>72</v>
      </c>
      <c r="C58" s="26"/>
      <c r="D58" s="27"/>
      <c r="E58" s="19">
        <v>0</v>
      </c>
      <c r="F58" s="19">
        <v>0</v>
      </c>
      <c r="G58" s="19">
        <v>4358</v>
      </c>
      <c r="H58" s="19">
        <v>1039</v>
      </c>
      <c r="I58" s="19">
        <v>0</v>
      </c>
      <c r="J58" s="19">
        <v>0</v>
      </c>
      <c r="K58" s="19">
        <v>0</v>
      </c>
      <c r="L58" s="19">
        <v>0</v>
      </c>
      <c r="M58" s="96">
        <v>5397</v>
      </c>
      <c r="N58" s="19">
        <v>9179</v>
      </c>
      <c r="O58" s="19">
        <v>0</v>
      </c>
      <c r="P58" s="19">
        <v>0</v>
      </c>
      <c r="Q58" s="19">
        <v>0</v>
      </c>
      <c r="R58" s="19">
        <v>-23694</v>
      </c>
      <c r="S58" s="19">
        <v>2843</v>
      </c>
      <c r="T58" s="19">
        <v>33295</v>
      </c>
      <c r="U58" s="19">
        <v>0</v>
      </c>
      <c r="V58" s="19">
        <v>0</v>
      </c>
      <c r="W58" s="19">
        <v>0</v>
      </c>
      <c r="X58" s="96">
        <v>21623</v>
      </c>
    </row>
    <row r="59" spans="1:24" s="20" customFormat="1" ht="12" customHeight="1">
      <c r="A59" s="25"/>
      <c r="B59" s="37"/>
      <c r="C59" s="37" t="s">
        <v>41</v>
      </c>
      <c r="D59" s="38"/>
      <c r="E59" s="20">
        <v>0</v>
      </c>
      <c r="F59" s="20">
        <v>0</v>
      </c>
      <c r="G59" s="20">
        <v>4358</v>
      </c>
      <c r="H59" s="20">
        <v>1039</v>
      </c>
      <c r="I59" s="20">
        <v>0</v>
      </c>
      <c r="J59" s="20">
        <v>0</v>
      </c>
      <c r="K59" s="20">
        <v>0</v>
      </c>
      <c r="L59" s="20">
        <v>0</v>
      </c>
      <c r="M59" s="96">
        <v>5397</v>
      </c>
      <c r="N59" s="20">
        <v>9179</v>
      </c>
      <c r="O59" s="20">
        <v>0</v>
      </c>
      <c r="P59" s="20">
        <v>0</v>
      </c>
      <c r="Q59" s="20">
        <v>0</v>
      </c>
      <c r="R59" s="20">
        <v>-23694</v>
      </c>
      <c r="S59" s="20">
        <v>2843</v>
      </c>
      <c r="T59" s="20">
        <v>33295</v>
      </c>
      <c r="U59" s="20">
        <v>0</v>
      </c>
      <c r="V59" s="20">
        <v>0</v>
      </c>
      <c r="W59" s="20">
        <v>0</v>
      </c>
      <c r="X59" s="96">
        <v>21623</v>
      </c>
    </row>
    <row r="60" spans="1:24" s="20" customFormat="1" ht="12" customHeight="1">
      <c r="A60" s="25"/>
      <c r="B60" s="37"/>
      <c r="C60" s="37"/>
      <c r="D60" s="38" t="s">
        <v>42</v>
      </c>
      <c r="E60" s="20">
        <v>1118992</v>
      </c>
      <c r="F60" s="20">
        <v>97979</v>
      </c>
      <c r="G60" s="20">
        <v>2032802</v>
      </c>
      <c r="H60" s="20">
        <v>328827</v>
      </c>
      <c r="I60" s="20">
        <v>760</v>
      </c>
      <c r="J60" s="20">
        <v>131515</v>
      </c>
      <c r="K60" s="20">
        <v>61539</v>
      </c>
      <c r="L60" s="20">
        <v>0</v>
      </c>
      <c r="M60" s="96">
        <v>3772414</v>
      </c>
      <c r="N60" s="20">
        <v>757536</v>
      </c>
      <c r="O60" s="20">
        <v>0</v>
      </c>
      <c r="P60" s="20">
        <v>8068</v>
      </c>
      <c r="Q60" s="20">
        <v>0</v>
      </c>
      <c r="R60" s="20">
        <v>29333</v>
      </c>
      <c r="S60" s="20">
        <v>1530004</v>
      </c>
      <c r="T60" s="20">
        <v>150931</v>
      </c>
      <c r="U60" s="20">
        <v>1072150</v>
      </c>
      <c r="V60" s="20">
        <v>0</v>
      </c>
      <c r="W60" s="20">
        <v>0</v>
      </c>
      <c r="X60" s="96">
        <v>3548022</v>
      </c>
    </row>
    <row r="61" spans="1:24" ht="12" customHeight="1">
      <c r="A61" s="35"/>
      <c r="B61" s="26"/>
      <c r="C61" s="26"/>
      <c r="D61" s="27"/>
      <c r="M61" s="96"/>
      <c r="X61" s="96"/>
    </row>
    <row r="62" spans="1:24" s="94" customFormat="1" ht="12" customHeight="1">
      <c r="A62" s="91" t="s">
        <v>73</v>
      </c>
      <c r="B62" s="92"/>
      <c r="C62" s="92"/>
      <c r="D62" s="93"/>
      <c r="E62" s="94">
        <v>2133405</v>
      </c>
      <c r="F62" s="94">
        <v>2144075</v>
      </c>
      <c r="G62" s="94">
        <v>7353731</v>
      </c>
      <c r="H62" s="94">
        <v>1945687</v>
      </c>
      <c r="I62" s="94">
        <v>295552</v>
      </c>
      <c r="J62" s="94">
        <v>71599</v>
      </c>
      <c r="K62" s="94">
        <v>650559</v>
      </c>
      <c r="L62" s="94">
        <v>0</v>
      </c>
      <c r="M62" s="95">
        <v>14594608</v>
      </c>
      <c r="N62" s="94">
        <v>8653080</v>
      </c>
      <c r="O62" s="94">
        <v>0</v>
      </c>
      <c r="P62" s="94">
        <v>0</v>
      </c>
      <c r="Q62" s="94">
        <v>0</v>
      </c>
      <c r="R62" s="94">
        <v>1534137</v>
      </c>
      <c r="S62" s="94">
        <v>2604045</v>
      </c>
      <c r="T62" s="94">
        <v>1820313</v>
      </c>
      <c r="U62" s="94">
        <v>220929</v>
      </c>
      <c r="V62" s="94">
        <v>0</v>
      </c>
      <c r="W62" s="94">
        <v>0</v>
      </c>
      <c r="X62" s="95">
        <v>14832504</v>
      </c>
    </row>
    <row r="63" spans="1:24" ht="12" customHeight="1">
      <c r="A63" s="35"/>
      <c r="B63" s="39" t="s">
        <v>74</v>
      </c>
      <c r="C63" s="26"/>
      <c r="D63" s="27"/>
      <c r="E63" s="19">
        <v>122761</v>
      </c>
      <c r="F63" s="19">
        <v>0</v>
      </c>
      <c r="G63" s="19">
        <v>10219</v>
      </c>
      <c r="H63" s="19">
        <v>126683</v>
      </c>
      <c r="I63" s="19">
        <v>5308</v>
      </c>
      <c r="J63" s="19">
        <v>5310</v>
      </c>
      <c r="K63" s="19">
        <v>39500</v>
      </c>
      <c r="L63" s="19">
        <v>105073</v>
      </c>
      <c r="M63" s="96">
        <v>414854</v>
      </c>
      <c r="N63" s="19">
        <v>0</v>
      </c>
      <c r="O63" s="19">
        <v>0</v>
      </c>
      <c r="P63" s="19">
        <v>144573</v>
      </c>
      <c r="Q63" s="19">
        <v>0</v>
      </c>
      <c r="R63" s="19">
        <v>567616</v>
      </c>
      <c r="S63" s="19">
        <v>46902</v>
      </c>
      <c r="T63" s="19">
        <v>38807</v>
      </c>
      <c r="U63" s="19">
        <v>53840</v>
      </c>
      <c r="V63" s="19">
        <v>0</v>
      </c>
      <c r="W63" s="19">
        <v>0</v>
      </c>
      <c r="X63" s="96">
        <v>851738</v>
      </c>
    </row>
    <row r="64" spans="1:24" ht="12" customHeight="1">
      <c r="A64" s="35"/>
      <c r="B64" s="39" t="s">
        <v>75</v>
      </c>
      <c r="C64" s="26"/>
      <c r="D64" s="27"/>
      <c r="E64" s="19">
        <v>0</v>
      </c>
      <c r="F64" s="19">
        <v>415221</v>
      </c>
      <c r="G64" s="19">
        <v>70888</v>
      </c>
      <c r="H64" s="19">
        <v>39696</v>
      </c>
      <c r="I64" s="19">
        <v>600</v>
      </c>
      <c r="J64" s="19">
        <v>7206</v>
      </c>
      <c r="K64" s="19">
        <v>143276</v>
      </c>
      <c r="L64" s="19">
        <v>408823</v>
      </c>
      <c r="M64" s="96">
        <v>1085710</v>
      </c>
      <c r="N64" s="19">
        <v>0</v>
      </c>
      <c r="O64" s="19">
        <v>0</v>
      </c>
      <c r="P64" s="19">
        <v>488623</v>
      </c>
      <c r="Q64" s="19">
        <v>0</v>
      </c>
      <c r="R64" s="19">
        <v>141925</v>
      </c>
      <c r="S64" s="19">
        <v>54427</v>
      </c>
      <c r="T64" s="19">
        <v>200</v>
      </c>
      <c r="U64" s="19">
        <v>292682</v>
      </c>
      <c r="V64" s="19">
        <v>0</v>
      </c>
      <c r="W64" s="19">
        <v>0</v>
      </c>
      <c r="X64" s="96">
        <v>977857</v>
      </c>
    </row>
    <row r="65" spans="1:24" ht="12" customHeight="1">
      <c r="A65" s="35"/>
      <c r="B65" s="39" t="s">
        <v>76</v>
      </c>
      <c r="C65" s="26"/>
      <c r="D65" s="27"/>
      <c r="E65" s="19">
        <v>610518</v>
      </c>
      <c r="F65" s="19">
        <v>1330854</v>
      </c>
      <c r="G65" s="19">
        <v>527793</v>
      </c>
      <c r="H65" s="19">
        <v>0</v>
      </c>
      <c r="I65" s="19">
        <v>0</v>
      </c>
      <c r="J65" s="19">
        <v>43131</v>
      </c>
      <c r="K65" s="19">
        <v>1282</v>
      </c>
      <c r="L65" s="19">
        <v>1067697</v>
      </c>
      <c r="M65" s="96">
        <v>3581275</v>
      </c>
      <c r="N65" s="19">
        <v>0</v>
      </c>
      <c r="O65" s="19">
        <v>2552</v>
      </c>
      <c r="P65" s="19">
        <v>1067697</v>
      </c>
      <c r="Q65" s="19">
        <v>0</v>
      </c>
      <c r="R65" s="19">
        <v>295376</v>
      </c>
      <c r="S65" s="19">
        <v>259587</v>
      </c>
      <c r="T65" s="19">
        <v>585562</v>
      </c>
      <c r="U65" s="19">
        <v>600454</v>
      </c>
      <c r="V65" s="19">
        <v>0</v>
      </c>
      <c r="W65" s="19">
        <v>0</v>
      </c>
      <c r="X65" s="96">
        <v>2811228</v>
      </c>
    </row>
    <row r="66" spans="1:24" ht="12" customHeight="1">
      <c r="A66" s="35"/>
      <c r="B66" s="39" t="s">
        <v>77</v>
      </c>
      <c r="C66" s="26"/>
      <c r="D66" s="27"/>
      <c r="E66" s="19">
        <v>501273</v>
      </c>
      <c r="F66" s="19">
        <v>0</v>
      </c>
      <c r="G66" s="19">
        <v>1640989</v>
      </c>
      <c r="H66" s="19">
        <v>304143</v>
      </c>
      <c r="I66" s="19">
        <v>0</v>
      </c>
      <c r="J66" s="19">
        <v>59519</v>
      </c>
      <c r="K66" s="19">
        <v>1117295</v>
      </c>
      <c r="L66" s="19">
        <v>2458906</v>
      </c>
      <c r="M66" s="96">
        <v>6082125</v>
      </c>
      <c r="N66" s="19">
        <v>3873712</v>
      </c>
      <c r="O66" s="19">
        <v>70695</v>
      </c>
      <c r="P66" s="19">
        <v>0</v>
      </c>
      <c r="Q66" s="19">
        <v>0</v>
      </c>
      <c r="R66" s="19">
        <v>714478</v>
      </c>
      <c r="S66" s="19">
        <v>790494</v>
      </c>
      <c r="T66" s="19">
        <v>612012</v>
      </c>
      <c r="U66" s="19">
        <v>188981</v>
      </c>
      <c r="V66" s="19">
        <v>0</v>
      </c>
      <c r="W66" s="19">
        <v>0</v>
      </c>
      <c r="X66" s="96">
        <v>6250372</v>
      </c>
    </row>
    <row r="67" spans="1:24" ht="12" customHeight="1">
      <c r="A67" s="35"/>
      <c r="B67" s="39" t="s">
        <v>78</v>
      </c>
      <c r="C67" s="26"/>
      <c r="D67" s="27"/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96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96">
        <v>0</v>
      </c>
    </row>
    <row r="68" spans="1:24" s="20" customFormat="1" ht="12" customHeight="1">
      <c r="A68" s="25"/>
      <c r="B68" s="37"/>
      <c r="C68" s="37" t="s">
        <v>41</v>
      </c>
      <c r="D68" s="38"/>
      <c r="E68" s="20">
        <v>1234552</v>
      </c>
      <c r="F68" s="20">
        <v>1746075</v>
      </c>
      <c r="G68" s="20">
        <v>2249889</v>
      </c>
      <c r="H68" s="20">
        <v>470522</v>
      </c>
      <c r="I68" s="20">
        <v>5908</v>
      </c>
      <c r="J68" s="20">
        <v>115166</v>
      </c>
      <c r="K68" s="20">
        <v>1301353</v>
      </c>
      <c r="L68" s="20">
        <v>4040499</v>
      </c>
      <c r="M68" s="96">
        <v>11163964</v>
      </c>
      <c r="N68" s="20">
        <v>3873712</v>
      </c>
      <c r="O68" s="20">
        <v>73247</v>
      </c>
      <c r="P68" s="20">
        <v>1700893</v>
      </c>
      <c r="Q68" s="20">
        <v>0</v>
      </c>
      <c r="R68" s="20">
        <v>1719395</v>
      </c>
      <c r="S68" s="20">
        <v>1151410</v>
      </c>
      <c r="T68" s="20">
        <v>1236581</v>
      </c>
      <c r="U68" s="20">
        <v>1135957</v>
      </c>
      <c r="V68" s="20">
        <v>0</v>
      </c>
      <c r="W68" s="20">
        <v>0</v>
      </c>
      <c r="X68" s="96">
        <v>10891195</v>
      </c>
    </row>
    <row r="69" spans="1:24" s="20" customFormat="1" ht="12" customHeight="1">
      <c r="A69" s="25"/>
      <c r="B69" s="37"/>
      <c r="C69" s="37"/>
      <c r="D69" s="38" t="s">
        <v>42</v>
      </c>
      <c r="E69" s="20">
        <v>3367957</v>
      </c>
      <c r="F69" s="20">
        <v>3890150</v>
      </c>
      <c r="G69" s="20">
        <v>9603620</v>
      </c>
      <c r="H69" s="20">
        <v>2416209</v>
      </c>
      <c r="I69" s="20">
        <v>301460</v>
      </c>
      <c r="J69" s="20">
        <v>186765</v>
      </c>
      <c r="K69" s="20">
        <v>1951912</v>
      </c>
      <c r="L69" s="20">
        <v>4040499</v>
      </c>
      <c r="M69" s="96">
        <v>25758572</v>
      </c>
      <c r="N69" s="20">
        <v>12526792</v>
      </c>
      <c r="O69" s="20">
        <v>73247</v>
      </c>
      <c r="P69" s="20">
        <v>1700893</v>
      </c>
      <c r="Q69" s="20">
        <v>0</v>
      </c>
      <c r="R69" s="20">
        <v>3253532</v>
      </c>
      <c r="S69" s="20">
        <v>3755455</v>
      </c>
      <c r="T69" s="20">
        <v>3056894</v>
      </c>
      <c r="U69" s="20">
        <v>1356886</v>
      </c>
      <c r="V69" s="20">
        <v>0</v>
      </c>
      <c r="W69" s="20">
        <v>0</v>
      </c>
      <c r="X69" s="96">
        <v>25723699</v>
      </c>
    </row>
    <row r="70" spans="1:24" ht="12" customHeight="1">
      <c r="A70" s="35"/>
      <c r="B70" s="26"/>
      <c r="C70" s="26"/>
      <c r="D70" s="27"/>
      <c r="M70" s="96"/>
      <c r="X70" s="96"/>
    </row>
    <row r="71" spans="1:24" s="94" customFormat="1" ht="12" customHeight="1">
      <c r="A71" s="91" t="s">
        <v>79</v>
      </c>
      <c r="B71" s="92"/>
      <c r="C71" s="92"/>
      <c r="D71" s="93"/>
      <c r="E71" s="94">
        <v>2929219</v>
      </c>
      <c r="F71" s="94">
        <v>1003371</v>
      </c>
      <c r="G71" s="94">
        <v>3747724</v>
      </c>
      <c r="H71" s="94">
        <v>2133138</v>
      </c>
      <c r="I71" s="94">
        <v>176859</v>
      </c>
      <c r="J71" s="94">
        <v>761023</v>
      </c>
      <c r="K71" s="94">
        <v>739932</v>
      </c>
      <c r="L71" s="94">
        <v>0</v>
      </c>
      <c r="M71" s="95">
        <v>11491266</v>
      </c>
      <c r="N71" s="94">
        <v>4242374</v>
      </c>
      <c r="O71" s="94">
        <v>131871</v>
      </c>
      <c r="P71" s="94">
        <v>3055586</v>
      </c>
      <c r="Q71" s="94">
        <v>0</v>
      </c>
      <c r="R71" s="94">
        <v>474245</v>
      </c>
      <c r="S71" s="94">
        <v>3779203</v>
      </c>
      <c r="T71" s="94">
        <v>142627</v>
      </c>
      <c r="U71" s="94">
        <v>929919</v>
      </c>
      <c r="V71" s="94">
        <v>0</v>
      </c>
      <c r="W71" s="94">
        <v>0</v>
      </c>
      <c r="X71" s="95">
        <v>12755825</v>
      </c>
    </row>
    <row r="72" spans="1:24" ht="12" customHeight="1">
      <c r="A72" s="35"/>
      <c r="B72" s="39" t="s">
        <v>80</v>
      </c>
      <c r="C72" s="26"/>
      <c r="D72" s="27"/>
      <c r="E72" s="19">
        <v>0</v>
      </c>
      <c r="F72" s="19">
        <v>0</v>
      </c>
      <c r="G72" s="19">
        <v>99062</v>
      </c>
      <c r="H72" s="19">
        <v>4559</v>
      </c>
      <c r="I72" s="19">
        <v>0</v>
      </c>
      <c r="J72" s="19">
        <v>0</v>
      </c>
      <c r="K72" s="19">
        <v>0</v>
      </c>
      <c r="L72" s="19">
        <v>155093</v>
      </c>
      <c r="M72" s="96">
        <v>258714</v>
      </c>
      <c r="N72" s="19">
        <v>0</v>
      </c>
      <c r="O72" s="19">
        <v>0</v>
      </c>
      <c r="P72" s="19">
        <v>77547</v>
      </c>
      <c r="Q72" s="19">
        <v>0</v>
      </c>
      <c r="R72" s="19">
        <v>118441</v>
      </c>
      <c r="S72" s="19">
        <v>45468</v>
      </c>
      <c r="T72" s="19">
        <v>58986</v>
      </c>
      <c r="U72" s="19">
        <v>0</v>
      </c>
      <c r="V72" s="19">
        <v>0</v>
      </c>
      <c r="W72" s="19">
        <v>0</v>
      </c>
      <c r="X72" s="96">
        <v>300442</v>
      </c>
    </row>
    <row r="73" spans="1:24" ht="12" customHeight="1">
      <c r="A73" s="35"/>
      <c r="B73" s="39" t="s">
        <v>81</v>
      </c>
      <c r="C73" s="26"/>
      <c r="D73" s="27"/>
      <c r="E73" s="19">
        <v>718304</v>
      </c>
      <c r="F73" s="19">
        <v>0</v>
      </c>
      <c r="G73" s="19">
        <v>748718</v>
      </c>
      <c r="H73" s="19">
        <v>170311</v>
      </c>
      <c r="I73" s="19">
        <v>10091</v>
      </c>
      <c r="J73" s="19">
        <v>0</v>
      </c>
      <c r="K73" s="19">
        <v>1398</v>
      </c>
      <c r="L73" s="19">
        <v>0</v>
      </c>
      <c r="M73" s="96">
        <v>1648822</v>
      </c>
      <c r="N73" s="19">
        <v>200000</v>
      </c>
      <c r="O73" s="19">
        <v>0</v>
      </c>
      <c r="P73" s="19">
        <v>0</v>
      </c>
      <c r="Q73" s="19">
        <v>0</v>
      </c>
      <c r="R73" s="19">
        <v>649323</v>
      </c>
      <c r="S73" s="19">
        <v>253914</v>
      </c>
      <c r="T73" s="19">
        <v>63783</v>
      </c>
      <c r="U73" s="19">
        <v>491768</v>
      </c>
      <c r="V73" s="19">
        <v>0</v>
      </c>
      <c r="W73" s="19">
        <v>0</v>
      </c>
      <c r="X73" s="96">
        <v>1658788</v>
      </c>
    </row>
    <row r="74" spans="1:24" ht="12" customHeight="1">
      <c r="A74" s="35"/>
      <c r="B74" s="39" t="s">
        <v>82</v>
      </c>
      <c r="C74" s="26"/>
      <c r="D74" s="27"/>
      <c r="E74" s="19">
        <v>36216.839999999997</v>
      </c>
      <c r="F74" s="19">
        <v>0</v>
      </c>
      <c r="G74" s="19">
        <v>11290.86</v>
      </c>
      <c r="H74" s="19">
        <v>0</v>
      </c>
      <c r="I74" s="19">
        <v>0</v>
      </c>
      <c r="J74" s="19">
        <v>0</v>
      </c>
      <c r="K74" s="19">
        <v>15194.82</v>
      </c>
      <c r="L74" s="19">
        <v>0</v>
      </c>
      <c r="M74" s="96">
        <v>62702.52</v>
      </c>
      <c r="N74" s="19">
        <v>26336.240000000002</v>
      </c>
      <c r="O74" s="19">
        <v>0</v>
      </c>
      <c r="P74" s="19">
        <v>0</v>
      </c>
      <c r="Q74" s="19">
        <v>0</v>
      </c>
      <c r="R74" s="19">
        <v>19908.329999999994</v>
      </c>
      <c r="S74" s="19">
        <v>7215.76</v>
      </c>
      <c r="T74" s="19">
        <v>0</v>
      </c>
      <c r="U74" s="19">
        <v>0</v>
      </c>
      <c r="V74" s="19">
        <v>0</v>
      </c>
      <c r="W74" s="19">
        <v>0</v>
      </c>
      <c r="X74" s="96">
        <v>53460.329999999994</v>
      </c>
    </row>
    <row r="75" spans="1:24" ht="12" customHeight="1">
      <c r="A75" s="35"/>
      <c r="B75" s="39" t="s">
        <v>83</v>
      </c>
      <c r="C75" s="26"/>
      <c r="D75" s="27"/>
      <c r="E75" s="19">
        <v>0</v>
      </c>
      <c r="F75" s="19">
        <v>0</v>
      </c>
      <c r="G75" s="19">
        <v>30100</v>
      </c>
      <c r="H75" s="19">
        <v>11746</v>
      </c>
      <c r="I75" s="19">
        <v>2867</v>
      </c>
      <c r="J75" s="19">
        <v>0</v>
      </c>
      <c r="K75" s="19">
        <v>3858</v>
      </c>
      <c r="L75" s="19">
        <v>0</v>
      </c>
      <c r="M75" s="96">
        <v>48571</v>
      </c>
      <c r="N75" s="19">
        <v>41563</v>
      </c>
      <c r="O75" s="19">
        <v>0</v>
      </c>
      <c r="P75" s="19">
        <v>0</v>
      </c>
      <c r="Q75" s="19">
        <v>0</v>
      </c>
      <c r="R75" s="19">
        <v>-56304</v>
      </c>
      <c r="S75" s="19">
        <v>19075</v>
      </c>
      <c r="T75" s="19">
        <v>57472</v>
      </c>
      <c r="U75" s="19">
        <v>0</v>
      </c>
      <c r="V75" s="19">
        <v>0</v>
      </c>
      <c r="W75" s="19">
        <v>0</v>
      </c>
      <c r="X75" s="96">
        <v>61806</v>
      </c>
    </row>
    <row r="76" spans="1:24" ht="12" customHeight="1">
      <c r="A76" s="35"/>
      <c r="B76" s="39" t="s">
        <v>84</v>
      </c>
      <c r="C76" s="26"/>
      <c r="D76" s="27"/>
      <c r="E76" s="19">
        <v>900</v>
      </c>
      <c r="F76" s="19">
        <v>0</v>
      </c>
      <c r="G76" s="19">
        <v>36187</v>
      </c>
      <c r="H76" s="19">
        <v>13271</v>
      </c>
      <c r="I76" s="19">
        <v>20445</v>
      </c>
      <c r="J76" s="19">
        <v>0</v>
      </c>
      <c r="K76" s="19">
        <v>48252</v>
      </c>
      <c r="L76" s="19">
        <v>0</v>
      </c>
      <c r="M76" s="96">
        <v>119055</v>
      </c>
      <c r="N76" s="19">
        <v>34820</v>
      </c>
      <c r="O76" s="19">
        <v>0</v>
      </c>
      <c r="P76" s="19">
        <v>0</v>
      </c>
      <c r="Q76" s="19">
        <v>0</v>
      </c>
      <c r="R76" s="19">
        <v>31565</v>
      </c>
      <c r="S76" s="19">
        <v>24744</v>
      </c>
      <c r="T76" s="19">
        <v>3108</v>
      </c>
      <c r="U76" s="19">
        <v>0</v>
      </c>
      <c r="V76" s="19">
        <v>0</v>
      </c>
      <c r="W76" s="19">
        <v>0</v>
      </c>
      <c r="X76" s="96">
        <v>94237</v>
      </c>
    </row>
    <row r="77" spans="1:24" s="20" customFormat="1" ht="12" customHeight="1">
      <c r="A77" s="25"/>
      <c r="B77" s="37"/>
      <c r="C77" s="37" t="s">
        <v>41</v>
      </c>
      <c r="D77" s="38"/>
      <c r="E77" s="20">
        <v>755420.84</v>
      </c>
      <c r="F77" s="20">
        <v>0</v>
      </c>
      <c r="G77" s="20">
        <v>925357.86</v>
      </c>
      <c r="H77" s="20">
        <v>199887</v>
      </c>
      <c r="I77" s="20">
        <v>33403</v>
      </c>
      <c r="J77" s="20">
        <v>0</v>
      </c>
      <c r="K77" s="20">
        <v>68702.820000000007</v>
      </c>
      <c r="L77" s="20">
        <v>155093</v>
      </c>
      <c r="M77" s="96">
        <v>2137864.52</v>
      </c>
      <c r="N77" s="20">
        <v>302719.24</v>
      </c>
      <c r="O77" s="20">
        <v>0</v>
      </c>
      <c r="P77" s="20">
        <v>77547</v>
      </c>
      <c r="Q77" s="20">
        <v>0</v>
      </c>
      <c r="R77" s="20">
        <v>762933.33</v>
      </c>
      <c r="S77" s="20">
        <v>350416.76</v>
      </c>
      <c r="T77" s="20">
        <v>183349</v>
      </c>
      <c r="U77" s="20">
        <v>491768</v>
      </c>
      <c r="V77" s="20">
        <v>0</v>
      </c>
      <c r="W77" s="20">
        <v>0</v>
      </c>
      <c r="X77" s="96">
        <v>2168733.33</v>
      </c>
    </row>
    <row r="78" spans="1:24" s="20" customFormat="1" ht="12" customHeight="1">
      <c r="A78" s="25"/>
      <c r="B78" s="37"/>
      <c r="C78" s="37"/>
      <c r="D78" s="38" t="s">
        <v>42</v>
      </c>
      <c r="E78" s="20">
        <v>3684639.84</v>
      </c>
      <c r="F78" s="20">
        <v>1003371</v>
      </c>
      <c r="G78" s="20">
        <v>4673081.8600000003</v>
      </c>
      <c r="H78" s="20">
        <v>2333025</v>
      </c>
      <c r="I78" s="20">
        <v>210262</v>
      </c>
      <c r="J78" s="20">
        <v>761023</v>
      </c>
      <c r="K78" s="20">
        <v>808634.82000000007</v>
      </c>
      <c r="L78" s="20">
        <v>155093</v>
      </c>
      <c r="M78" s="96">
        <v>13629130.52</v>
      </c>
      <c r="N78" s="20">
        <v>4545093.24</v>
      </c>
      <c r="O78" s="20">
        <v>131871</v>
      </c>
      <c r="P78" s="20">
        <v>3133133</v>
      </c>
      <c r="Q78" s="20">
        <v>0</v>
      </c>
      <c r="R78" s="20">
        <v>1237178.33</v>
      </c>
      <c r="S78" s="20">
        <v>4129619.76</v>
      </c>
      <c r="T78" s="20">
        <v>325976</v>
      </c>
      <c r="U78" s="20">
        <v>1421687</v>
      </c>
      <c r="V78" s="20">
        <v>0</v>
      </c>
      <c r="W78" s="20">
        <v>0</v>
      </c>
      <c r="X78" s="96">
        <v>14924558.33</v>
      </c>
    </row>
    <row r="79" spans="1:24" s="20" customFormat="1" ht="12" customHeight="1">
      <c r="A79" s="25"/>
      <c r="B79" s="37"/>
      <c r="C79" s="37"/>
      <c r="D79" s="38"/>
      <c r="M79" s="96"/>
      <c r="X79" s="96"/>
    </row>
    <row r="80" spans="1:24" s="94" customFormat="1" ht="12" customHeight="1">
      <c r="A80" s="91" t="s">
        <v>85</v>
      </c>
      <c r="B80" s="92"/>
      <c r="C80" s="92"/>
      <c r="D80" s="93"/>
      <c r="E80" s="94">
        <v>1455756</v>
      </c>
      <c r="F80" s="94">
        <v>0</v>
      </c>
      <c r="G80" s="94">
        <v>1703922</v>
      </c>
      <c r="H80" s="94">
        <v>542363</v>
      </c>
      <c r="I80" s="94">
        <v>19174</v>
      </c>
      <c r="J80" s="94">
        <v>170809</v>
      </c>
      <c r="K80" s="94">
        <v>617546</v>
      </c>
      <c r="L80" s="94">
        <v>513551</v>
      </c>
      <c r="M80" s="95">
        <v>5023121</v>
      </c>
      <c r="N80" s="94">
        <v>576909</v>
      </c>
      <c r="O80" s="94">
        <v>0</v>
      </c>
      <c r="P80" s="94">
        <v>766806</v>
      </c>
      <c r="Q80" s="94">
        <v>0</v>
      </c>
      <c r="R80" s="94">
        <v>31244</v>
      </c>
      <c r="S80" s="94">
        <v>2084475</v>
      </c>
      <c r="T80" s="94">
        <v>219707</v>
      </c>
      <c r="U80" s="94">
        <v>830429</v>
      </c>
      <c r="V80" s="94">
        <v>0</v>
      </c>
      <c r="W80" s="94">
        <v>0</v>
      </c>
      <c r="X80" s="95">
        <v>4509570</v>
      </c>
    </row>
    <row r="81" spans="1:24" ht="12" customHeight="1">
      <c r="A81" s="35"/>
      <c r="B81" s="26" t="s">
        <v>86</v>
      </c>
      <c r="C81" s="26"/>
      <c r="D81" s="27"/>
      <c r="E81" s="19">
        <v>0</v>
      </c>
      <c r="F81" s="19">
        <v>0</v>
      </c>
      <c r="G81" s="19">
        <v>57267</v>
      </c>
      <c r="H81" s="19">
        <v>18179</v>
      </c>
      <c r="I81" s="19">
        <v>2115</v>
      </c>
      <c r="J81" s="19">
        <v>0</v>
      </c>
      <c r="K81" s="19">
        <v>0</v>
      </c>
      <c r="L81" s="19">
        <v>0</v>
      </c>
      <c r="M81" s="96">
        <v>77561</v>
      </c>
      <c r="N81" s="19">
        <v>50847</v>
      </c>
      <c r="O81" s="19">
        <v>0</v>
      </c>
      <c r="P81" s="19">
        <v>10000</v>
      </c>
      <c r="Q81" s="19">
        <v>0</v>
      </c>
      <c r="R81" s="19">
        <v>901</v>
      </c>
      <c r="S81" s="19">
        <v>21917</v>
      </c>
      <c r="T81" s="19">
        <v>0</v>
      </c>
      <c r="U81" s="19">
        <v>0</v>
      </c>
      <c r="V81" s="19">
        <v>0</v>
      </c>
      <c r="W81" s="19">
        <v>0</v>
      </c>
      <c r="X81" s="96">
        <v>83665</v>
      </c>
    </row>
    <row r="82" spans="1:24" s="20" customFormat="1" ht="12" customHeight="1">
      <c r="A82" s="25"/>
      <c r="B82" s="37"/>
      <c r="C82" s="37" t="s">
        <v>41</v>
      </c>
      <c r="D82" s="38"/>
      <c r="E82" s="20">
        <v>0</v>
      </c>
      <c r="F82" s="20">
        <v>0</v>
      </c>
      <c r="G82" s="20">
        <v>57267</v>
      </c>
      <c r="H82" s="20">
        <v>18179</v>
      </c>
      <c r="I82" s="20">
        <v>2115</v>
      </c>
      <c r="J82" s="20">
        <v>0</v>
      </c>
      <c r="K82" s="20">
        <v>0</v>
      </c>
      <c r="L82" s="20">
        <v>0</v>
      </c>
      <c r="M82" s="96">
        <v>77561</v>
      </c>
      <c r="N82" s="20">
        <v>50847</v>
      </c>
      <c r="O82" s="20">
        <v>0</v>
      </c>
      <c r="P82" s="20">
        <v>10000</v>
      </c>
      <c r="Q82" s="20">
        <v>0</v>
      </c>
      <c r="R82" s="20">
        <v>901</v>
      </c>
      <c r="S82" s="20">
        <v>21917</v>
      </c>
      <c r="T82" s="20">
        <v>0</v>
      </c>
      <c r="U82" s="20">
        <v>0</v>
      </c>
      <c r="V82" s="20">
        <v>0</v>
      </c>
      <c r="W82" s="20">
        <v>0</v>
      </c>
      <c r="X82" s="96">
        <v>83665</v>
      </c>
    </row>
    <row r="83" spans="1:24" s="20" customFormat="1" ht="12" customHeight="1">
      <c r="A83" s="25"/>
      <c r="B83" s="37"/>
      <c r="C83" s="37"/>
      <c r="D83" s="38" t="s">
        <v>42</v>
      </c>
      <c r="E83" s="20">
        <v>1455756</v>
      </c>
      <c r="F83" s="20">
        <v>0</v>
      </c>
      <c r="G83" s="20">
        <v>1761189</v>
      </c>
      <c r="H83" s="20">
        <v>560542</v>
      </c>
      <c r="I83" s="20">
        <v>21289</v>
      </c>
      <c r="J83" s="20">
        <v>170809</v>
      </c>
      <c r="K83" s="20">
        <v>617546</v>
      </c>
      <c r="L83" s="20">
        <v>513551</v>
      </c>
      <c r="M83" s="96">
        <v>5100682</v>
      </c>
      <c r="N83" s="20">
        <v>627756</v>
      </c>
      <c r="O83" s="20">
        <v>0</v>
      </c>
      <c r="P83" s="20">
        <v>776806</v>
      </c>
      <c r="Q83" s="20">
        <v>0</v>
      </c>
      <c r="R83" s="20">
        <v>32145</v>
      </c>
      <c r="S83" s="20">
        <v>2106392</v>
      </c>
      <c r="T83" s="20">
        <v>219707</v>
      </c>
      <c r="U83" s="20">
        <v>830429</v>
      </c>
      <c r="V83" s="20">
        <v>0</v>
      </c>
      <c r="W83" s="20">
        <v>0</v>
      </c>
      <c r="X83" s="96">
        <v>4593235</v>
      </c>
    </row>
    <row r="84" spans="1:24" ht="12" customHeight="1">
      <c r="A84" s="35"/>
      <c r="B84" s="26"/>
      <c r="C84" s="26"/>
      <c r="D84" s="27"/>
      <c r="M84" s="96"/>
      <c r="X84" s="96"/>
    </row>
    <row r="85" spans="1:24" s="94" customFormat="1" ht="12" customHeight="1">
      <c r="A85" s="91" t="s">
        <v>87</v>
      </c>
      <c r="B85" s="92"/>
      <c r="C85" s="92"/>
      <c r="D85" s="93"/>
      <c r="E85" s="94">
        <v>2548543</v>
      </c>
      <c r="F85" s="94">
        <v>0</v>
      </c>
      <c r="G85" s="94">
        <v>3890589</v>
      </c>
      <c r="H85" s="94">
        <v>1099467</v>
      </c>
      <c r="I85" s="94">
        <v>53331</v>
      </c>
      <c r="J85" s="94">
        <v>199460</v>
      </c>
      <c r="K85" s="94">
        <v>0</v>
      </c>
      <c r="L85" s="94">
        <v>0</v>
      </c>
      <c r="M85" s="95">
        <v>7791390</v>
      </c>
      <c r="N85" s="94">
        <v>2536733</v>
      </c>
      <c r="O85" s="94">
        <v>0</v>
      </c>
      <c r="P85" s="94">
        <v>20000</v>
      </c>
      <c r="Q85" s="94">
        <v>0</v>
      </c>
      <c r="R85" s="94">
        <v>298997</v>
      </c>
      <c r="S85" s="94">
        <v>3068214</v>
      </c>
      <c r="T85" s="94">
        <v>748589</v>
      </c>
      <c r="U85" s="94">
        <v>913151</v>
      </c>
      <c r="V85" s="94">
        <v>0</v>
      </c>
      <c r="W85" s="94">
        <v>0</v>
      </c>
      <c r="X85" s="95">
        <v>7585684</v>
      </c>
    </row>
    <row r="86" spans="1:24" ht="12" customHeight="1">
      <c r="A86" s="35"/>
      <c r="B86" s="39" t="s">
        <v>88</v>
      </c>
      <c r="C86" s="26"/>
      <c r="D86" s="27"/>
      <c r="E86" s="19">
        <v>89915.37</v>
      </c>
      <c r="F86" s="19">
        <v>0</v>
      </c>
      <c r="G86" s="19">
        <v>107983.83</v>
      </c>
      <c r="H86" s="19">
        <v>38044.730000000003</v>
      </c>
      <c r="I86" s="19">
        <v>35616.870000000003</v>
      </c>
      <c r="J86" s="19">
        <v>0</v>
      </c>
      <c r="K86" s="19">
        <v>207994.33</v>
      </c>
      <c r="L86" s="19">
        <v>0</v>
      </c>
      <c r="M86" s="96">
        <v>479555.13</v>
      </c>
      <c r="N86" s="19">
        <v>0</v>
      </c>
      <c r="O86" s="19">
        <v>0</v>
      </c>
      <c r="P86" s="19">
        <v>267994.32999999996</v>
      </c>
      <c r="Q86" s="19">
        <v>0</v>
      </c>
      <c r="R86" s="19">
        <v>168565.23</v>
      </c>
      <c r="S86" s="19">
        <v>73216.800000000003</v>
      </c>
      <c r="T86" s="19">
        <v>0</v>
      </c>
      <c r="U86" s="19">
        <v>5977.72</v>
      </c>
      <c r="V86" s="19">
        <v>0</v>
      </c>
      <c r="W86" s="19">
        <v>0</v>
      </c>
      <c r="X86" s="96">
        <v>515754.0799999999</v>
      </c>
    </row>
    <row r="87" spans="1:24" ht="12" customHeight="1">
      <c r="A87" s="35"/>
      <c r="B87" s="39" t="s">
        <v>89</v>
      </c>
      <c r="C87" s="26"/>
      <c r="D87" s="27"/>
      <c r="E87" s="19">
        <v>275640</v>
      </c>
      <c r="F87" s="19">
        <v>0</v>
      </c>
      <c r="G87" s="19">
        <v>8337.8700000000008</v>
      </c>
      <c r="H87" s="19">
        <v>566.30999999999995</v>
      </c>
      <c r="I87" s="19">
        <v>0</v>
      </c>
      <c r="J87" s="19">
        <v>1267.47</v>
      </c>
      <c r="K87" s="19">
        <v>1342.49</v>
      </c>
      <c r="L87" s="19">
        <v>0</v>
      </c>
      <c r="M87" s="96">
        <v>287154.13999999996</v>
      </c>
      <c r="N87" s="19">
        <v>0</v>
      </c>
      <c r="O87" s="19">
        <v>0</v>
      </c>
      <c r="P87" s="19">
        <v>0</v>
      </c>
      <c r="Q87" s="19">
        <v>0</v>
      </c>
      <c r="R87" s="19">
        <v>6969</v>
      </c>
      <c r="S87" s="19">
        <v>4753</v>
      </c>
      <c r="T87" s="19">
        <v>296448.96000000002</v>
      </c>
      <c r="U87" s="19">
        <v>0</v>
      </c>
      <c r="V87" s="19">
        <v>0</v>
      </c>
      <c r="W87" s="19">
        <v>0</v>
      </c>
      <c r="X87" s="96">
        <v>308170.96000000002</v>
      </c>
    </row>
    <row r="88" spans="1:24" ht="12" customHeight="1">
      <c r="A88" s="35"/>
      <c r="B88" s="39" t="s">
        <v>90</v>
      </c>
      <c r="C88" s="26"/>
      <c r="D88" s="27"/>
      <c r="E88" s="19">
        <v>0</v>
      </c>
      <c r="F88" s="19">
        <v>0</v>
      </c>
      <c r="G88" s="19">
        <v>17362</v>
      </c>
      <c r="H88" s="19">
        <v>5411</v>
      </c>
      <c r="I88" s="19">
        <v>0</v>
      </c>
      <c r="J88" s="19">
        <v>0</v>
      </c>
      <c r="K88" s="19">
        <v>7961</v>
      </c>
      <c r="L88" s="19">
        <v>0</v>
      </c>
      <c r="M88" s="96">
        <v>30734</v>
      </c>
      <c r="N88" s="19">
        <v>0</v>
      </c>
      <c r="O88" s="19">
        <v>0</v>
      </c>
      <c r="P88" s="19">
        <v>0</v>
      </c>
      <c r="Q88" s="19">
        <v>0</v>
      </c>
      <c r="R88" s="19">
        <v>9338.7000000000007</v>
      </c>
      <c r="S88" s="19">
        <v>9775.2999999999993</v>
      </c>
      <c r="T88" s="19">
        <v>0</v>
      </c>
      <c r="U88" s="19">
        <v>0</v>
      </c>
      <c r="V88" s="19">
        <v>0</v>
      </c>
      <c r="W88" s="19">
        <v>0</v>
      </c>
      <c r="X88" s="96">
        <v>19114</v>
      </c>
    </row>
    <row r="89" spans="1:24" ht="12" customHeight="1">
      <c r="A89" s="35"/>
      <c r="B89" s="39" t="s">
        <v>91</v>
      </c>
      <c r="C89" s="26"/>
      <c r="D89" s="27"/>
      <c r="E89" s="19">
        <v>4288654</v>
      </c>
      <c r="F89" s="19">
        <v>0</v>
      </c>
      <c r="G89" s="19">
        <v>1245664</v>
      </c>
      <c r="H89" s="19">
        <v>0</v>
      </c>
      <c r="I89" s="19">
        <v>0</v>
      </c>
      <c r="J89" s="19">
        <v>38023</v>
      </c>
      <c r="K89" s="19">
        <v>300000</v>
      </c>
      <c r="L89" s="19">
        <v>466173</v>
      </c>
      <c r="M89" s="96">
        <v>6338514</v>
      </c>
      <c r="N89" s="19">
        <v>0</v>
      </c>
      <c r="O89" s="19">
        <v>8182</v>
      </c>
      <c r="P89" s="19">
        <v>1106173</v>
      </c>
      <c r="Q89" s="19">
        <v>0</v>
      </c>
      <c r="R89" s="19">
        <v>1743653</v>
      </c>
      <c r="S89" s="19">
        <v>1166654</v>
      </c>
      <c r="T89" s="19">
        <v>158181</v>
      </c>
      <c r="U89" s="19">
        <v>563763</v>
      </c>
      <c r="V89" s="19">
        <v>0</v>
      </c>
      <c r="W89" s="19">
        <v>0</v>
      </c>
      <c r="X89" s="96">
        <v>4746606</v>
      </c>
    </row>
    <row r="90" spans="1:24" s="20" customFormat="1" ht="12" customHeight="1">
      <c r="A90" s="25"/>
      <c r="B90" s="37"/>
      <c r="C90" s="37" t="s">
        <v>41</v>
      </c>
      <c r="D90" s="38"/>
      <c r="E90" s="20">
        <v>4654209.37</v>
      </c>
      <c r="F90" s="20">
        <v>0</v>
      </c>
      <c r="G90" s="20">
        <v>1379347.7</v>
      </c>
      <c r="H90" s="20">
        <v>44022.04</v>
      </c>
      <c r="I90" s="20">
        <v>35616.870000000003</v>
      </c>
      <c r="J90" s="20">
        <v>39290.47</v>
      </c>
      <c r="K90" s="20">
        <v>517297.81999999995</v>
      </c>
      <c r="L90" s="20">
        <v>466173</v>
      </c>
      <c r="M90" s="96">
        <v>7135957.2699999996</v>
      </c>
      <c r="N90" s="20">
        <v>0</v>
      </c>
      <c r="O90" s="20">
        <v>8182</v>
      </c>
      <c r="P90" s="20">
        <v>1374167.33</v>
      </c>
      <c r="Q90" s="20">
        <v>0</v>
      </c>
      <c r="R90" s="20">
        <v>1928525.93</v>
      </c>
      <c r="S90" s="20">
        <v>1254399.1000000001</v>
      </c>
      <c r="T90" s="20">
        <v>454629.96</v>
      </c>
      <c r="U90" s="20">
        <v>569740.72</v>
      </c>
      <c r="V90" s="20">
        <v>0</v>
      </c>
      <c r="W90" s="20">
        <v>0</v>
      </c>
      <c r="X90" s="96">
        <v>5589645.0399999991</v>
      </c>
    </row>
    <row r="91" spans="1:24" s="20" customFormat="1" ht="12" customHeight="1">
      <c r="A91" s="25"/>
      <c r="B91" s="37"/>
      <c r="C91" s="37"/>
      <c r="D91" s="38" t="s">
        <v>42</v>
      </c>
      <c r="E91" s="20">
        <v>7202752.3700000001</v>
      </c>
      <c r="F91" s="20">
        <v>0</v>
      </c>
      <c r="G91" s="20">
        <v>5269936.7</v>
      </c>
      <c r="H91" s="20">
        <v>1143489.04</v>
      </c>
      <c r="I91" s="20">
        <v>88947.87</v>
      </c>
      <c r="J91" s="20">
        <v>238750.47</v>
      </c>
      <c r="K91" s="20">
        <v>517297.81999999995</v>
      </c>
      <c r="L91" s="20">
        <v>466173</v>
      </c>
      <c r="M91" s="96">
        <v>14927347.27</v>
      </c>
      <c r="N91" s="20">
        <v>2536733</v>
      </c>
      <c r="O91" s="20">
        <v>8182</v>
      </c>
      <c r="P91" s="20">
        <v>1394167.33</v>
      </c>
      <c r="Q91" s="20">
        <v>0</v>
      </c>
      <c r="R91" s="20">
        <v>2227522.9299999997</v>
      </c>
      <c r="S91" s="20">
        <v>4322613.0999999996</v>
      </c>
      <c r="T91" s="20">
        <v>1203218.96</v>
      </c>
      <c r="U91" s="20">
        <v>1482891.72</v>
      </c>
      <c r="V91" s="20">
        <v>0</v>
      </c>
      <c r="W91" s="20">
        <v>0</v>
      </c>
      <c r="X91" s="96">
        <v>13175329.040000001</v>
      </c>
    </row>
    <row r="92" spans="1:24" ht="12" customHeight="1">
      <c r="A92" s="35"/>
      <c r="B92" s="26"/>
      <c r="C92" s="26"/>
      <c r="D92" s="27"/>
      <c r="M92" s="96"/>
      <c r="X92" s="96"/>
    </row>
    <row r="93" spans="1:24" s="94" customFormat="1" ht="12" customHeight="1">
      <c r="A93" s="91" t="s">
        <v>92</v>
      </c>
      <c r="B93" s="92"/>
      <c r="C93" s="92"/>
      <c r="D93" s="93"/>
      <c r="E93" s="94">
        <v>199998</v>
      </c>
      <c r="F93" s="94">
        <v>318691</v>
      </c>
      <c r="G93" s="94">
        <v>1198753</v>
      </c>
      <c r="H93" s="94">
        <v>546780</v>
      </c>
      <c r="I93" s="94">
        <v>0</v>
      </c>
      <c r="J93" s="94">
        <v>0</v>
      </c>
      <c r="K93" s="94">
        <v>79971</v>
      </c>
      <c r="L93" s="94">
        <v>0</v>
      </c>
      <c r="M93" s="95">
        <v>2344193</v>
      </c>
      <c r="N93" s="94">
        <v>253547</v>
      </c>
      <c r="O93" s="94">
        <v>0</v>
      </c>
      <c r="P93" s="94">
        <v>9078</v>
      </c>
      <c r="Q93" s="94">
        <v>0</v>
      </c>
      <c r="R93" s="94">
        <v>264989</v>
      </c>
      <c r="S93" s="94">
        <v>1367765</v>
      </c>
      <c r="T93" s="94">
        <v>165341</v>
      </c>
      <c r="U93" s="94">
        <v>85970</v>
      </c>
      <c r="V93" s="94">
        <v>0</v>
      </c>
      <c r="W93" s="94">
        <v>0</v>
      </c>
      <c r="X93" s="95">
        <v>2146690</v>
      </c>
    </row>
    <row r="94" spans="1:24" ht="12" customHeight="1">
      <c r="A94" s="35"/>
      <c r="B94" s="26" t="s">
        <v>93</v>
      </c>
      <c r="C94" s="26"/>
      <c r="D94" s="27"/>
      <c r="E94" s="19">
        <v>0</v>
      </c>
      <c r="F94" s="19">
        <v>0</v>
      </c>
      <c r="G94" s="19">
        <v>66668</v>
      </c>
      <c r="H94" s="19">
        <v>7547</v>
      </c>
      <c r="I94" s="19">
        <v>0</v>
      </c>
      <c r="J94" s="19">
        <v>0</v>
      </c>
      <c r="K94" s="19">
        <v>1858</v>
      </c>
      <c r="L94" s="19">
        <v>136656</v>
      </c>
      <c r="M94" s="96">
        <v>212729</v>
      </c>
      <c r="N94" s="19">
        <v>0</v>
      </c>
      <c r="O94" s="19">
        <v>0</v>
      </c>
      <c r="P94" s="19">
        <v>179458</v>
      </c>
      <c r="Q94" s="19">
        <v>0</v>
      </c>
      <c r="R94" s="19">
        <v>-75</v>
      </c>
      <c r="S94" s="19">
        <v>33346</v>
      </c>
      <c r="T94" s="19">
        <v>0</v>
      </c>
      <c r="U94" s="19">
        <v>0</v>
      </c>
      <c r="V94" s="19">
        <v>0</v>
      </c>
      <c r="W94" s="19">
        <v>0</v>
      </c>
      <c r="X94" s="96">
        <v>212729</v>
      </c>
    </row>
    <row r="95" spans="1:24" s="20" customFormat="1" ht="12" customHeight="1">
      <c r="A95" s="25"/>
      <c r="B95" s="37"/>
      <c r="C95" s="37" t="s">
        <v>41</v>
      </c>
      <c r="D95" s="38"/>
      <c r="E95" s="20">
        <v>0</v>
      </c>
      <c r="F95" s="20">
        <v>0</v>
      </c>
      <c r="G95" s="20">
        <v>66668</v>
      </c>
      <c r="H95" s="20">
        <v>7547</v>
      </c>
      <c r="I95" s="20">
        <v>0</v>
      </c>
      <c r="J95" s="20">
        <v>0</v>
      </c>
      <c r="K95" s="20">
        <v>1858</v>
      </c>
      <c r="L95" s="20">
        <v>136656</v>
      </c>
      <c r="M95" s="96">
        <v>212729</v>
      </c>
      <c r="N95" s="20">
        <v>0</v>
      </c>
      <c r="O95" s="20">
        <v>0</v>
      </c>
      <c r="P95" s="20">
        <v>179458</v>
      </c>
      <c r="Q95" s="20">
        <v>0</v>
      </c>
      <c r="R95" s="20">
        <v>-75</v>
      </c>
      <c r="S95" s="20">
        <v>33346</v>
      </c>
      <c r="T95" s="20">
        <v>0</v>
      </c>
      <c r="U95" s="20">
        <v>0</v>
      </c>
      <c r="V95" s="20">
        <v>0</v>
      </c>
      <c r="W95" s="20">
        <v>0</v>
      </c>
      <c r="X95" s="96">
        <v>212729</v>
      </c>
    </row>
    <row r="96" spans="1:24" s="20" customFormat="1" ht="12" customHeight="1">
      <c r="A96" s="25"/>
      <c r="B96" s="37"/>
      <c r="C96" s="37"/>
      <c r="D96" s="38" t="s">
        <v>42</v>
      </c>
      <c r="E96" s="20">
        <v>199998</v>
      </c>
      <c r="F96" s="20">
        <v>318691</v>
      </c>
      <c r="G96" s="20">
        <v>1265421</v>
      </c>
      <c r="H96" s="20">
        <v>554327</v>
      </c>
      <c r="I96" s="20">
        <v>0</v>
      </c>
      <c r="J96" s="20">
        <v>0</v>
      </c>
      <c r="K96" s="20">
        <v>81829</v>
      </c>
      <c r="L96" s="20">
        <v>136656</v>
      </c>
      <c r="M96" s="96">
        <v>2556922</v>
      </c>
      <c r="N96" s="20">
        <v>253547</v>
      </c>
      <c r="O96" s="20">
        <v>0</v>
      </c>
      <c r="P96" s="20">
        <v>188536</v>
      </c>
      <c r="Q96" s="20">
        <v>0</v>
      </c>
      <c r="R96" s="20">
        <v>264914</v>
      </c>
      <c r="S96" s="20">
        <v>1401111</v>
      </c>
      <c r="T96" s="20">
        <v>165341</v>
      </c>
      <c r="U96" s="20">
        <v>85970</v>
      </c>
      <c r="V96" s="20">
        <v>0</v>
      </c>
      <c r="W96" s="20">
        <v>0</v>
      </c>
      <c r="X96" s="96">
        <v>2359419</v>
      </c>
    </row>
    <row r="97" spans="1:24" ht="12" customHeight="1">
      <c r="A97" s="35"/>
      <c r="B97" s="26"/>
      <c r="C97" s="26"/>
      <c r="D97" s="27"/>
      <c r="M97" s="96"/>
      <c r="X97" s="96"/>
    </row>
    <row r="98" spans="1:24" s="94" customFormat="1" ht="12" customHeight="1">
      <c r="A98" s="91" t="s">
        <v>94</v>
      </c>
      <c r="B98" s="92"/>
      <c r="C98" s="92"/>
      <c r="D98" s="93"/>
      <c r="E98" s="94">
        <v>4749993</v>
      </c>
      <c r="F98" s="94">
        <v>0</v>
      </c>
      <c r="G98" s="94">
        <v>11246873</v>
      </c>
      <c r="H98" s="94">
        <v>1534194</v>
      </c>
      <c r="I98" s="94">
        <v>276935</v>
      </c>
      <c r="J98" s="94">
        <v>2001</v>
      </c>
      <c r="K98" s="94">
        <v>816086</v>
      </c>
      <c r="L98" s="94">
        <v>682721</v>
      </c>
      <c r="M98" s="95">
        <v>19308803</v>
      </c>
      <c r="N98" s="94">
        <v>7683640</v>
      </c>
      <c r="O98" s="94">
        <v>5988</v>
      </c>
      <c r="P98" s="94">
        <v>857</v>
      </c>
      <c r="Q98" s="94">
        <v>0</v>
      </c>
      <c r="R98" s="94">
        <v>3455078</v>
      </c>
      <c r="S98" s="94">
        <v>6935400</v>
      </c>
      <c r="T98" s="94">
        <v>490086</v>
      </c>
      <c r="U98" s="94">
        <v>1703025</v>
      </c>
      <c r="V98" s="94">
        <v>0</v>
      </c>
      <c r="W98" s="94">
        <v>0</v>
      </c>
      <c r="X98" s="95">
        <v>20274074</v>
      </c>
    </row>
    <row r="99" spans="1:24" ht="12" customHeight="1">
      <c r="A99" s="35"/>
      <c r="B99" s="39" t="s">
        <v>95</v>
      </c>
      <c r="C99" s="26"/>
      <c r="D99" s="27"/>
      <c r="E99" s="19">
        <v>0</v>
      </c>
      <c r="F99" s="19">
        <v>0</v>
      </c>
      <c r="G99" s="19">
        <v>85135.89</v>
      </c>
      <c r="H99" s="19">
        <v>451.19</v>
      </c>
      <c r="I99" s="19">
        <v>0</v>
      </c>
      <c r="J99" s="19">
        <v>4520</v>
      </c>
      <c r="K99" s="19">
        <v>9953.26</v>
      </c>
      <c r="L99" s="19">
        <v>0</v>
      </c>
      <c r="M99" s="96">
        <v>100060.34</v>
      </c>
      <c r="N99" s="19">
        <v>35172.82</v>
      </c>
      <c r="O99" s="19">
        <v>0</v>
      </c>
      <c r="P99" s="19">
        <v>0</v>
      </c>
      <c r="Q99" s="19">
        <v>0</v>
      </c>
      <c r="R99" s="19">
        <v>45961.03</v>
      </c>
      <c r="S99" s="19">
        <v>13119.56</v>
      </c>
      <c r="T99" s="19">
        <v>0</v>
      </c>
      <c r="U99" s="19">
        <v>0</v>
      </c>
      <c r="V99" s="19">
        <v>0</v>
      </c>
      <c r="W99" s="19">
        <v>0</v>
      </c>
      <c r="X99" s="96">
        <v>94253.41</v>
      </c>
    </row>
    <row r="100" spans="1:24" ht="12" customHeight="1">
      <c r="A100" s="35"/>
      <c r="B100" s="39" t="s">
        <v>96</v>
      </c>
      <c r="C100" s="26"/>
      <c r="D100" s="27"/>
      <c r="E100" s="19">
        <v>0</v>
      </c>
      <c r="F100" s="19">
        <v>0</v>
      </c>
      <c r="G100" s="19">
        <v>123332</v>
      </c>
      <c r="H100" s="19">
        <v>183</v>
      </c>
      <c r="I100" s="19">
        <v>0</v>
      </c>
      <c r="J100" s="19">
        <v>0</v>
      </c>
      <c r="K100" s="19">
        <v>4586</v>
      </c>
      <c r="L100" s="19">
        <v>70512</v>
      </c>
      <c r="M100" s="96">
        <v>198613</v>
      </c>
      <c r="N100" s="19">
        <v>93627</v>
      </c>
      <c r="O100" s="19">
        <v>0</v>
      </c>
      <c r="P100" s="19">
        <v>0</v>
      </c>
      <c r="Q100" s="19">
        <v>0</v>
      </c>
      <c r="R100" s="19">
        <v>20106</v>
      </c>
      <c r="S100" s="19">
        <v>21480</v>
      </c>
      <c r="T100" s="19">
        <v>17229</v>
      </c>
      <c r="U100" s="19">
        <v>0</v>
      </c>
      <c r="V100" s="19">
        <v>0</v>
      </c>
      <c r="W100" s="19">
        <v>0</v>
      </c>
      <c r="X100" s="96">
        <v>152442</v>
      </c>
    </row>
    <row r="101" spans="1:24" ht="12" customHeight="1">
      <c r="A101" s="35"/>
      <c r="B101" s="39" t="s">
        <v>97</v>
      </c>
      <c r="C101" s="26"/>
      <c r="D101" s="27"/>
      <c r="E101" s="19">
        <v>39579</v>
      </c>
      <c r="F101" s="19">
        <v>0</v>
      </c>
      <c r="G101" s="19">
        <v>620563</v>
      </c>
      <c r="H101" s="19">
        <v>1861</v>
      </c>
      <c r="I101" s="19">
        <v>0</v>
      </c>
      <c r="J101" s="19">
        <v>0</v>
      </c>
      <c r="K101" s="19">
        <v>214341</v>
      </c>
      <c r="L101" s="19">
        <v>1391513</v>
      </c>
      <c r="M101" s="96">
        <v>2267857</v>
      </c>
      <c r="N101" s="19">
        <v>240636</v>
      </c>
      <c r="O101" s="19">
        <v>0</v>
      </c>
      <c r="P101" s="19">
        <v>214341</v>
      </c>
      <c r="Q101" s="19">
        <v>0</v>
      </c>
      <c r="R101" s="19">
        <v>1869698</v>
      </c>
      <c r="S101" s="19">
        <v>155142</v>
      </c>
      <c r="T101" s="19">
        <v>127807</v>
      </c>
      <c r="U101" s="19">
        <v>3545</v>
      </c>
      <c r="V101" s="19">
        <v>0</v>
      </c>
      <c r="W101" s="19">
        <v>0</v>
      </c>
      <c r="X101" s="96">
        <v>2611169</v>
      </c>
    </row>
    <row r="102" spans="1:24" ht="12" customHeight="1">
      <c r="A102" s="35"/>
      <c r="B102" s="39" t="s">
        <v>98</v>
      </c>
      <c r="C102" s="26"/>
      <c r="D102" s="27"/>
      <c r="E102" s="19">
        <v>0</v>
      </c>
      <c r="F102" s="19">
        <v>0</v>
      </c>
      <c r="G102" s="19">
        <v>31209</v>
      </c>
      <c r="H102" s="19">
        <v>2980</v>
      </c>
      <c r="I102" s="19">
        <v>16453</v>
      </c>
      <c r="J102" s="19">
        <v>0</v>
      </c>
      <c r="K102" s="19">
        <v>2193</v>
      </c>
      <c r="L102" s="19">
        <v>0</v>
      </c>
      <c r="M102" s="96">
        <v>52835</v>
      </c>
      <c r="N102" s="19">
        <v>0</v>
      </c>
      <c r="O102" s="19">
        <v>0</v>
      </c>
      <c r="P102" s="19">
        <v>0</v>
      </c>
      <c r="Q102" s="19">
        <v>0</v>
      </c>
      <c r="R102" s="19">
        <v>48797</v>
      </c>
      <c r="S102" s="19">
        <v>11968</v>
      </c>
      <c r="T102" s="19">
        <v>0</v>
      </c>
      <c r="U102" s="19">
        <v>0</v>
      </c>
      <c r="V102" s="19">
        <v>0</v>
      </c>
      <c r="W102" s="19">
        <v>0</v>
      </c>
      <c r="X102" s="96">
        <v>60765</v>
      </c>
    </row>
    <row r="103" spans="1:24" ht="12" customHeight="1">
      <c r="A103" s="35"/>
      <c r="B103" s="39" t="s">
        <v>99</v>
      </c>
      <c r="C103" s="26"/>
      <c r="D103" s="27"/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96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96">
        <v>0</v>
      </c>
    </row>
    <row r="104" spans="1:24" ht="12" customHeight="1">
      <c r="A104" s="35"/>
      <c r="B104" s="39" t="s">
        <v>100</v>
      </c>
      <c r="C104" s="26"/>
      <c r="D104" s="27"/>
      <c r="E104" s="19">
        <v>0</v>
      </c>
      <c r="F104" s="19">
        <v>0</v>
      </c>
      <c r="G104" s="19">
        <v>15438</v>
      </c>
      <c r="H104" s="19">
        <v>123</v>
      </c>
      <c r="I104" s="19">
        <v>0</v>
      </c>
      <c r="J104" s="19">
        <v>0</v>
      </c>
      <c r="K104" s="19">
        <v>2337</v>
      </c>
      <c r="L104" s="19">
        <v>0</v>
      </c>
      <c r="M104" s="96">
        <v>17898</v>
      </c>
      <c r="N104" s="19">
        <v>8209</v>
      </c>
      <c r="O104" s="19">
        <v>0</v>
      </c>
      <c r="P104" s="19">
        <v>0</v>
      </c>
      <c r="Q104" s="19">
        <v>0</v>
      </c>
      <c r="R104" s="19">
        <v>5715</v>
      </c>
      <c r="S104" s="19">
        <v>3171</v>
      </c>
      <c r="T104" s="19">
        <v>0</v>
      </c>
      <c r="U104" s="19">
        <v>0</v>
      </c>
      <c r="V104" s="19">
        <v>0</v>
      </c>
      <c r="W104" s="19">
        <v>0</v>
      </c>
      <c r="X104" s="96">
        <v>17095</v>
      </c>
    </row>
    <row r="105" spans="1:24" ht="12" customHeight="1">
      <c r="A105" s="35"/>
      <c r="B105" s="39" t="s">
        <v>101</v>
      </c>
      <c r="C105" s="26"/>
      <c r="D105" s="27"/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96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96">
        <v>0</v>
      </c>
    </row>
    <row r="106" spans="1:24" ht="12" customHeight="1">
      <c r="A106" s="35"/>
      <c r="B106" s="39" t="s">
        <v>102</v>
      </c>
      <c r="C106" s="26"/>
      <c r="D106" s="27"/>
      <c r="E106" s="19">
        <v>540000</v>
      </c>
      <c r="F106" s="19">
        <v>0</v>
      </c>
      <c r="G106" s="19">
        <v>49250</v>
      </c>
      <c r="H106" s="19">
        <v>850</v>
      </c>
      <c r="I106" s="19">
        <v>1500</v>
      </c>
      <c r="J106" s="19">
        <v>0</v>
      </c>
      <c r="K106" s="19">
        <v>0</v>
      </c>
      <c r="L106" s="19">
        <v>0</v>
      </c>
      <c r="M106" s="96">
        <v>591600</v>
      </c>
      <c r="N106" s="19">
        <v>0</v>
      </c>
      <c r="O106" s="19">
        <v>0</v>
      </c>
      <c r="P106" s="19">
        <v>5000</v>
      </c>
      <c r="Q106" s="19">
        <v>0</v>
      </c>
      <c r="R106" s="19">
        <v>323659.31</v>
      </c>
      <c r="S106" s="19">
        <v>73713.69</v>
      </c>
      <c r="T106" s="19">
        <v>189227</v>
      </c>
      <c r="U106" s="19">
        <v>0</v>
      </c>
      <c r="V106" s="19">
        <v>0</v>
      </c>
      <c r="W106" s="19">
        <v>0</v>
      </c>
      <c r="X106" s="96">
        <v>591600</v>
      </c>
    </row>
    <row r="107" spans="1:24" ht="12" customHeight="1">
      <c r="A107" s="35"/>
      <c r="B107" s="39" t="s">
        <v>103</v>
      </c>
      <c r="C107" s="26"/>
      <c r="D107" s="27"/>
      <c r="E107" s="19">
        <v>1124066</v>
      </c>
      <c r="F107" s="19">
        <v>0</v>
      </c>
      <c r="G107" s="19">
        <v>2627476</v>
      </c>
      <c r="H107" s="19">
        <v>287106</v>
      </c>
      <c r="I107" s="19">
        <v>141700</v>
      </c>
      <c r="J107" s="19">
        <v>280733</v>
      </c>
      <c r="K107" s="19">
        <v>293146</v>
      </c>
      <c r="L107" s="19">
        <v>560310</v>
      </c>
      <c r="M107" s="96">
        <v>5314537</v>
      </c>
      <c r="N107" s="19">
        <v>1055</v>
      </c>
      <c r="O107" s="19">
        <v>29963</v>
      </c>
      <c r="P107" s="19">
        <v>3057110</v>
      </c>
      <c r="Q107" s="19">
        <v>0</v>
      </c>
      <c r="R107" s="19">
        <v>1538564.94</v>
      </c>
      <c r="S107" s="19">
        <v>406742</v>
      </c>
      <c r="T107" s="19">
        <v>580618</v>
      </c>
      <c r="U107" s="19">
        <v>431268</v>
      </c>
      <c r="V107" s="19">
        <v>0</v>
      </c>
      <c r="W107" s="19">
        <v>0</v>
      </c>
      <c r="X107" s="96">
        <v>6045320.9399999995</v>
      </c>
    </row>
    <row r="108" spans="1:24" ht="12" customHeight="1">
      <c r="A108" s="35"/>
      <c r="B108" s="39" t="s">
        <v>104</v>
      </c>
      <c r="C108" s="26"/>
      <c r="D108" s="27"/>
      <c r="E108" s="19">
        <v>1117551</v>
      </c>
      <c r="F108" s="19">
        <v>0</v>
      </c>
      <c r="G108" s="19">
        <v>479513</v>
      </c>
      <c r="H108" s="19">
        <v>121826</v>
      </c>
      <c r="I108" s="19">
        <v>0</v>
      </c>
      <c r="J108" s="19">
        <v>25721</v>
      </c>
      <c r="K108" s="19">
        <v>152911</v>
      </c>
      <c r="L108" s="19">
        <v>1057415</v>
      </c>
      <c r="M108" s="96">
        <v>2954937</v>
      </c>
      <c r="N108" s="19">
        <v>1297509</v>
      </c>
      <c r="O108" s="19">
        <v>0</v>
      </c>
      <c r="P108" s="19">
        <v>1057415</v>
      </c>
      <c r="Q108" s="19">
        <v>0</v>
      </c>
      <c r="R108" s="19">
        <v>1055317</v>
      </c>
      <c r="S108" s="19">
        <v>128030</v>
      </c>
      <c r="T108" s="19">
        <v>0</v>
      </c>
      <c r="U108" s="19">
        <v>0</v>
      </c>
      <c r="V108" s="19">
        <v>0</v>
      </c>
      <c r="W108" s="19">
        <v>0</v>
      </c>
      <c r="X108" s="96">
        <v>3538271</v>
      </c>
    </row>
    <row r="109" spans="1:24" ht="12" customHeight="1">
      <c r="A109" s="35"/>
      <c r="B109" s="39" t="s">
        <v>105</v>
      </c>
      <c r="C109" s="26"/>
      <c r="D109" s="27"/>
      <c r="E109" s="19">
        <v>-2626</v>
      </c>
      <c r="F109" s="19">
        <v>0</v>
      </c>
      <c r="G109" s="19">
        <v>44102</v>
      </c>
      <c r="H109" s="19">
        <v>0</v>
      </c>
      <c r="I109" s="19">
        <v>0</v>
      </c>
      <c r="J109" s="19">
        <v>151</v>
      </c>
      <c r="K109" s="19">
        <v>29263</v>
      </c>
      <c r="L109" s="19">
        <v>0</v>
      </c>
      <c r="M109" s="96">
        <v>70890</v>
      </c>
      <c r="N109" s="19">
        <v>0</v>
      </c>
      <c r="O109" s="19">
        <v>0</v>
      </c>
      <c r="P109" s="19">
        <v>15000</v>
      </c>
      <c r="Q109" s="19">
        <v>0</v>
      </c>
      <c r="R109" s="19">
        <v>39133</v>
      </c>
      <c r="S109" s="19">
        <v>41185</v>
      </c>
      <c r="T109" s="19">
        <v>0</v>
      </c>
      <c r="U109" s="19">
        <v>0</v>
      </c>
      <c r="V109" s="19">
        <v>0</v>
      </c>
      <c r="W109" s="19">
        <v>0</v>
      </c>
      <c r="X109" s="96">
        <v>95318</v>
      </c>
    </row>
    <row r="110" spans="1:24" ht="12" customHeight="1">
      <c r="A110" s="35"/>
      <c r="B110" s="39" t="s">
        <v>106</v>
      </c>
      <c r="C110" s="26"/>
      <c r="D110" s="27"/>
      <c r="E110" s="19">
        <v>519820</v>
      </c>
      <c r="F110" s="19">
        <v>0</v>
      </c>
      <c r="G110" s="19">
        <v>92782</v>
      </c>
      <c r="H110" s="19">
        <v>10716</v>
      </c>
      <c r="I110" s="19">
        <v>0</v>
      </c>
      <c r="J110" s="19">
        <v>0</v>
      </c>
      <c r="K110" s="19">
        <v>0</v>
      </c>
      <c r="L110" s="19">
        <v>0</v>
      </c>
      <c r="M110" s="96">
        <v>623318</v>
      </c>
      <c r="N110" s="19">
        <v>0</v>
      </c>
      <c r="O110" s="19">
        <v>0</v>
      </c>
      <c r="P110" s="19">
        <v>30000</v>
      </c>
      <c r="Q110" s="19">
        <v>0</v>
      </c>
      <c r="R110" s="19">
        <v>61065</v>
      </c>
      <c r="S110" s="19">
        <v>38851</v>
      </c>
      <c r="T110" s="19">
        <v>728997</v>
      </c>
      <c r="U110" s="19">
        <v>0</v>
      </c>
      <c r="V110" s="19">
        <v>0</v>
      </c>
      <c r="W110" s="19">
        <v>0</v>
      </c>
      <c r="X110" s="96">
        <v>858913</v>
      </c>
    </row>
    <row r="111" spans="1:24" ht="12" customHeight="1">
      <c r="A111" s="35"/>
      <c r="B111" s="39" t="s">
        <v>107</v>
      </c>
      <c r="C111" s="26"/>
      <c r="D111" s="27"/>
      <c r="E111" s="19">
        <v>0</v>
      </c>
      <c r="F111" s="19">
        <v>0</v>
      </c>
      <c r="G111" s="19">
        <v>164626</v>
      </c>
      <c r="H111" s="19">
        <v>680</v>
      </c>
      <c r="I111" s="19">
        <v>676</v>
      </c>
      <c r="J111" s="19">
        <v>0</v>
      </c>
      <c r="K111" s="19">
        <v>25078</v>
      </c>
      <c r="L111" s="19">
        <v>0</v>
      </c>
      <c r="M111" s="96">
        <v>191060</v>
      </c>
      <c r="N111" s="19">
        <v>83482</v>
      </c>
      <c r="O111" s="19">
        <v>0</v>
      </c>
      <c r="P111" s="19">
        <v>290570</v>
      </c>
      <c r="Q111" s="19">
        <v>0</v>
      </c>
      <c r="R111" s="19">
        <v>125975</v>
      </c>
      <c r="S111" s="19">
        <v>56903</v>
      </c>
      <c r="T111" s="19">
        <v>0</v>
      </c>
      <c r="U111" s="19">
        <v>0</v>
      </c>
      <c r="V111" s="19">
        <v>0</v>
      </c>
      <c r="W111" s="19">
        <v>0</v>
      </c>
      <c r="X111" s="96">
        <v>556930</v>
      </c>
    </row>
    <row r="112" spans="1:24" ht="12" customHeight="1">
      <c r="A112" s="35"/>
      <c r="B112" s="39" t="s">
        <v>108</v>
      </c>
      <c r="C112" s="26"/>
      <c r="D112" s="27"/>
      <c r="E112" s="19">
        <v>0</v>
      </c>
      <c r="F112" s="19">
        <v>0</v>
      </c>
      <c r="G112" s="19">
        <v>10612</v>
      </c>
      <c r="H112" s="19">
        <v>735</v>
      </c>
      <c r="I112" s="19">
        <v>0</v>
      </c>
      <c r="J112" s="19">
        <v>0</v>
      </c>
      <c r="K112" s="19">
        <v>50215</v>
      </c>
      <c r="L112" s="19">
        <v>0</v>
      </c>
      <c r="M112" s="96">
        <v>61562</v>
      </c>
      <c r="N112" s="19">
        <v>0</v>
      </c>
      <c r="O112" s="19">
        <v>0</v>
      </c>
      <c r="P112" s="19">
        <v>0</v>
      </c>
      <c r="Q112" s="19">
        <v>0</v>
      </c>
      <c r="R112" s="19">
        <v>-18157</v>
      </c>
      <c r="S112" s="19">
        <v>5466</v>
      </c>
      <c r="T112" s="19">
        <v>47296</v>
      </c>
      <c r="U112" s="19">
        <v>0</v>
      </c>
      <c r="V112" s="19">
        <v>0</v>
      </c>
      <c r="W112" s="19">
        <v>0</v>
      </c>
      <c r="X112" s="96">
        <v>34605</v>
      </c>
    </row>
    <row r="113" spans="1:24" s="20" customFormat="1" ht="12" customHeight="1">
      <c r="A113" s="25"/>
      <c r="B113" s="37"/>
      <c r="C113" s="37" t="s">
        <v>41</v>
      </c>
      <c r="D113" s="38"/>
      <c r="E113" s="20">
        <v>3338390</v>
      </c>
      <c r="F113" s="20">
        <v>0</v>
      </c>
      <c r="G113" s="20">
        <v>4344038.8900000006</v>
      </c>
      <c r="H113" s="20">
        <v>427511.19</v>
      </c>
      <c r="I113" s="20">
        <v>160329</v>
      </c>
      <c r="J113" s="20">
        <v>311125</v>
      </c>
      <c r="K113" s="20">
        <v>784023.26</v>
      </c>
      <c r="L113" s="20">
        <v>3079750</v>
      </c>
      <c r="M113" s="96">
        <v>12445167.340000002</v>
      </c>
      <c r="N113" s="20">
        <v>1759690.82</v>
      </c>
      <c r="O113" s="20">
        <v>29963</v>
      </c>
      <c r="P113" s="20">
        <v>4669436</v>
      </c>
      <c r="Q113" s="20">
        <v>0</v>
      </c>
      <c r="R113" s="20">
        <v>5115834.2799999993</v>
      </c>
      <c r="S113" s="20">
        <v>955771.25</v>
      </c>
      <c r="T113" s="20">
        <v>1691174</v>
      </c>
      <c r="U113" s="20">
        <v>434813</v>
      </c>
      <c r="V113" s="20">
        <v>0</v>
      </c>
      <c r="W113" s="20">
        <v>0</v>
      </c>
      <c r="X113" s="96">
        <v>14656682.35</v>
      </c>
    </row>
    <row r="114" spans="1:24" s="20" customFormat="1" ht="12" customHeight="1">
      <c r="A114" s="25"/>
      <c r="B114" s="37"/>
      <c r="C114" s="37"/>
      <c r="D114" s="38" t="s">
        <v>42</v>
      </c>
      <c r="E114" s="20">
        <v>8088383</v>
      </c>
      <c r="F114" s="20">
        <v>0</v>
      </c>
      <c r="G114" s="20">
        <v>15590911.890000001</v>
      </c>
      <c r="H114" s="20">
        <v>1961705.19</v>
      </c>
      <c r="I114" s="20">
        <v>437264</v>
      </c>
      <c r="J114" s="20">
        <v>313126</v>
      </c>
      <c r="K114" s="20">
        <v>1600109.26</v>
      </c>
      <c r="L114" s="20">
        <v>3762471</v>
      </c>
      <c r="M114" s="96">
        <v>31753970.340000004</v>
      </c>
      <c r="N114" s="20">
        <v>9443330.8200000003</v>
      </c>
      <c r="O114" s="20">
        <v>35951</v>
      </c>
      <c r="P114" s="20">
        <v>4670293</v>
      </c>
      <c r="Q114" s="20">
        <v>0</v>
      </c>
      <c r="R114" s="20">
        <v>8570912.2799999993</v>
      </c>
      <c r="S114" s="20">
        <v>7891171.25</v>
      </c>
      <c r="T114" s="20">
        <v>2181260</v>
      </c>
      <c r="U114" s="20">
        <v>2137838</v>
      </c>
      <c r="V114" s="20">
        <v>0</v>
      </c>
      <c r="W114" s="20">
        <v>0</v>
      </c>
      <c r="X114" s="96">
        <v>34930756.350000001</v>
      </c>
    </row>
    <row r="115" spans="1:24" ht="12" customHeight="1">
      <c r="A115" s="35"/>
      <c r="B115" s="26"/>
      <c r="C115" s="26"/>
      <c r="D115" s="27"/>
      <c r="M115" s="96"/>
      <c r="X115" s="96"/>
    </row>
    <row r="116" spans="1:24" s="94" customFormat="1" ht="12" customHeight="1">
      <c r="A116" s="91" t="s">
        <v>109</v>
      </c>
      <c r="B116" s="92"/>
      <c r="C116" s="92"/>
      <c r="D116" s="93"/>
      <c r="E116" s="94">
        <v>4465076</v>
      </c>
      <c r="F116" s="94">
        <v>361931</v>
      </c>
      <c r="G116" s="94">
        <v>5007693</v>
      </c>
      <c r="H116" s="94">
        <v>1096423</v>
      </c>
      <c r="I116" s="94">
        <v>0</v>
      </c>
      <c r="J116" s="94">
        <v>0</v>
      </c>
      <c r="K116" s="94">
        <v>386830</v>
      </c>
      <c r="L116" s="94">
        <v>0</v>
      </c>
      <c r="M116" s="95">
        <v>11317953</v>
      </c>
      <c r="N116" s="94">
        <v>4923765</v>
      </c>
      <c r="O116" s="94">
        <v>0</v>
      </c>
      <c r="P116" s="94">
        <v>436443</v>
      </c>
      <c r="Q116" s="94">
        <v>0</v>
      </c>
      <c r="R116" s="94">
        <v>1387527</v>
      </c>
      <c r="S116" s="94">
        <v>2482894</v>
      </c>
      <c r="T116" s="94">
        <v>2315105</v>
      </c>
      <c r="U116" s="94">
        <v>1822838</v>
      </c>
      <c r="V116" s="94">
        <v>0</v>
      </c>
      <c r="W116" s="94">
        <v>0</v>
      </c>
      <c r="X116" s="95">
        <v>13368572</v>
      </c>
    </row>
    <row r="117" spans="1:24" ht="12" customHeight="1">
      <c r="A117" s="35"/>
      <c r="B117" s="39" t="s">
        <v>110</v>
      </c>
      <c r="C117" s="26"/>
      <c r="D117" s="27"/>
      <c r="E117" s="19">
        <v>692323</v>
      </c>
      <c r="F117" s="19">
        <v>0</v>
      </c>
      <c r="G117" s="19">
        <v>1481729</v>
      </c>
      <c r="H117" s="19">
        <v>163165</v>
      </c>
      <c r="I117" s="19">
        <v>50985</v>
      </c>
      <c r="J117" s="19">
        <v>24000</v>
      </c>
      <c r="K117" s="19">
        <v>24000</v>
      </c>
      <c r="L117" s="19">
        <v>275478</v>
      </c>
      <c r="M117" s="96">
        <v>2711680</v>
      </c>
      <c r="N117" s="19">
        <v>0</v>
      </c>
      <c r="O117" s="19">
        <v>0</v>
      </c>
      <c r="P117" s="19">
        <v>1267752</v>
      </c>
      <c r="Q117" s="19">
        <v>0</v>
      </c>
      <c r="R117" s="19">
        <v>494267</v>
      </c>
      <c r="S117" s="19">
        <v>359707.18</v>
      </c>
      <c r="T117" s="19">
        <v>597746</v>
      </c>
      <c r="U117" s="19">
        <v>0</v>
      </c>
      <c r="V117" s="19">
        <v>0</v>
      </c>
      <c r="W117" s="19">
        <v>0</v>
      </c>
      <c r="X117" s="96">
        <v>2719472.18</v>
      </c>
    </row>
    <row r="118" spans="1:24" ht="12" customHeight="1">
      <c r="A118" s="35"/>
      <c r="B118" s="39" t="s">
        <v>111</v>
      </c>
      <c r="C118" s="26"/>
      <c r="D118" s="27"/>
      <c r="E118" s="19">
        <v>191</v>
      </c>
      <c r="F118" s="19">
        <v>0</v>
      </c>
      <c r="G118" s="19">
        <v>161638</v>
      </c>
      <c r="H118" s="19">
        <v>11286</v>
      </c>
      <c r="I118" s="19">
        <v>2869</v>
      </c>
      <c r="J118" s="19">
        <v>0</v>
      </c>
      <c r="K118" s="19">
        <v>0</v>
      </c>
      <c r="L118" s="19">
        <v>400897</v>
      </c>
      <c r="M118" s="96">
        <v>576881</v>
      </c>
      <c r="N118" s="19">
        <v>28496</v>
      </c>
      <c r="O118" s="19">
        <v>0</v>
      </c>
      <c r="P118" s="19">
        <v>420218</v>
      </c>
      <c r="Q118" s="19">
        <v>0</v>
      </c>
      <c r="R118" s="19">
        <v>104781.11</v>
      </c>
      <c r="S118" s="19">
        <v>35975.89</v>
      </c>
      <c r="T118" s="19">
        <v>19211</v>
      </c>
      <c r="U118" s="19">
        <v>13066</v>
      </c>
      <c r="V118" s="19">
        <v>0</v>
      </c>
      <c r="W118" s="19">
        <v>0</v>
      </c>
      <c r="X118" s="96">
        <v>621748</v>
      </c>
    </row>
    <row r="119" spans="1:24" ht="12" customHeight="1">
      <c r="A119" s="35"/>
      <c r="B119" s="39" t="s">
        <v>112</v>
      </c>
      <c r="C119" s="26"/>
      <c r="D119" s="27"/>
      <c r="E119" s="19">
        <v>0</v>
      </c>
      <c r="F119" s="19">
        <v>0</v>
      </c>
      <c r="G119" s="19">
        <v>134801</v>
      </c>
      <c r="H119" s="19">
        <v>0</v>
      </c>
      <c r="I119" s="19">
        <v>0</v>
      </c>
      <c r="J119" s="19">
        <v>0</v>
      </c>
      <c r="K119" s="19">
        <v>35000</v>
      </c>
      <c r="L119" s="19">
        <v>344577</v>
      </c>
      <c r="M119" s="96">
        <v>514378</v>
      </c>
      <c r="N119" s="19">
        <v>69671</v>
      </c>
      <c r="O119" s="19">
        <v>0</v>
      </c>
      <c r="P119" s="19">
        <v>376577</v>
      </c>
      <c r="Q119" s="19">
        <v>0</v>
      </c>
      <c r="R119" s="19">
        <v>10673</v>
      </c>
      <c r="S119" s="19">
        <v>68385</v>
      </c>
      <c r="T119" s="19">
        <v>290819</v>
      </c>
      <c r="U119" s="19">
        <v>0</v>
      </c>
      <c r="V119" s="19">
        <v>0</v>
      </c>
      <c r="W119" s="19">
        <v>0</v>
      </c>
      <c r="X119" s="96">
        <v>816125</v>
      </c>
    </row>
    <row r="120" spans="1:24" ht="12" customHeight="1">
      <c r="A120" s="35"/>
      <c r="B120" s="39" t="s">
        <v>113</v>
      </c>
      <c r="C120" s="26"/>
      <c r="D120" s="27"/>
      <c r="E120" s="19">
        <v>0</v>
      </c>
      <c r="F120" s="19">
        <v>0</v>
      </c>
      <c r="G120" s="19">
        <v>395656</v>
      </c>
      <c r="H120" s="19">
        <v>133799</v>
      </c>
      <c r="I120" s="19">
        <v>0</v>
      </c>
      <c r="J120" s="19">
        <v>34675</v>
      </c>
      <c r="K120" s="19">
        <v>148051</v>
      </c>
      <c r="L120" s="19">
        <v>325450</v>
      </c>
      <c r="M120" s="96">
        <v>1037631</v>
      </c>
      <c r="N120" s="19">
        <v>213250</v>
      </c>
      <c r="O120" s="19">
        <v>0</v>
      </c>
      <c r="P120" s="19">
        <v>631977</v>
      </c>
      <c r="Q120" s="19">
        <v>0</v>
      </c>
      <c r="R120" s="19">
        <v>399</v>
      </c>
      <c r="S120" s="19">
        <v>192002</v>
      </c>
      <c r="T120" s="19">
        <v>0</v>
      </c>
      <c r="U120" s="19">
        <v>0</v>
      </c>
      <c r="V120" s="19">
        <v>0</v>
      </c>
      <c r="W120" s="19">
        <v>0</v>
      </c>
      <c r="X120" s="96">
        <v>1037628</v>
      </c>
    </row>
    <row r="121" spans="1:24" ht="12" customHeight="1">
      <c r="A121" s="35"/>
      <c r="B121" s="39" t="s">
        <v>114</v>
      </c>
      <c r="C121" s="26"/>
      <c r="D121" s="27"/>
      <c r="E121" s="19">
        <v>385806</v>
      </c>
      <c r="F121" s="19">
        <v>0</v>
      </c>
      <c r="G121" s="19">
        <v>7931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96">
        <v>393737</v>
      </c>
      <c r="N121" s="19">
        <v>11536</v>
      </c>
      <c r="O121" s="19">
        <v>0</v>
      </c>
      <c r="P121" s="19">
        <v>0</v>
      </c>
      <c r="Q121" s="19">
        <v>0</v>
      </c>
      <c r="R121" s="19">
        <v>274805.21000000002</v>
      </c>
      <c r="S121" s="19">
        <v>34001.5</v>
      </c>
      <c r="T121" s="19">
        <v>174091.29</v>
      </c>
      <c r="U121" s="19">
        <v>0</v>
      </c>
      <c r="V121" s="19">
        <v>0</v>
      </c>
      <c r="W121" s="19">
        <v>0</v>
      </c>
      <c r="X121" s="96">
        <v>494434</v>
      </c>
    </row>
    <row r="122" spans="1:24" ht="12" customHeight="1">
      <c r="A122" s="35"/>
      <c r="B122" s="39" t="s">
        <v>115</v>
      </c>
      <c r="C122" s="26"/>
      <c r="D122" s="27"/>
      <c r="E122" s="19">
        <v>3185</v>
      </c>
      <c r="F122" s="19">
        <v>0</v>
      </c>
      <c r="G122" s="19">
        <v>121310</v>
      </c>
      <c r="H122" s="19">
        <v>0</v>
      </c>
      <c r="I122" s="19">
        <v>0</v>
      </c>
      <c r="J122" s="19">
        <v>0</v>
      </c>
      <c r="K122" s="19">
        <v>27424</v>
      </c>
      <c r="L122" s="19">
        <v>727422</v>
      </c>
      <c r="M122" s="96">
        <v>879341</v>
      </c>
      <c r="N122" s="19">
        <v>99216</v>
      </c>
      <c r="O122" s="19">
        <v>0</v>
      </c>
      <c r="P122" s="19">
        <v>754846</v>
      </c>
      <c r="Q122" s="19">
        <v>0</v>
      </c>
      <c r="R122" s="19">
        <v>52858.58</v>
      </c>
      <c r="S122" s="19">
        <v>78003.42</v>
      </c>
      <c r="T122" s="19">
        <v>0</v>
      </c>
      <c r="U122" s="19">
        <v>0</v>
      </c>
      <c r="V122" s="19">
        <v>0</v>
      </c>
      <c r="W122" s="19">
        <v>0</v>
      </c>
      <c r="X122" s="96">
        <v>984924</v>
      </c>
    </row>
    <row r="123" spans="1:24" ht="12" customHeight="1">
      <c r="A123" s="35"/>
      <c r="B123" s="39" t="s">
        <v>116</v>
      </c>
      <c r="C123" s="26"/>
      <c r="D123" s="27"/>
      <c r="E123" s="19">
        <v>0</v>
      </c>
      <c r="F123" s="19">
        <v>0</v>
      </c>
      <c r="G123" s="19">
        <v>46154</v>
      </c>
      <c r="H123" s="19">
        <v>0</v>
      </c>
      <c r="I123" s="19">
        <v>0</v>
      </c>
      <c r="J123" s="19">
        <v>0</v>
      </c>
      <c r="K123" s="19">
        <v>1500</v>
      </c>
      <c r="L123" s="19">
        <v>111797</v>
      </c>
      <c r="M123" s="96">
        <v>159451</v>
      </c>
      <c r="N123" s="19">
        <v>37918</v>
      </c>
      <c r="O123" s="19">
        <v>0</v>
      </c>
      <c r="P123" s="19">
        <v>113297</v>
      </c>
      <c r="Q123" s="19">
        <v>0</v>
      </c>
      <c r="R123" s="19">
        <v>1968.9799999999996</v>
      </c>
      <c r="S123" s="19">
        <v>15692.02</v>
      </c>
      <c r="T123" s="19">
        <v>0</v>
      </c>
      <c r="U123" s="19">
        <v>0</v>
      </c>
      <c r="V123" s="19">
        <v>0</v>
      </c>
      <c r="W123" s="19">
        <v>0</v>
      </c>
      <c r="X123" s="96">
        <v>168876</v>
      </c>
    </row>
    <row r="124" spans="1:24" ht="12" customHeight="1">
      <c r="A124" s="35"/>
      <c r="B124" s="39" t="s">
        <v>117</v>
      </c>
      <c r="C124" s="26"/>
      <c r="D124" s="27"/>
      <c r="E124" s="19">
        <v>0</v>
      </c>
      <c r="F124" s="19">
        <v>1414479</v>
      </c>
      <c r="G124" s="19">
        <v>422957</v>
      </c>
      <c r="H124" s="19">
        <v>129228</v>
      </c>
      <c r="I124" s="19">
        <v>0</v>
      </c>
      <c r="J124" s="19">
        <v>258115</v>
      </c>
      <c r="K124" s="19">
        <v>0</v>
      </c>
      <c r="L124" s="19">
        <v>462525</v>
      </c>
      <c r="M124" s="96">
        <v>2687304</v>
      </c>
      <c r="N124" s="19">
        <v>211601</v>
      </c>
      <c r="O124" s="19">
        <v>13559553</v>
      </c>
      <c r="P124" s="19">
        <v>1529695</v>
      </c>
      <c r="Q124" s="19">
        <v>0</v>
      </c>
      <c r="R124" s="19">
        <v>-21781.260000000009</v>
      </c>
      <c r="S124" s="19">
        <v>105631.46</v>
      </c>
      <c r="T124" s="19">
        <v>233456.8</v>
      </c>
      <c r="U124" s="19">
        <v>0</v>
      </c>
      <c r="V124" s="19">
        <v>0</v>
      </c>
      <c r="W124" s="19">
        <v>0</v>
      </c>
      <c r="X124" s="96">
        <v>15618156.000000002</v>
      </c>
    </row>
    <row r="125" spans="1:24" ht="12" customHeight="1">
      <c r="A125" s="35"/>
      <c r="B125" s="39" t="s">
        <v>118</v>
      </c>
      <c r="C125" s="26"/>
      <c r="D125" s="27"/>
      <c r="E125" s="19">
        <v>1153561</v>
      </c>
      <c r="F125" s="19">
        <v>0</v>
      </c>
      <c r="G125" s="19">
        <v>241078</v>
      </c>
      <c r="H125" s="19">
        <v>69413</v>
      </c>
      <c r="I125" s="19">
        <v>0</v>
      </c>
      <c r="J125" s="19">
        <v>34436</v>
      </c>
      <c r="K125" s="19">
        <v>6058</v>
      </c>
      <c r="L125" s="19">
        <v>0</v>
      </c>
      <c r="M125" s="96">
        <v>1504546</v>
      </c>
      <c r="N125" s="19">
        <v>103565</v>
      </c>
      <c r="O125" s="19">
        <v>238</v>
      </c>
      <c r="P125" s="19">
        <v>410974</v>
      </c>
      <c r="Q125" s="19">
        <v>0</v>
      </c>
      <c r="R125" s="19">
        <v>208104</v>
      </c>
      <c r="S125" s="19">
        <v>51391</v>
      </c>
      <c r="T125" s="19">
        <v>827722</v>
      </c>
      <c r="U125" s="19">
        <v>0</v>
      </c>
      <c r="V125" s="19">
        <v>0</v>
      </c>
      <c r="W125" s="19">
        <v>0</v>
      </c>
      <c r="X125" s="96">
        <v>1601994</v>
      </c>
    </row>
    <row r="126" spans="1:24" s="20" customFormat="1" ht="12" customHeight="1">
      <c r="A126" s="25"/>
      <c r="B126" s="37"/>
      <c r="C126" s="37" t="s">
        <v>41</v>
      </c>
      <c r="D126" s="38"/>
      <c r="E126" s="20">
        <v>2235066</v>
      </c>
      <c r="F126" s="20">
        <v>1414479</v>
      </c>
      <c r="G126" s="20">
        <v>3013254</v>
      </c>
      <c r="H126" s="20">
        <v>506891</v>
      </c>
      <c r="I126" s="20">
        <v>53854</v>
      </c>
      <c r="J126" s="20">
        <v>351226</v>
      </c>
      <c r="K126" s="20">
        <v>242033</v>
      </c>
      <c r="L126" s="20">
        <v>2648146</v>
      </c>
      <c r="M126" s="96">
        <v>10464949</v>
      </c>
      <c r="N126" s="20">
        <v>775253</v>
      </c>
      <c r="O126" s="20">
        <v>13559791</v>
      </c>
      <c r="P126" s="20">
        <v>5505336</v>
      </c>
      <c r="Q126" s="20">
        <v>0</v>
      </c>
      <c r="R126" s="20">
        <v>1126075.6200000001</v>
      </c>
      <c r="S126" s="20">
        <v>940789.47000000009</v>
      </c>
      <c r="T126" s="20">
        <v>2143046.09</v>
      </c>
      <c r="U126" s="20">
        <v>13066</v>
      </c>
      <c r="V126" s="20">
        <v>0</v>
      </c>
      <c r="W126" s="20">
        <v>0</v>
      </c>
      <c r="X126" s="96">
        <v>24063357.18</v>
      </c>
    </row>
    <row r="127" spans="1:24" s="20" customFormat="1" ht="12" customHeight="1">
      <c r="A127" s="25"/>
      <c r="B127" s="37"/>
      <c r="C127" s="37"/>
      <c r="D127" s="38" t="s">
        <v>42</v>
      </c>
      <c r="E127" s="20">
        <v>6700142</v>
      </c>
      <c r="F127" s="20">
        <v>1776410</v>
      </c>
      <c r="G127" s="20">
        <v>8020947</v>
      </c>
      <c r="H127" s="20">
        <v>1603314</v>
      </c>
      <c r="I127" s="20">
        <v>53854</v>
      </c>
      <c r="J127" s="20">
        <v>351226</v>
      </c>
      <c r="K127" s="20">
        <v>628863</v>
      </c>
      <c r="L127" s="20">
        <v>2648146</v>
      </c>
      <c r="M127" s="96">
        <v>21782902</v>
      </c>
      <c r="N127" s="20">
        <v>5699018</v>
      </c>
      <c r="O127" s="20">
        <v>13559791</v>
      </c>
      <c r="P127" s="20">
        <v>5941779</v>
      </c>
      <c r="Q127" s="20">
        <v>0</v>
      </c>
      <c r="R127" s="20">
        <v>2513602.62</v>
      </c>
      <c r="S127" s="20">
        <v>3423683.47</v>
      </c>
      <c r="T127" s="20">
        <v>4458151.09</v>
      </c>
      <c r="U127" s="20">
        <v>1835904</v>
      </c>
      <c r="V127" s="20">
        <v>0</v>
      </c>
      <c r="W127" s="20">
        <v>0</v>
      </c>
      <c r="X127" s="96">
        <v>37431929.18</v>
      </c>
    </row>
    <row r="128" spans="1:24" ht="12" customHeight="1">
      <c r="A128" s="35"/>
      <c r="B128" s="26"/>
      <c r="C128" s="26"/>
      <c r="D128" s="27"/>
      <c r="M128" s="96"/>
      <c r="X128" s="96"/>
    </row>
    <row r="129" spans="1:24" s="94" customFormat="1" ht="12" customHeight="1">
      <c r="A129" s="91" t="s">
        <v>119</v>
      </c>
      <c r="B129" s="92"/>
      <c r="C129" s="92"/>
      <c r="D129" s="93"/>
      <c r="E129" s="94">
        <v>3317005</v>
      </c>
      <c r="F129" s="94">
        <v>3630613</v>
      </c>
      <c r="G129" s="94">
        <v>3635678</v>
      </c>
      <c r="H129" s="94">
        <v>2371814</v>
      </c>
      <c r="I129" s="94">
        <v>78330</v>
      </c>
      <c r="J129" s="94">
        <v>178016</v>
      </c>
      <c r="K129" s="94">
        <v>1758455</v>
      </c>
      <c r="L129" s="94">
        <v>0</v>
      </c>
      <c r="M129" s="95">
        <v>14969911</v>
      </c>
      <c r="N129" s="94">
        <v>7761567</v>
      </c>
      <c r="O129" s="94">
        <v>0</v>
      </c>
      <c r="P129" s="94">
        <v>79222</v>
      </c>
      <c r="Q129" s="94">
        <v>0</v>
      </c>
      <c r="R129" s="94">
        <v>189008</v>
      </c>
      <c r="S129" s="94">
        <v>2703573</v>
      </c>
      <c r="T129" s="94">
        <v>5677281</v>
      </c>
      <c r="U129" s="94">
        <v>582869</v>
      </c>
      <c r="V129" s="94">
        <v>0</v>
      </c>
      <c r="W129" s="94">
        <v>0</v>
      </c>
      <c r="X129" s="95">
        <v>16993520</v>
      </c>
    </row>
    <row r="130" spans="1:24" ht="12" customHeight="1">
      <c r="A130" s="35"/>
      <c r="B130" s="26" t="s">
        <v>120</v>
      </c>
      <c r="C130" s="26"/>
      <c r="D130" s="27"/>
      <c r="E130" s="19">
        <v>643</v>
      </c>
      <c r="F130" s="19">
        <v>0</v>
      </c>
      <c r="G130" s="19">
        <v>157150</v>
      </c>
      <c r="H130" s="19">
        <v>0</v>
      </c>
      <c r="I130" s="19">
        <v>450</v>
      </c>
      <c r="J130" s="19">
        <v>0</v>
      </c>
      <c r="K130" s="19">
        <v>0</v>
      </c>
      <c r="L130" s="19">
        <v>0</v>
      </c>
      <c r="M130" s="96">
        <v>158243</v>
      </c>
      <c r="N130" s="19">
        <v>0</v>
      </c>
      <c r="O130" s="19">
        <v>0</v>
      </c>
      <c r="P130" s="19">
        <v>0</v>
      </c>
      <c r="Q130" s="19">
        <v>0</v>
      </c>
      <c r="R130" s="19">
        <v>12340.199999999997</v>
      </c>
      <c r="S130" s="19">
        <v>41821.800000000003</v>
      </c>
      <c r="T130" s="19">
        <v>106500</v>
      </c>
      <c r="U130" s="19">
        <v>0</v>
      </c>
      <c r="V130" s="19">
        <v>0</v>
      </c>
      <c r="W130" s="19">
        <v>0</v>
      </c>
      <c r="X130" s="96">
        <v>160662</v>
      </c>
    </row>
    <row r="131" spans="1:24" ht="12" customHeight="1">
      <c r="A131" s="35"/>
      <c r="B131" s="26" t="s">
        <v>121</v>
      </c>
      <c r="C131" s="26"/>
      <c r="D131" s="27"/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96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96">
        <v>0</v>
      </c>
    </row>
    <row r="132" spans="1:24" ht="12" customHeight="1">
      <c r="A132" s="35"/>
      <c r="B132" s="26" t="s">
        <v>122</v>
      </c>
      <c r="C132" s="26"/>
      <c r="D132" s="27"/>
      <c r="E132" s="19">
        <v>2582329</v>
      </c>
      <c r="F132" s="19">
        <v>10843</v>
      </c>
      <c r="G132" s="19">
        <v>1770459</v>
      </c>
      <c r="H132" s="19">
        <v>342125</v>
      </c>
      <c r="I132" s="19">
        <v>0</v>
      </c>
      <c r="J132" s="19">
        <v>0</v>
      </c>
      <c r="K132" s="19">
        <v>470847</v>
      </c>
      <c r="L132" s="19">
        <v>2145808</v>
      </c>
      <c r="M132" s="96">
        <v>7322411</v>
      </c>
      <c r="N132" s="19">
        <v>1029988</v>
      </c>
      <c r="O132" s="19">
        <v>0</v>
      </c>
      <c r="P132" s="19">
        <v>750000</v>
      </c>
      <c r="Q132" s="19">
        <v>0</v>
      </c>
      <c r="R132" s="19">
        <v>2560195</v>
      </c>
      <c r="S132" s="19">
        <v>506829.9</v>
      </c>
      <c r="T132" s="19">
        <v>1175673</v>
      </c>
      <c r="U132" s="19">
        <v>0</v>
      </c>
      <c r="V132" s="19">
        <v>0</v>
      </c>
      <c r="W132" s="19">
        <v>0</v>
      </c>
      <c r="X132" s="96">
        <v>6022685.9000000004</v>
      </c>
    </row>
    <row r="133" spans="1:24" s="20" customFormat="1" ht="12" customHeight="1">
      <c r="A133" s="25"/>
      <c r="B133" s="37"/>
      <c r="C133" s="37" t="s">
        <v>41</v>
      </c>
      <c r="D133" s="38"/>
      <c r="E133" s="20">
        <v>2582972</v>
      </c>
      <c r="F133" s="20">
        <v>10843</v>
      </c>
      <c r="G133" s="20">
        <v>1927609</v>
      </c>
      <c r="H133" s="20">
        <v>342125</v>
      </c>
      <c r="I133" s="20">
        <v>450</v>
      </c>
      <c r="J133" s="20">
        <v>0</v>
      </c>
      <c r="K133" s="20">
        <v>470847</v>
      </c>
      <c r="L133" s="20">
        <v>2145808</v>
      </c>
      <c r="M133" s="96">
        <v>7480654</v>
      </c>
      <c r="N133" s="20">
        <v>1029988</v>
      </c>
      <c r="O133" s="20">
        <v>0</v>
      </c>
      <c r="P133" s="20">
        <v>750000</v>
      </c>
      <c r="Q133" s="20">
        <v>0</v>
      </c>
      <c r="R133" s="20">
        <v>2572535.2000000002</v>
      </c>
      <c r="S133" s="20">
        <v>548651.70000000007</v>
      </c>
      <c r="T133" s="20">
        <v>1282173</v>
      </c>
      <c r="U133" s="20">
        <v>0</v>
      </c>
      <c r="V133" s="20">
        <v>0</v>
      </c>
      <c r="W133" s="20">
        <v>0</v>
      </c>
      <c r="X133" s="96">
        <v>6183347.9000000004</v>
      </c>
    </row>
    <row r="134" spans="1:24" s="20" customFormat="1" ht="12" customHeight="1">
      <c r="A134" s="25"/>
      <c r="B134" s="37"/>
      <c r="C134" s="37"/>
      <c r="D134" s="38" t="s">
        <v>42</v>
      </c>
      <c r="E134" s="20">
        <v>5899977</v>
      </c>
      <c r="F134" s="20">
        <v>3641456</v>
      </c>
      <c r="G134" s="20">
        <v>5563287</v>
      </c>
      <c r="H134" s="20">
        <v>2713939</v>
      </c>
      <c r="I134" s="20">
        <v>78780</v>
      </c>
      <c r="J134" s="20">
        <v>178016</v>
      </c>
      <c r="K134" s="20">
        <v>2229302</v>
      </c>
      <c r="L134" s="20">
        <v>2145808</v>
      </c>
      <c r="M134" s="96">
        <v>22450565</v>
      </c>
      <c r="N134" s="20">
        <v>8791555</v>
      </c>
      <c r="O134" s="20">
        <v>0</v>
      </c>
      <c r="P134" s="20">
        <v>829222</v>
      </c>
      <c r="Q134" s="20">
        <v>0</v>
      </c>
      <c r="R134" s="20">
        <v>2761543.2</v>
      </c>
      <c r="S134" s="20">
        <v>3252224.7</v>
      </c>
      <c r="T134" s="20">
        <v>6959454</v>
      </c>
      <c r="U134" s="20">
        <v>582869</v>
      </c>
      <c r="V134" s="20">
        <v>0</v>
      </c>
      <c r="W134" s="20">
        <v>0</v>
      </c>
      <c r="X134" s="96">
        <v>23176867.899999999</v>
      </c>
    </row>
    <row r="135" spans="1:24" ht="12" customHeight="1">
      <c r="A135" s="35"/>
      <c r="B135" s="26"/>
      <c r="C135" s="26"/>
      <c r="D135" s="27"/>
      <c r="M135" s="96"/>
      <c r="X135" s="96"/>
    </row>
    <row r="136" spans="1:24" s="94" customFormat="1" ht="12" customHeight="1">
      <c r="A136" s="91" t="s">
        <v>123</v>
      </c>
      <c r="B136" s="92"/>
      <c r="C136" s="92"/>
      <c r="D136" s="93"/>
      <c r="E136" s="94">
        <v>613187</v>
      </c>
      <c r="F136" s="94">
        <v>0</v>
      </c>
      <c r="G136" s="94">
        <v>4738346</v>
      </c>
      <c r="H136" s="94">
        <v>1365548</v>
      </c>
      <c r="I136" s="94">
        <v>137166</v>
      </c>
      <c r="J136" s="94">
        <v>37895</v>
      </c>
      <c r="K136" s="94">
        <v>11091</v>
      </c>
      <c r="L136" s="94">
        <v>881635</v>
      </c>
      <c r="M136" s="95">
        <v>7784868</v>
      </c>
      <c r="N136" s="94">
        <v>3621993</v>
      </c>
      <c r="O136" s="94">
        <v>0</v>
      </c>
      <c r="P136" s="94">
        <v>0</v>
      </c>
      <c r="Q136" s="94">
        <v>0</v>
      </c>
      <c r="R136" s="94">
        <v>356158</v>
      </c>
      <c r="S136" s="94">
        <v>1488198</v>
      </c>
      <c r="T136" s="94">
        <v>459707</v>
      </c>
      <c r="U136" s="94">
        <v>1811259</v>
      </c>
      <c r="V136" s="94">
        <v>0</v>
      </c>
      <c r="W136" s="94">
        <v>0</v>
      </c>
      <c r="X136" s="95">
        <v>7737315</v>
      </c>
    </row>
    <row r="137" spans="1:24" ht="12" customHeight="1">
      <c r="A137" s="35"/>
      <c r="B137" s="26" t="s">
        <v>124</v>
      </c>
      <c r="C137" s="26"/>
      <c r="D137" s="27"/>
      <c r="E137" s="19">
        <v>3928272</v>
      </c>
      <c r="F137" s="19">
        <v>0</v>
      </c>
      <c r="G137" s="19">
        <v>360626</v>
      </c>
      <c r="H137" s="19">
        <v>164089</v>
      </c>
      <c r="I137" s="19">
        <v>0</v>
      </c>
      <c r="J137" s="19">
        <v>0</v>
      </c>
      <c r="K137" s="19">
        <v>466757</v>
      </c>
      <c r="L137" s="19">
        <v>0</v>
      </c>
      <c r="M137" s="96">
        <v>4919744</v>
      </c>
      <c r="N137" s="19">
        <v>0</v>
      </c>
      <c r="O137" s="19">
        <v>0</v>
      </c>
      <c r="P137" s="19">
        <v>-23130</v>
      </c>
      <c r="Q137" s="19">
        <v>0</v>
      </c>
      <c r="R137" s="19">
        <v>2201776</v>
      </c>
      <c r="S137" s="19">
        <v>194845</v>
      </c>
      <c r="T137" s="19">
        <v>2081254</v>
      </c>
      <c r="U137" s="19">
        <v>329605</v>
      </c>
      <c r="V137" s="19">
        <v>0</v>
      </c>
      <c r="W137" s="19">
        <v>0</v>
      </c>
      <c r="X137" s="96">
        <v>4784350</v>
      </c>
    </row>
    <row r="138" spans="1:24" s="20" customFormat="1" ht="12" customHeight="1">
      <c r="A138" s="25"/>
      <c r="B138" s="37"/>
      <c r="C138" s="37" t="s">
        <v>41</v>
      </c>
      <c r="D138" s="38"/>
      <c r="E138" s="20">
        <v>3928272</v>
      </c>
      <c r="F138" s="20">
        <v>0</v>
      </c>
      <c r="G138" s="20">
        <v>360626</v>
      </c>
      <c r="H138" s="20">
        <v>164089</v>
      </c>
      <c r="I138" s="20">
        <v>0</v>
      </c>
      <c r="J138" s="20">
        <v>0</v>
      </c>
      <c r="K138" s="20">
        <v>466757</v>
      </c>
      <c r="L138" s="20">
        <v>0</v>
      </c>
      <c r="M138" s="96">
        <v>4919744</v>
      </c>
      <c r="N138" s="20">
        <v>0</v>
      </c>
      <c r="O138" s="20">
        <v>0</v>
      </c>
      <c r="P138" s="20">
        <v>-23130</v>
      </c>
      <c r="Q138" s="20">
        <v>0</v>
      </c>
      <c r="R138" s="20">
        <v>2201776</v>
      </c>
      <c r="S138" s="20">
        <v>194845</v>
      </c>
      <c r="T138" s="20">
        <v>2081254</v>
      </c>
      <c r="U138" s="20">
        <v>329605</v>
      </c>
      <c r="V138" s="20">
        <v>0</v>
      </c>
      <c r="W138" s="20">
        <v>0</v>
      </c>
      <c r="X138" s="96">
        <v>4784350</v>
      </c>
    </row>
    <row r="139" spans="1:24" s="20" customFormat="1" ht="12" customHeight="1">
      <c r="A139" s="25"/>
      <c r="B139" s="37"/>
      <c r="C139" s="37"/>
      <c r="D139" s="38" t="s">
        <v>42</v>
      </c>
      <c r="E139" s="20">
        <v>4541459</v>
      </c>
      <c r="F139" s="20">
        <v>0</v>
      </c>
      <c r="G139" s="20">
        <v>5098972</v>
      </c>
      <c r="H139" s="20">
        <v>1529637</v>
      </c>
      <c r="I139" s="20">
        <v>137166</v>
      </c>
      <c r="J139" s="20">
        <v>37895</v>
      </c>
      <c r="K139" s="20">
        <v>477848</v>
      </c>
      <c r="L139" s="20">
        <v>881635</v>
      </c>
      <c r="M139" s="96">
        <v>12704612</v>
      </c>
      <c r="N139" s="20">
        <v>3621993</v>
      </c>
      <c r="O139" s="20">
        <v>0</v>
      </c>
      <c r="P139" s="20">
        <v>-23130</v>
      </c>
      <c r="Q139" s="20">
        <v>0</v>
      </c>
      <c r="R139" s="20">
        <v>2557934</v>
      </c>
      <c r="S139" s="20">
        <v>1683043</v>
      </c>
      <c r="T139" s="20">
        <v>2540961</v>
      </c>
      <c r="U139" s="20">
        <v>2140864</v>
      </c>
      <c r="V139" s="20">
        <v>0</v>
      </c>
      <c r="W139" s="20">
        <v>0</v>
      </c>
      <c r="X139" s="96">
        <v>12521665</v>
      </c>
    </row>
    <row r="140" spans="1:24" ht="12" customHeight="1">
      <c r="A140" s="35"/>
      <c r="B140" s="26"/>
      <c r="C140" s="26"/>
      <c r="D140" s="27"/>
      <c r="M140" s="96"/>
      <c r="X140" s="96"/>
    </row>
    <row r="141" spans="1:24" s="94" customFormat="1" ht="12" customHeight="1">
      <c r="A141" s="91" t="s">
        <v>125</v>
      </c>
      <c r="B141" s="92"/>
      <c r="C141" s="92"/>
      <c r="D141" s="93"/>
      <c r="E141" s="94">
        <v>16811286</v>
      </c>
      <c r="F141" s="94">
        <v>19030700</v>
      </c>
      <c r="G141" s="94">
        <v>46287583</v>
      </c>
      <c r="H141" s="94">
        <v>20072041</v>
      </c>
      <c r="I141" s="94">
        <v>3857286</v>
      </c>
      <c r="J141" s="94">
        <v>6354418</v>
      </c>
      <c r="K141" s="94">
        <v>47814046</v>
      </c>
      <c r="L141" s="94">
        <v>8298681</v>
      </c>
      <c r="M141" s="95">
        <v>168526041</v>
      </c>
      <c r="N141" s="94">
        <v>82378586</v>
      </c>
      <c r="O141" s="94">
        <v>61862</v>
      </c>
      <c r="P141" s="94">
        <v>39809434</v>
      </c>
      <c r="Q141" s="94">
        <v>0</v>
      </c>
      <c r="R141" s="94">
        <v>13959256</v>
      </c>
      <c r="S141" s="94">
        <v>13801925</v>
      </c>
      <c r="T141" s="94">
        <v>725499</v>
      </c>
      <c r="U141" s="94">
        <v>8815980</v>
      </c>
      <c r="V141" s="94">
        <v>13000000</v>
      </c>
      <c r="W141" s="94">
        <v>0</v>
      </c>
      <c r="X141" s="95">
        <v>172552542</v>
      </c>
    </row>
    <row r="142" spans="1:24" ht="12" customHeight="1">
      <c r="A142" s="35"/>
      <c r="B142" s="26" t="s">
        <v>126</v>
      </c>
      <c r="C142" s="26"/>
      <c r="D142" s="27"/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96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96">
        <v>0</v>
      </c>
    </row>
    <row r="143" spans="1:24" ht="12" customHeight="1">
      <c r="A143" s="35"/>
      <c r="B143" s="26" t="s">
        <v>127</v>
      </c>
      <c r="C143" s="26"/>
      <c r="D143" s="27"/>
      <c r="E143" s="19">
        <v>5792755</v>
      </c>
      <c r="F143" s="19">
        <v>2660391</v>
      </c>
      <c r="G143" s="19">
        <v>5439850</v>
      </c>
      <c r="H143" s="19">
        <v>449892</v>
      </c>
      <c r="I143" s="19">
        <v>0</v>
      </c>
      <c r="J143" s="19">
        <v>182623</v>
      </c>
      <c r="K143" s="19">
        <v>3349068</v>
      </c>
      <c r="L143" s="19">
        <v>786520</v>
      </c>
      <c r="M143" s="96">
        <v>18661099</v>
      </c>
      <c r="N143" s="19">
        <v>2803811</v>
      </c>
      <c r="O143" s="19">
        <v>18608</v>
      </c>
      <c r="P143" s="19">
        <v>3356168</v>
      </c>
      <c r="Q143" s="19">
        <v>0</v>
      </c>
      <c r="R143" s="19">
        <v>8628847.3900000006</v>
      </c>
      <c r="S143" s="19">
        <v>1470063</v>
      </c>
      <c r="T143" s="19">
        <v>848410.61</v>
      </c>
      <c r="U143" s="19">
        <v>1534685</v>
      </c>
      <c r="V143" s="19">
        <v>0</v>
      </c>
      <c r="W143" s="19">
        <v>0</v>
      </c>
      <c r="X143" s="96">
        <v>18660593</v>
      </c>
    </row>
    <row r="144" spans="1:24" ht="12" customHeight="1">
      <c r="A144" s="35"/>
      <c r="B144" s="26" t="s">
        <v>128</v>
      </c>
      <c r="C144" s="26"/>
      <c r="D144" s="27"/>
      <c r="E144" s="19">
        <v>22338</v>
      </c>
      <c r="F144" s="19">
        <v>0</v>
      </c>
      <c r="G144" s="19">
        <v>13288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96">
        <v>35626</v>
      </c>
      <c r="N144" s="19">
        <v>0</v>
      </c>
      <c r="O144" s="19">
        <v>0</v>
      </c>
      <c r="P144" s="19">
        <v>22338</v>
      </c>
      <c r="Q144" s="19">
        <v>0</v>
      </c>
      <c r="R144" s="19">
        <v>6518</v>
      </c>
      <c r="S144" s="19">
        <v>6830</v>
      </c>
      <c r="T144" s="19">
        <v>0</v>
      </c>
      <c r="U144" s="19">
        <v>0</v>
      </c>
      <c r="V144" s="19">
        <v>0</v>
      </c>
      <c r="W144" s="19">
        <v>0</v>
      </c>
      <c r="X144" s="96">
        <v>35686</v>
      </c>
    </row>
    <row r="145" spans="1:24" ht="12" customHeight="1">
      <c r="A145" s="35"/>
      <c r="B145" s="26" t="s">
        <v>129</v>
      </c>
      <c r="C145" s="26"/>
      <c r="D145" s="27"/>
      <c r="E145" s="19">
        <v>11898091</v>
      </c>
      <c r="F145" s="19">
        <v>0</v>
      </c>
      <c r="G145" s="19">
        <v>16991176</v>
      </c>
      <c r="H145" s="19">
        <v>8104003</v>
      </c>
      <c r="I145" s="19">
        <v>11423</v>
      </c>
      <c r="J145" s="19">
        <v>593408</v>
      </c>
      <c r="K145" s="19">
        <v>931596</v>
      </c>
      <c r="L145" s="19">
        <v>3645294</v>
      </c>
      <c r="M145" s="96">
        <v>42174991</v>
      </c>
      <c r="N145" s="19">
        <v>18511961</v>
      </c>
      <c r="O145" s="19">
        <v>617137</v>
      </c>
      <c r="P145" s="19">
        <v>-433136</v>
      </c>
      <c r="Q145" s="19">
        <v>0</v>
      </c>
      <c r="R145" s="19">
        <v>12937298</v>
      </c>
      <c r="S145" s="19">
        <v>2621089</v>
      </c>
      <c r="T145" s="19">
        <v>395396</v>
      </c>
      <c r="U145" s="19">
        <v>120428</v>
      </c>
      <c r="V145" s="19">
        <v>8835937</v>
      </c>
      <c r="W145" s="19">
        <v>0</v>
      </c>
      <c r="X145" s="96">
        <v>43606110</v>
      </c>
    </row>
    <row r="146" spans="1:24" ht="12" customHeight="1">
      <c r="A146" s="35"/>
      <c r="B146" s="26" t="s">
        <v>130</v>
      </c>
      <c r="C146" s="26"/>
      <c r="D146" s="27"/>
      <c r="E146" s="19">
        <v>1342990.87</v>
      </c>
      <c r="F146" s="19">
        <v>36511.65</v>
      </c>
      <c r="G146" s="19">
        <v>151423.30000000002</v>
      </c>
      <c r="H146" s="19">
        <v>5730.8</v>
      </c>
      <c r="I146" s="19">
        <v>0</v>
      </c>
      <c r="J146" s="19">
        <v>0</v>
      </c>
      <c r="K146" s="19">
        <v>30000</v>
      </c>
      <c r="L146" s="19">
        <v>470864.71</v>
      </c>
      <c r="M146" s="96">
        <v>2037521.33</v>
      </c>
      <c r="N146" s="19">
        <v>476214.1</v>
      </c>
      <c r="O146" s="19">
        <v>0</v>
      </c>
      <c r="P146" s="19">
        <v>383283</v>
      </c>
      <c r="Q146" s="19">
        <v>0</v>
      </c>
      <c r="R146" s="19">
        <v>28111.040000000005</v>
      </c>
      <c r="S146" s="19">
        <v>91120.34</v>
      </c>
      <c r="T146" s="19">
        <v>908362</v>
      </c>
      <c r="U146" s="19">
        <v>62838.58</v>
      </c>
      <c r="V146" s="19">
        <v>0</v>
      </c>
      <c r="W146" s="19">
        <v>0</v>
      </c>
      <c r="X146" s="96">
        <v>1949929.06</v>
      </c>
    </row>
    <row r="147" spans="1:24" ht="12" customHeight="1">
      <c r="A147" s="35"/>
      <c r="B147" s="26" t="s">
        <v>131</v>
      </c>
      <c r="C147" s="26"/>
      <c r="D147" s="27"/>
      <c r="E147" s="19">
        <v>13055114</v>
      </c>
      <c r="F147" s="19">
        <v>0</v>
      </c>
      <c r="G147" s="19">
        <v>984886</v>
      </c>
      <c r="H147" s="19">
        <v>582980</v>
      </c>
      <c r="I147" s="19">
        <v>0</v>
      </c>
      <c r="J147" s="19">
        <v>0</v>
      </c>
      <c r="K147" s="19">
        <v>0</v>
      </c>
      <c r="L147" s="19">
        <v>653050</v>
      </c>
      <c r="M147" s="96">
        <v>15276030</v>
      </c>
      <c r="N147" s="19">
        <v>0</v>
      </c>
      <c r="O147" s="19">
        <v>0</v>
      </c>
      <c r="P147" s="19">
        <v>14061590</v>
      </c>
      <c r="Q147" s="19">
        <v>0</v>
      </c>
      <c r="R147" s="19">
        <v>9009232.3599999994</v>
      </c>
      <c r="S147" s="19">
        <v>722422.64</v>
      </c>
      <c r="T147" s="19">
        <v>844547</v>
      </c>
      <c r="U147" s="19">
        <v>1978468</v>
      </c>
      <c r="V147" s="19">
        <v>0</v>
      </c>
      <c r="W147" s="19">
        <v>0</v>
      </c>
      <c r="X147" s="96">
        <v>26616260</v>
      </c>
    </row>
    <row r="148" spans="1:24" ht="12" customHeight="1">
      <c r="A148" s="35"/>
      <c r="B148" s="26" t="s">
        <v>132</v>
      </c>
      <c r="C148" s="26"/>
      <c r="D148" s="27"/>
      <c r="E148" s="19">
        <v>2794327</v>
      </c>
      <c r="F148" s="19">
        <v>0</v>
      </c>
      <c r="G148" s="19">
        <v>2066480</v>
      </c>
      <c r="H148" s="19">
        <v>1313447</v>
      </c>
      <c r="I148" s="19">
        <v>0</v>
      </c>
      <c r="J148" s="19">
        <v>590204</v>
      </c>
      <c r="K148" s="19">
        <v>2723697</v>
      </c>
      <c r="L148" s="19">
        <v>858235</v>
      </c>
      <c r="M148" s="96">
        <v>10346390</v>
      </c>
      <c r="N148" s="19">
        <v>1763955</v>
      </c>
      <c r="O148" s="19">
        <v>104662</v>
      </c>
      <c r="P148" s="19">
        <v>3645155</v>
      </c>
      <c r="Q148" s="19">
        <v>0</v>
      </c>
      <c r="R148" s="19">
        <v>3168042</v>
      </c>
      <c r="S148" s="19">
        <v>693251.01</v>
      </c>
      <c r="T148" s="19">
        <v>10907</v>
      </c>
      <c r="U148" s="19">
        <v>158599</v>
      </c>
      <c r="V148" s="19">
        <v>8687116</v>
      </c>
      <c r="W148" s="19">
        <v>0</v>
      </c>
      <c r="X148" s="96">
        <v>18231687.009999998</v>
      </c>
    </row>
    <row r="149" spans="1:24" ht="12" customHeight="1">
      <c r="A149" s="35"/>
      <c r="B149" s="26" t="s">
        <v>133</v>
      </c>
      <c r="C149" s="26"/>
      <c r="D149" s="27"/>
      <c r="E149" s="19">
        <v>247897.37000000002</v>
      </c>
      <c r="F149" s="19">
        <v>0</v>
      </c>
      <c r="G149" s="19">
        <v>69775.399999999994</v>
      </c>
      <c r="H149" s="19">
        <v>40213.270000000004</v>
      </c>
      <c r="I149" s="19">
        <v>2074.9899999999998</v>
      </c>
      <c r="J149" s="19">
        <v>0</v>
      </c>
      <c r="K149" s="19">
        <v>2000</v>
      </c>
      <c r="L149" s="19">
        <v>377534.25</v>
      </c>
      <c r="M149" s="96">
        <v>739495.28</v>
      </c>
      <c r="N149" s="19">
        <v>96232.25</v>
      </c>
      <c r="O149" s="19">
        <v>0</v>
      </c>
      <c r="P149" s="19">
        <v>371712.25</v>
      </c>
      <c r="Q149" s="19">
        <v>0</v>
      </c>
      <c r="R149" s="19">
        <v>57829.34</v>
      </c>
      <c r="S149" s="19">
        <v>41706</v>
      </c>
      <c r="T149" s="19">
        <v>177285.73</v>
      </c>
      <c r="U149" s="19">
        <v>43863.65</v>
      </c>
      <c r="V149" s="19">
        <v>0</v>
      </c>
      <c r="W149" s="19">
        <v>0</v>
      </c>
      <c r="X149" s="96">
        <v>788629.22</v>
      </c>
    </row>
    <row r="150" spans="1:24" ht="12" customHeight="1">
      <c r="A150" s="35"/>
      <c r="B150" s="26" t="s">
        <v>134</v>
      </c>
      <c r="C150" s="26"/>
      <c r="D150" s="27"/>
      <c r="E150" s="19">
        <v>88804</v>
      </c>
      <c r="F150" s="19">
        <v>0</v>
      </c>
      <c r="G150" s="19">
        <v>62538</v>
      </c>
      <c r="H150" s="19">
        <v>249983</v>
      </c>
      <c r="I150" s="19">
        <v>15139</v>
      </c>
      <c r="J150" s="19">
        <v>0</v>
      </c>
      <c r="K150" s="19">
        <v>0</v>
      </c>
      <c r="L150" s="19">
        <v>972690</v>
      </c>
      <c r="M150" s="96">
        <v>1389154</v>
      </c>
      <c r="N150" s="19">
        <v>0</v>
      </c>
      <c r="O150" s="19">
        <v>2835</v>
      </c>
      <c r="P150" s="19">
        <v>972690</v>
      </c>
      <c r="Q150" s="19">
        <v>0</v>
      </c>
      <c r="R150" s="19">
        <v>528934</v>
      </c>
      <c r="S150" s="19">
        <v>61437</v>
      </c>
      <c r="T150" s="19">
        <v>36466</v>
      </c>
      <c r="U150" s="19">
        <v>0</v>
      </c>
      <c r="V150" s="19">
        <v>0</v>
      </c>
      <c r="W150" s="19">
        <v>0</v>
      </c>
      <c r="X150" s="96">
        <v>1602362</v>
      </c>
    </row>
    <row r="151" spans="1:24" ht="12" customHeight="1">
      <c r="A151" s="35"/>
      <c r="B151" s="26" t="s">
        <v>135</v>
      </c>
      <c r="C151" s="26"/>
      <c r="D151" s="27"/>
      <c r="E151" s="19">
        <v>2592674</v>
      </c>
      <c r="F151" s="19">
        <v>0</v>
      </c>
      <c r="G151" s="19">
        <v>210082</v>
      </c>
      <c r="H151" s="19">
        <v>673620</v>
      </c>
      <c r="I151" s="19">
        <v>0</v>
      </c>
      <c r="J151" s="19">
        <v>1020358</v>
      </c>
      <c r="K151" s="19">
        <v>5661</v>
      </c>
      <c r="L151" s="19">
        <v>265440</v>
      </c>
      <c r="M151" s="96">
        <v>4767835</v>
      </c>
      <c r="N151" s="19">
        <v>0</v>
      </c>
      <c r="O151" s="19">
        <v>52122</v>
      </c>
      <c r="P151" s="19">
        <v>631179</v>
      </c>
      <c r="Q151" s="19">
        <v>0</v>
      </c>
      <c r="R151" s="19">
        <v>847216.27999999991</v>
      </c>
      <c r="S151" s="19">
        <v>381340.9</v>
      </c>
      <c r="T151" s="19">
        <v>1315789.82</v>
      </c>
      <c r="U151" s="19">
        <v>949907</v>
      </c>
      <c r="V151" s="19">
        <v>0</v>
      </c>
      <c r="W151" s="19">
        <v>0</v>
      </c>
      <c r="X151" s="96">
        <v>4177555</v>
      </c>
    </row>
    <row r="152" spans="1:24" ht="12" customHeight="1">
      <c r="A152" s="35"/>
      <c r="B152" s="26" t="s">
        <v>136</v>
      </c>
      <c r="C152" s="26"/>
      <c r="D152" s="27"/>
      <c r="E152" s="19">
        <v>4381050</v>
      </c>
      <c r="F152" s="19">
        <v>0</v>
      </c>
      <c r="G152" s="19">
        <v>1046020</v>
      </c>
      <c r="H152" s="19">
        <v>0</v>
      </c>
      <c r="I152" s="19">
        <v>0</v>
      </c>
      <c r="J152" s="19">
        <v>543603</v>
      </c>
      <c r="K152" s="19">
        <v>57549</v>
      </c>
      <c r="L152" s="19">
        <v>3157946</v>
      </c>
      <c r="M152" s="96">
        <v>9186168</v>
      </c>
      <c r="N152" s="19">
        <v>2786</v>
      </c>
      <c r="O152" s="19">
        <v>5655</v>
      </c>
      <c r="P152" s="19">
        <v>3939099</v>
      </c>
      <c r="Q152" s="19">
        <v>0</v>
      </c>
      <c r="R152" s="19">
        <v>1697074</v>
      </c>
      <c r="S152" s="19">
        <v>638973</v>
      </c>
      <c r="T152" s="19">
        <v>152321</v>
      </c>
      <c r="U152" s="19">
        <v>1825091</v>
      </c>
      <c r="V152" s="19">
        <v>0</v>
      </c>
      <c r="W152" s="19">
        <v>0</v>
      </c>
      <c r="X152" s="96">
        <v>8260999</v>
      </c>
    </row>
    <row r="153" spans="1:24" ht="12" customHeight="1">
      <c r="A153" s="35"/>
      <c r="B153" s="26" t="s">
        <v>137</v>
      </c>
      <c r="C153" s="26"/>
      <c r="D153" s="27"/>
      <c r="E153" s="19">
        <v>389920</v>
      </c>
      <c r="F153" s="19">
        <v>0</v>
      </c>
      <c r="G153" s="19">
        <v>380805</v>
      </c>
      <c r="H153" s="19">
        <v>0</v>
      </c>
      <c r="I153" s="19">
        <v>0</v>
      </c>
      <c r="J153" s="19">
        <v>0</v>
      </c>
      <c r="K153" s="19">
        <v>17650</v>
      </c>
      <c r="L153" s="19">
        <v>1741939</v>
      </c>
      <c r="M153" s="96">
        <v>2530314</v>
      </c>
      <c r="N153" s="19">
        <v>244085</v>
      </c>
      <c r="O153" s="19">
        <v>0</v>
      </c>
      <c r="P153" s="19">
        <v>1791939</v>
      </c>
      <c r="Q153" s="19">
        <v>0</v>
      </c>
      <c r="R153" s="19">
        <v>171946</v>
      </c>
      <c r="S153" s="19">
        <v>130121</v>
      </c>
      <c r="T153" s="19">
        <v>427403</v>
      </c>
      <c r="U153" s="19">
        <v>0</v>
      </c>
      <c r="V153" s="19">
        <v>0</v>
      </c>
      <c r="W153" s="19">
        <v>0</v>
      </c>
      <c r="X153" s="96">
        <v>2765494</v>
      </c>
    </row>
    <row r="154" spans="1:24" ht="12" customHeight="1">
      <c r="A154" s="35"/>
      <c r="B154" s="26" t="s">
        <v>138</v>
      </c>
      <c r="C154" s="26"/>
      <c r="D154" s="27"/>
      <c r="E154" s="19">
        <v>435274</v>
      </c>
      <c r="F154" s="19">
        <v>0</v>
      </c>
      <c r="G154" s="19">
        <v>513749</v>
      </c>
      <c r="H154" s="19">
        <v>108401</v>
      </c>
      <c r="I154" s="19">
        <v>0</v>
      </c>
      <c r="J154" s="19">
        <v>145567</v>
      </c>
      <c r="K154" s="19">
        <v>28775</v>
      </c>
      <c r="L154" s="19">
        <v>0</v>
      </c>
      <c r="M154" s="96">
        <v>1231766</v>
      </c>
      <c r="N154" s="19">
        <v>0</v>
      </c>
      <c r="O154" s="19">
        <v>185390</v>
      </c>
      <c r="P154" s="19">
        <v>680197</v>
      </c>
      <c r="Q154" s="19">
        <v>0</v>
      </c>
      <c r="R154" s="19">
        <v>170973</v>
      </c>
      <c r="S154" s="19">
        <v>250699</v>
      </c>
      <c r="T154" s="19">
        <v>279160</v>
      </c>
      <c r="U154" s="19">
        <v>6192</v>
      </c>
      <c r="V154" s="19">
        <v>0</v>
      </c>
      <c r="W154" s="19">
        <v>0</v>
      </c>
      <c r="X154" s="96">
        <v>1572611</v>
      </c>
    </row>
    <row r="155" spans="1:24" ht="12" customHeight="1">
      <c r="A155" s="35"/>
      <c r="B155" s="26" t="s">
        <v>139</v>
      </c>
      <c r="C155" s="26"/>
      <c r="D155" s="27"/>
      <c r="E155" s="19">
        <v>9502183</v>
      </c>
      <c r="F155" s="19">
        <v>0</v>
      </c>
      <c r="G155" s="19">
        <v>4137467</v>
      </c>
      <c r="H155" s="19">
        <v>2515864</v>
      </c>
      <c r="I155" s="19">
        <v>0</v>
      </c>
      <c r="J155" s="19">
        <v>196283</v>
      </c>
      <c r="K155" s="19">
        <v>2942995</v>
      </c>
      <c r="L155" s="19">
        <v>1063595</v>
      </c>
      <c r="M155" s="96">
        <v>20358387</v>
      </c>
      <c r="N155" s="19">
        <v>155828</v>
      </c>
      <c r="O155" s="19">
        <v>17783</v>
      </c>
      <c r="P155" s="19">
        <v>8635929</v>
      </c>
      <c r="Q155" s="19">
        <v>0</v>
      </c>
      <c r="R155" s="19">
        <v>9049552</v>
      </c>
      <c r="S155" s="19">
        <v>1930629</v>
      </c>
      <c r="T155" s="19">
        <v>4391917</v>
      </c>
      <c r="U155" s="19">
        <v>0</v>
      </c>
      <c r="V155" s="19">
        <v>0</v>
      </c>
      <c r="W155" s="19">
        <v>0</v>
      </c>
      <c r="X155" s="96">
        <v>24181638</v>
      </c>
    </row>
    <row r="156" spans="1:24" ht="12" customHeight="1">
      <c r="A156" s="35"/>
      <c r="B156" s="26" t="s">
        <v>140</v>
      </c>
      <c r="C156" s="26"/>
      <c r="D156" s="27"/>
      <c r="E156" s="19">
        <v>0</v>
      </c>
      <c r="F156" s="19">
        <v>0</v>
      </c>
      <c r="G156" s="19">
        <v>29142</v>
      </c>
      <c r="H156" s="19">
        <v>0</v>
      </c>
      <c r="I156" s="19">
        <v>0</v>
      </c>
      <c r="J156" s="19">
        <v>0</v>
      </c>
      <c r="K156" s="19">
        <v>0</v>
      </c>
      <c r="L156" s="19">
        <v>82561</v>
      </c>
      <c r="M156" s="96">
        <v>111703</v>
      </c>
      <c r="N156" s="19">
        <v>8773</v>
      </c>
      <c r="O156" s="19">
        <v>0</v>
      </c>
      <c r="P156" s="19">
        <v>29749</v>
      </c>
      <c r="Q156" s="19">
        <v>0</v>
      </c>
      <c r="R156" s="19">
        <v>123409</v>
      </c>
      <c r="S156" s="19">
        <v>10283</v>
      </c>
      <c r="T156" s="19">
        <v>0</v>
      </c>
      <c r="U156" s="19">
        <v>0</v>
      </c>
      <c r="V156" s="19">
        <v>0</v>
      </c>
      <c r="W156" s="19">
        <v>0</v>
      </c>
      <c r="X156" s="96">
        <v>172214</v>
      </c>
    </row>
    <row r="157" spans="1:24" ht="12" customHeight="1">
      <c r="A157" s="35"/>
      <c r="B157" s="26" t="s">
        <v>141</v>
      </c>
      <c r="C157" s="26"/>
      <c r="D157" s="27"/>
      <c r="E157" s="19">
        <v>6415325</v>
      </c>
      <c r="F157" s="19">
        <v>0</v>
      </c>
      <c r="G157" s="19">
        <v>1627535</v>
      </c>
      <c r="H157" s="19">
        <v>2775565</v>
      </c>
      <c r="I157" s="19">
        <v>473978</v>
      </c>
      <c r="J157" s="19">
        <v>0</v>
      </c>
      <c r="K157" s="19">
        <v>193206</v>
      </c>
      <c r="L157" s="19">
        <v>0</v>
      </c>
      <c r="M157" s="96">
        <v>11485609</v>
      </c>
      <c r="N157" s="19">
        <v>0</v>
      </c>
      <c r="O157" s="19">
        <v>0</v>
      </c>
      <c r="P157" s="19">
        <v>2860000</v>
      </c>
      <c r="Q157" s="19">
        <v>0</v>
      </c>
      <c r="R157" s="19">
        <v>2517421</v>
      </c>
      <c r="S157" s="19">
        <v>581409</v>
      </c>
      <c r="T157" s="19">
        <v>444</v>
      </c>
      <c r="U157" s="19">
        <v>230303</v>
      </c>
      <c r="V157" s="19">
        <v>0</v>
      </c>
      <c r="W157" s="19">
        <v>0</v>
      </c>
      <c r="X157" s="96">
        <v>6189577</v>
      </c>
    </row>
    <row r="158" spans="1:24" ht="12" customHeight="1">
      <c r="A158" s="35"/>
      <c r="B158" s="26" t="s">
        <v>142</v>
      </c>
      <c r="C158" s="26"/>
      <c r="D158" s="27"/>
      <c r="E158" s="19">
        <v>0</v>
      </c>
      <c r="F158" s="19">
        <v>0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96">
        <v>0</v>
      </c>
      <c r="N158" s="19">
        <v>0</v>
      </c>
      <c r="O158" s="19">
        <v>0</v>
      </c>
      <c r="P158" s="19">
        <v>6061852</v>
      </c>
      <c r="Q158" s="19">
        <v>0</v>
      </c>
      <c r="R158" s="19">
        <v>1167930</v>
      </c>
      <c r="S158" s="19">
        <v>444495</v>
      </c>
      <c r="T158" s="19">
        <v>2113812</v>
      </c>
      <c r="U158" s="19">
        <v>3242367</v>
      </c>
      <c r="V158" s="19">
        <v>0</v>
      </c>
      <c r="W158" s="19">
        <v>0</v>
      </c>
      <c r="X158" s="96">
        <v>13030456</v>
      </c>
    </row>
    <row r="159" spans="1:24" ht="12" customHeight="1">
      <c r="A159" s="35"/>
      <c r="B159" s="26" t="s">
        <v>143</v>
      </c>
      <c r="C159" s="26"/>
      <c r="D159" s="27"/>
      <c r="E159" s="19">
        <v>10400697</v>
      </c>
      <c r="F159" s="19">
        <v>689946</v>
      </c>
      <c r="G159" s="19">
        <v>10100122</v>
      </c>
      <c r="H159" s="19">
        <v>2743205</v>
      </c>
      <c r="I159" s="19">
        <v>0</v>
      </c>
      <c r="J159" s="19">
        <v>5614392</v>
      </c>
      <c r="K159" s="19">
        <v>103643</v>
      </c>
      <c r="L159" s="19">
        <v>1540617</v>
      </c>
      <c r="M159" s="96">
        <v>31192622</v>
      </c>
      <c r="N159" s="19">
        <v>1867701</v>
      </c>
      <c r="O159" s="19">
        <v>2441309</v>
      </c>
      <c r="P159" s="19">
        <v>1540617</v>
      </c>
      <c r="Q159" s="19">
        <v>0</v>
      </c>
      <c r="R159" s="19">
        <v>23352799</v>
      </c>
      <c r="S159" s="19">
        <v>1916298</v>
      </c>
      <c r="T159" s="19">
        <v>1830580</v>
      </c>
      <c r="U159" s="19">
        <v>1814238</v>
      </c>
      <c r="V159" s="19">
        <v>82573</v>
      </c>
      <c r="W159" s="19">
        <v>0</v>
      </c>
      <c r="X159" s="96">
        <v>34846115</v>
      </c>
    </row>
    <row r="160" spans="1:24" ht="12" customHeight="1">
      <c r="A160" s="35"/>
      <c r="B160" s="26" t="s">
        <v>144</v>
      </c>
      <c r="C160" s="26"/>
      <c r="D160" s="27"/>
      <c r="E160" s="19">
        <v>10319956</v>
      </c>
      <c r="F160" s="19">
        <v>0</v>
      </c>
      <c r="G160" s="19">
        <v>5284830</v>
      </c>
      <c r="H160" s="19">
        <v>1578444</v>
      </c>
      <c r="I160" s="19">
        <v>0</v>
      </c>
      <c r="J160" s="19">
        <v>0</v>
      </c>
      <c r="K160" s="19">
        <v>191000</v>
      </c>
      <c r="L160" s="19">
        <v>644615</v>
      </c>
      <c r="M160" s="96">
        <v>18018845</v>
      </c>
      <c r="N160" s="19">
        <v>2922870</v>
      </c>
      <c r="O160" s="19">
        <v>0</v>
      </c>
      <c r="P160" s="19">
        <v>551000</v>
      </c>
      <c r="Q160" s="19">
        <v>0</v>
      </c>
      <c r="R160" s="19">
        <v>13387932</v>
      </c>
      <c r="S160" s="19">
        <v>1066202</v>
      </c>
      <c r="T160" s="19">
        <v>118145</v>
      </c>
      <c r="U160" s="19">
        <v>156162</v>
      </c>
      <c r="V160" s="19">
        <v>0</v>
      </c>
      <c r="W160" s="19">
        <v>0</v>
      </c>
      <c r="X160" s="96">
        <v>18202311</v>
      </c>
    </row>
    <row r="161" spans="1:24" ht="12" customHeight="1">
      <c r="A161" s="35"/>
      <c r="B161" s="26" t="s">
        <v>145</v>
      </c>
      <c r="C161" s="26"/>
      <c r="D161" s="27"/>
      <c r="E161" s="19">
        <v>126262</v>
      </c>
      <c r="F161" s="19">
        <v>141215</v>
      </c>
      <c r="G161" s="19">
        <v>177508</v>
      </c>
      <c r="H161" s="19">
        <v>247641</v>
      </c>
      <c r="I161" s="19">
        <v>0</v>
      </c>
      <c r="J161" s="19">
        <v>0</v>
      </c>
      <c r="K161" s="19">
        <v>152277</v>
      </c>
      <c r="L161" s="19">
        <v>1360656</v>
      </c>
      <c r="M161" s="96">
        <v>2205559</v>
      </c>
      <c r="N161" s="19">
        <v>1360656</v>
      </c>
      <c r="O161" s="19">
        <v>0</v>
      </c>
      <c r="P161" s="19">
        <v>0</v>
      </c>
      <c r="Q161" s="19">
        <v>0</v>
      </c>
      <c r="R161" s="19">
        <v>564698</v>
      </c>
      <c r="S161" s="19">
        <v>280205</v>
      </c>
      <c r="T161" s="19">
        <v>0</v>
      </c>
      <c r="U161" s="19">
        <v>0</v>
      </c>
      <c r="V161" s="19">
        <v>0</v>
      </c>
      <c r="W161" s="19">
        <v>0</v>
      </c>
      <c r="X161" s="96">
        <v>2205559</v>
      </c>
    </row>
    <row r="162" spans="1:24" ht="12" customHeight="1">
      <c r="A162" s="35"/>
      <c r="B162" s="26" t="s">
        <v>146</v>
      </c>
      <c r="C162" s="26"/>
      <c r="D162" s="27"/>
      <c r="E162" s="19">
        <v>2919901</v>
      </c>
      <c r="F162" s="19">
        <v>0</v>
      </c>
      <c r="G162" s="19">
        <v>596890</v>
      </c>
      <c r="H162" s="19">
        <v>170333</v>
      </c>
      <c r="I162" s="19">
        <v>0</v>
      </c>
      <c r="J162" s="19">
        <v>440433</v>
      </c>
      <c r="K162" s="19">
        <v>0</v>
      </c>
      <c r="L162" s="19">
        <v>510766</v>
      </c>
      <c r="M162" s="96">
        <v>4638323</v>
      </c>
      <c r="N162" s="19">
        <v>0</v>
      </c>
      <c r="O162" s="19">
        <v>0</v>
      </c>
      <c r="P162" s="19">
        <v>1798743</v>
      </c>
      <c r="Q162" s="19">
        <v>0</v>
      </c>
      <c r="R162" s="19">
        <v>962566.81</v>
      </c>
      <c r="S162" s="19">
        <v>482756.19</v>
      </c>
      <c r="T162" s="19">
        <v>1395888</v>
      </c>
      <c r="U162" s="19">
        <v>-1631</v>
      </c>
      <c r="V162" s="19">
        <v>0</v>
      </c>
      <c r="W162" s="19">
        <v>0</v>
      </c>
      <c r="X162" s="96">
        <v>4638323</v>
      </c>
    </row>
    <row r="163" spans="1:24" ht="12" customHeight="1">
      <c r="A163" s="35"/>
      <c r="B163" s="26" t="s">
        <v>147</v>
      </c>
      <c r="C163" s="26"/>
      <c r="D163" s="27"/>
      <c r="E163" s="19">
        <v>0</v>
      </c>
      <c r="F163" s="19">
        <v>0</v>
      </c>
      <c r="G163" s="19">
        <v>354494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96">
        <v>354494</v>
      </c>
      <c r="N163" s="19">
        <v>0</v>
      </c>
      <c r="O163" s="19">
        <v>0</v>
      </c>
      <c r="P163" s="19">
        <v>0</v>
      </c>
      <c r="Q163" s="19">
        <v>0</v>
      </c>
      <c r="R163" s="19">
        <v>-438</v>
      </c>
      <c r="S163" s="19">
        <v>64768</v>
      </c>
      <c r="T163" s="19">
        <v>0</v>
      </c>
      <c r="U163" s="19">
        <v>0</v>
      </c>
      <c r="V163" s="19">
        <v>0</v>
      </c>
      <c r="W163" s="19">
        <v>0</v>
      </c>
      <c r="X163" s="96">
        <v>64330</v>
      </c>
    </row>
    <row r="164" spans="1:24" ht="12" customHeight="1">
      <c r="A164" s="35"/>
      <c r="B164" s="26" t="s">
        <v>148</v>
      </c>
      <c r="C164" s="26"/>
      <c r="D164" s="27"/>
      <c r="E164" s="19">
        <v>429171</v>
      </c>
      <c r="F164" s="19">
        <v>1333537</v>
      </c>
      <c r="G164" s="19">
        <v>2498939</v>
      </c>
      <c r="H164" s="19">
        <v>279959</v>
      </c>
      <c r="I164" s="19">
        <v>0</v>
      </c>
      <c r="J164" s="19">
        <v>0</v>
      </c>
      <c r="K164" s="19">
        <v>0</v>
      </c>
      <c r="L164" s="19">
        <v>765922</v>
      </c>
      <c r="M164" s="96">
        <v>5307528</v>
      </c>
      <c r="N164" s="19">
        <v>2048954</v>
      </c>
      <c r="O164" s="19">
        <v>0</v>
      </c>
      <c r="P164" s="19">
        <v>0</v>
      </c>
      <c r="Q164" s="19">
        <v>0</v>
      </c>
      <c r="R164" s="19">
        <v>2949854.0300000003</v>
      </c>
      <c r="S164" s="19">
        <v>495982.97</v>
      </c>
      <c r="T164" s="19">
        <v>31532</v>
      </c>
      <c r="U164" s="19">
        <v>0</v>
      </c>
      <c r="V164" s="19">
        <v>0</v>
      </c>
      <c r="W164" s="19">
        <v>0</v>
      </c>
      <c r="X164" s="96">
        <v>5526323</v>
      </c>
    </row>
    <row r="165" spans="1:24" ht="12" customHeight="1">
      <c r="A165" s="35"/>
      <c r="B165" s="26" t="s">
        <v>149</v>
      </c>
      <c r="C165" s="26"/>
      <c r="D165" s="27"/>
      <c r="E165" s="19">
        <v>1655166</v>
      </c>
      <c r="F165" s="19">
        <v>21751</v>
      </c>
      <c r="G165" s="19">
        <v>0</v>
      </c>
      <c r="H165" s="19">
        <v>197658</v>
      </c>
      <c r="I165" s="19">
        <v>82734</v>
      </c>
      <c r="J165" s="19">
        <v>0</v>
      </c>
      <c r="K165" s="19">
        <v>1400000</v>
      </c>
      <c r="L165" s="19">
        <v>1055437</v>
      </c>
      <c r="M165" s="96">
        <v>4412746</v>
      </c>
      <c r="N165" s="19">
        <v>0</v>
      </c>
      <c r="O165" s="19">
        <v>0</v>
      </c>
      <c r="P165" s="19">
        <v>0</v>
      </c>
      <c r="Q165" s="19">
        <v>0</v>
      </c>
      <c r="R165" s="19">
        <v>3289729.66</v>
      </c>
      <c r="S165" s="19">
        <v>214645.34</v>
      </c>
      <c r="T165" s="19">
        <v>982555</v>
      </c>
      <c r="U165" s="19">
        <v>360462</v>
      </c>
      <c r="V165" s="19">
        <v>0</v>
      </c>
      <c r="W165" s="19">
        <v>0</v>
      </c>
      <c r="X165" s="96">
        <v>4847392</v>
      </c>
    </row>
    <row r="166" spans="1:24" ht="12" customHeight="1">
      <c r="A166" s="35"/>
      <c r="B166" s="26" t="s">
        <v>150</v>
      </c>
      <c r="C166" s="26"/>
      <c r="D166" s="27"/>
      <c r="E166" s="19">
        <v>3983244</v>
      </c>
      <c r="F166" s="19">
        <v>0</v>
      </c>
      <c r="G166" s="19">
        <v>184742</v>
      </c>
      <c r="H166" s="19">
        <v>124755</v>
      </c>
      <c r="I166" s="19">
        <v>0</v>
      </c>
      <c r="J166" s="19">
        <v>39509</v>
      </c>
      <c r="K166" s="19">
        <v>0</v>
      </c>
      <c r="L166" s="19">
        <v>345921</v>
      </c>
      <c r="M166" s="96">
        <v>4678171</v>
      </c>
      <c r="N166" s="19">
        <v>321673</v>
      </c>
      <c r="O166" s="19">
        <v>0</v>
      </c>
      <c r="P166" s="19">
        <v>506197</v>
      </c>
      <c r="Q166" s="19">
        <v>0</v>
      </c>
      <c r="R166" s="19">
        <v>253089.32</v>
      </c>
      <c r="S166" s="19">
        <v>141105.68</v>
      </c>
      <c r="T166" s="19">
        <v>0</v>
      </c>
      <c r="U166" s="19">
        <v>3456106</v>
      </c>
      <c r="V166" s="19">
        <v>0</v>
      </c>
      <c r="W166" s="19">
        <v>0</v>
      </c>
      <c r="X166" s="96">
        <v>4678171</v>
      </c>
    </row>
    <row r="167" spans="1:24" ht="12" customHeight="1">
      <c r="A167" s="35"/>
      <c r="B167" s="26" t="s">
        <v>151</v>
      </c>
      <c r="C167" s="26"/>
      <c r="D167" s="27"/>
      <c r="E167" s="19">
        <v>1603005</v>
      </c>
      <c r="F167" s="19">
        <v>65197</v>
      </c>
      <c r="G167" s="19">
        <v>408005</v>
      </c>
      <c r="H167" s="19">
        <v>55110</v>
      </c>
      <c r="I167" s="19">
        <v>0</v>
      </c>
      <c r="J167" s="19">
        <v>91169</v>
      </c>
      <c r="K167" s="19">
        <v>1119664</v>
      </c>
      <c r="L167" s="19">
        <v>0</v>
      </c>
      <c r="M167" s="96">
        <v>3342150</v>
      </c>
      <c r="N167" s="19">
        <v>137166</v>
      </c>
      <c r="O167" s="19">
        <v>74341</v>
      </c>
      <c r="P167" s="19">
        <v>1333555</v>
      </c>
      <c r="Q167" s="19">
        <v>0</v>
      </c>
      <c r="R167" s="19">
        <v>277813</v>
      </c>
      <c r="S167" s="19">
        <v>118313.24</v>
      </c>
      <c r="T167" s="19">
        <v>322467</v>
      </c>
      <c r="U167" s="19">
        <v>1078545</v>
      </c>
      <c r="V167" s="19">
        <v>0</v>
      </c>
      <c r="W167" s="19">
        <v>0</v>
      </c>
      <c r="X167" s="96">
        <v>3342200.24</v>
      </c>
    </row>
    <row r="168" spans="1:24" ht="12" customHeight="1">
      <c r="A168" s="35"/>
      <c r="B168" s="26" t="s">
        <v>152</v>
      </c>
      <c r="C168" s="26"/>
      <c r="D168" s="27"/>
      <c r="E168" s="19">
        <v>835186.96</v>
      </c>
      <c r="F168" s="19">
        <v>0</v>
      </c>
      <c r="G168" s="19">
        <v>519510.59</v>
      </c>
      <c r="H168" s="19">
        <v>0</v>
      </c>
      <c r="I168" s="19">
        <v>0</v>
      </c>
      <c r="J168" s="19">
        <v>15587.080000000002</v>
      </c>
      <c r="K168" s="19">
        <v>476811.1</v>
      </c>
      <c r="L168" s="19">
        <v>65981.990000000005</v>
      </c>
      <c r="M168" s="96">
        <v>1913077.72</v>
      </c>
      <c r="N168" s="19">
        <v>0</v>
      </c>
      <c r="O168" s="19">
        <v>0</v>
      </c>
      <c r="P168" s="19">
        <v>290585</v>
      </c>
      <c r="Q168" s="19">
        <v>0</v>
      </c>
      <c r="R168" s="19">
        <v>435399.52</v>
      </c>
      <c r="S168" s="19">
        <v>136783.91</v>
      </c>
      <c r="T168" s="19">
        <v>222120.91999999998</v>
      </c>
      <c r="U168" s="19">
        <v>589340</v>
      </c>
      <c r="V168" s="19">
        <v>0</v>
      </c>
      <c r="W168" s="19">
        <v>0</v>
      </c>
      <c r="X168" s="96">
        <v>1674229.35</v>
      </c>
    </row>
    <row r="169" spans="1:24" ht="12" customHeight="1">
      <c r="A169" s="35"/>
      <c r="B169" s="26" t="s">
        <v>153</v>
      </c>
      <c r="C169" s="26"/>
      <c r="D169" s="27"/>
      <c r="E169" s="19">
        <v>26044463</v>
      </c>
      <c r="F169" s="19">
        <v>1310490</v>
      </c>
      <c r="G169" s="19">
        <v>5800195</v>
      </c>
      <c r="H169" s="19">
        <v>1274299</v>
      </c>
      <c r="I169" s="19">
        <v>0</v>
      </c>
      <c r="J169" s="19">
        <v>395992</v>
      </c>
      <c r="K169" s="19">
        <v>0</v>
      </c>
      <c r="L169" s="19">
        <v>970230</v>
      </c>
      <c r="M169" s="96">
        <v>35795669</v>
      </c>
      <c r="N169" s="19">
        <v>2398195</v>
      </c>
      <c r="O169" s="19">
        <v>0</v>
      </c>
      <c r="P169" s="19">
        <v>4164425</v>
      </c>
      <c r="Q169" s="19">
        <v>0</v>
      </c>
      <c r="R169" s="19">
        <v>25013779</v>
      </c>
      <c r="S169" s="19">
        <v>1129793</v>
      </c>
      <c r="T169" s="19">
        <v>2907386</v>
      </c>
      <c r="U169" s="19">
        <v>130462</v>
      </c>
      <c r="V169" s="19">
        <v>0</v>
      </c>
      <c r="W169" s="19">
        <v>0</v>
      </c>
      <c r="X169" s="96">
        <v>35744040</v>
      </c>
    </row>
    <row r="170" spans="1:24" ht="12" customHeight="1">
      <c r="A170" s="35"/>
      <c r="B170" s="26" t="s">
        <v>154</v>
      </c>
      <c r="C170" s="26"/>
      <c r="D170" s="27"/>
      <c r="E170" s="19">
        <v>12355968</v>
      </c>
      <c r="F170" s="19">
        <v>0</v>
      </c>
      <c r="G170" s="19">
        <v>7979925</v>
      </c>
      <c r="H170" s="19">
        <v>350620</v>
      </c>
      <c r="I170" s="19">
        <v>0</v>
      </c>
      <c r="J170" s="19">
        <v>1403210</v>
      </c>
      <c r="K170" s="19">
        <v>1773261</v>
      </c>
      <c r="L170" s="19">
        <v>6416624</v>
      </c>
      <c r="M170" s="96">
        <v>30279608</v>
      </c>
      <c r="N170" s="19">
        <v>3084398</v>
      </c>
      <c r="O170" s="19">
        <v>0</v>
      </c>
      <c r="P170" s="19">
        <v>8527590</v>
      </c>
      <c r="Q170" s="19">
        <v>0</v>
      </c>
      <c r="R170" s="19">
        <v>10937227</v>
      </c>
      <c r="S170" s="19">
        <v>1827608</v>
      </c>
      <c r="T170" s="19">
        <v>1050659</v>
      </c>
      <c r="U170" s="19">
        <v>1801854</v>
      </c>
      <c r="V170" s="19">
        <v>0</v>
      </c>
      <c r="W170" s="19">
        <v>0</v>
      </c>
      <c r="X170" s="96">
        <v>27229336</v>
      </c>
    </row>
    <row r="171" spans="1:24" ht="12" customHeight="1">
      <c r="A171" s="35"/>
      <c r="B171" s="26" t="s">
        <v>155</v>
      </c>
      <c r="C171" s="26"/>
      <c r="D171" s="27"/>
      <c r="E171" s="19">
        <v>15007189</v>
      </c>
      <c r="F171" s="19">
        <v>0</v>
      </c>
      <c r="G171" s="19">
        <v>3418530</v>
      </c>
      <c r="H171" s="19">
        <v>215502</v>
      </c>
      <c r="I171" s="19">
        <v>1106348</v>
      </c>
      <c r="J171" s="19">
        <v>565333</v>
      </c>
      <c r="K171" s="19">
        <v>3183700</v>
      </c>
      <c r="L171" s="19">
        <v>59529</v>
      </c>
      <c r="M171" s="96">
        <v>23556131</v>
      </c>
      <c r="N171" s="19">
        <v>0</v>
      </c>
      <c r="O171" s="19">
        <v>0</v>
      </c>
      <c r="P171" s="19">
        <v>3183700</v>
      </c>
      <c r="Q171" s="19">
        <v>0</v>
      </c>
      <c r="R171" s="19">
        <v>4986295</v>
      </c>
      <c r="S171" s="19">
        <v>893190</v>
      </c>
      <c r="T171" s="19">
        <v>2598213</v>
      </c>
      <c r="U171" s="19">
        <v>9743</v>
      </c>
      <c r="V171" s="19">
        <v>0</v>
      </c>
      <c r="W171" s="19">
        <v>0</v>
      </c>
      <c r="X171" s="96">
        <v>11671141</v>
      </c>
    </row>
    <row r="172" spans="1:24" ht="12" customHeight="1">
      <c r="A172" s="35"/>
      <c r="B172" s="26" t="s">
        <v>156</v>
      </c>
      <c r="C172" s="26"/>
      <c r="D172" s="27"/>
      <c r="E172" s="19">
        <v>1769103</v>
      </c>
      <c r="F172" s="19">
        <v>239221</v>
      </c>
      <c r="G172" s="19">
        <v>2351787</v>
      </c>
      <c r="H172" s="19">
        <v>744652</v>
      </c>
      <c r="I172" s="19">
        <v>0</v>
      </c>
      <c r="J172" s="19">
        <v>4933049</v>
      </c>
      <c r="K172" s="19">
        <v>2474398</v>
      </c>
      <c r="L172" s="19">
        <v>622809</v>
      </c>
      <c r="M172" s="96">
        <v>13135019</v>
      </c>
      <c r="N172" s="19">
        <v>11493</v>
      </c>
      <c r="O172" s="19">
        <v>242201</v>
      </c>
      <c r="P172" s="19">
        <v>4031279</v>
      </c>
      <c r="Q172" s="19">
        <v>0</v>
      </c>
      <c r="R172" s="19">
        <v>8462569</v>
      </c>
      <c r="S172" s="19">
        <v>562494</v>
      </c>
      <c r="T172" s="19">
        <v>272293</v>
      </c>
      <c r="U172" s="19">
        <v>0</v>
      </c>
      <c r="V172" s="19">
        <v>0</v>
      </c>
      <c r="W172" s="19">
        <v>0</v>
      </c>
      <c r="X172" s="96">
        <v>13582329</v>
      </c>
    </row>
    <row r="173" spans="1:24" ht="12" customHeight="1">
      <c r="A173" s="35"/>
      <c r="B173" s="26" t="s">
        <v>157</v>
      </c>
      <c r="C173" s="26"/>
      <c r="D173" s="27"/>
      <c r="E173" s="19">
        <v>161292163</v>
      </c>
      <c r="F173" s="19">
        <v>0</v>
      </c>
      <c r="G173" s="19">
        <v>56176158</v>
      </c>
      <c r="H173" s="19">
        <v>63012791</v>
      </c>
      <c r="I173" s="19">
        <v>1833247</v>
      </c>
      <c r="J173" s="19">
        <v>31721346</v>
      </c>
      <c r="K173" s="19">
        <v>17264355</v>
      </c>
      <c r="L173" s="19">
        <v>19748750</v>
      </c>
      <c r="M173" s="96">
        <v>351048810</v>
      </c>
      <c r="N173" s="19">
        <v>29680754</v>
      </c>
      <c r="O173" s="19">
        <v>2067132</v>
      </c>
      <c r="P173" s="19">
        <v>109189271</v>
      </c>
      <c r="Q173" s="19">
        <v>0</v>
      </c>
      <c r="R173" s="19">
        <v>111644645</v>
      </c>
      <c r="S173" s="19">
        <v>13056746</v>
      </c>
      <c r="T173" s="19">
        <v>4995919</v>
      </c>
      <c r="U173" s="19">
        <v>30339465</v>
      </c>
      <c r="V173" s="19">
        <v>71610000</v>
      </c>
      <c r="W173" s="19">
        <v>0</v>
      </c>
      <c r="X173" s="96">
        <v>372583932</v>
      </c>
    </row>
    <row r="174" spans="1:24" ht="12" customHeight="1">
      <c r="A174" s="35"/>
      <c r="B174" s="26" t="s">
        <v>158</v>
      </c>
      <c r="C174" s="26"/>
      <c r="D174" s="27"/>
      <c r="E174" s="19">
        <v>22657340</v>
      </c>
      <c r="F174" s="19">
        <v>0</v>
      </c>
      <c r="G174" s="19">
        <v>1679804</v>
      </c>
      <c r="H174" s="19">
        <v>452655</v>
      </c>
      <c r="I174" s="19">
        <v>0</v>
      </c>
      <c r="J174" s="19">
        <v>0</v>
      </c>
      <c r="K174" s="19">
        <v>642756</v>
      </c>
      <c r="L174" s="19">
        <v>0</v>
      </c>
      <c r="M174" s="96">
        <v>25432555</v>
      </c>
      <c r="N174" s="19">
        <v>0</v>
      </c>
      <c r="O174" s="19">
        <v>0</v>
      </c>
      <c r="P174" s="19">
        <v>3080476</v>
      </c>
      <c r="Q174" s="19">
        <v>0</v>
      </c>
      <c r="R174" s="19">
        <v>10088205</v>
      </c>
      <c r="S174" s="19">
        <v>1177566</v>
      </c>
      <c r="T174" s="19">
        <v>5145092</v>
      </c>
      <c r="U174" s="19">
        <v>4930502</v>
      </c>
      <c r="V174" s="19">
        <v>0</v>
      </c>
      <c r="W174" s="19">
        <v>0</v>
      </c>
      <c r="X174" s="96">
        <v>24421841</v>
      </c>
    </row>
    <row r="175" spans="1:24" ht="12" customHeight="1">
      <c r="A175" s="35"/>
      <c r="B175" s="26" t="s">
        <v>159</v>
      </c>
      <c r="C175" s="26"/>
      <c r="D175" s="27"/>
      <c r="E175" s="19">
        <v>39220</v>
      </c>
      <c r="F175" s="19">
        <v>28920</v>
      </c>
      <c r="G175" s="19">
        <v>11951</v>
      </c>
      <c r="H175" s="19">
        <v>0</v>
      </c>
      <c r="I175" s="19">
        <v>0</v>
      </c>
      <c r="J175" s="19">
        <v>0</v>
      </c>
      <c r="K175" s="19">
        <v>0</v>
      </c>
      <c r="L175" s="19">
        <v>16474</v>
      </c>
      <c r="M175" s="96">
        <v>96565</v>
      </c>
      <c r="N175" s="19">
        <v>32803</v>
      </c>
      <c r="O175" s="19">
        <v>0</v>
      </c>
      <c r="P175" s="19">
        <v>0</v>
      </c>
      <c r="Q175" s="19">
        <v>0</v>
      </c>
      <c r="R175" s="19">
        <v>247245</v>
      </c>
      <c r="S175" s="19">
        <v>4592</v>
      </c>
      <c r="T175" s="19">
        <v>2721</v>
      </c>
      <c r="U175" s="19">
        <v>0</v>
      </c>
      <c r="V175" s="19">
        <v>0</v>
      </c>
      <c r="W175" s="19">
        <v>0</v>
      </c>
      <c r="X175" s="96">
        <v>287361</v>
      </c>
    </row>
    <row r="176" spans="1:24" ht="12" customHeight="1">
      <c r="A176" s="35"/>
      <c r="B176" s="26" t="s">
        <v>160</v>
      </c>
      <c r="C176" s="26"/>
      <c r="D176" s="27"/>
      <c r="E176" s="19">
        <v>1417968</v>
      </c>
      <c r="F176" s="19">
        <v>0</v>
      </c>
      <c r="G176" s="19">
        <v>474873</v>
      </c>
      <c r="H176" s="19">
        <v>9223</v>
      </c>
      <c r="I176" s="19">
        <v>46487</v>
      </c>
      <c r="J176" s="19">
        <v>0</v>
      </c>
      <c r="K176" s="19">
        <v>0</v>
      </c>
      <c r="L176" s="19">
        <v>2057633</v>
      </c>
      <c r="M176" s="96">
        <v>4006184</v>
      </c>
      <c r="N176" s="19">
        <v>0</v>
      </c>
      <c r="O176" s="19">
        <v>0</v>
      </c>
      <c r="P176" s="19">
        <v>2404262</v>
      </c>
      <c r="Q176" s="19">
        <v>0</v>
      </c>
      <c r="R176" s="19">
        <v>-289428</v>
      </c>
      <c r="S176" s="19">
        <v>208471</v>
      </c>
      <c r="T176" s="19">
        <v>0</v>
      </c>
      <c r="U176" s="19">
        <v>950481</v>
      </c>
      <c r="V176" s="19">
        <v>0</v>
      </c>
      <c r="W176" s="19">
        <v>0</v>
      </c>
      <c r="X176" s="96">
        <v>3273786</v>
      </c>
    </row>
    <row r="177" spans="1:24" ht="12" customHeight="1">
      <c r="A177" s="35"/>
      <c r="B177" s="26" t="s">
        <v>161</v>
      </c>
      <c r="C177" s="26"/>
      <c r="D177" s="27"/>
      <c r="E177" s="19">
        <v>11692493</v>
      </c>
      <c r="F177" s="19">
        <v>0</v>
      </c>
      <c r="G177" s="19">
        <v>2077551</v>
      </c>
      <c r="H177" s="19">
        <v>228951</v>
      </c>
      <c r="I177" s="19">
        <v>0</v>
      </c>
      <c r="J177" s="19">
        <v>56933</v>
      </c>
      <c r="K177" s="19">
        <v>701996</v>
      </c>
      <c r="L177" s="19">
        <v>621500</v>
      </c>
      <c r="M177" s="96">
        <v>15379424</v>
      </c>
      <c r="N177" s="19">
        <v>2368562</v>
      </c>
      <c r="O177" s="19">
        <v>0</v>
      </c>
      <c r="P177" s="19">
        <v>621500</v>
      </c>
      <c r="Q177" s="19">
        <v>0</v>
      </c>
      <c r="R177" s="19">
        <v>886401</v>
      </c>
      <c r="S177" s="19">
        <v>396261</v>
      </c>
      <c r="T177" s="19">
        <v>9456507</v>
      </c>
      <c r="U177" s="19">
        <v>1125711</v>
      </c>
      <c r="V177" s="19">
        <v>4387967</v>
      </c>
      <c r="W177" s="19">
        <v>0</v>
      </c>
      <c r="X177" s="96">
        <v>19242909</v>
      </c>
    </row>
    <row r="178" spans="1:24" ht="12" customHeight="1">
      <c r="A178" s="35"/>
      <c r="B178" s="26" t="s">
        <v>162</v>
      </c>
      <c r="C178" s="26"/>
      <c r="D178" s="27"/>
      <c r="E178" s="19">
        <v>3423442</v>
      </c>
      <c r="F178" s="19">
        <v>0</v>
      </c>
      <c r="G178" s="19">
        <v>666281</v>
      </c>
      <c r="H178" s="19">
        <v>0</v>
      </c>
      <c r="I178" s="19">
        <v>17601</v>
      </c>
      <c r="J178" s="19">
        <v>0</v>
      </c>
      <c r="K178" s="19">
        <v>33683</v>
      </c>
      <c r="L178" s="19">
        <v>642717</v>
      </c>
      <c r="M178" s="96">
        <v>4783724</v>
      </c>
      <c r="N178" s="19">
        <v>0</v>
      </c>
      <c r="O178" s="19">
        <v>0</v>
      </c>
      <c r="P178" s="19">
        <v>801082</v>
      </c>
      <c r="Q178" s="19">
        <v>0</v>
      </c>
      <c r="R178" s="19">
        <v>1790879</v>
      </c>
      <c r="S178" s="19">
        <v>232035.51</v>
      </c>
      <c r="T178" s="19">
        <v>775822</v>
      </c>
      <c r="U178" s="19">
        <v>208694</v>
      </c>
      <c r="V178" s="19">
        <v>0</v>
      </c>
      <c r="W178" s="19">
        <v>0</v>
      </c>
      <c r="X178" s="96">
        <v>3808512.51</v>
      </c>
    </row>
    <row r="179" spans="1:24" ht="12" customHeight="1">
      <c r="A179" s="35"/>
      <c r="B179" s="26" t="s">
        <v>163</v>
      </c>
      <c r="C179" s="26"/>
      <c r="D179" s="27"/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96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96">
        <v>0</v>
      </c>
    </row>
    <row r="180" spans="1:24" s="46" customFormat="1" ht="12" customHeight="1">
      <c r="A180" s="42"/>
      <c r="B180" s="43"/>
      <c r="C180" s="43" t="s">
        <v>41</v>
      </c>
      <c r="D180" s="44"/>
      <c r="E180" s="46">
        <v>346930681.19999999</v>
      </c>
      <c r="F180" s="46">
        <v>6527179.6500000004</v>
      </c>
      <c r="G180" s="46">
        <v>134486312.29000002</v>
      </c>
      <c r="H180" s="46">
        <v>88505497.069999993</v>
      </c>
      <c r="I180" s="46">
        <v>3589031.99</v>
      </c>
      <c r="J180" s="46">
        <v>48548999.079999998</v>
      </c>
      <c r="K180" s="46">
        <v>39799741.100000001</v>
      </c>
      <c r="L180" s="46">
        <v>51521850.950000003</v>
      </c>
      <c r="M180" s="96">
        <v>719909293.33000016</v>
      </c>
      <c r="N180" s="46">
        <v>70298870.349999994</v>
      </c>
      <c r="O180" s="46">
        <v>5829175</v>
      </c>
      <c r="P180" s="46">
        <v>189034026.25</v>
      </c>
      <c r="Q180" s="46">
        <v>0</v>
      </c>
      <c r="R180" s="46">
        <v>269351593.75</v>
      </c>
      <c r="S180" s="46">
        <v>34481685.729999997</v>
      </c>
      <c r="T180" s="46">
        <v>44010121.079999998</v>
      </c>
      <c r="U180" s="46">
        <v>57102876.230000004</v>
      </c>
      <c r="V180" s="46">
        <v>93603593</v>
      </c>
      <c r="W180" s="46">
        <v>0</v>
      </c>
      <c r="X180" s="96">
        <v>763711941.3900001</v>
      </c>
    </row>
    <row r="181" spans="1:24" s="20" customFormat="1" ht="12" customHeight="1">
      <c r="A181" s="25"/>
      <c r="B181" s="37"/>
      <c r="C181" s="37"/>
      <c r="D181" s="38" t="s">
        <v>42</v>
      </c>
      <c r="E181" s="20">
        <v>363741967.19999999</v>
      </c>
      <c r="F181" s="20">
        <v>25557879.649999999</v>
      </c>
      <c r="G181" s="20">
        <v>180773895.29000002</v>
      </c>
      <c r="H181" s="20">
        <v>108577538.06999999</v>
      </c>
      <c r="I181" s="20">
        <v>7446317.9900000002</v>
      </c>
      <c r="J181" s="20">
        <v>54903417.079999998</v>
      </c>
      <c r="K181" s="20">
        <v>87613787.099999994</v>
      </c>
      <c r="L181" s="20">
        <v>59820531.950000003</v>
      </c>
      <c r="M181" s="96">
        <v>888435334.33000016</v>
      </c>
      <c r="N181" s="20">
        <v>152677456.34999999</v>
      </c>
      <c r="O181" s="20">
        <v>5891037</v>
      </c>
      <c r="P181" s="20">
        <v>228843460.25</v>
      </c>
      <c r="Q181" s="20">
        <v>0</v>
      </c>
      <c r="R181" s="20">
        <v>283310849.75</v>
      </c>
      <c r="S181" s="20">
        <v>48283610.729999997</v>
      </c>
      <c r="T181" s="20">
        <v>44735620.079999998</v>
      </c>
      <c r="U181" s="20">
        <v>65918856.230000004</v>
      </c>
      <c r="V181" s="20">
        <v>106603593</v>
      </c>
      <c r="W181" s="20">
        <v>0</v>
      </c>
      <c r="X181" s="96">
        <v>936264483.3900001</v>
      </c>
    </row>
    <row r="182" spans="1:24" ht="12" customHeight="1">
      <c r="A182" s="35"/>
      <c r="B182" s="26"/>
      <c r="C182" s="26"/>
      <c r="D182" s="27"/>
      <c r="M182" s="96"/>
      <c r="X182" s="96"/>
    </row>
    <row r="183" spans="1:24" s="94" customFormat="1" ht="12" customHeight="1">
      <c r="A183" s="91" t="s">
        <v>164</v>
      </c>
      <c r="B183" s="92"/>
      <c r="C183" s="92"/>
      <c r="D183" s="93"/>
      <c r="E183" s="94">
        <v>5605364</v>
      </c>
      <c r="F183" s="94">
        <v>3117419</v>
      </c>
      <c r="G183" s="94">
        <v>10642584</v>
      </c>
      <c r="H183" s="94">
        <v>6574920</v>
      </c>
      <c r="I183" s="94">
        <v>433377</v>
      </c>
      <c r="J183" s="94">
        <v>83014</v>
      </c>
      <c r="K183" s="94">
        <v>2284848</v>
      </c>
      <c r="L183" s="94">
        <v>3125244</v>
      </c>
      <c r="M183" s="95">
        <v>31866770</v>
      </c>
      <c r="N183" s="94">
        <v>24631712</v>
      </c>
      <c r="O183" s="94">
        <v>16347</v>
      </c>
      <c r="P183" s="94">
        <v>0</v>
      </c>
      <c r="Q183" s="94">
        <v>0</v>
      </c>
      <c r="R183" s="94">
        <v>1915321</v>
      </c>
      <c r="S183" s="94">
        <v>5430195</v>
      </c>
      <c r="T183" s="94">
        <v>289036</v>
      </c>
      <c r="U183" s="94">
        <v>502044</v>
      </c>
      <c r="V183" s="94">
        <v>0</v>
      </c>
      <c r="W183" s="94">
        <v>0</v>
      </c>
      <c r="X183" s="95">
        <v>32784655</v>
      </c>
    </row>
    <row r="184" spans="1:24" ht="12" customHeight="1">
      <c r="A184" s="35"/>
      <c r="B184" s="26" t="s">
        <v>165</v>
      </c>
      <c r="C184" s="26"/>
      <c r="D184" s="27"/>
      <c r="E184" s="19">
        <v>295216</v>
      </c>
      <c r="F184" s="19">
        <v>0</v>
      </c>
      <c r="G184" s="19">
        <v>4025087</v>
      </c>
      <c r="H184" s="19">
        <v>251557</v>
      </c>
      <c r="I184" s="19">
        <v>28000</v>
      </c>
      <c r="J184" s="19">
        <v>789084</v>
      </c>
      <c r="K184" s="19">
        <v>1624602</v>
      </c>
      <c r="L184" s="19">
        <v>263840</v>
      </c>
      <c r="M184" s="96">
        <v>7277386</v>
      </c>
      <c r="N184" s="19">
        <v>0</v>
      </c>
      <c r="O184" s="19">
        <v>0</v>
      </c>
      <c r="P184" s="19">
        <v>1888442</v>
      </c>
      <c r="Q184" s="19">
        <v>0</v>
      </c>
      <c r="R184" s="19">
        <v>4621332</v>
      </c>
      <c r="S184" s="19">
        <v>507983</v>
      </c>
      <c r="T184" s="19">
        <v>202946</v>
      </c>
      <c r="U184" s="19">
        <v>12403</v>
      </c>
      <c r="V184" s="19">
        <v>0</v>
      </c>
      <c r="W184" s="19">
        <v>0</v>
      </c>
      <c r="X184" s="96">
        <v>7233106</v>
      </c>
    </row>
    <row r="185" spans="1:24" ht="12" customHeight="1">
      <c r="A185" s="35"/>
      <c r="B185" s="26" t="s">
        <v>166</v>
      </c>
      <c r="C185" s="26"/>
      <c r="D185" s="27"/>
      <c r="E185" s="19">
        <v>1926262</v>
      </c>
      <c r="F185" s="19">
        <v>0</v>
      </c>
      <c r="G185" s="19">
        <v>1933417</v>
      </c>
      <c r="H185" s="19">
        <v>160078</v>
      </c>
      <c r="I185" s="19">
        <v>2551</v>
      </c>
      <c r="J185" s="19">
        <v>0</v>
      </c>
      <c r="K185" s="19">
        <v>206054</v>
      </c>
      <c r="L185" s="19">
        <v>340937</v>
      </c>
      <c r="M185" s="96">
        <v>4569299</v>
      </c>
      <c r="N185" s="19">
        <v>0</v>
      </c>
      <c r="O185" s="19">
        <v>0</v>
      </c>
      <c r="P185" s="19">
        <v>1322951</v>
      </c>
      <c r="Q185" s="19">
        <v>0</v>
      </c>
      <c r="R185" s="19">
        <v>548941</v>
      </c>
      <c r="S185" s="19">
        <v>798793</v>
      </c>
      <c r="T185" s="19">
        <v>0</v>
      </c>
      <c r="U185" s="19">
        <v>1014942</v>
      </c>
      <c r="V185" s="19">
        <v>0</v>
      </c>
      <c r="W185" s="19">
        <v>0</v>
      </c>
      <c r="X185" s="96">
        <v>3685627</v>
      </c>
    </row>
    <row r="186" spans="1:24" ht="12" customHeight="1">
      <c r="A186" s="35"/>
      <c r="B186" s="26" t="s">
        <v>167</v>
      </c>
      <c r="C186" s="26"/>
      <c r="D186" s="27"/>
      <c r="E186" s="19">
        <v>2068244</v>
      </c>
      <c r="F186" s="19">
        <v>0</v>
      </c>
      <c r="G186" s="19">
        <v>618018</v>
      </c>
      <c r="H186" s="19">
        <v>201152</v>
      </c>
      <c r="I186" s="19">
        <v>0</v>
      </c>
      <c r="J186" s="19">
        <v>0</v>
      </c>
      <c r="K186" s="19">
        <v>258178</v>
      </c>
      <c r="L186" s="19">
        <v>0</v>
      </c>
      <c r="M186" s="96">
        <v>3145592</v>
      </c>
      <c r="N186" s="19">
        <v>0</v>
      </c>
      <c r="O186" s="19">
        <v>0</v>
      </c>
      <c r="P186" s="19">
        <v>948542</v>
      </c>
      <c r="Q186" s="19">
        <v>0</v>
      </c>
      <c r="R186" s="19">
        <v>63327</v>
      </c>
      <c r="S186" s="19">
        <v>181869</v>
      </c>
      <c r="T186" s="19">
        <v>425377</v>
      </c>
      <c r="U186" s="19">
        <v>1019182</v>
      </c>
      <c r="V186" s="19">
        <v>0</v>
      </c>
      <c r="W186" s="19">
        <v>0</v>
      </c>
      <c r="X186" s="96">
        <v>2638297</v>
      </c>
    </row>
    <row r="187" spans="1:24" ht="12" customHeight="1">
      <c r="A187" s="35"/>
      <c r="B187" s="26" t="s">
        <v>168</v>
      </c>
      <c r="C187" s="26"/>
      <c r="D187" s="27"/>
      <c r="E187" s="19">
        <v>1051220</v>
      </c>
      <c r="F187" s="19">
        <v>0</v>
      </c>
      <c r="G187" s="19">
        <v>473823</v>
      </c>
      <c r="H187" s="19">
        <v>196631</v>
      </c>
      <c r="I187" s="19">
        <v>39275</v>
      </c>
      <c r="J187" s="19">
        <v>0</v>
      </c>
      <c r="K187" s="19">
        <v>10039</v>
      </c>
      <c r="L187" s="19">
        <v>0</v>
      </c>
      <c r="M187" s="96">
        <v>1770988</v>
      </c>
      <c r="N187" s="19">
        <v>643646</v>
      </c>
      <c r="O187" s="19">
        <v>0</v>
      </c>
      <c r="P187" s="19">
        <v>312</v>
      </c>
      <c r="Q187" s="19">
        <v>0</v>
      </c>
      <c r="R187" s="19">
        <v>53095</v>
      </c>
      <c r="S187" s="19">
        <v>222951</v>
      </c>
      <c r="T187" s="19">
        <v>0</v>
      </c>
      <c r="U187" s="19">
        <v>920672</v>
      </c>
      <c r="V187" s="19">
        <v>0</v>
      </c>
      <c r="W187" s="19">
        <v>0</v>
      </c>
      <c r="X187" s="96">
        <v>1840676</v>
      </c>
    </row>
    <row r="188" spans="1:24" s="20" customFormat="1" ht="12" customHeight="1">
      <c r="A188" s="25"/>
      <c r="B188" s="37"/>
      <c r="C188" s="37" t="s">
        <v>41</v>
      </c>
      <c r="D188" s="38"/>
      <c r="E188" s="20">
        <v>5340942</v>
      </c>
      <c r="F188" s="20">
        <v>0</v>
      </c>
      <c r="G188" s="20">
        <v>7050345</v>
      </c>
      <c r="H188" s="20">
        <v>809418</v>
      </c>
      <c r="I188" s="20">
        <v>69826</v>
      </c>
      <c r="J188" s="20">
        <v>789084</v>
      </c>
      <c r="K188" s="20">
        <v>2098873</v>
      </c>
      <c r="L188" s="20">
        <v>604777</v>
      </c>
      <c r="M188" s="96">
        <v>16763265</v>
      </c>
      <c r="N188" s="20">
        <v>643646</v>
      </c>
      <c r="O188" s="20">
        <v>0</v>
      </c>
      <c r="P188" s="20">
        <v>4160247</v>
      </c>
      <c r="Q188" s="20">
        <v>0</v>
      </c>
      <c r="R188" s="20">
        <v>5286695</v>
      </c>
      <c r="S188" s="20">
        <v>1711596</v>
      </c>
      <c r="T188" s="20">
        <v>628323</v>
      </c>
      <c r="U188" s="20">
        <v>2967199</v>
      </c>
      <c r="V188" s="20">
        <v>0</v>
      </c>
      <c r="W188" s="20">
        <v>0</v>
      </c>
      <c r="X188" s="96">
        <v>15397706</v>
      </c>
    </row>
    <row r="189" spans="1:24" s="20" customFormat="1" ht="12" customHeight="1">
      <c r="A189" s="25"/>
      <c r="B189" s="37"/>
      <c r="C189" s="37"/>
      <c r="D189" s="38" t="s">
        <v>42</v>
      </c>
      <c r="E189" s="20">
        <v>10946306</v>
      </c>
      <c r="F189" s="20">
        <v>3117419</v>
      </c>
      <c r="G189" s="20">
        <v>17692929</v>
      </c>
      <c r="H189" s="20">
        <v>7384338</v>
      </c>
      <c r="I189" s="20">
        <v>503203</v>
      </c>
      <c r="J189" s="20">
        <v>872098</v>
      </c>
      <c r="K189" s="20">
        <v>4383721</v>
      </c>
      <c r="L189" s="20">
        <v>3730021</v>
      </c>
      <c r="M189" s="96">
        <v>48630035</v>
      </c>
      <c r="N189" s="20">
        <v>25275358</v>
      </c>
      <c r="O189" s="20">
        <v>16347</v>
      </c>
      <c r="P189" s="20">
        <v>4160247</v>
      </c>
      <c r="Q189" s="20">
        <v>0</v>
      </c>
      <c r="R189" s="20">
        <v>7202016</v>
      </c>
      <c r="S189" s="20">
        <v>7141791</v>
      </c>
      <c r="T189" s="20">
        <v>917359</v>
      </c>
      <c r="U189" s="20">
        <v>3469243</v>
      </c>
      <c r="V189" s="20">
        <v>0</v>
      </c>
      <c r="W189" s="20">
        <v>0</v>
      </c>
      <c r="X189" s="96">
        <v>48182361</v>
      </c>
    </row>
    <row r="190" spans="1:24" s="20" customFormat="1" ht="12" customHeight="1">
      <c r="A190" s="25"/>
      <c r="B190" s="37"/>
      <c r="C190" s="37"/>
      <c r="D190" s="38"/>
      <c r="M190" s="96"/>
      <c r="X190" s="96"/>
    </row>
    <row r="191" spans="1:24" s="94" customFormat="1" ht="12" customHeight="1">
      <c r="A191" s="91" t="s">
        <v>169</v>
      </c>
      <c r="B191" s="92"/>
      <c r="C191" s="92"/>
      <c r="D191" s="93"/>
      <c r="E191" s="94">
        <v>266207</v>
      </c>
      <c r="F191" s="94">
        <v>607360</v>
      </c>
      <c r="G191" s="94">
        <v>2765005</v>
      </c>
      <c r="H191" s="94">
        <v>1196136</v>
      </c>
      <c r="I191" s="94">
        <v>16980</v>
      </c>
      <c r="J191" s="94">
        <v>68932</v>
      </c>
      <c r="K191" s="94">
        <v>665658</v>
      </c>
      <c r="L191" s="94">
        <v>79785</v>
      </c>
      <c r="M191" s="95">
        <v>5666063</v>
      </c>
      <c r="N191" s="94">
        <v>3580609</v>
      </c>
      <c r="O191" s="94">
        <v>117096</v>
      </c>
      <c r="P191" s="94">
        <v>79785</v>
      </c>
      <c r="Q191" s="94">
        <v>0</v>
      </c>
      <c r="R191" s="94">
        <v>958833</v>
      </c>
      <c r="S191" s="94">
        <v>2200878</v>
      </c>
      <c r="T191" s="94">
        <v>199730</v>
      </c>
      <c r="U191" s="94">
        <v>459850</v>
      </c>
      <c r="V191" s="94">
        <v>0</v>
      </c>
      <c r="W191" s="94">
        <v>0</v>
      </c>
      <c r="X191" s="95">
        <v>7596781</v>
      </c>
    </row>
    <row r="192" spans="1:24" ht="12" customHeight="1">
      <c r="A192" s="35"/>
      <c r="B192" s="39" t="s">
        <v>170</v>
      </c>
      <c r="C192" s="26"/>
      <c r="D192" s="27"/>
      <c r="E192" s="19">
        <v>821624</v>
      </c>
      <c r="F192" s="19">
        <v>0</v>
      </c>
      <c r="G192" s="19">
        <v>301506</v>
      </c>
      <c r="H192" s="19">
        <v>0</v>
      </c>
      <c r="I192" s="19">
        <v>0</v>
      </c>
      <c r="J192" s="19">
        <v>16837</v>
      </c>
      <c r="K192" s="19">
        <v>40116</v>
      </c>
      <c r="L192" s="19">
        <v>423452</v>
      </c>
      <c r="M192" s="96">
        <v>1603535</v>
      </c>
      <c r="N192" s="19">
        <v>79696</v>
      </c>
      <c r="O192" s="19">
        <v>0</v>
      </c>
      <c r="P192" s="19">
        <v>598170</v>
      </c>
      <c r="Q192" s="19">
        <v>0</v>
      </c>
      <c r="R192" s="19">
        <v>879703</v>
      </c>
      <c r="S192" s="19">
        <v>40831.360000000001</v>
      </c>
      <c r="T192" s="19">
        <v>0</v>
      </c>
      <c r="U192" s="19">
        <v>100</v>
      </c>
      <c r="V192" s="19">
        <v>0</v>
      </c>
      <c r="W192" s="19">
        <v>0</v>
      </c>
      <c r="X192" s="96">
        <v>1598500.36</v>
      </c>
    </row>
    <row r="193" spans="1:24" ht="12" customHeight="1">
      <c r="A193" s="35"/>
      <c r="B193" s="39" t="s">
        <v>171</v>
      </c>
      <c r="C193" s="26"/>
      <c r="D193" s="27"/>
      <c r="E193" s="19">
        <v>190574</v>
      </c>
      <c r="F193" s="19">
        <v>635753</v>
      </c>
      <c r="G193" s="19">
        <v>661065</v>
      </c>
      <c r="H193" s="19">
        <v>328842</v>
      </c>
      <c r="I193" s="19">
        <v>71931</v>
      </c>
      <c r="J193" s="19">
        <v>8643</v>
      </c>
      <c r="K193" s="19">
        <v>96393</v>
      </c>
      <c r="L193" s="19">
        <v>958686</v>
      </c>
      <c r="M193" s="96">
        <v>2951887</v>
      </c>
      <c r="N193" s="19">
        <v>0</v>
      </c>
      <c r="O193" s="19">
        <v>347692</v>
      </c>
      <c r="P193" s="19">
        <v>2093890</v>
      </c>
      <c r="Q193" s="19">
        <v>0</v>
      </c>
      <c r="R193" s="19">
        <v>631955</v>
      </c>
      <c r="S193" s="19">
        <v>378004</v>
      </c>
      <c r="T193" s="19">
        <v>227240</v>
      </c>
      <c r="U193" s="19">
        <v>0</v>
      </c>
      <c r="V193" s="19">
        <v>0</v>
      </c>
      <c r="W193" s="19">
        <v>0</v>
      </c>
      <c r="X193" s="96">
        <v>3678781</v>
      </c>
    </row>
    <row r="194" spans="1:24" ht="12" customHeight="1">
      <c r="A194" s="35"/>
      <c r="B194" s="39" t="s">
        <v>172</v>
      </c>
      <c r="C194" s="26"/>
      <c r="D194" s="27"/>
      <c r="E194" s="19">
        <v>76135</v>
      </c>
      <c r="F194" s="19">
        <v>0</v>
      </c>
      <c r="G194" s="19">
        <v>66968</v>
      </c>
      <c r="H194" s="19">
        <v>816</v>
      </c>
      <c r="I194" s="19">
        <v>0</v>
      </c>
      <c r="J194" s="19">
        <v>0</v>
      </c>
      <c r="K194" s="19">
        <v>0</v>
      </c>
      <c r="L194" s="19">
        <v>0</v>
      </c>
      <c r="M194" s="96">
        <v>143919</v>
      </c>
      <c r="N194" s="19">
        <v>0</v>
      </c>
      <c r="O194" s="19">
        <v>0</v>
      </c>
      <c r="P194" s="19">
        <v>43767</v>
      </c>
      <c r="Q194" s="19">
        <v>0</v>
      </c>
      <c r="R194" s="19">
        <v>-54493</v>
      </c>
      <c r="S194" s="19">
        <v>25088</v>
      </c>
      <c r="T194" s="19">
        <v>130756</v>
      </c>
      <c r="U194" s="19">
        <v>100</v>
      </c>
      <c r="V194" s="19">
        <v>0</v>
      </c>
      <c r="W194" s="19">
        <v>0</v>
      </c>
      <c r="X194" s="96">
        <v>145218</v>
      </c>
    </row>
    <row r="195" spans="1:24" ht="12" customHeight="1">
      <c r="A195" s="35"/>
      <c r="B195" s="39" t="s">
        <v>173</v>
      </c>
      <c r="C195" s="26"/>
      <c r="D195" s="27"/>
      <c r="E195" s="19">
        <v>0</v>
      </c>
      <c r="F195" s="19">
        <v>0</v>
      </c>
      <c r="G195" s="19">
        <v>30660.5</v>
      </c>
      <c r="H195" s="19">
        <v>41626</v>
      </c>
      <c r="I195" s="19">
        <v>375</v>
      </c>
      <c r="J195" s="19">
        <v>0</v>
      </c>
      <c r="K195" s="19">
        <v>6509</v>
      </c>
      <c r="L195" s="19">
        <v>0</v>
      </c>
      <c r="M195" s="96">
        <v>79170.5</v>
      </c>
      <c r="N195" s="19">
        <v>0</v>
      </c>
      <c r="O195" s="19">
        <v>0</v>
      </c>
      <c r="P195" s="19">
        <v>28911</v>
      </c>
      <c r="Q195" s="19">
        <v>0</v>
      </c>
      <c r="R195" s="19">
        <v>735</v>
      </c>
      <c r="S195" s="19">
        <v>22194</v>
      </c>
      <c r="T195" s="19">
        <v>80577</v>
      </c>
      <c r="U195" s="19">
        <v>38585</v>
      </c>
      <c r="V195" s="19">
        <v>0</v>
      </c>
      <c r="W195" s="19">
        <v>0</v>
      </c>
      <c r="X195" s="96">
        <v>171002</v>
      </c>
    </row>
    <row r="196" spans="1:24" ht="12" customHeight="1">
      <c r="A196" s="35"/>
      <c r="B196" s="39" t="s">
        <v>174</v>
      </c>
      <c r="C196" s="26"/>
      <c r="D196" s="27"/>
      <c r="E196" s="19">
        <v>0</v>
      </c>
      <c r="F196" s="19">
        <v>0</v>
      </c>
      <c r="G196" s="19">
        <v>43818</v>
      </c>
      <c r="H196" s="19">
        <v>149</v>
      </c>
      <c r="I196" s="19">
        <v>0</v>
      </c>
      <c r="J196" s="19">
        <v>0</v>
      </c>
      <c r="K196" s="19">
        <v>0</v>
      </c>
      <c r="L196" s="19">
        <v>0</v>
      </c>
      <c r="M196" s="96">
        <v>43967</v>
      </c>
      <c r="N196" s="19">
        <v>26600</v>
      </c>
      <c r="O196" s="19">
        <v>0</v>
      </c>
      <c r="P196" s="19">
        <v>27349</v>
      </c>
      <c r="Q196" s="19">
        <v>0</v>
      </c>
      <c r="R196" s="19">
        <v>6539</v>
      </c>
      <c r="S196" s="19">
        <v>12631</v>
      </c>
      <c r="T196" s="19">
        <v>7448</v>
      </c>
      <c r="U196" s="19">
        <v>0</v>
      </c>
      <c r="V196" s="19">
        <v>0</v>
      </c>
      <c r="W196" s="19">
        <v>0</v>
      </c>
      <c r="X196" s="96">
        <v>80567</v>
      </c>
    </row>
    <row r="197" spans="1:24" s="20" customFormat="1" ht="12" customHeight="1">
      <c r="A197" s="25"/>
      <c r="B197" s="37"/>
      <c r="C197" s="37" t="s">
        <v>41</v>
      </c>
      <c r="D197" s="38"/>
      <c r="E197" s="20">
        <v>1088333</v>
      </c>
      <c r="F197" s="20">
        <v>635753</v>
      </c>
      <c r="G197" s="20">
        <v>1104017.5</v>
      </c>
      <c r="H197" s="20">
        <v>371433</v>
      </c>
      <c r="I197" s="20">
        <v>72306</v>
      </c>
      <c r="J197" s="20">
        <v>25480</v>
      </c>
      <c r="K197" s="20">
        <v>143018</v>
      </c>
      <c r="L197" s="20">
        <v>1382138</v>
      </c>
      <c r="M197" s="96">
        <v>4822478.5</v>
      </c>
      <c r="N197" s="20">
        <v>106296</v>
      </c>
      <c r="O197" s="20">
        <v>347692</v>
      </c>
      <c r="P197" s="20">
        <v>2792087</v>
      </c>
      <c r="Q197" s="20">
        <v>0</v>
      </c>
      <c r="R197" s="20">
        <v>1464439</v>
      </c>
      <c r="S197" s="20">
        <v>478748.36</v>
      </c>
      <c r="T197" s="20">
        <v>446021</v>
      </c>
      <c r="U197" s="20">
        <v>38785</v>
      </c>
      <c r="V197" s="20">
        <v>0</v>
      </c>
      <c r="W197" s="20">
        <v>0</v>
      </c>
      <c r="X197" s="96">
        <v>5674068.3600000003</v>
      </c>
    </row>
    <row r="198" spans="1:24" s="20" customFormat="1" ht="12" customHeight="1">
      <c r="A198" s="25"/>
      <c r="B198" s="37"/>
      <c r="C198" s="37"/>
      <c r="D198" s="38" t="s">
        <v>42</v>
      </c>
      <c r="E198" s="20">
        <v>1354540</v>
      </c>
      <c r="F198" s="20">
        <v>1243113</v>
      </c>
      <c r="G198" s="20">
        <v>3869022.5</v>
      </c>
      <c r="H198" s="20">
        <v>1567569</v>
      </c>
      <c r="I198" s="20">
        <v>89286</v>
      </c>
      <c r="J198" s="20">
        <v>94412</v>
      </c>
      <c r="K198" s="20">
        <v>808676</v>
      </c>
      <c r="L198" s="20">
        <v>1461923</v>
      </c>
      <c r="M198" s="96">
        <v>10488541.5</v>
      </c>
      <c r="N198" s="20">
        <v>3686905</v>
      </c>
      <c r="O198" s="20">
        <v>464788</v>
      </c>
      <c r="P198" s="20">
        <v>2871872</v>
      </c>
      <c r="Q198" s="20">
        <v>0</v>
      </c>
      <c r="R198" s="20">
        <v>2423272</v>
      </c>
      <c r="S198" s="20">
        <v>2679626.36</v>
      </c>
      <c r="T198" s="20">
        <v>645751</v>
      </c>
      <c r="U198" s="20">
        <v>498635</v>
      </c>
      <c r="V198" s="20">
        <v>0</v>
      </c>
      <c r="W198" s="20">
        <v>0</v>
      </c>
      <c r="X198" s="96">
        <v>13270849.359999999</v>
      </c>
    </row>
    <row r="199" spans="1:24" ht="12" customHeight="1">
      <c r="A199" s="35"/>
      <c r="B199" s="26"/>
      <c r="C199" s="26"/>
      <c r="D199" s="27"/>
      <c r="M199" s="96"/>
      <c r="X199" s="96"/>
    </row>
    <row r="200" spans="1:24" s="94" customFormat="1" ht="12" customHeight="1">
      <c r="A200" s="91" t="s">
        <v>175</v>
      </c>
      <c r="B200" s="92"/>
      <c r="C200" s="92"/>
      <c r="D200" s="93"/>
      <c r="E200" s="94">
        <v>4828377</v>
      </c>
      <c r="F200" s="94">
        <v>0</v>
      </c>
      <c r="G200" s="94">
        <v>4747450</v>
      </c>
      <c r="H200" s="94">
        <v>585320</v>
      </c>
      <c r="I200" s="94">
        <v>13522</v>
      </c>
      <c r="J200" s="94">
        <v>849</v>
      </c>
      <c r="K200" s="94">
        <v>365176</v>
      </c>
      <c r="L200" s="94">
        <v>0</v>
      </c>
      <c r="M200" s="95">
        <v>10540694</v>
      </c>
      <c r="N200" s="94">
        <v>3064213</v>
      </c>
      <c r="O200" s="94">
        <v>0</v>
      </c>
      <c r="P200" s="94">
        <v>1827045</v>
      </c>
      <c r="Q200" s="94">
        <v>0</v>
      </c>
      <c r="R200" s="94">
        <v>1280806</v>
      </c>
      <c r="S200" s="94">
        <v>2926301</v>
      </c>
      <c r="T200" s="94">
        <v>145575</v>
      </c>
      <c r="U200" s="94">
        <v>998879</v>
      </c>
      <c r="V200" s="94">
        <v>0</v>
      </c>
      <c r="W200" s="94">
        <v>0</v>
      </c>
      <c r="X200" s="95">
        <v>10242819</v>
      </c>
    </row>
    <row r="201" spans="1:24" ht="12" customHeight="1">
      <c r="A201" s="35"/>
      <c r="B201" s="26" t="s">
        <v>176</v>
      </c>
      <c r="C201" s="26"/>
      <c r="D201" s="27"/>
      <c r="E201" s="19">
        <v>42165</v>
      </c>
      <c r="F201" s="19">
        <v>0</v>
      </c>
      <c r="G201" s="19">
        <v>98180</v>
      </c>
      <c r="H201" s="19">
        <v>0</v>
      </c>
      <c r="I201" s="19">
        <v>0</v>
      </c>
      <c r="J201" s="19">
        <v>0</v>
      </c>
      <c r="K201" s="19">
        <v>31238</v>
      </c>
      <c r="L201" s="19">
        <v>168093</v>
      </c>
      <c r="M201" s="96">
        <v>339676</v>
      </c>
      <c r="N201" s="19">
        <v>66567</v>
      </c>
      <c r="O201" s="19">
        <v>0</v>
      </c>
      <c r="P201" s="19">
        <v>162037</v>
      </c>
      <c r="Q201" s="19">
        <v>0</v>
      </c>
      <c r="R201" s="19">
        <v>24025</v>
      </c>
      <c r="S201" s="19">
        <v>14920</v>
      </c>
      <c r="T201" s="19">
        <v>0</v>
      </c>
      <c r="U201" s="19">
        <v>0</v>
      </c>
      <c r="V201" s="19">
        <v>0</v>
      </c>
      <c r="W201" s="19">
        <v>0</v>
      </c>
      <c r="X201" s="96">
        <v>267549</v>
      </c>
    </row>
    <row r="202" spans="1:24" ht="12" customHeight="1">
      <c r="A202" s="35"/>
      <c r="B202" s="26" t="s">
        <v>177</v>
      </c>
      <c r="C202" s="26"/>
      <c r="D202" s="27"/>
      <c r="E202" s="19">
        <v>2167812</v>
      </c>
      <c r="F202" s="19">
        <v>0</v>
      </c>
      <c r="G202" s="19">
        <v>257292</v>
      </c>
      <c r="H202" s="19">
        <v>0</v>
      </c>
      <c r="I202" s="19">
        <v>0</v>
      </c>
      <c r="J202" s="19">
        <v>139086</v>
      </c>
      <c r="K202" s="19">
        <v>0</v>
      </c>
      <c r="L202" s="19">
        <v>602579</v>
      </c>
      <c r="M202" s="96">
        <v>3166769</v>
      </c>
      <c r="N202" s="19">
        <v>0</v>
      </c>
      <c r="O202" s="19">
        <v>0</v>
      </c>
      <c r="P202" s="19">
        <v>1317579</v>
      </c>
      <c r="Q202" s="19">
        <v>0</v>
      </c>
      <c r="R202" s="19">
        <v>960767</v>
      </c>
      <c r="S202" s="19">
        <v>81656</v>
      </c>
      <c r="T202" s="19">
        <v>5025</v>
      </c>
      <c r="U202" s="19">
        <v>0</v>
      </c>
      <c r="V202" s="19">
        <v>1000000</v>
      </c>
      <c r="W202" s="19">
        <v>0</v>
      </c>
      <c r="X202" s="96">
        <v>3365027</v>
      </c>
    </row>
    <row r="203" spans="1:24" ht="12" customHeight="1">
      <c r="A203" s="35"/>
      <c r="B203" s="26" t="s">
        <v>178</v>
      </c>
      <c r="C203" s="26"/>
      <c r="D203" s="27"/>
      <c r="E203" s="19">
        <v>0</v>
      </c>
      <c r="F203" s="19">
        <v>0</v>
      </c>
      <c r="G203" s="19">
        <v>67842</v>
      </c>
      <c r="H203" s="19">
        <v>0</v>
      </c>
      <c r="I203" s="19">
        <v>9155</v>
      </c>
      <c r="J203" s="19">
        <v>0</v>
      </c>
      <c r="K203" s="19">
        <v>47</v>
      </c>
      <c r="L203" s="19">
        <v>0</v>
      </c>
      <c r="M203" s="96">
        <v>77044</v>
      </c>
      <c r="N203" s="19">
        <v>0</v>
      </c>
      <c r="O203" s="19">
        <v>0</v>
      </c>
      <c r="P203" s="19">
        <v>51079</v>
      </c>
      <c r="Q203" s="19">
        <v>0</v>
      </c>
      <c r="R203" s="19">
        <v>846</v>
      </c>
      <c r="S203" s="19">
        <v>48369</v>
      </c>
      <c r="T203" s="19">
        <v>0</v>
      </c>
      <c r="U203" s="19">
        <v>0</v>
      </c>
      <c r="V203" s="19">
        <v>0</v>
      </c>
      <c r="W203" s="19">
        <v>0</v>
      </c>
      <c r="X203" s="96">
        <v>100294</v>
      </c>
    </row>
    <row r="204" spans="1:24" s="20" customFormat="1" ht="12" customHeight="1">
      <c r="A204" s="25"/>
      <c r="B204" s="37"/>
      <c r="C204" s="37" t="s">
        <v>41</v>
      </c>
      <c r="D204" s="38"/>
      <c r="E204" s="20">
        <v>2209977</v>
      </c>
      <c r="F204" s="20">
        <v>0</v>
      </c>
      <c r="G204" s="20">
        <v>423314</v>
      </c>
      <c r="H204" s="20">
        <v>0</v>
      </c>
      <c r="I204" s="20">
        <v>9155</v>
      </c>
      <c r="J204" s="20">
        <v>139086</v>
      </c>
      <c r="K204" s="20">
        <v>31285</v>
      </c>
      <c r="L204" s="20">
        <v>770672</v>
      </c>
      <c r="M204" s="96">
        <v>3583489</v>
      </c>
      <c r="N204" s="20">
        <v>66567</v>
      </c>
      <c r="O204" s="20">
        <v>0</v>
      </c>
      <c r="P204" s="20">
        <v>1530695</v>
      </c>
      <c r="Q204" s="20">
        <v>0</v>
      </c>
      <c r="R204" s="20">
        <v>985638</v>
      </c>
      <c r="S204" s="20">
        <v>144945</v>
      </c>
      <c r="T204" s="20">
        <v>5025</v>
      </c>
      <c r="U204" s="20">
        <v>0</v>
      </c>
      <c r="V204" s="20">
        <v>1000000</v>
      </c>
      <c r="W204" s="20">
        <v>0</v>
      </c>
      <c r="X204" s="96">
        <v>3732870</v>
      </c>
    </row>
    <row r="205" spans="1:24" s="20" customFormat="1" ht="12" customHeight="1">
      <c r="A205" s="25"/>
      <c r="B205" s="37"/>
      <c r="C205" s="37"/>
      <c r="D205" s="38" t="s">
        <v>42</v>
      </c>
      <c r="E205" s="20">
        <v>7038354</v>
      </c>
      <c r="F205" s="20">
        <v>0</v>
      </c>
      <c r="G205" s="20">
        <v>5170764</v>
      </c>
      <c r="H205" s="20">
        <v>585320</v>
      </c>
      <c r="I205" s="20">
        <v>22677</v>
      </c>
      <c r="J205" s="20">
        <v>139935</v>
      </c>
      <c r="K205" s="20">
        <v>396461</v>
      </c>
      <c r="L205" s="20">
        <v>770672</v>
      </c>
      <c r="M205" s="96">
        <v>14124183</v>
      </c>
      <c r="N205" s="20">
        <v>3130780</v>
      </c>
      <c r="O205" s="20">
        <v>0</v>
      </c>
      <c r="P205" s="20">
        <v>3357740</v>
      </c>
      <c r="Q205" s="20">
        <v>0</v>
      </c>
      <c r="R205" s="20">
        <v>2266444</v>
      </c>
      <c r="S205" s="20">
        <v>3071246</v>
      </c>
      <c r="T205" s="20">
        <v>150600</v>
      </c>
      <c r="U205" s="20">
        <v>998879</v>
      </c>
      <c r="V205" s="20">
        <v>1000000</v>
      </c>
      <c r="W205" s="20">
        <v>0</v>
      </c>
      <c r="X205" s="96">
        <v>13975689</v>
      </c>
    </row>
    <row r="206" spans="1:24" s="20" customFormat="1" ht="12" customHeight="1">
      <c r="A206" s="25"/>
      <c r="B206" s="37"/>
      <c r="C206" s="37"/>
      <c r="D206" s="38"/>
      <c r="M206" s="96"/>
      <c r="X206" s="96"/>
    </row>
    <row r="207" spans="1:24" s="94" customFormat="1" ht="12" customHeight="1">
      <c r="A207" s="91" t="s">
        <v>179</v>
      </c>
      <c r="B207" s="92"/>
      <c r="C207" s="92"/>
      <c r="D207" s="93"/>
      <c r="E207" s="94">
        <v>9671079</v>
      </c>
      <c r="F207" s="94">
        <v>545</v>
      </c>
      <c r="G207" s="94">
        <v>11502961</v>
      </c>
      <c r="H207" s="94">
        <v>3245248</v>
      </c>
      <c r="I207" s="94">
        <v>0</v>
      </c>
      <c r="J207" s="94">
        <v>1390</v>
      </c>
      <c r="K207" s="94">
        <v>214798</v>
      </c>
      <c r="L207" s="94">
        <v>1155575</v>
      </c>
      <c r="M207" s="95">
        <v>25791596</v>
      </c>
      <c r="N207" s="94">
        <v>8298115</v>
      </c>
      <c r="O207" s="94">
        <v>23687</v>
      </c>
      <c r="P207" s="94">
        <v>1409536</v>
      </c>
      <c r="Q207" s="94">
        <v>0</v>
      </c>
      <c r="R207" s="94">
        <v>2031893</v>
      </c>
      <c r="S207" s="94">
        <v>3496524</v>
      </c>
      <c r="T207" s="94">
        <v>85309</v>
      </c>
      <c r="U207" s="94">
        <v>8690627</v>
      </c>
      <c r="V207" s="94">
        <v>0</v>
      </c>
      <c r="W207" s="94">
        <v>0</v>
      </c>
      <c r="X207" s="95">
        <v>24035691</v>
      </c>
    </row>
    <row r="208" spans="1:24" ht="12" customHeight="1">
      <c r="A208" s="35"/>
      <c r="B208" s="26" t="s">
        <v>180</v>
      </c>
      <c r="C208" s="26"/>
      <c r="D208" s="27"/>
      <c r="E208" s="19">
        <v>55705</v>
      </c>
      <c r="F208" s="19">
        <v>0</v>
      </c>
      <c r="G208" s="19">
        <v>693244</v>
      </c>
      <c r="H208" s="19">
        <v>342367</v>
      </c>
      <c r="I208" s="19">
        <v>246</v>
      </c>
      <c r="J208" s="19">
        <v>176303</v>
      </c>
      <c r="K208" s="19">
        <v>1686</v>
      </c>
      <c r="L208" s="19">
        <v>921885</v>
      </c>
      <c r="M208" s="96">
        <v>2191436</v>
      </c>
      <c r="N208" s="19">
        <v>0</v>
      </c>
      <c r="O208" s="19">
        <v>0</v>
      </c>
      <c r="P208" s="19">
        <v>936097</v>
      </c>
      <c r="Q208" s="19">
        <v>0</v>
      </c>
      <c r="R208" s="19">
        <v>922567</v>
      </c>
      <c r="S208" s="19">
        <v>340105</v>
      </c>
      <c r="T208" s="19">
        <v>533</v>
      </c>
      <c r="U208" s="19">
        <v>27765</v>
      </c>
      <c r="V208" s="19">
        <v>0</v>
      </c>
      <c r="W208" s="19">
        <v>0</v>
      </c>
      <c r="X208" s="96">
        <v>2227067</v>
      </c>
    </row>
    <row r="209" spans="1:24" ht="12" customHeight="1">
      <c r="A209" s="35"/>
      <c r="B209" s="26" t="s">
        <v>181</v>
      </c>
      <c r="C209" s="26"/>
      <c r="D209" s="27"/>
      <c r="E209" s="19">
        <v>85000</v>
      </c>
      <c r="F209" s="19">
        <v>0</v>
      </c>
      <c r="G209" s="19">
        <v>612271</v>
      </c>
      <c r="H209" s="19">
        <v>128170</v>
      </c>
      <c r="I209" s="19">
        <v>42107</v>
      </c>
      <c r="J209" s="19">
        <v>0</v>
      </c>
      <c r="K209" s="19">
        <v>67358</v>
      </c>
      <c r="L209" s="19">
        <v>0</v>
      </c>
      <c r="M209" s="96">
        <v>934906</v>
      </c>
      <c r="N209" s="19">
        <v>0</v>
      </c>
      <c r="O209" s="19">
        <v>0</v>
      </c>
      <c r="P209" s="19">
        <v>50000</v>
      </c>
      <c r="Q209" s="19">
        <v>0</v>
      </c>
      <c r="R209" s="19">
        <v>488855</v>
      </c>
      <c r="S209" s="19">
        <v>157454</v>
      </c>
      <c r="T209" s="19">
        <v>139513</v>
      </c>
      <c r="U209" s="19">
        <v>99084</v>
      </c>
      <c r="V209" s="19">
        <v>0</v>
      </c>
      <c r="W209" s="19">
        <v>0</v>
      </c>
      <c r="X209" s="96">
        <v>934906</v>
      </c>
    </row>
    <row r="210" spans="1:24" ht="12" customHeight="1">
      <c r="A210" s="35"/>
      <c r="B210" s="26" t="s">
        <v>182</v>
      </c>
      <c r="C210" s="26"/>
      <c r="D210" s="27"/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96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96">
        <v>0</v>
      </c>
    </row>
    <row r="211" spans="1:24" ht="12" customHeight="1">
      <c r="A211" s="35"/>
      <c r="B211" s="26" t="s">
        <v>183</v>
      </c>
      <c r="C211" s="26"/>
      <c r="D211" s="27"/>
      <c r="E211" s="19">
        <v>0</v>
      </c>
      <c r="F211" s="19">
        <v>0</v>
      </c>
      <c r="G211" s="19">
        <v>28067</v>
      </c>
      <c r="H211" s="19">
        <v>9570</v>
      </c>
      <c r="I211" s="19">
        <v>0</v>
      </c>
      <c r="J211" s="19">
        <v>0</v>
      </c>
      <c r="K211" s="19">
        <v>10000</v>
      </c>
      <c r="L211" s="19">
        <v>0</v>
      </c>
      <c r="M211" s="96">
        <v>47637</v>
      </c>
      <c r="N211" s="19">
        <v>27067</v>
      </c>
      <c r="O211" s="19">
        <v>0</v>
      </c>
      <c r="P211" s="19">
        <v>0</v>
      </c>
      <c r="Q211" s="19">
        <v>14425</v>
      </c>
      <c r="R211" s="19">
        <v>-14951.53</v>
      </c>
      <c r="S211" s="19">
        <v>15011.53</v>
      </c>
      <c r="T211" s="19">
        <v>0</v>
      </c>
      <c r="U211" s="19">
        <v>0</v>
      </c>
      <c r="V211" s="19">
        <v>0</v>
      </c>
      <c r="W211" s="19">
        <v>0</v>
      </c>
      <c r="X211" s="96">
        <v>41552</v>
      </c>
    </row>
    <row r="212" spans="1:24" ht="12" customHeight="1">
      <c r="A212" s="35"/>
      <c r="B212" s="26" t="s">
        <v>184</v>
      </c>
      <c r="C212" s="26"/>
      <c r="D212" s="27"/>
      <c r="E212" s="19">
        <v>0</v>
      </c>
      <c r="F212" s="19">
        <v>0</v>
      </c>
      <c r="G212" s="19">
        <v>126109</v>
      </c>
      <c r="H212" s="19">
        <v>27910</v>
      </c>
      <c r="I212" s="19">
        <v>5200</v>
      </c>
      <c r="J212" s="19">
        <v>3880</v>
      </c>
      <c r="K212" s="19">
        <v>34293</v>
      </c>
      <c r="L212" s="19">
        <v>119009</v>
      </c>
      <c r="M212" s="96">
        <v>316401</v>
      </c>
      <c r="N212" s="19">
        <v>238162</v>
      </c>
      <c r="O212" s="19">
        <v>200</v>
      </c>
      <c r="P212" s="19">
        <v>22358</v>
      </c>
      <c r="Q212" s="19">
        <v>0</v>
      </c>
      <c r="R212" s="19">
        <v>350780</v>
      </c>
      <c r="S212" s="19">
        <v>36027</v>
      </c>
      <c r="T212" s="19">
        <v>29198</v>
      </c>
      <c r="U212" s="19">
        <v>5820</v>
      </c>
      <c r="V212" s="19">
        <v>0</v>
      </c>
      <c r="W212" s="19">
        <v>0</v>
      </c>
      <c r="X212" s="96">
        <v>682545</v>
      </c>
    </row>
    <row r="213" spans="1:24" ht="12" customHeight="1">
      <c r="A213" s="35"/>
      <c r="B213" s="26" t="s">
        <v>185</v>
      </c>
      <c r="C213" s="26"/>
      <c r="D213" s="27"/>
      <c r="E213" s="19">
        <v>0</v>
      </c>
      <c r="F213" s="19">
        <v>0</v>
      </c>
      <c r="G213" s="19">
        <v>12293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96">
        <v>12293</v>
      </c>
      <c r="N213" s="19">
        <v>0</v>
      </c>
      <c r="O213" s="19">
        <v>0</v>
      </c>
      <c r="P213" s="19">
        <v>0</v>
      </c>
      <c r="Q213" s="19">
        <v>0</v>
      </c>
      <c r="R213" s="19">
        <v>4962</v>
      </c>
      <c r="S213" s="19">
        <v>14650</v>
      </c>
      <c r="T213" s="19">
        <v>0</v>
      </c>
      <c r="U213" s="19">
        <v>0</v>
      </c>
      <c r="V213" s="19">
        <v>0</v>
      </c>
      <c r="W213" s="19">
        <v>0</v>
      </c>
      <c r="X213" s="96">
        <v>19612</v>
      </c>
    </row>
    <row r="214" spans="1:24" ht="12" customHeight="1">
      <c r="A214" s="35"/>
      <c r="B214" s="26" t="s">
        <v>186</v>
      </c>
      <c r="C214" s="26"/>
      <c r="D214" s="27"/>
      <c r="E214" s="19">
        <v>6292</v>
      </c>
      <c r="F214" s="19">
        <v>0</v>
      </c>
      <c r="G214" s="19">
        <v>8827</v>
      </c>
      <c r="H214" s="19">
        <v>21757</v>
      </c>
      <c r="I214" s="19">
        <v>0</v>
      </c>
      <c r="J214" s="19">
        <v>9614</v>
      </c>
      <c r="K214" s="19">
        <v>11932</v>
      </c>
      <c r="L214" s="19">
        <v>124801</v>
      </c>
      <c r="M214" s="96">
        <v>183223</v>
      </c>
      <c r="N214" s="19">
        <v>15489</v>
      </c>
      <c r="O214" s="19">
        <v>0</v>
      </c>
      <c r="P214" s="19">
        <v>136733</v>
      </c>
      <c r="Q214" s="19">
        <v>0</v>
      </c>
      <c r="R214" s="19">
        <v>16241</v>
      </c>
      <c r="S214" s="19">
        <v>15208</v>
      </c>
      <c r="T214" s="19">
        <v>0</v>
      </c>
      <c r="U214" s="19">
        <v>0</v>
      </c>
      <c r="V214" s="19">
        <v>0</v>
      </c>
      <c r="W214" s="19">
        <v>0</v>
      </c>
      <c r="X214" s="96">
        <v>183671</v>
      </c>
    </row>
    <row r="215" spans="1:24" ht="12" customHeight="1">
      <c r="A215" s="35"/>
      <c r="B215" s="26" t="s">
        <v>187</v>
      </c>
      <c r="C215" s="26"/>
      <c r="D215" s="27"/>
      <c r="E215" s="19">
        <v>91308</v>
      </c>
      <c r="F215" s="19">
        <v>0</v>
      </c>
      <c r="G215" s="19">
        <v>2502</v>
      </c>
      <c r="H215" s="19">
        <v>4965</v>
      </c>
      <c r="I215" s="19">
        <v>2239</v>
      </c>
      <c r="J215" s="19">
        <v>0</v>
      </c>
      <c r="K215" s="19">
        <v>6199</v>
      </c>
      <c r="L215" s="19">
        <v>137540</v>
      </c>
      <c r="M215" s="96">
        <v>244753</v>
      </c>
      <c r="N215" s="19">
        <v>67105</v>
      </c>
      <c r="O215" s="19">
        <v>0</v>
      </c>
      <c r="P215" s="19">
        <v>0</v>
      </c>
      <c r="Q215" s="19">
        <v>0</v>
      </c>
      <c r="R215" s="19">
        <v>130819</v>
      </c>
      <c r="S215" s="19">
        <v>13718</v>
      </c>
      <c r="T215" s="19">
        <v>118607</v>
      </c>
      <c r="U215" s="19">
        <v>7190</v>
      </c>
      <c r="V215" s="19">
        <v>0</v>
      </c>
      <c r="W215" s="19">
        <v>0</v>
      </c>
      <c r="X215" s="96">
        <v>337439</v>
      </c>
    </row>
    <row r="216" spans="1:24" ht="12" customHeight="1">
      <c r="A216" s="35"/>
      <c r="B216" s="26" t="s">
        <v>188</v>
      </c>
      <c r="C216" s="26"/>
      <c r="D216" s="27"/>
      <c r="E216" s="19">
        <v>0</v>
      </c>
      <c r="F216" s="19">
        <v>3083</v>
      </c>
      <c r="G216" s="19">
        <v>372</v>
      </c>
      <c r="H216" s="19">
        <v>99165</v>
      </c>
      <c r="I216" s="19">
        <v>0</v>
      </c>
      <c r="J216" s="19">
        <v>0</v>
      </c>
      <c r="K216" s="19">
        <v>0</v>
      </c>
      <c r="L216" s="19">
        <v>242593</v>
      </c>
      <c r="M216" s="96">
        <v>345213</v>
      </c>
      <c r="N216" s="19">
        <v>25500</v>
      </c>
      <c r="O216" s="19">
        <v>0</v>
      </c>
      <c r="P216" s="19">
        <v>247193</v>
      </c>
      <c r="Q216" s="19">
        <v>0</v>
      </c>
      <c r="R216" s="19">
        <v>15491</v>
      </c>
      <c r="S216" s="19">
        <v>29840</v>
      </c>
      <c r="T216" s="19">
        <v>0</v>
      </c>
      <c r="U216" s="19">
        <v>0</v>
      </c>
      <c r="V216" s="19">
        <v>0</v>
      </c>
      <c r="W216" s="19">
        <v>0</v>
      </c>
      <c r="X216" s="96">
        <v>318024</v>
      </c>
    </row>
    <row r="217" spans="1:24" s="20" customFormat="1" ht="12" customHeight="1">
      <c r="A217" s="25"/>
      <c r="B217" s="37"/>
      <c r="C217" s="37" t="s">
        <v>41</v>
      </c>
      <c r="D217" s="38"/>
      <c r="E217" s="20">
        <v>238305</v>
      </c>
      <c r="F217" s="20">
        <v>3083</v>
      </c>
      <c r="G217" s="20">
        <v>1483685</v>
      </c>
      <c r="H217" s="20">
        <v>633904</v>
      </c>
      <c r="I217" s="20">
        <v>49792</v>
      </c>
      <c r="J217" s="20">
        <v>189797</v>
      </c>
      <c r="K217" s="20">
        <v>131468</v>
      </c>
      <c r="L217" s="20">
        <v>1545828</v>
      </c>
      <c r="M217" s="96">
        <v>4275862</v>
      </c>
      <c r="N217" s="20">
        <v>373323</v>
      </c>
      <c r="O217" s="20">
        <v>200</v>
      </c>
      <c r="P217" s="20">
        <v>1392381</v>
      </c>
      <c r="Q217" s="20">
        <v>14425</v>
      </c>
      <c r="R217" s="20">
        <v>1914763.47</v>
      </c>
      <c r="S217" s="20">
        <v>622013.53</v>
      </c>
      <c r="T217" s="20">
        <v>287851</v>
      </c>
      <c r="U217" s="20">
        <v>139859</v>
      </c>
      <c r="V217" s="20">
        <v>0</v>
      </c>
      <c r="W217" s="20">
        <v>0</v>
      </c>
      <c r="X217" s="96">
        <v>4744816</v>
      </c>
    </row>
    <row r="218" spans="1:24" s="20" customFormat="1" ht="12" customHeight="1">
      <c r="A218" s="25"/>
      <c r="B218" s="37"/>
      <c r="C218" s="37"/>
      <c r="D218" s="38" t="s">
        <v>42</v>
      </c>
      <c r="E218" s="20">
        <v>9909384</v>
      </c>
      <c r="F218" s="20">
        <v>3628</v>
      </c>
      <c r="G218" s="20">
        <v>12986646</v>
      </c>
      <c r="H218" s="20">
        <v>3879152</v>
      </c>
      <c r="I218" s="20">
        <v>49792</v>
      </c>
      <c r="J218" s="20">
        <v>191187</v>
      </c>
      <c r="K218" s="20">
        <v>346266</v>
      </c>
      <c r="L218" s="20">
        <v>2701403</v>
      </c>
      <c r="M218" s="96">
        <v>30067458</v>
      </c>
      <c r="N218" s="20">
        <v>8671438</v>
      </c>
      <c r="O218" s="20">
        <v>23887</v>
      </c>
      <c r="P218" s="20">
        <v>2801917</v>
      </c>
      <c r="Q218" s="20">
        <v>14425</v>
      </c>
      <c r="R218" s="20">
        <v>3946656.4699999997</v>
      </c>
      <c r="S218" s="20">
        <v>4118537.5300000003</v>
      </c>
      <c r="T218" s="20">
        <v>373160</v>
      </c>
      <c r="U218" s="20">
        <v>8830486</v>
      </c>
      <c r="V218" s="20">
        <v>0</v>
      </c>
      <c r="W218" s="20">
        <v>0</v>
      </c>
      <c r="X218" s="96">
        <v>28780507</v>
      </c>
    </row>
    <row r="219" spans="1:24" ht="12" customHeight="1">
      <c r="A219" s="35"/>
      <c r="B219" s="26"/>
      <c r="C219" s="26"/>
      <c r="D219" s="27"/>
      <c r="M219" s="96"/>
      <c r="X219" s="96"/>
    </row>
    <row r="220" spans="1:24" s="94" customFormat="1" ht="12" customHeight="1">
      <c r="A220" s="91" t="s">
        <v>189</v>
      </c>
      <c r="B220" s="92"/>
      <c r="C220" s="92"/>
      <c r="D220" s="93"/>
      <c r="E220" s="94">
        <v>1939144</v>
      </c>
      <c r="F220" s="94">
        <v>0</v>
      </c>
      <c r="G220" s="94">
        <v>4301212</v>
      </c>
      <c r="H220" s="94">
        <v>1066342</v>
      </c>
      <c r="I220" s="94">
        <v>979</v>
      </c>
      <c r="J220" s="94">
        <v>0</v>
      </c>
      <c r="K220" s="94">
        <v>143426</v>
      </c>
      <c r="L220" s="94">
        <v>742602</v>
      </c>
      <c r="M220" s="95">
        <v>8193705</v>
      </c>
      <c r="N220" s="94">
        <v>702275</v>
      </c>
      <c r="O220" s="94">
        <v>0</v>
      </c>
      <c r="P220" s="94">
        <v>742602</v>
      </c>
      <c r="Q220" s="94">
        <v>0</v>
      </c>
      <c r="R220" s="94">
        <v>308556</v>
      </c>
      <c r="S220" s="94">
        <v>4372989</v>
      </c>
      <c r="T220" s="94">
        <v>721057</v>
      </c>
      <c r="U220" s="94">
        <v>943969</v>
      </c>
      <c r="V220" s="94">
        <v>0</v>
      </c>
      <c r="W220" s="94">
        <v>0</v>
      </c>
      <c r="X220" s="95">
        <v>7791448</v>
      </c>
    </row>
    <row r="221" spans="1:24" ht="12" customHeight="1">
      <c r="A221" s="35"/>
      <c r="B221" s="26" t="s">
        <v>190</v>
      </c>
      <c r="C221" s="26"/>
      <c r="D221" s="27"/>
      <c r="E221" s="19">
        <v>0</v>
      </c>
      <c r="F221" s="19">
        <v>0</v>
      </c>
      <c r="G221" s="19">
        <v>28238.28</v>
      </c>
      <c r="H221" s="19">
        <v>0</v>
      </c>
      <c r="I221" s="19">
        <v>19064.07</v>
      </c>
      <c r="J221" s="19">
        <v>0</v>
      </c>
      <c r="K221" s="19">
        <v>1230.7</v>
      </c>
      <c r="L221" s="19">
        <v>0</v>
      </c>
      <c r="M221" s="96">
        <v>48533.049999999996</v>
      </c>
      <c r="N221" s="19">
        <v>29776.38</v>
      </c>
      <c r="O221" s="19">
        <v>0</v>
      </c>
      <c r="P221" s="19">
        <v>4500</v>
      </c>
      <c r="Q221" s="19">
        <v>0</v>
      </c>
      <c r="R221" s="19">
        <v>9500.14</v>
      </c>
      <c r="S221" s="19">
        <v>6231.79</v>
      </c>
      <c r="T221" s="19">
        <v>0</v>
      </c>
      <c r="U221" s="19">
        <v>0</v>
      </c>
      <c r="V221" s="19">
        <v>0</v>
      </c>
      <c r="W221" s="19">
        <v>0</v>
      </c>
      <c r="X221" s="96">
        <v>50008.310000000005</v>
      </c>
    </row>
    <row r="222" spans="1:24" ht="12" customHeight="1">
      <c r="A222" s="35"/>
      <c r="B222" s="26" t="s">
        <v>191</v>
      </c>
      <c r="C222" s="26"/>
      <c r="D222" s="27"/>
      <c r="E222" s="19">
        <v>0</v>
      </c>
      <c r="F222" s="19">
        <v>2981</v>
      </c>
      <c r="G222" s="19">
        <v>9026</v>
      </c>
      <c r="H222" s="19">
        <v>16360</v>
      </c>
      <c r="I222" s="19">
        <v>0</v>
      </c>
      <c r="J222" s="19">
        <v>0</v>
      </c>
      <c r="K222" s="19">
        <v>4443</v>
      </c>
      <c r="L222" s="19">
        <v>0</v>
      </c>
      <c r="M222" s="96">
        <v>32810</v>
      </c>
      <c r="N222" s="19">
        <v>1981</v>
      </c>
      <c r="O222" s="19">
        <v>0</v>
      </c>
      <c r="P222" s="19">
        <v>22500</v>
      </c>
      <c r="Q222" s="19">
        <v>0</v>
      </c>
      <c r="R222" s="19">
        <v>2862.51</v>
      </c>
      <c r="S222" s="19">
        <v>5466.49</v>
      </c>
      <c r="T222" s="19">
        <v>0</v>
      </c>
      <c r="U222" s="19">
        <v>0</v>
      </c>
      <c r="V222" s="19">
        <v>0</v>
      </c>
      <c r="W222" s="19">
        <v>0</v>
      </c>
      <c r="X222" s="96">
        <v>32810</v>
      </c>
    </row>
    <row r="223" spans="1:24" ht="12" customHeight="1">
      <c r="A223" s="35"/>
      <c r="B223" s="26" t="s">
        <v>192</v>
      </c>
      <c r="C223" s="26"/>
      <c r="D223" s="27"/>
      <c r="E223" s="19">
        <v>17334</v>
      </c>
      <c r="F223" s="19">
        <v>0</v>
      </c>
      <c r="G223" s="19">
        <v>103031</v>
      </c>
      <c r="H223" s="19">
        <v>16637</v>
      </c>
      <c r="I223" s="19">
        <v>13952</v>
      </c>
      <c r="J223" s="19">
        <v>0</v>
      </c>
      <c r="K223" s="19">
        <v>0</v>
      </c>
      <c r="L223" s="19">
        <v>0</v>
      </c>
      <c r="M223" s="96">
        <v>150954</v>
      </c>
      <c r="N223" s="19">
        <v>0</v>
      </c>
      <c r="O223" s="19">
        <v>1265</v>
      </c>
      <c r="P223" s="19">
        <v>100000</v>
      </c>
      <c r="Q223" s="19">
        <v>0</v>
      </c>
      <c r="R223" s="19">
        <v>13166.419999999998</v>
      </c>
      <c r="S223" s="19">
        <v>38104.58</v>
      </c>
      <c r="T223" s="19">
        <v>217</v>
      </c>
      <c r="U223" s="19">
        <v>0</v>
      </c>
      <c r="V223" s="19">
        <v>0</v>
      </c>
      <c r="W223" s="19">
        <v>0</v>
      </c>
      <c r="X223" s="96">
        <v>152753</v>
      </c>
    </row>
    <row r="224" spans="1:24" ht="12" customHeight="1">
      <c r="A224" s="35"/>
      <c r="B224" s="26" t="s">
        <v>193</v>
      </c>
      <c r="C224" s="26"/>
      <c r="D224" s="27"/>
      <c r="E224" s="19">
        <v>0</v>
      </c>
      <c r="F224" s="19">
        <v>0</v>
      </c>
      <c r="G224" s="19">
        <v>38084</v>
      </c>
      <c r="H224" s="19">
        <v>13890</v>
      </c>
      <c r="I224" s="19">
        <v>5688</v>
      </c>
      <c r="J224" s="19">
        <v>0</v>
      </c>
      <c r="K224" s="19">
        <v>477</v>
      </c>
      <c r="L224" s="19">
        <v>0</v>
      </c>
      <c r="M224" s="96">
        <v>58139</v>
      </c>
      <c r="N224" s="19">
        <v>0</v>
      </c>
      <c r="O224" s="19">
        <v>0</v>
      </c>
      <c r="P224" s="19">
        <v>51500</v>
      </c>
      <c r="Q224" s="19">
        <v>0</v>
      </c>
      <c r="R224" s="19">
        <v>6322.65</v>
      </c>
      <c r="S224" s="19">
        <v>9235</v>
      </c>
      <c r="T224" s="19">
        <v>0</v>
      </c>
      <c r="U224" s="19">
        <v>0</v>
      </c>
      <c r="V224" s="19">
        <v>0</v>
      </c>
      <c r="W224" s="19">
        <v>0</v>
      </c>
      <c r="X224" s="96">
        <v>67057.649999999994</v>
      </c>
    </row>
    <row r="225" spans="1:24" ht="12" customHeight="1">
      <c r="A225" s="35"/>
      <c r="B225" s="26" t="s">
        <v>194</v>
      </c>
      <c r="C225" s="26"/>
      <c r="D225" s="27"/>
      <c r="E225" s="19">
        <v>0</v>
      </c>
      <c r="F225" s="19">
        <v>0</v>
      </c>
      <c r="G225" s="19">
        <v>56311.55</v>
      </c>
      <c r="H225" s="19">
        <v>0</v>
      </c>
      <c r="I225" s="19">
        <v>0</v>
      </c>
      <c r="J225" s="19">
        <v>5820.46</v>
      </c>
      <c r="K225" s="19">
        <v>705.44</v>
      </c>
      <c r="L225" s="19">
        <v>0</v>
      </c>
      <c r="M225" s="96">
        <v>62837.450000000004</v>
      </c>
      <c r="N225" s="19">
        <v>0</v>
      </c>
      <c r="O225" s="19">
        <v>6221.13</v>
      </c>
      <c r="P225" s="19">
        <v>7000</v>
      </c>
      <c r="Q225" s="19">
        <v>0</v>
      </c>
      <c r="R225" s="19">
        <v>229.63999999999811</v>
      </c>
      <c r="S225" s="19">
        <v>20991.29</v>
      </c>
      <c r="T225" s="19">
        <v>0</v>
      </c>
      <c r="U225" s="19">
        <v>0</v>
      </c>
      <c r="V225" s="19">
        <v>0</v>
      </c>
      <c r="W225" s="19">
        <v>0</v>
      </c>
      <c r="X225" s="96">
        <v>34442.06</v>
      </c>
    </row>
    <row r="226" spans="1:24" ht="12" customHeight="1">
      <c r="A226" s="35"/>
      <c r="B226" s="26" t="s">
        <v>195</v>
      </c>
      <c r="C226" s="26"/>
      <c r="D226" s="27"/>
      <c r="E226" s="19">
        <v>0</v>
      </c>
      <c r="F226" s="19">
        <v>0</v>
      </c>
      <c r="G226" s="19">
        <v>38222</v>
      </c>
      <c r="H226" s="19">
        <v>6212</v>
      </c>
      <c r="I226" s="19">
        <v>0</v>
      </c>
      <c r="J226" s="19">
        <v>0</v>
      </c>
      <c r="K226" s="19">
        <v>500</v>
      </c>
      <c r="L226" s="19">
        <v>68991</v>
      </c>
      <c r="M226" s="96">
        <v>113925</v>
      </c>
      <c r="N226" s="19">
        <v>25887</v>
      </c>
      <c r="O226" s="19">
        <v>0</v>
      </c>
      <c r="P226" s="19">
        <v>68991</v>
      </c>
      <c r="Q226" s="19">
        <v>0</v>
      </c>
      <c r="R226" s="19">
        <v>25574</v>
      </c>
      <c r="S226" s="19">
        <v>13776</v>
      </c>
      <c r="T226" s="19">
        <v>0</v>
      </c>
      <c r="U226" s="19">
        <v>0</v>
      </c>
      <c r="V226" s="19">
        <v>0</v>
      </c>
      <c r="W226" s="19">
        <v>0</v>
      </c>
      <c r="X226" s="96">
        <v>134228</v>
      </c>
    </row>
    <row r="227" spans="1:24" ht="12" customHeight="1">
      <c r="A227" s="35"/>
      <c r="B227" s="26" t="s">
        <v>196</v>
      </c>
      <c r="C227" s="26"/>
      <c r="D227" s="27"/>
      <c r="E227" s="19">
        <v>461938</v>
      </c>
      <c r="F227" s="19">
        <v>0</v>
      </c>
      <c r="G227" s="19">
        <v>45921</v>
      </c>
      <c r="H227" s="19">
        <v>2535</v>
      </c>
      <c r="I227" s="19">
        <v>219</v>
      </c>
      <c r="J227" s="19">
        <v>0</v>
      </c>
      <c r="K227" s="19">
        <v>8159</v>
      </c>
      <c r="L227" s="19">
        <v>0</v>
      </c>
      <c r="M227" s="96">
        <v>518772</v>
      </c>
      <c r="N227" s="19">
        <v>0</v>
      </c>
      <c r="O227" s="19">
        <v>0</v>
      </c>
      <c r="P227" s="19">
        <v>14133</v>
      </c>
      <c r="Q227" s="19">
        <v>0</v>
      </c>
      <c r="R227" s="19">
        <v>19178</v>
      </c>
      <c r="S227" s="19">
        <v>10766</v>
      </c>
      <c r="T227" s="19">
        <v>434538</v>
      </c>
      <c r="U227" s="19">
        <v>0</v>
      </c>
      <c r="V227" s="19">
        <v>0</v>
      </c>
      <c r="W227" s="19">
        <v>0</v>
      </c>
      <c r="X227" s="96">
        <v>478615</v>
      </c>
    </row>
    <row r="228" spans="1:24" ht="12" customHeight="1">
      <c r="A228" s="35"/>
      <c r="B228" s="26" t="s">
        <v>197</v>
      </c>
      <c r="C228" s="26"/>
      <c r="D228" s="27"/>
      <c r="E228" s="19">
        <v>416</v>
      </c>
      <c r="F228" s="19">
        <v>0</v>
      </c>
      <c r="G228" s="19">
        <v>85487</v>
      </c>
      <c r="H228" s="19">
        <v>0</v>
      </c>
      <c r="I228" s="19">
        <v>0</v>
      </c>
      <c r="J228" s="19">
        <v>0</v>
      </c>
      <c r="K228" s="19">
        <v>750</v>
      </c>
      <c r="L228" s="19">
        <v>127133</v>
      </c>
      <c r="M228" s="96">
        <v>213786</v>
      </c>
      <c r="N228" s="19">
        <v>34283</v>
      </c>
      <c r="O228" s="19">
        <v>0</v>
      </c>
      <c r="P228" s="19">
        <v>172133</v>
      </c>
      <c r="Q228" s="19">
        <v>0</v>
      </c>
      <c r="R228" s="19">
        <v>8883</v>
      </c>
      <c r="S228" s="19">
        <v>19628</v>
      </c>
      <c r="T228" s="19">
        <v>0</v>
      </c>
      <c r="U228" s="19">
        <v>0</v>
      </c>
      <c r="V228" s="19">
        <v>0</v>
      </c>
      <c r="W228" s="19">
        <v>0</v>
      </c>
      <c r="X228" s="96">
        <v>234927</v>
      </c>
    </row>
    <row r="229" spans="1:24" s="20" customFormat="1" ht="12" customHeight="1">
      <c r="A229" s="25"/>
      <c r="B229" s="37"/>
      <c r="C229" s="37" t="s">
        <v>41</v>
      </c>
      <c r="D229" s="38"/>
      <c r="E229" s="20">
        <v>479688</v>
      </c>
      <c r="F229" s="20">
        <v>2981</v>
      </c>
      <c r="G229" s="20">
        <v>404320.83</v>
      </c>
      <c r="H229" s="20">
        <v>55634</v>
      </c>
      <c r="I229" s="20">
        <v>38923.07</v>
      </c>
      <c r="J229" s="20">
        <v>5820.46</v>
      </c>
      <c r="K229" s="20">
        <v>16265.14</v>
      </c>
      <c r="L229" s="20">
        <v>196124</v>
      </c>
      <c r="M229" s="96">
        <v>1199756.5</v>
      </c>
      <c r="N229" s="20">
        <v>91927.38</v>
      </c>
      <c r="O229" s="20">
        <v>7486.13</v>
      </c>
      <c r="P229" s="20">
        <v>440757</v>
      </c>
      <c r="Q229" s="20">
        <v>0</v>
      </c>
      <c r="R229" s="20">
        <v>85716.36</v>
      </c>
      <c r="S229" s="20">
        <v>124199.15</v>
      </c>
      <c r="T229" s="20">
        <v>434755</v>
      </c>
      <c r="U229" s="20">
        <v>0</v>
      </c>
      <c r="V229" s="20">
        <v>0</v>
      </c>
      <c r="W229" s="20">
        <v>0</v>
      </c>
      <c r="X229" s="96">
        <v>1184841.02</v>
      </c>
    </row>
    <row r="230" spans="1:24" s="20" customFormat="1" ht="12" customHeight="1">
      <c r="A230" s="25"/>
      <c r="B230" s="37"/>
      <c r="C230" s="37"/>
      <c r="D230" s="38" t="s">
        <v>42</v>
      </c>
      <c r="E230" s="20">
        <v>2418832</v>
      </c>
      <c r="F230" s="20">
        <v>2981</v>
      </c>
      <c r="G230" s="20">
        <v>4705532.83</v>
      </c>
      <c r="H230" s="20">
        <v>1121976</v>
      </c>
      <c r="I230" s="20">
        <v>39902.07</v>
      </c>
      <c r="J230" s="20">
        <v>5820.46</v>
      </c>
      <c r="K230" s="20">
        <v>159691.14000000001</v>
      </c>
      <c r="L230" s="20">
        <v>938726</v>
      </c>
      <c r="M230" s="96">
        <v>9393461.5</v>
      </c>
      <c r="N230" s="20">
        <v>794202.38</v>
      </c>
      <c r="O230" s="20">
        <v>7486.13</v>
      </c>
      <c r="P230" s="20">
        <v>1183359</v>
      </c>
      <c r="Q230" s="20">
        <v>0</v>
      </c>
      <c r="R230" s="20">
        <v>394272.36</v>
      </c>
      <c r="S230" s="20">
        <v>4497188.1500000004</v>
      </c>
      <c r="T230" s="20">
        <v>1155812</v>
      </c>
      <c r="U230" s="20">
        <v>943969</v>
      </c>
      <c r="V230" s="20">
        <v>0</v>
      </c>
      <c r="W230" s="20">
        <v>0</v>
      </c>
      <c r="X230" s="96">
        <v>8976289.0199999996</v>
      </c>
    </row>
    <row r="231" spans="1:24" ht="12" customHeight="1">
      <c r="A231" s="35"/>
      <c r="B231" s="26"/>
      <c r="C231" s="26"/>
      <c r="D231" s="27"/>
      <c r="M231" s="96"/>
      <c r="X231" s="96"/>
    </row>
    <row r="232" spans="1:24" s="94" customFormat="1" ht="12" customHeight="1">
      <c r="A232" s="91" t="s">
        <v>198</v>
      </c>
      <c r="B232" s="92"/>
      <c r="C232" s="92"/>
      <c r="D232" s="93"/>
      <c r="E232" s="94">
        <v>4559372</v>
      </c>
      <c r="F232" s="94">
        <v>0</v>
      </c>
      <c r="G232" s="94">
        <v>6188601</v>
      </c>
      <c r="H232" s="94">
        <v>2898828</v>
      </c>
      <c r="I232" s="94">
        <v>3711</v>
      </c>
      <c r="J232" s="94">
        <v>1162580</v>
      </c>
      <c r="K232" s="94">
        <v>184064</v>
      </c>
      <c r="L232" s="94">
        <v>948325</v>
      </c>
      <c r="M232" s="95">
        <v>15945481</v>
      </c>
      <c r="N232" s="94">
        <v>9088217</v>
      </c>
      <c r="O232" s="94">
        <v>0</v>
      </c>
      <c r="P232" s="94">
        <v>0</v>
      </c>
      <c r="Q232" s="94">
        <v>0</v>
      </c>
      <c r="R232" s="94">
        <v>1387204</v>
      </c>
      <c r="S232" s="94">
        <v>2424269</v>
      </c>
      <c r="T232" s="94">
        <v>693340</v>
      </c>
      <c r="U232" s="94">
        <v>2040980</v>
      </c>
      <c r="V232" s="94">
        <v>0</v>
      </c>
      <c r="W232" s="94">
        <v>0</v>
      </c>
      <c r="X232" s="95">
        <v>15634010</v>
      </c>
    </row>
    <row r="233" spans="1:24" ht="12" customHeight="1">
      <c r="A233" s="35"/>
      <c r="B233" s="26" t="s">
        <v>199</v>
      </c>
      <c r="C233" s="26"/>
      <c r="D233" s="27"/>
      <c r="E233" s="19">
        <v>1012649</v>
      </c>
      <c r="F233" s="19">
        <v>0</v>
      </c>
      <c r="G233" s="19">
        <v>1118181</v>
      </c>
      <c r="H233" s="19">
        <v>120</v>
      </c>
      <c r="I233" s="19">
        <v>0</v>
      </c>
      <c r="J233" s="19">
        <v>0</v>
      </c>
      <c r="K233" s="19">
        <v>48645</v>
      </c>
      <c r="L233" s="19">
        <v>554607</v>
      </c>
      <c r="M233" s="96">
        <v>2734202</v>
      </c>
      <c r="N233" s="19">
        <v>0</v>
      </c>
      <c r="O233" s="19">
        <v>995</v>
      </c>
      <c r="P233" s="19">
        <v>1177301</v>
      </c>
      <c r="Q233" s="19">
        <v>0</v>
      </c>
      <c r="R233" s="19">
        <v>845396</v>
      </c>
      <c r="S233" s="19">
        <v>196223</v>
      </c>
      <c r="T233" s="19">
        <v>30272</v>
      </c>
      <c r="U233" s="19">
        <v>691334</v>
      </c>
      <c r="V233" s="19">
        <v>0</v>
      </c>
      <c r="W233" s="19">
        <v>0</v>
      </c>
      <c r="X233" s="96">
        <v>2941521</v>
      </c>
    </row>
    <row r="234" spans="1:24" s="20" customFormat="1" ht="12" customHeight="1">
      <c r="A234" s="25"/>
      <c r="B234" s="37"/>
      <c r="C234" s="37" t="s">
        <v>41</v>
      </c>
      <c r="D234" s="38"/>
      <c r="E234" s="20">
        <v>1012649</v>
      </c>
      <c r="F234" s="20">
        <v>0</v>
      </c>
      <c r="G234" s="20">
        <v>1118181</v>
      </c>
      <c r="H234" s="20">
        <v>120</v>
      </c>
      <c r="I234" s="20">
        <v>0</v>
      </c>
      <c r="J234" s="20">
        <v>0</v>
      </c>
      <c r="K234" s="20">
        <v>48645</v>
      </c>
      <c r="L234" s="20">
        <v>554607</v>
      </c>
      <c r="M234" s="96">
        <v>2734202</v>
      </c>
      <c r="N234" s="20">
        <v>0</v>
      </c>
      <c r="O234" s="20">
        <v>995</v>
      </c>
      <c r="P234" s="20">
        <v>1177301</v>
      </c>
      <c r="Q234" s="20">
        <v>0</v>
      </c>
      <c r="R234" s="20">
        <v>845396</v>
      </c>
      <c r="S234" s="20">
        <v>196223</v>
      </c>
      <c r="T234" s="20">
        <v>30272</v>
      </c>
      <c r="U234" s="20">
        <v>691334</v>
      </c>
      <c r="V234" s="20">
        <v>0</v>
      </c>
      <c r="W234" s="20">
        <v>0</v>
      </c>
      <c r="X234" s="96">
        <v>2941521</v>
      </c>
    </row>
    <row r="235" spans="1:24" s="20" customFormat="1" ht="12" customHeight="1">
      <c r="A235" s="25"/>
      <c r="B235" s="37"/>
      <c r="C235" s="37"/>
      <c r="D235" s="38" t="s">
        <v>42</v>
      </c>
      <c r="E235" s="20">
        <v>5572021</v>
      </c>
      <c r="F235" s="20">
        <v>0</v>
      </c>
      <c r="G235" s="20">
        <v>7306782</v>
      </c>
      <c r="H235" s="20">
        <v>2898948</v>
      </c>
      <c r="I235" s="20">
        <v>3711</v>
      </c>
      <c r="J235" s="20">
        <v>1162580</v>
      </c>
      <c r="K235" s="20">
        <v>232709</v>
      </c>
      <c r="L235" s="20">
        <v>1502932</v>
      </c>
      <c r="M235" s="96">
        <v>18679683</v>
      </c>
      <c r="N235" s="20">
        <v>9088217</v>
      </c>
      <c r="O235" s="20">
        <v>995</v>
      </c>
      <c r="P235" s="20">
        <v>1177301</v>
      </c>
      <c r="Q235" s="20">
        <v>0</v>
      </c>
      <c r="R235" s="20">
        <v>2232600</v>
      </c>
      <c r="S235" s="20">
        <v>2620492</v>
      </c>
      <c r="T235" s="20">
        <v>723612</v>
      </c>
      <c r="U235" s="20">
        <v>2732314</v>
      </c>
      <c r="V235" s="20">
        <v>0</v>
      </c>
      <c r="W235" s="20">
        <v>0</v>
      </c>
      <c r="X235" s="96">
        <v>18575531</v>
      </c>
    </row>
    <row r="236" spans="1:24" ht="12" customHeight="1">
      <c r="A236" s="35"/>
      <c r="B236" s="26"/>
      <c r="C236" s="26"/>
      <c r="D236" s="27"/>
      <c r="M236" s="96"/>
      <c r="X236" s="96"/>
    </row>
    <row r="237" spans="1:24" s="94" customFormat="1" ht="12" customHeight="1">
      <c r="A237" s="91" t="s">
        <v>200</v>
      </c>
      <c r="B237" s="92"/>
      <c r="C237" s="92"/>
      <c r="D237" s="93"/>
      <c r="E237" s="94">
        <v>253445</v>
      </c>
      <c r="F237" s="94">
        <v>0</v>
      </c>
      <c r="G237" s="94">
        <v>4557925</v>
      </c>
      <c r="H237" s="94">
        <v>1709025</v>
      </c>
      <c r="I237" s="94">
        <v>117999</v>
      </c>
      <c r="J237" s="94">
        <v>58333</v>
      </c>
      <c r="K237" s="94">
        <v>751935</v>
      </c>
      <c r="L237" s="94">
        <v>0</v>
      </c>
      <c r="M237" s="95">
        <v>7448662</v>
      </c>
      <c r="N237" s="94">
        <v>3953046</v>
      </c>
      <c r="O237" s="94">
        <v>0</v>
      </c>
      <c r="P237" s="94">
        <v>10000</v>
      </c>
      <c r="Q237" s="94">
        <v>0</v>
      </c>
      <c r="R237" s="94">
        <v>164078</v>
      </c>
      <c r="S237" s="94">
        <v>3678625</v>
      </c>
      <c r="T237" s="94">
        <v>780374</v>
      </c>
      <c r="U237" s="94">
        <v>991078</v>
      </c>
      <c r="V237" s="94">
        <v>0</v>
      </c>
      <c r="W237" s="94">
        <v>0</v>
      </c>
      <c r="X237" s="95">
        <v>9577201</v>
      </c>
    </row>
    <row r="238" spans="1:24" ht="12" customHeight="1">
      <c r="A238" s="35"/>
      <c r="B238" s="26" t="s">
        <v>201</v>
      </c>
      <c r="C238" s="26"/>
      <c r="D238" s="27"/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96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96">
        <v>0</v>
      </c>
    </row>
    <row r="239" spans="1:24" ht="12" customHeight="1">
      <c r="A239" s="35"/>
      <c r="B239" s="26" t="s">
        <v>202</v>
      </c>
      <c r="C239" s="26"/>
      <c r="D239" s="27"/>
      <c r="E239" s="19">
        <v>0</v>
      </c>
      <c r="F239" s="19">
        <v>420</v>
      </c>
      <c r="G239" s="19">
        <v>5251</v>
      </c>
      <c r="H239" s="19">
        <v>29527</v>
      </c>
      <c r="I239" s="19">
        <v>0</v>
      </c>
      <c r="J239" s="19">
        <v>0</v>
      </c>
      <c r="K239" s="19">
        <v>0</v>
      </c>
      <c r="L239" s="19">
        <v>0</v>
      </c>
      <c r="M239" s="96">
        <v>35198</v>
      </c>
      <c r="N239" s="19">
        <v>0</v>
      </c>
      <c r="O239" s="19">
        <v>0</v>
      </c>
      <c r="P239" s="19">
        <v>33556</v>
      </c>
      <c r="Q239" s="19">
        <v>0</v>
      </c>
      <c r="R239" s="19">
        <v>1423</v>
      </c>
      <c r="S239" s="19">
        <v>4476</v>
      </c>
      <c r="T239" s="19">
        <v>0</v>
      </c>
      <c r="U239" s="19">
        <v>292</v>
      </c>
      <c r="V239" s="19">
        <v>0</v>
      </c>
      <c r="W239" s="19">
        <v>0</v>
      </c>
      <c r="X239" s="96">
        <v>39747</v>
      </c>
    </row>
    <row r="240" spans="1:24" ht="12" customHeight="1">
      <c r="A240" s="35"/>
      <c r="B240" s="26" t="s">
        <v>203</v>
      </c>
      <c r="C240" s="26"/>
      <c r="D240" s="27"/>
      <c r="E240" s="19">
        <v>0</v>
      </c>
      <c r="F240" s="19">
        <v>0</v>
      </c>
      <c r="G240" s="19">
        <v>89347</v>
      </c>
      <c r="H240" s="19">
        <v>12928</v>
      </c>
      <c r="I240" s="19">
        <v>17880</v>
      </c>
      <c r="J240" s="19">
        <v>0</v>
      </c>
      <c r="K240" s="19">
        <v>0</v>
      </c>
      <c r="L240" s="19">
        <v>0</v>
      </c>
      <c r="M240" s="96">
        <v>120155</v>
      </c>
      <c r="N240" s="19">
        <v>66215</v>
      </c>
      <c r="O240" s="19">
        <v>0</v>
      </c>
      <c r="P240" s="19">
        <v>30000</v>
      </c>
      <c r="Q240" s="19">
        <v>0</v>
      </c>
      <c r="R240" s="19">
        <v>11580.02</v>
      </c>
      <c r="S240" s="19">
        <v>22412.55</v>
      </c>
      <c r="T240" s="19">
        <v>14684.05</v>
      </c>
      <c r="U240" s="19">
        <v>7588</v>
      </c>
      <c r="V240" s="19">
        <v>0</v>
      </c>
      <c r="W240" s="19">
        <v>0</v>
      </c>
      <c r="X240" s="96">
        <v>152479.62</v>
      </c>
    </row>
    <row r="241" spans="1:24" ht="12" customHeight="1">
      <c r="A241" s="35"/>
      <c r="B241" s="26" t="s">
        <v>204</v>
      </c>
      <c r="C241" s="26"/>
      <c r="D241" s="27"/>
      <c r="E241" s="19">
        <v>362470</v>
      </c>
      <c r="F241" s="19">
        <v>0</v>
      </c>
      <c r="G241" s="19">
        <v>9572</v>
      </c>
      <c r="H241" s="19">
        <v>0</v>
      </c>
      <c r="I241" s="19">
        <v>0</v>
      </c>
      <c r="J241" s="19">
        <v>0</v>
      </c>
      <c r="K241" s="19">
        <v>88</v>
      </c>
      <c r="L241" s="19">
        <v>0</v>
      </c>
      <c r="M241" s="96">
        <v>372130</v>
      </c>
      <c r="N241" s="19">
        <v>0</v>
      </c>
      <c r="O241" s="19">
        <v>0</v>
      </c>
      <c r="P241" s="19">
        <v>12074</v>
      </c>
      <c r="Q241" s="19">
        <v>0</v>
      </c>
      <c r="R241" s="19">
        <v>1057</v>
      </c>
      <c r="S241" s="19">
        <v>5248</v>
      </c>
      <c r="T241" s="19">
        <v>362791</v>
      </c>
      <c r="U241" s="19">
        <v>0</v>
      </c>
      <c r="V241" s="19">
        <v>0</v>
      </c>
      <c r="W241" s="19">
        <v>0</v>
      </c>
      <c r="X241" s="96">
        <v>381170</v>
      </c>
    </row>
    <row r="242" spans="1:24" ht="12" customHeight="1">
      <c r="A242" s="35"/>
      <c r="B242" s="26" t="s">
        <v>205</v>
      </c>
      <c r="C242" s="26"/>
      <c r="D242" s="27"/>
      <c r="E242" s="19">
        <v>0</v>
      </c>
      <c r="F242" s="19">
        <v>0</v>
      </c>
      <c r="G242" s="19">
        <v>12602</v>
      </c>
      <c r="H242" s="19">
        <v>14</v>
      </c>
      <c r="I242" s="19">
        <v>150</v>
      </c>
      <c r="J242" s="19">
        <v>0</v>
      </c>
      <c r="K242" s="19">
        <v>0</v>
      </c>
      <c r="L242" s="19">
        <v>0</v>
      </c>
      <c r="M242" s="96">
        <v>12766</v>
      </c>
      <c r="N242" s="19">
        <v>0</v>
      </c>
      <c r="O242" s="19">
        <v>0</v>
      </c>
      <c r="P242" s="19">
        <v>0</v>
      </c>
      <c r="Q242" s="19">
        <v>0</v>
      </c>
      <c r="R242" s="19">
        <v>78.5</v>
      </c>
      <c r="S242" s="19">
        <v>4482.5</v>
      </c>
      <c r="T242" s="19">
        <v>0</v>
      </c>
      <c r="U242" s="19">
        <v>0</v>
      </c>
      <c r="V242" s="19">
        <v>0</v>
      </c>
      <c r="W242" s="19">
        <v>0</v>
      </c>
      <c r="X242" s="96">
        <v>4561</v>
      </c>
    </row>
    <row r="243" spans="1:24" ht="12" customHeight="1">
      <c r="A243" s="35"/>
      <c r="B243" s="26" t="s">
        <v>206</v>
      </c>
      <c r="C243" s="26"/>
      <c r="D243" s="27"/>
      <c r="E243" s="19">
        <v>532450</v>
      </c>
      <c r="F243" s="19">
        <v>21086</v>
      </c>
      <c r="G243" s="19">
        <v>191679</v>
      </c>
      <c r="H243" s="19">
        <v>5654</v>
      </c>
      <c r="I243" s="19">
        <v>811</v>
      </c>
      <c r="J243" s="19">
        <v>0</v>
      </c>
      <c r="K243" s="19">
        <v>18765</v>
      </c>
      <c r="L243" s="19">
        <v>0</v>
      </c>
      <c r="M243" s="96">
        <v>770445</v>
      </c>
      <c r="N243" s="19">
        <v>177142</v>
      </c>
      <c r="O243" s="19">
        <v>0</v>
      </c>
      <c r="P243" s="19">
        <v>0</v>
      </c>
      <c r="Q243" s="19">
        <v>0</v>
      </c>
      <c r="R243" s="19">
        <v>-2882.6600000000035</v>
      </c>
      <c r="S243" s="19">
        <v>54289.11</v>
      </c>
      <c r="T243" s="19">
        <v>110068.45</v>
      </c>
      <c r="U243" s="19">
        <v>413308</v>
      </c>
      <c r="V243" s="19">
        <v>0</v>
      </c>
      <c r="W243" s="19">
        <v>0</v>
      </c>
      <c r="X243" s="96">
        <v>751924.9</v>
      </c>
    </row>
    <row r="244" spans="1:24" ht="12" customHeight="1">
      <c r="A244" s="35"/>
      <c r="B244" s="26" t="s">
        <v>207</v>
      </c>
      <c r="C244" s="26"/>
      <c r="D244" s="27"/>
      <c r="E244" s="19">
        <v>64452</v>
      </c>
      <c r="F244" s="19">
        <v>0</v>
      </c>
      <c r="G244" s="19">
        <v>410187</v>
      </c>
      <c r="H244" s="19">
        <v>44614</v>
      </c>
      <c r="I244" s="19">
        <v>0</v>
      </c>
      <c r="J244" s="19">
        <v>0</v>
      </c>
      <c r="K244" s="19">
        <v>0</v>
      </c>
      <c r="L244" s="19">
        <v>589252</v>
      </c>
      <c r="M244" s="96">
        <v>1108505</v>
      </c>
      <c r="N244" s="19">
        <v>366751</v>
      </c>
      <c r="O244" s="19">
        <v>0</v>
      </c>
      <c r="P244" s="19">
        <v>649252</v>
      </c>
      <c r="Q244" s="19">
        <v>0</v>
      </c>
      <c r="R244" s="19">
        <v>890.33000000000175</v>
      </c>
      <c r="S244" s="19">
        <v>104171.67</v>
      </c>
      <c r="T244" s="19">
        <v>98595.26</v>
      </c>
      <c r="U244" s="19">
        <v>28332</v>
      </c>
      <c r="V244" s="19">
        <v>0</v>
      </c>
      <c r="W244" s="19">
        <v>0</v>
      </c>
      <c r="X244" s="96">
        <v>1247992.26</v>
      </c>
    </row>
    <row r="245" spans="1:24" ht="12" customHeight="1">
      <c r="A245" s="35"/>
      <c r="B245" s="26" t="s">
        <v>208</v>
      </c>
      <c r="C245" s="26"/>
      <c r="D245" s="27"/>
      <c r="E245" s="19">
        <v>1248437</v>
      </c>
      <c r="F245" s="19">
        <v>0</v>
      </c>
      <c r="G245" s="19">
        <v>111023</v>
      </c>
      <c r="H245" s="19">
        <v>53486</v>
      </c>
      <c r="I245" s="19">
        <v>0</v>
      </c>
      <c r="J245" s="19">
        <v>0</v>
      </c>
      <c r="K245" s="19">
        <v>11000</v>
      </c>
      <c r="L245" s="19">
        <v>184000</v>
      </c>
      <c r="M245" s="96">
        <v>1607946</v>
      </c>
      <c r="N245" s="19">
        <v>68041</v>
      </c>
      <c r="O245" s="19">
        <v>0</v>
      </c>
      <c r="P245" s="19">
        <v>200500</v>
      </c>
      <c r="Q245" s="19">
        <v>0</v>
      </c>
      <c r="R245" s="19">
        <v>400252.20999999996</v>
      </c>
      <c r="S245" s="19">
        <v>37894.79</v>
      </c>
      <c r="T245" s="19">
        <v>0</v>
      </c>
      <c r="U245" s="19">
        <v>972626</v>
      </c>
      <c r="V245" s="19">
        <v>0</v>
      </c>
      <c r="W245" s="19">
        <v>0</v>
      </c>
      <c r="X245" s="96">
        <v>1679314</v>
      </c>
    </row>
    <row r="246" spans="1:24" ht="12" customHeight="1">
      <c r="A246" s="35"/>
      <c r="B246" s="26" t="s">
        <v>209</v>
      </c>
      <c r="C246" s="26"/>
      <c r="D246" s="27"/>
      <c r="E246" s="19">
        <v>26052</v>
      </c>
      <c r="F246" s="19">
        <v>0</v>
      </c>
      <c r="G246" s="19">
        <v>35728</v>
      </c>
      <c r="H246" s="19">
        <v>0</v>
      </c>
      <c r="I246" s="19">
        <v>2076</v>
      </c>
      <c r="J246" s="19">
        <v>0</v>
      </c>
      <c r="K246" s="19">
        <v>0</v>
      </c>
      <c r="L246" s="19">
        <v>0</v>
      </c>
      <c r="M246" s="96">
        <v>63856</v>
      </c>
      <c r="N246" s="19">
        <v>0</v>
      </c>
      <c r="O246" s="19">
        <v>0</v>
      </c>
      <c r="P246" s="19">
        <v>40000</v>
      </c>
      <c r="Q246" s="19">
        <v>0</v>
      </c>
      <c r="R246" s="19">
        <v>1547.2600000000002</v>
      </c>
      <c r="S246" s="19">
        <v>13659.74</v>
      </c>
      <c r="T246" s="19">
        <v>0</v>
      </c>
      <c r="U246" s="19">
        <v>0</v>
      </c>
      <c r="V246" s="19">
        <v>0</v>
      </c>
      <c r="W246" s="19">
        <v>0</v>
      </c>
      <c r="X246" s="96">
        <v>55207</v>
      </c>
    </row>
    <row r="247" spans="1:24" ht="12" customHeight="1">
      <c r="A247" s="35"/>
      <c r="B247" s="26" t="s">
        <v>210</v>
      </c>
      <c r="C247" s="26"/>
      <c r="D247" s="27"/>
      <c r="E247" s="19">
        <v>0</v>
      </c>
      <c r="F247" s="19">
        <v>0</v>
      </c>
      <c r="G247" s="19">
        <v>4309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96">
        <v>4309</v>
      </c>
      <c r="N247" s="19">
        <v>28116</v>
      </c>
      <c r="O247" s="19">
        <v>0</v>
      </c>
      <c r="P247" s="19">
        <v>0</v>
      </c>
      <c r="Q247" s="19">
        <v>0</v>
      </c>
      <c r="R247" s="19">
        <v>27903</v>
      </c>
      <c r="S247" s="19">
        <v>7158</v>
      </c>
      <c r="T247" s="19">
        <v>4275</v>
      </c>
      <c r="U247" s="19">
        <v>0</v>
      </c>
      <c r="V247" s="19">
        <v>0</v>
      </c>
      <c r="W247" s="19">
        <v>0</v>
      </c>
      <c r="X247" s="96">
        <v>67452</v>
      </c>
    </row>
    <row r="248" spans="1:24" ht="12" customHeight="1">
      <c r="A248" s="35"/>
      <c r="B248" s="26" t="s">
        <v>211</v>
      </c>
      <c r="C248" s="26"/>
      <c r="D248" s="27"/>
      <c r="E248" s="19">
        <v>0</v>
      </c>
      <c r="F248" s="19">
        <v>0</v>
      </c>
      <c r="G248" s="19">
        <v>60611</v>
      </c>
      <c r="H248" s="19">
        <v>0</v>
      </c>
      <c r="I248" s="19">
        <v>9092</v>
      </c>
      <c r="J248" s="19">
        <v>0</v>
      </c>
      <c r="K248" s="19">
        <v>8702</v>
      </c>
      <c r="L248" s="19">
        <v>205809</v>
      </c>
      <c r="M248" s="96">
        <v>284214</v>
      </c>
      <c r="N248" s="19">
        <v>51353</v>
      </c>
      <c r="O248" s="19">
        <v>0</v>
      </c>
      <c r="P248" s="19">
        <v>205809</v>
      </c>
      <c r="Q248" s="19">
        <v>0</v>
      </c>
      <c r="R248" s="19">
        <v>487</v>
      </c>
      <c r="S248" s="19">
        <v>21969</v>
      </c>
      <c r="T248" s="19">
        <v>0</v>
      </c>
      <c r="U248" s="19">
        <v>0</v>
      </c>
      <c r="V248" s="19">
        <v>0</v>
      </c>
      <c r="W248" s="19">
        <v>0</v>
      </c>
      <c r="X248" s="96">
        <v>279618</v>
      </c>
    </row>
    <row r="249" spans="1:24" ht="12" customHeight="1">
      <c r="A249" s="35"/>
      <c r="B249" s="26" t="s">
        <v>212</v>
      </c>
      <c r="C249" s="26"/>
      <c r="D249" s="27"/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96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96">
        <v>0</v>
      </c>
    </row>
    <row r="250" spans="1:24" ht="12" customHeight="1">
      <c r="A250" s="35"/>
      <c r="B250" s="26" t="s">
        <v>213</v>
      </c>
      <c r="C250" s="26"/>
      <c r="D250" s="27"/>
      <c r="E250" s="19">
        <v>26698</v>
      </c>
      <c r="F250" s="19">
        <v>0</v>
      </c>
      <c r="G250" s="19">
        <v>98577</v>
      </c>
      <c r="H250" s="19">
        <v>3800</v>
      </c>
      <c r="I250" s="19">
        <v>0</v>
      </c>
      <c r="J250" s="19">
        <v>0</v>
      </c>
      <c r="K250" s="19">
        <v>6895</v>
      </c>
      <c r="L250" s="19">
        <v>138592</v>
      </c>
      <c r="M250" s="96">
        <v>274562</v>
      </c>
      <c r="N250" s="19">
        <v>109889</v>
      </c>
      <c r="O250" s="19">
        <v>0</v>
      </c>
      <c r="P250" s="19">
        <v>177487</v>
      </c>
      <c r="Q250" s="19">
        <v>0</v>
      </c>
      <c r="R250" s="19">
        <v>313</v>
      </c>
      <c r="S250" s="19">
        <v>9045</v>
      </c>
      <c r="T250" s="19">
        <v>0</v>
      </c>
      <c r="U250" s="19">
        <v>0</v>
      </c>
      <c r="V250" s="19">
        <v>0</v>
      </c>
      <c r="W250" s="19">
        <v>0</v>
      </c>
      <c r="X250" s="96">
        <v>296734</v>
      </c>
    </row>
    <row r="251" spans="1:24" s="20" customFormat="1" ht="12" customHeight="1">
      <c r="A251" s="25"/>
      <c r="B251" s="37"/>
      <c r="C251" s="37" t="s">
        <v>41</v>
      </c>
      <c r="D251" s="38"/>
      <c r="E251" s="20">
        <v>2260559</v>
      </c>
      <c r="F251" s="20">
        <v>21506</v>
      </c>
      <c r="G251" s="20">
        <v>1028886</v>
      </c>
      <c r="H251" s="20">
        <v>150023</v>
      </c>
      <c r="I251" s="20">
        <v>30009</v>
      </c>
      <c r="J251" s="20">
        <v>0</v>
      </c>
      <c r="K251" s="20">
        <v>45450</v>
      </c>
      <c r="L251" s="20">
        <v>1117653</v>
      </c>
      <c r="M251" s="96">
        <v>4654086</v>
      </c>
      <c r="N251" s="20">
        <v>867507</v>
      </c>
      <c r="O251" s="20">
        <v>0</v>
      </c>
      <c r="P251" s="20">
        <v>1348678</v>
      </c>
      <c r="Q251" s="20">
        <v>0</v>
      </c>
      <c r="R251" s="20">
        <v>442648.66</v>
      </c>
      <c r="S251" s="20">
        <v>284806.36</v>
      </c>
      <c r="T251" s="20">
        <v>590413.76</v>
      </c>
      <c r="U251" s="20">
        <v>1422146</v>
      </c>
      <c r="V251" s="20">
        <v>0</v>
      </c>
      <c r="W251" s="20">
        <v>0</v>
      </c>
      <c r="X251" s="96">
        <v>4956199.78</v>
      </c>
    </row>
    <row r="252" spans="1:24" s="20" customFormat="1" ht="12" customHeight="1">
      <c r="A252" s="25"/>
      <c r="B252" s="37"/>
      <c r="C252" s="37"/>
      <c r="D252" s="38" t="s">
        <v>42</v>
      </c>
      <c r="E252" s="20">
        <v>2514004</v>
      </c>
      <c r="F252" s="20">
        <v>21506</v>
      </c>
      <c r="G252" s="20">
        <v>5586811</v>
      </c>
      <c r="H252" s="20">
        <v>1859048</v>
      </c>
      <c r="I252" s="20">
        <v>148008</v>
      </c>
      <c r="J252" s="20">
        <v>58333</v>
      </c>
      <c r="K252" s="20">
        <v>797385</v>
      </c>
      <c r="L252" s="20">
        <v>1117653</v>
      </c>
      <c r="M252" s="96">
        <v>12102748</v>
      </c>
      <c r="N252" s="20">
        <v>4820553</v>
      </c>
      <c r="O252" s="20">
        <v>0</v>
      </c>
      <c r="P252" s="20">
        <v>1358678</v>
      </c>
      <c r="Q252" s="20">
        <v>0</v>
      </c>
      <c r="R252" s="20">
        <v>606726.65999999992</v>
      </c>
      <c r="S252" s="20">
        <v>3963431.36</v>
      </c>
      <c r="T252" s="20">
        <v>1370787.76</v>
      </c>
      <c r="U252" s="20">
        <v>2413224</v>
      </c>
      <c r="V252" s="20">
        <v>0</v>
      </c>
      <c r="W252" s="20">
        <v>0</v>
      </c>
      <c r="X252" s="96">
        <v>14533400.779999999</v>
      </c>
    </row>
    <row r="253" spans="1:24" s="20" customFormat="1" ht="12" customHeight="1">
      <c r="A253" s="25"/>
      <c r="B253" s="37"/>
      <c r="C253" s="37"/>
      <c r="D253" s="38"/>
      <c r="M253" s="96"/>
      <c r="X253" s="96"/>
    </row>
    <row r="254" spans="1:24" s="94" customFormat="1" ht="12" customHeight="1">
      <c r="A254" s="91" t="s">
        <v>214</v>
      </c>
      <c r="B254" s="92"/>
      <c r="C254" s="92"/>
      <c r="D254" s="93"/>
      <c r="E254" s="94">
        <v>909404</v>
      </c>
      <c r="F254" s="94">
        <v>411145</v>
      </c>
      <c r="G254" s="94">
        <v>2051082</v>
      </c>
      <c r="H254" s="94">
        <v>685750</v>
      </c>
      <c r="I254" s="94">
        <v>0</v>
      </c>
      <c r="J254" s="94">
        <v>408</v>
      </c>
      <c r="K254" s="94">
        <v>15235</v>
      </c>
      <c r="L254" s="94">
        <v>296768</v>
      </c>
      <c r="M254" s="95">
        <v>4369792</v>
      </c>
      <c r="N254" s="94">
        <v>2720995</v>
      </c>
      <c r="O254" s="94">
        <v>101</v>
      </c>
      <c r="P254" s="94">
        <v>0</v>
      </c>
      <c r="Q254" s="94">
        <v>0</v>
      </c>
      <c r="R254" s="94">
        <v>354260</v>
      </c>
      <c r="S254" s="94">
        <v>1436862</v>
      </c>
      <c r="T254" s="94">
        <v>953127</v>
      </c>
      <c r="U254" s="94">
        <v>74448</v>
      </c>
      <c r="V254" s="94">
        <v>0</v>
      </c>
      <c r="W254" s="94">
        <v>0</v>
      </c>
      <c r="X254" s="95">
        <v>5539793</v>
      </c>
    </row>
    <row r="255" spans="1:24" ht="12" customHeight="1">
      <c r="A255" s="35"/>
      <c r="B255" s="26" t="s">
        <v>215</v>
      </c>
      <c r="C255" s="26"/>
      <c r="D255" s="27"/>
      <c r="E255" s="19">
        <v>527236</v>
      </c>
      <c r="F255" s="19">
        <v>0</v>
      </c>
      <c r="G255" s="19">
        <v>52220</v>
      </c>
      <c r="H255" s="19">
        <v>3885</v>
      </c>
      <c r="I255" s="19">
        <v>0</v>
      </c>
      <c r="J255" s="19">
        <v>33183</v>
      </c>
      <c r="K255" s="19">
        <v>15000</v>
      </c>
      <c r="L255" s="19">
        <v>0</v>
      </c>
      <c r="M255" s="96">
        <v>631524</v>
      </c>
      <c r="N255" s="19">
        <v>0</v>
      </c>
      <c r="O255" s="19">
        <v>0</v>
      </c>
      <c r="P255" s="19">
        <v>1502</v>
      </c>
      <c r="Q255" s="19">
        <v>32121</v>
      </c>
      <c r="R255" s="19">
        <v>78877</v>
      </c>
      <c r="S255" s="19">
        <v>23397</v>
      </c>
      <c r="T255" s="19">
        <v>0</v>
      </c>
      <c r="U255" s="19">
        <v>533164</v>
      </c>
      <c r="V255" s="19">
        <v>0</v>
      </c>
      <c r="W255" s="19">
        <v>0</v>
      </c>
      <c r="X255" s="96">
        <v>669061</v>
      </c>
    </row>
    <row r="256" spans="1:24" ht="12" customHeight="1">
      <c r="A256" s="35"/>
      <c r="B256" s="26" t="s">
        <v>216</v>
      </c>
      <c r="C256" s="26"/>
      <c r="D256" s="27"/>
      <c r="E256" s="19">
        <v>0</v>
      </c>
      <c r="F256" s="19">
        <v>122762</v>
      </c>
      <c r="G256" s="19">
        <v>116933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96">
        <v>239695</v>
      </c>
      <c r="N256" s="19">
        <v>158494</v>
      </c>
      <c r="O256" s="19">
        <v>0</v>
      </c>
      <c r="P256" s="19">
        <v>0</v>
      </c>
      <c r="Q256" s="19">
        <v>0</v>
      </c>
      <c r="R256" s="19">
        <v>1348</v>
      </c>
      <c r="S256" s="19">
        <v>33275</v>
      </c>
      <c r="T256" s="19">
        <v>0</v>
      </c>
      <c r="U256" s="19">
        <v>35912</v>
      </c>
      <c r="V256" s="19">
        <v>0</v>
      </c>
      <c r="W256" s="19">
        <v>0</v>
      </c>
      <c r="X256" s="96">
        <v>229029</v>
      </c>
    </row>
    <row r="257" spans="1:24" ht="12" customHeight="1">
      <c r="A257" s="35"/>
      <c r="B257" s="26" t="s">
        <v>217</v>
      </c>
      <c r="C257" s="26"/>
      <c r="D257" s="27"/>
      <c r="E257" s="19">
        <v>26282</v>
      </c>
      <c r="F257" s="19">
        <v>0</v>
      </c>
      <c r="G257" s="19">
        <v>165905</v>
      </c>
      <c r="H257" s="19">
        <v>21461</v>
      </c>
      <c r="I257" s="19">
        <v>0</v>
      </c>
      <c r="J257" s="19">
        <v>0</v>
      </c>
      <c r="K257" s="19">
        <v>111000</v>
      </c>
      <c r="L257" s="19">
        <v>379921</v>
      </c>
      <c r="M257" s="96">
        <v>704569</v>
      </c>
      <c r="N257" s="19">
        <v>53000</v>
      </c>
      <c r="O257" s="19">
        <v>0</v>
      </c>
      <c r="P257" s="19">
        <v>379921</v>
      </c>
      <c r="Q257" s="19">
        <v>0</v>
      </c>
      <c r="R257" s="19">
        <v>122131</v>
      </c>
      <c r="S257" s="19">
        <v>65758.490000000005</v>
      </c>
      <c r="T257" s="19">
        <v>0</v>
      </c>
      <c r="U257" s="19">
        <v>0</v>
      </c>
      <c r="V257" s="19">
        <v>0</v>
      </c>
      <c r="W257" s="19">
        <v>0</v>
      </c>
      <c r="X257" s="96">
        <v>620810.49</v>
      </c>
    </row>
    <row r="258" spans="1:24" ht="12" customHeight="1">
      <c r="A258" s="35"/>
      <c r="B258" s="26" t="s">
        <v>218</v>
      </c>
      <c r="C258" s="26"/>
      <c r="D258" s="27"/>
      <c r="E258" s="19">
        <v>0</v>
      </c>
      <c r="F258" s="19">
        <v>0</v>
      </c>
      <c r="G258" s="19">
        <v>106310</v>
      </c>
      <c r="H258" s="19">
        <v>0</v>
      </c>
      <c r="I258" s="19">
        <v>0</v>
      </c>
      <c r="J258" s="19">
        <v>0</v>
      </c>
      <c r="K258" s="19">
        <v>13405</v>
      </c>
      <c r="L258" s="19">
        <v>538155</v>
      </c>
      <c r="M258" s="96">
        <v>657870</v>
      </c>
      <c r="N258" s="19">
        <v>200108</v>
      </c>
      <c r="O258" s="19">
        <v>0</v>
      </c>
      <c r="P258" s="19">
        <v>26768</v>
      </c>
      <c r="Q258" s="19">
        <v>0</v>
      </c>
      <c r="R258" s="19">
        <v>545896</v>
      </c>
      <c r="S258" s="19">
        <v>38703</v>
      </c>
      <c r="T258" s="19">
        <v>62697</v>
      </c>
      <c r="U258" s="19">
        <v>20227</v>
      </c>
      <c r="V258" s="19">
        <v>0</v>
      </c>
      <c r="W258" s="19">
        <v>0</v>
      </c>
      <c r="X258" s="96">
        <v>894399</v>
      </c>
    </row>
    <row r="259" spans="1:24" s="20" customFormat="1" ht="12" customHeight="1">
      <c r="A259" s="25"/>
      <c r="B259" s="37"/>
      <c r="C259" s="37" t="s">
        <v>41</v>
      </c>
      <c r="D259" s="38"/>
      <c r="E259" s="20">
        <v>553518</v>
      </c>
      <c r="F259" s="20">
        <v>122762</v>
      </c>
      <c r="G259" s="20">
        <v>441368</v>
      </c>
      <c r="H259" s="20">
        <v>25346</v>
      </c>
      <c r="I259" s="20">
        <v>0</v>
      </c>
      <c r="J259" s="20">
        <v>33183</v>
      </c>
      <c r="K259" s="20">
        <v>139405</v>
      </c>
      <c r="L259" s="20">
        <v>918076</v>
      </c>
      <c r="M259" s="96">
        <v>2233658</v>
      </c>
      <c r="N259" s="20">
        <v>411602</v>
      </c>
      <c r="O259" s="20">
        <v>0</v>
      </c>
      <c r="P259" s="20">
        <v>408191</v>
      </c>
      <c r="Q259" s="20">
        <v>32121</v>
      </c>
      <c r="R259" s="20">
        <v>748252</v>
      </c>
      <c r="S259" s="20">
        <v>161133.49</v>
      </c>
      <c r="T259" s="20">
        <v>62697</v>
      </c>
      <c r="U259" s="20">
        <v>589303</v>
      </c>
      <c r="V259" s="20">
        <v>0</v>
      </c>
      <c r="W259" s="20">
        <v>0</v>
      </c>
      <c r="X259" s="96">
        <v>2413299.4900000002</v>
      </c>
    </row>
    <row r="260" spans="1:24" s="20" customFormat="1" ht="12" customHeight="1">
      <c r="A260" s="25"/>
      <c r="B260" s="37"/>
      <c r="C260" s="37"/>
      <c r="D260" s="38" t="s">
        <v>42</v>
      </c>
      <c r="E260" s="20">
        <v>1462922</v>
      </c>
      <c r="F260" s="20">
        <v>533907</v>
      </c>
      <c r="G260" s="20">
        <v>2492450</v>
      </c>
      <c r="H260" s="20">
        <v>711096</v>
      </c>
      <c r="I260" s="20">
        <v>0</v>
      </c>
      <c r="J260" s="20">
        <v>33591</v>
      </c>
      <c r="K260" s="20">
        <v>154640</v>
      </c>
      <c r="L260" s="20">
        <v>1214844</v>
      </c>
      <c r="M260" s="96">
        <v>6603450</v>
      </c>
      <c r="N260" s="20">
        <v>3132597</v>
      </c>
      <c r="O260" s="20">
        <v>101</v>
      </c>
      <c r="P260" s="20">
        <v>408191</v>
      </c>
      <c r="Q260" s="20">
        <v>32121</v>
      </c>
      <c r="R260" s="20">
        <v>1102512</v>
      </c>
      <c r="S260" s="20">
        <v>1597995.49</v>
      </c>
      <c r="T260" s="20">
        <v>1015824</v>
      </c>
      <c r="U260" s="20">
        <v>663751</v>
      </c>
      <c r="V260" s="20">
        <v>0</v>
      </c>
      <c r="W260" s="20">
        <v>0</v>
      </c>
      <c r="X260" s="96">
        <v>7953092.4900000002</v>
      </c>
    </row>
    <row r="261" spans="1:24" ht="12" customHeight="1">
      <c r="A261" s="35"/>
      <c r="B261" s="26"/>
      <c r="C261" s="26"/>
      <c r="D261" s="27"/>
      <c r="M261" s="96"/>
      <c r="X261" s="96"/>
    </row>
    <row r="262" spans="1:24" s="94" customFormat="1" ht="12" customHeight="1">
      <c r="A262" s="91" t="s">
        <v>219</v>
      </c>
      <c r="B262" s="92"/>
      <c r="C262" s="92"/>
      <c r="D262" s="93"/>
      <c r="E262" s="94">
        <v>1789919.2599999998</v>
      </c>
      <c r="F262" s="94">
        <v>198040.94</v>
      </c>
      <c r="G262" s="94">
        <v>1925208.0000000002</v>
      </c>
      <c r="H262" s="94">
        <v>792644.2300000001</v>
      </c>
      <c r="I262" s="94">
        <v>19596.509999999998</v>
      </c>
      <c r="J262" s="94">
        <v>628.29999999999995</v>
      </c>
      <c r="K262" s="94">
        <v>1136200.93</v>
      </c>
      <c r="L262" s="94">
        <v>0</v>
      </c>
      <c r="M262" s="95">
        <v>5862238.1699999999</v>
      </c>
      <c r="N262" s="94">
        <v>1198284.58</v>
      </c>
      <c r="O262" s="94">
        <v>0</v>
      </c>
      <c r="P262" s="94">
        <v>5300</v>
      </c>
      <c r="Q262" s="94">
        <v>0</v>
      </c>
      <c r="R262" s="94">
        <v>726415.60000000009</v>
      </c>
      <c r="S262" s="94">
        <v>1729454.85</v>
      </c>
      <c r="T262" s="94">
        <v>252392.59</v>
      </c>
      <c r="U262" s="94">
        <v>1931172.55</v>
      </c>
      <c r="V262" s="94">
        <v>0</v>
      </c>
      <c r="W262" s="94">
        <v>0</v>
      </c>
      <c r="X262" s="95">
        <v>5843020.1699999999</v>
      </c>
    </row>
    <row r="263" spans="1:24" ht="12" customHeight="1">
      <c r="A263" s="40"/>
      <c r="B263" s="26" t="s">
        <v>220</v>
      </c>
      <c r="C263" s="26"/>
      <c r="D263" s="27"/>
      <c r="E263" s="19">
        <v>0</v>
      </c>
      <c r="F263" s="19">
        <v>0</v>
      </c>
      <c r="G263" s="19">
        <v>4891.45</v>
      </c>
      <c r="H263" s="19">
        <v>0</v>
      </c>
      <c r="I263" s="19">
        <v>0</v>
      </c>
      <c r="J263" s="19">
        <v>2018</v>
      </c>
      <c r="K263" s="19">
        <v>0</v>
      </c>
      <c r="L263" s="19">
        <v>0</v>
      </c>
      <c r="M263" s="96">
        <v>6909.45</v>
      </c>
      <c r="N263" s="19">
        <v>24970.85</v>
      </c>
      <c r="O263" s="19">
        <v>0</v>
      </c>
      <c r="P263" s="19">
        <v>0</v>
      </c>
      <c r="Q263" s="19">
        <v>0</v>
      </c>
      <c r="R263" s="19">
        <v>47554.92</v>
      </c>
      <c r="S263" s="19">
        <v>4379.6499999999996</v>
      </c>
      <c r="T263" s="19">
        <v>83450</v>
      </c>
      <c r="U263" s="19">
        <v>1874.14</v>
      </c>
      <c r="V263" s="19">
        <v>0</v>
      </c>
      <c r="W263" s="19">
        <v>0</v>
      </c>
      <c r="X263" s="96">
        <v>162229.56</v>
      </c>
    </row>
    <row r="264" spans="1:24" ht="12" customHeight="1">
      <c r="A264" s="40"/>
      <c r="B264" s="26" t="s">
        <v>221</v>
      </c>
      <c r="C264" s="26"/>
      <c r="D264" s="27"/>
      <c r="E264" s="19">
        <v>0</v>
      </c>
      <c r="F264" s="19">
        <v>0</v>
      </c>
      <c r="G264" s="19">
        <v>33803</v>
      </c>
      <c r="H264" s="19">
        <v>0</v>
      </c>
      <c r="I264" s="19">
        <v>0</v>
      </c>
      <c r="J264" s="19">
        <v>0</v>
      </c>
      <c r="K264" s="19">
        <v>5147</v>
      </c>
      <c r="L264" s="19">
        <v>28000</v>
      </c>
      <c r="M264" s="96">
        <v>66950</v>
      </c>
      <c r="N264" s="19">
        <v>21249</v>
      </c>
      <c r="O264" s="19">
        <v>0</v>
      </c>
      <c r="P264" s="19">
        <v>28900</v>
      </c>
      <c r="Q264" s="19">
        <v>3036</v>
      </c>
      <c r="R264" s="19">
        <v>-68019</v>
      </c>
      <c r="S264" s="19">
        <v>9447</v>
      </c>
      <c r="T264" s="19">
        <v>69440</v>
      </c>
      <c r="U264" s="19">
        <v>0</v>
      </c>
      <c r="V264" s="19">
        <v>0</v>
      </c>
      <c r="W264" s="19">
        <v>0</v>
      </c>
      <c r="X264" s="96">
        <v>64053</v>
      </c>
    </row>
    <row r="265" spans="1:24" ht="12" customHeight="1">
      <c r="A265" s="40"/>
      <c r="B265" s="26" t="s">
        <v>222</v>
      </c>
      <c r="C265" s="26"/>
      <c r="D265" s="27"/>
      <c r="E265" s="19">
        <v>0</v>
      </c>
      <c r="F265" s="19">
        <v>0</v>
      </c>
      <c r="G265" s="19">
        <v>4023.1900000000005</v>
      </c>
      <c r="H265" s="19">
        <v>0</v>
      </c>
      <c r="I265" s="19">
        <v>0</v>
      </c>
      <c r="J265" s="19">
        <v>0</v>
      </c>
      <c r="K265" s="19">
        <v>3073.24</v>
      </c>
      <c r="L265" s="19">
        <v>0</v>
      </c>
      <c r="M265" s="96">
        <v>7096.43</v>
      </c>
      <c r="N265" s="19">
        <v>0</v>
      </c>
      <c r="O265" s="19">
        <v>0</v>
      </c>
      <c r="P265" s="19">
        <v>506.5</v>
      </c>
      <c r="Q265" s="19">
        <v>0</v>
      </c>
      <c r="R265" s="19">
        <v>1493.9099999999999</v>
      </c>
      <c r="S265" s="19">
        <v>3665.77</v>
      </c>
      <c r="T265" s="19">
        <v>458.51</v>
      </c>
      <c r="U265" s="19">
        <v>0</v>
      </c>
      <c r="V265" s="19">
        <v>0</v>
      </c>
      <c r="W265" s="19">
        <v>0</v>
      </c>
      <c r="X265" s="96">
        <v>6124.6900000000005</v>
      </c>
    </row>
    <row r="266" spans="1:24" ht="12" customHeight="1">
      <c r="A266" s="40"/>
      <c r="B266" s="26" t="s">
        <v>223</v>
      </c>
      <c r="C266" s="26"/>
      <c r="D266" s="27"/>
      <c r="E266" s="19">
        <v>0</v>
      </c>
      <c r="F266" s="19">
        <v>0</v>
      </c>
      <c r="G266" s="19">
        <v>27104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96">
        <v>27104</v>
      </c>
      <c r="N266" s="19">
        <v>0</v>
      </c>
      <c r="O266" s="19">
        <v>0</v>
      </c>
      <c r="P266" s="19">
        <v>0</v>
      </c>
      <c r="Q266" s="19">
        <v>0</v>
      </c>
      <c r="R266" s="19">
        <v>38573.07</v>
      </c>
      <c r="S266" s="19">
        <v>6128.93</v>
      </c>
      <c r="T266" s="19">
        <v>0</v>
      </c>
      <c r="U266" s="19">
        <v>0</v>
      </c>
      <c r="V266" s="19">
        <v>0</v>
      </c>
      <c r="W266" s="19">
        <v>0</v>
      </c>
      <c r="X266" s="96">
        <v>44702</v>
      </c>
    </row>
    <row r="267" spans="1:24" ht="12" customHeight="1">
      <c r="A267" s="40"/>
      <c r="B267" s="26" t="s">
        <v>224</v>
      </c>
      <c r="C267" s="26"/>
      <c r="D267" s="27"/>
      <c r="E267" s="19">
        <v>0</v>
      </c>
      <c r="F267" s="19">
        <v>0</v>
      </c>
      <c r="G267" s="19">
        <v>70610</v>
      </c>
      <c r="H267" s="19">
        <v>190780</v>
      </c>
      <c r="I267" s="19">
        <v>2873</v>
      </c>
      <c r="J267" s="19">
        <v>0</v>
      </c>
      <c r="K267" s="19">
        <v>10000</v>
      </c>
      <c r="L267" s="19">
        <v>144501</v>
      </c>
      <c r="M267" s="96">
        <v>418764</v>
      </c>
      <c r="N267" s="19">
        <v>74324</v>
      </c>
      <c r="O267" s="19">
        <v>0</v>
      </c>
      <c r="P267" s="19">
        <v>403924</v>
      </c>
      <c r="Q267" s="19">
        <v>0</v>
      </c>
      <c r="R267" s="19">
        <v>138405.31</v>
      </c>
      <c r="S267" s="19">
        <v>44126.69</v>
      </c>
      <c r="T267" s="19">
        <v>0</v>
      </c>
      <c r="U267" s="19">
        <v>0</v>
      </c>
      <c r="V267" s="19">
        <v>0</v>
      </c>
      <c r="W267" s="19">
        <v>0</v>
      </c>
      <c r="X267" s="96">
        <v>660780</v>
      </c>
    </row>
    <row r="268" spans="1:24" s="20" customFormat="1" ht="12" customHeight="1">
      <c r="A268" s="41"/>
      <c r="B268" s="37"/>
      <c r="C268" s="37" t="s">
        <v>41</v>
      </c>
      <c r="D268" s="38"/>
      <c r="E268" s="20">
        <v>0</v>
      </c>
      <c r="F268" s="20">
        <v>0</v>
      </c>
      <c r="G268" s="20">
        <v>140431.64000000001</v>
      </c>
      <c r="H268" s="20">
        <v>190780</v>
      </c>
      <c r="I268" s="20">
        <v>2873</v>
      </c>
      <c r="J268" s="20">
        <v>2018</v>
      </c>
      <c r="K268" s="20">
        <v>18220.239999999998</v>
      </c>
      <c r="L268" s="20">
        <v>172501</v>
      </c>
      <c r="M268" s="96">
        <v>526823.88</v>
      </c>
      <c r="N268" s="20">
        <v>120543.85</v>
      </c>
      <c r="O268" s="20">
        <v>0</v>
      </c>
      <c r="P268" s="20">
        <v>433330.5</v>
      </c>
      <c r="Q268" s="20">
        <v>3036</v>
      </c>
      <c r="R268" s="20">
        <v>158008.21</v>
      </c>
      <c r="S268" s="20">
        <v>67748.040000000008</v>
      </c>
      <c r="T268" s="20">
        <v>153348.51</v>
      </c>
      <c r="U268" s="20">
        <v>1874.14</v>
      </c>
      <c r="V268" s="20">
        <v>0</v>
      </c>
      <c r="W268" s="20">
        <v>0</v>
      </c>
      <c r="X268" s="96">
        <v>937889.25</v>
      </c>
    </row>
    <row r="269" spans="1:24" s="20" customFormat="1" ht="12" customHeight="1">
      <c r="A269" s="41"/>
      <c r="B269" s="37"/>
      <c r="C269" s="37"/>
      <c r="D269" s="38" t="s">
        <v>42</v>
      </c>
      <c r="E269" s="20">
        <v>1789919.2599999998</v>
      </c>
      <c r="F269" s="20">
        <v>198040.94</v>
      </c>
      <c r="G269" s="20">
        <v>2065639.6400000001</v>
      </c>
      <c r="H269" s="20">
        <v>983424.2300000001</v>
      </c>
      <c r="I269" s="20">
        <v>22469.51</v>
      </c>
      <c r="J269" s="20">
        <v>2646.3</v>
      </c>
      <c r="K269" s="20">
        <v>1154421.17</v>
      </c>
      <c r="L269" s="20">
        <v>172501</v>
      </c>
      <c r="M269" s="96">
        <v>6389062.0499999998</v>
      </c>
      <c r="N269" s="20">
        <v>1318828.4300000002</v>
      </c>
      <c r="O269" s="20">
        <v>0</v>
      </c>
      <c r="P269" s="20">
        <v>438630.5</v>
      </c>
      <c r="Q269" s="20">
        <v>3036</v>
      </c>
      <c r="R269" s="20">
        <v>884423.81</v>
      </c>
      <c r="S269" s="20">
        <v>1797202.8900000001</v>
      </c>
      <c r="T269" s="20">
        <v>405741.1</v>
      </c>
      <c r="U269" s="20">
        <v>1933046.69</v>
      </c>
      <c r="V269" s="20">
        <v>0</v>
      </c>
      <c r="W269" s="20">
        <v>0</v>
      </c>
      <c r="X269" s="96">
        <v>6780909.4199999999</v>
      </c>
    </row>
    <row r="270" spans="1:24" ht="12" customHeight="1">
      <c r="A270" s="40"/>
      <c r="B270" s="26"/>
      <c r="C270" s="26"/>
      <c r="D270" s="27"/>
      <c r="M270" s="96"/>
      <c r="X270" s="96"/>
    </row>
    <row r="271" spans="1:24" s="94" customFormat="1" ht="12" customHeight="1">
      <c r="A271" s="91" t="s">
        <v>225</v>
      </c>
      <c r="B271" s="92"/>
      <c r="C271" s="92"/>
      <c r="D271" s="93"/>
      <c r="E271" s="94">
        <v>25007370</v>
      </c>
      <c r="F271" s="94">
        <v>1461972</v>
      </c>
      <c r="G271" s="94">
        <v>29802127</v>
      </c>
      <c r="H271" s="94">
        <v>22227999</v>
      </c>
      <c r="I271" s="94">
        <v>2403126</v>
      </c>
      <c r="J271" s="94">
        <v>405015</v>
      </c>
      <c r="K271" s="94">
        <v>15598836</v>
      </c>
      <c r="L271" s="94">
        <v>11425475</v>
      </c>
      <c r="M271" s="95">
        <v>108331920</v>
      </c>
      <c r="N271" s="94">
        <v>58656278</v>
      </c>
      <c r="O271" s="94">
        <v>0</v>
      </c>
      <c r="P271" s="94">
        <v>11170321</v>
      </c>
      <c r="Q271" s="94">
        <v>0</v>
      </c>
      <c r="R271" s="94">
        <v>12746889</v>
      </c>
      <c r="S271" s="94">
        <v>11607479</v>
      </c>
      <c r="T271" s="94">
        <v>3368110</v>
      </c>
      <c r="U271" s="94">
        <v>4567198</v>
      </c>
      <c r="V271" s="94">
        <v>24225000</v>
      </c>
      <c r="W271" s="94">
        <v>3108908</v>
      </c>
      <c r="X271" s="95">
        <v>129450183</v>
      </c>
    </row>
    <row r="272" spans="1:24" ht="12" customHeight="1">
      <c r="A272" s="40"/>
      <c r="B272" s="26" t="s">
        <v>226</v>
      </c>
      <c r="C272" s="26"/>
      <c r="D272" s="27"/>
      <c r="E272" s="19">
        <v>2477207</v>
      </c>
      <c r="F272" s="19">
        <v>0</v>
      </c>
      <c r="G272" s="19">
        <v>0</v>
      </c>
      <c r="H272" s="19">
        <v>0</v>
      </c>
      <c r="I272" s="19">
        <v>0</v>
      </c>
      <c r="J272" s="19">
        <v>256114</v>
      </c>
      <c r="K272" s="19">
        <v>375836</v>
      </c>
      <c r="L272" s="19">
        <v>250000</v>
      </c>
      <c r="M272" s="96">
        <v>3359157</v>
      </c>
      <c r="N272" s="19">
        <v>461379</v>
      </c>
      <c r="O272" s="19">
        <v>8623</v>
      </c>
      <c r="P272" s="19">
        <v>0</v>
      </c>
      <c r="Q272" s="19">
        <v>0</v>
      </c>
      <c r="R272" s="19">
        <v>4136797</v>
      </c>
      <c r="S272" s="19">
        <v>357545</v>
      </c>
      <c r="T272" s="19">
        <v>197652</v>
      </c>
      <c r="U272" s="19">
        <v>293310</v>
      </c>
      <c r="V272" s="19">
        <v>0</v>
      </c>
      <c r="W272" s="19">
        <v>0</v>
      </c>
      <c r="X272" s="96">
        <v>5455306</v>
      </c>
    </row>
    <row r="273" spans="1:24" ht="12" customHeight="1">
      <c r="A273" s="40"/>
      <c r="B273" s="26" t="s">
        <v>227</v>
      </c>
      <c r="C273" s="26"/>
      <c r="D273" s="27"/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96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96">
        <v>0</v>
      </c>
    </row>
    <row r="274" spans="1:24" ht="12" customHeight="1">
      <c r="A274" s="40"/>
      <c r="B274" s="26" t="s">
        <v>228</v>
      </c>
      <c r="C274" s="26"/>
      <c r="D274" s="27"/>
      <c r="E274" s="19">
        <v>0</v>
      </c>
      <c r="F274" s="19">
        <v>0</v>
      </c>
      <c r="G274" s="19">
        <v>21443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96">
        <v>21443</v>
      </c>
      <c r="N274" s="19">
        <v>0</v>
      </c>
      <c r="O274" s="19">
        <v>0</v>
      </c>
      <c r="P274" s="19">
        <v>0</v>
      </c>
      <c r="Q274" s="19">
        <v>0</v>
      </c>
      <c r="R274" s="19">
        <v>487.27000000000044</v>
      </c>
      <c r="S274" s="19">
        <v>14270.73</v>
      </c>
      <c r="T274" s="19">
        <v>0</v>
      </c>
      <c r="U274" s="19">
        <v>0</v>
      </c>
      <c r="V274" s="19">
        <v>0</v>
      </c>
      <c r="W274" s="19">
        <v>0</v>
      </c>
      <c r="X274" s="96">
        <v>14758</v>
      </c>
    </row>
    <row r="275" spans="1:24" ht="12" customHeight="1">
      <c r="A275" s="40"/>
      <c r="B275" s="26" t="s">
        <v>229</v>
      </c>
      <c r="C275" s="26"/>
      <c r="D275" s="27"/>
      <c r="E275" s="19">
        <v>0</v>
      </c>
      <c r="F275" s="19">
        <v>14102</v>
      </c>
      <c r="G275" s="19">
        <v>342337</v>
      </c>
      <c r="H275" s="19">
        <v>0</v>
      </c>
      <c r="I275" s="19">
        <v>0</v>
      </c>
      <c r="J275" s="19">
        <v>0</v>
      </c>
      <c r="K275" s="19">
        <v>0</v>
      </c>
      <c r="L275" s="19">
        <v>566370</v>
      </c>
      <c r="M275" s="96">
        <v>922809</v>
      </c>
      <c r="N275" s="19">
        <v>0</v>
      </c>
      <c r="O275" s="19">
        <v>0</v>
      </c>
      <c r="P275" s="19">
        <v>754822</v>
      </c>
      <c r="Q275" s="19">
        <v>0</v>
      </c>
      <c r="R275" s="19">
        <v>3723</v>
      </c>
      <c r="S275" s="19">
        <v>164264</v>
      </c>
      <c r="T275" s="19">
        <v>0</v>
      </c>
      <c r="U275" s="19">
        <v>0</v>
      </c>
      <c r="V275" s="19">
        <v>0</v>
      </c>
      <c r="W275" s="19">
        <v>0</v>
      </c>
      <c r="X275" s="96">
        <v>922809</v>
      </c>
    </row>
    <row r="276" spans="1:24" ht="12" customHeight="1">
      <c r="A276" s="40"/>
      <c r="B276" s="26" t="s">
        <v>230</v>
      </c>
      <c r="C276" s="26"/>
      <c r="D276" s="27"/>
      <c r="E276" s="19">
        <v>491250</v>
      </c>
      <c r="F276" s="19">
        <v>0</v>
      </c>
      <c r="G276" s="19">
        <v>6807</v>
      </c>
      <c r="H276" s="19">
        <v>5370</v>
      </c>
      <c r="I276" s="19">
        <v>501</v>
      </c>
      <c r="J276" s="19">
        <v>0</v>
      </c>
      <c r="K276" s="19">
        <v>0</v>
      </c>
      <c r="L276" s="19">
        <v>0</v>
      </c>
      <c r="M276" s="96">
        <v>503928</v>
      </c>
      <c r="N276" s="19">
        <v>0</v>
      </c>
      <c r="O276" s="19">
        <v>0</v>
      </c>
      <c r="P276" s="19">
        <v>0</v>
      </c>
      <c r="Q276" s="19">
        <v>0</v>
      </c>
      <c r="R276" s="19">
        <v>468735.23</v>
      </c>
      <c r="S276" s="19">
        <v>52495</v>
      </c>
      <c r="T276" s="19">
        <v>61510</v>
      </c>
      <c r="U276" s="19">
        <v>0</v>
      </c>
      <c r="V276" s="19">
        <v>0</v>
      </c>
      <c r="W276" s="19">
        <v>0</v>
      </c>
      <c r="X276" s="96">
        <v>582740.23</v>
      </c>
    </row>
    <row r="277" spans="1:24" ht="12" customHeight="1">
      <c r="A277" s="40"/>
      <c r="B277" s="26" t="s">
        <v>231</v>
      </c>
      <c r="C277" s="26"/>
      <c r="D277" s="27"/>
      <c r="E277" s="19">
        <v>50043</v>
      </c>
      <c r="F277" s="19">
        <v>0</v>
      </c>
      <c r="G277" s="19">
        <v>321055</v>
      </c>
      <c r="H277" s="19">
        <v>0</v>
      </c>
      <c r="I277" s="19">
        <v>0</v>
      </c>
      <c r="J277" s="19">
        <v>2663</v>
      </c>
      <c r="K277" s="19">
        <v>0</v>
      </c>
      <c r="L277" s="19">
        <v>0</v>
      </c>
      <c r="M277" s="96">
        <v>373761</v>
      </c>
      <c r="N277" s="19">
        <v>0</v>
      </c>
      <c r="O277" s="19">
        <v>0</v>
      </c>
      <c r="P277" s="19">
        <v>110000</v>
      </c>
      <c r="Q277" s="19">
        <v>0</v>
      </c>
      <c r="R277" s="19">
        <v>90369</v>
      </c>
      <c r="S277" s="19">
        <v>210009</v>
      </c>
      <c r="T277" s="19">
        <v>7793</v>
      </c>
      <c r="U277" s="19">
        <v>40594</v>
      </c>
      <c r="V277" s="19">
        <v>0</v>
      </c>
      <c r="W277" s="19">
        <v>0</v>
      </c>
      <c r="X277" s="96">
        <v>458765</v>
      </c>
    </row>
    <row r="278" spans="1:24" ht="12" customHeight="1">
      <c r="A278" s="40"/>
      <c r="B278" s="26" t="s">
        <v>232</v>
      </c>
      <c r="C278" s="26"/>
      <c r="D278" s="27"/>
      <c r="E278" s="19">
        <v>11260849</v>
      </c>
      <c r="F278" s="19">
        <v>0</v>
      </c>
      <c r="G278" s="19">
        <v>1037879</v>
      </c>
      <c r="H278" s="19">
        <v>0</v>
      </c>
      <c r="I278" s="19">
        <v>0</v>
      </c>
      <c r="J278" s="19">
        <v>653805</v>
      </c>
      <c r="K278" s="19">
        <v>3717969</v>
      </c>
      <c r="L278" s="19">
        <v>591422</v>
      </c>
      <c r="M278" s="96">
        <v>17261924</v>
      </c>
      <c r="N278" s="19">
        <v>0</v>
      </c>
      <c r="O278" s="19">
        <v>0</v>
      </c>
      <c r="P278" s="19">
        <v>3679100</v>
      </c>
      <c r="Q278" s="19">
        <v>0</v>
      </c>
      <c r="R278" s="19">
        <v>6744285</v>
      </c>
      <c r="S278" s="19">
        <v>168302</v>
      </c>
      <c r="T278" s="19">
        <v>1545380</v>
      </c>
      <c r="U278" s="19">
        <v>4159266</v>
      </c>
      <c r="V278" s="19">
        <v>0</v>
      </c>
      <c r="W278" s="19">
        <v>0</v>
      </c>
      <c r="X278" s="96">
        <v>16296333</v>
      </c>
    </row>
    <row r="279" spans="1:24" ht="12" customHeight="1">
      <c r="A279" s="40"/>
      <c r="B279" s="26" t="s">
        <v>233</v>
      </c>
      <c r="C279" s="26"/>
      <c r="D279" s="27"/>
      <c r="E279" s="19">
        <v>0</v>
      </c>
      <c r="F279" s="19">
        <v>0</v>
      </c>
      <c r="G279" s="19">
        <v>155988</v>
      </c>
      <c r="H279" s="19">
        <v>340089</v>
      </c>
      <c r="I279" s="19">
        <v>4094</v>
      </c>
      <c r="J279" s="19">
        <v>0</v>
      </c>
      <c r="K279" s="19">
        <v>275584</v>
      </c>
      <c r="L279" s="19">
        <v>1065915</v>
      </c>
      <c r="M279" s="96">
        <v>1841670</v>
      </c>
      <c r="N279" s="19">
        <v>0</v>
      </c>
      <c r="O279" s="19">
        <v>0</v>
      </c>
      <c r="P279" s="19">
        <v>1371169</v>
      </c>
      <c r="Q279" s="19">
        <v>0</v>
      </c>
      <c r="R279" s="19">
        <v>400053</v>
      </c>
      <c r="S279" s="19">
        <v>138186</v>
      </c>
      <c r="T279" s="19">
        <v>0</v>
      </c>
      <c r="U279" s="19">
        <v>53245</v>
      </c>
      <c r="V279" s="19">
        <v>0</v>
      </c>
      <c r="W279" s="19">
        <v>0</v>
      </c>
      <c r="X279" s="96">
        <v>1962653</v>
      </c>
    </row>
    <row r="280" spans="1:24" ht="12" customHeight="1">
      <c r="A280" s="40"/>
      <c r="B280" s="26" t="s">
        <v>234</v>
      </c>
      <c r="C280" s="26"/>
      <c r="D280" s="27"/>
      <c r="E280" s="19">
        <v>5133569</v>
      </c>
      <c r="F280" s="19">
        <v>0</v>
      </c>
      <c r="G280" s="19">
        <v>729092</v>
      </c>
      <c r="H280" s="19">
        <v>318545</v>
      </c>
      <c r="I280" s="19">
        <v>100555</v>
      </c>
      <c r="J280" s="19">
        <v>285055</v>
      </c>
      <c r="K280" s="19">
        <v>0</v>
      </c>
      <c r="L280" s="19">
        <v>664360</v>
      </c>
      <c r="M280" s="96">
        <v>7231176</v>
      </c>
      <c r="N280" s="19">
        <v>1393120</v>
      </c>
      <c r="O280" s="19">
        <v>0</v>
      </c>
      <c r="P280" s="19">
        <v>814360</v>
      </c>
      <c r="Q280" s="19">
        <v>0</v>
      </c>
      <c r="R280" s="19">
        <v>5883931</v>
      </c>
      <c r="S280" s="19">
        <v>159232</v>
      </c>
      <c r="T280" s="19">
        <v>0</v>
      </c>
      <c r="U280" s="19">
        <v>0</v>
      </c>
      <c r="V280" s="19">
        <v>0</v>
      </c>
      <c r="W280" s="19">
        <v>0</v>
      </c>
      <c r="X280" s="96">
        <v>8250643</v>
      </c>
    </row>
    <row r="281" spans="1:24" ht="12" customHeight="1">
      <c r="A281" s="40"/>
      <c r="B281" s="26" t="s">
        <v>235</v>
      </c>
      <c r="C281" s="26"/>
      <c r="D281" s="27"/>
      <c r="E281" s="19">
        <v>7821834</v>
      </c>
      <c r="F281" s="19">
        <v>497393</v>
      </c>
      <c r="G281" s="19">
        <v>1322692</v>
      </c>
      <c r="H281" s="19">
        <v>982020</v>
      </c>
      <c r="I281" s="19">
        <v>81312</v>
      </c>
      <c r="J281" s="19">
        <v>443869</v>
      </c>
      <c r="K281" s="19">
        <v>332923</v>
      </c>
      <c r="L281" s="19">
        <v>280</v>
      </c>
      <c r="M281" s="96">
        <v>11482323</v>
      </c>
      <c r="N281" s="19">
        <v>0</v>
      </c>
      <c r="O281" s="19">
        <v>322786</v>
      </c>
      <c r="P281" s="19">
        <v>1611330</v>
      </c>
      <c r="Q281" s="19">
        <v>0</v>
      </c>
      <c r="R281" s="19">
        <v>2027731</v>
      </c>
      <c r="S281" s="19">
        <v>1285896</v>
      </c>
      <c r="T281" s="19">
        <v>60251</v>
      </c>
      <c r="U281" s="19">
        <v>5071425</v>
      </c>
      <c r="V281" s="19">
        <v>0</v>
      </c>
      <c r="W281" s="19">
        <v>0</v>
      </c>
      <c r="X281" s="96">
        <v>10379419</v>
      </c>
    </row>
    <row r="282" spans="1:24" ht="12" customHeight="1">
      <c r="A282" s="40"/>
      <c r="B282" s="26" t="s">
        <v>236</v>
      </c>
      <c r="C282" s="26"/>
      <c r="D282" s="27"/>
      <c r="E282" s="19">
        <v>3086337</v>
      </c>
      <c r="F282" s="19">
        <v>0</v>
      </c>
      <c r="G282" s="19">
        <v>241950</v>
      </c>
      <c r="H282" s="19">
        <v>467199</v>
      </c>
      <c r="I282" s="19">
        <v>0</v>
      </c>
      <c r="J282" s="19">
        <v>25817</v>
      </c>
      <c r="K282" s="19">
        <v>100000</v>
      </c>
      <c r="L282" s="19">
        <v>0</v>
      </c>
      <c r="M282" s="96">
        <v>3921303</v>
      </c>
      <c r="N282" s="19">
        <v>0</v>
      </c>
      <c r="O282" s="19">
        <v>0</v>
      </c>
      <c r="P282" s="19">
        <v>100000</v>
      </c>
      <c r="Q282" s="19">
        <v>0</v>
      </c>
      <c r="R282" s="19">
        <v>730423.25</v>
      </c>
      <c r="S282" s="19">
        <v>142893.75</v>
      </c>
      <c r="T282" s="19">
        <v>1443876</v>
      </c>
      <c r="U282" s="19">
        <v>383049</v>
      </c>
      <c r="V282" s="19">
        <v>0</v>
      </c>
      <c r="W282" s="19">
        <v>0</v>
      </c>
      <c r="X282" s="96">
        <v>2800242</v>
      </c>
    </row>
    <row r="283" spans="1:24" ht="12" customHeight="1">
      <c r="A283" s="40"/>
      <c r="B283" s="26" t="s">
        <v>237</v>
      </c>
      <c r="C283" s="26"/>
      <c r="D283" s="27"/>
      <c r="E283" s="19">
        <v>0</v>
      </c>
      <c r="F283" s="19">
        <v>0</v>
      </c>
      <c r="G283" s="19">
        <v>77141</v>
      </c>
      <c r="H283" s="19">
        <v>0</v>
      </c>
      <c r="I283" s="19">
        <v>0</v>
      </c>
      <c r="J283" s="19">
        <v>0</v>
      </c>
      <c r="K283" s="19">
        <v>545808</v>
      </c>
      <c r="L283" s="19">
        <v>78672</v>
      </c>
      <c r="M283" s="96">
        <v>701621</v>
      </c>
      <c r="N283" s="19">
        <v>0</v>
      </c>
      <c r="O283" s="19">
        <v>0</v>
      </c>
      <c r="P283" s="19">
        <v>78672</v>
      </c>
      <c r="Q283" s="19">
        <v>0</v>
      </c>
      <c r="R283" s="19">
        <v>71428.41</v>
      </c>
      <c r="S283" s="19">
        <v>133452.59</v>
      </c>
      <c r="T283" s="19">
        <v>0</v>
      </c>
      <c r="U283" s="19">
        <v>153139</v>
      </c>
      <c r="V283" s="19">
        <v>0</v>
      </c>
      <c r="W283" s="19">
        <v>0</v>
      </c>
      <c r="X283" s="96">
        <v>436692</v>
      </c>
    </row>
    <row r="284" spans="1:24" ht="12" customHeight="1">
      <c r="A284" s="40"/>
      <c r="B284" s="26" t="s">
        <v>238</v>
      </c>
      <c r="C284" s="26"/>
      <c r="D284" s="27"/>
      <c r="E284" s="19">
        <v>6222999</v>
      </c>
      <c r="F284" s="19">
        <v>490563</v>
      </c>
      <c r="G284" s="19">
        <v>2172348</v>
      </c>
      <c r="H284" s="19">
        <v>1502638</v>
      </c>
      <c r="I284" s="19">
        <v>0</v>
      </c>
      <c r="J284" s="19">
        <v>377332</v>
      </c>
      <c r="K284" s="19">
        <v>370259</v>
      </c>
      <c r="L284" s="19">
        <v>0</v>
      </c>
      <c r="M284" s="96">
        <v>11136139</v>
      </c>
      <c r="N284" s="19">
        <v>0</v>
      </c>
      <c r="O284" s="19">
        <v>14060</v>
      </c>
      <c r="P284" s="19">
        <v>1909819</v>
      </c>
      <c r="Q284" s="19">
        <v>0</v>
      </c>
      <c r="R284" s="19">
        <v>1904582</v>
      </c>
      <c r="S284" s="19">
        <v>845714</v>
      </c>
      <c r="T284" s="19">
        <v>1366352</v>
      </c>
      <c r="U284" s="19">
        <v>3419609</v>
      </c>
      <c r="V284" s="19">
        <v>0</v>
      </c>
      <c r="W284" s="19">
        <v>0</v>
      </c>
      <c r="X284" s="96">
        <v>9460136</v>
      </c>
    </row>
    <row r="285" spans="1:24" ht="12" customHeight="1">
      <c r="A285" s="40"/>
      <c r="B285" s="26" t="s">
        <v>239</v>
      </c>
      <c r="C285" s="26"/>
      <c r="D285" s="27"/>
      <c r="E285" s="19">
        <v>15164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96">
        <v>15164</v>
      </c>
      <c r="N285" s="19">
        <v>0</v>
      </c>
      <c r="O285" s="19">
        <v>0</v>
      </c>
      <c r="P285" s="19">
        <v>0</v>
      </c>
      <c r="Q285" s="19">
        <v>0</v>
      </c>
      <c r="R285" s="19">
        <v>-237</v>
      </c>
      <c r="S285" s="19">
        <v>19081</v>
      </c>
      <c r="T285" s="19">
        <v>0</v>
      </c>
      <c r="U285" s="19">
        <v>0</v>
      </c>
      <c r="V285" s="19">
        <v>0</v>
      </c>
      <c r="W285" s="19">
        <v>0</v>
      </c>
      <c r="X285" s="96">
        <v>18844</v>
      </c>
    </row>
    <row r="286" spans="1:24" ht="12" customHeight="1">
      <c r="A286" s="40"/>
      <c r="B286" s="26" t="s">
        <v>240</v>
      </c>
      <c r="C286" s="26"/>
      <c r="D286" s="27"/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96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96">
        <v>0</v>
      </c>
    </row>
    <row r="287" spans="1:24" ht="12" customHeight="1">
      <c r="A287" s="40"/>
      <c r="B287" s="26" t="s">
        <v>241</v>
      </c>
      <c r="C287" s="26"/>
      <c r="D287" s="27"/>
      <c r="E287" s="19">
        <v>0</v>
      </c>
      <c r="F287" s="19">
        <v>0</v>
      </c>
      <c r="G287" s="19">
        <v>22639</v>
      </c>
      <c r="H287" s="19">
        <v>1963</v>
      </c>
      <c r="I287" s="19">
        <v>0</v>
      </c>
      <c r="J287" s="19">
        <v>0</v>
      </c>
      <c r="K287" s="19">
        <v>0</v>
      </c>
      <c r="L287" s="19">
        <v>0</v>
      </c>
      <c r="M287" s="96">
        <v>24602</v>
      </c>
      <c r="N287" s="19">
        <v>0</v>
      </c>
      <c r="O287" s="19">
        <v>0</v>
      </c>
      <c r="P287" s="19">
        <v>15000</v>
      </c>
      <c r="Q287" s="19">
        <v>0</v>
      </c>
      <c r="R287" s="19">
        <v>7811</v>
      </c>
      <c r="S287" s="19">
        <v>9621</v>
      </c>
      <c r="T287" s="19">
        <v>0</v>
      </c>
      <c r="U287" s="19">
        <v>0</v>
      </c>
      <c r="V287" s="19">
        <v>0</v>
      </c>
      <c r="W287" s="19">
        <v>0</v>
      </c>
      <c r="X287" s="96">
        <v>32432</v>
      </c>
    </row>
    <row r="288" spans="1:24" ht="12" customHeight="1">
      <c r="A288" s="40"/>
      <c r="B288" s="26" t="s">
        <v>242</v>
      </c>
      <c r="C288" s="26"/>
      <c r="D288" s="27"/>
      <c r="E288" s="19">
        <v>1232678</v>
      </c>
      <c r="F288" s="19">
        <v>0</v>
      </c>
      <c r="G288" s="19">
        <v>756561</v>
      </c>
      <c r="H288" s="19">
        <v>0</v>
      </c>
      <c r="I288" s="19">
        <v>0</v>
      </c>
      <c r="J288" s="19">
        <v>530166</v>
      </c>
      <c r="K288" s="19">
        <v>0</v>
      </c>
      <c r="L288" s="19">
        <v>301986</v>
      </c>
      <c r="M288" s="96">
        <v>2821391</v>
      </c>
      <c r="N288" s="19">
        <v>340167</v>
      </c>
      <c r="O288" s="19">
        <v>0</v>
      </c>
      <c r="P288" s="19">
        <v>466656</v>
      </c>
      <c r="Q288" s="19">
        <v>0</v>
      </c>
      <c r="R288" s="19">
        <v>478606</v>
      </c>
      <c r="S288" s="19">
        <v>137080</v>
      </c>
      <c r="T288" s="19">
        <v>0</v>
      </c>
      <c r="U288" s="19">
        <v>0</v>
      </c>
      <c r="V288" s="19">
        <v>0</v>
      </c>
      <c r="W288" s="19">
        <v>0</v>
      </c>
      <c r="X288" s="96">
        <v>1422509</v>
      </c>
    </row>
    <row r="289" spans="1:24" ht="12" customHeight="1">
      <c r="A289" s="40"/>
      <c r="B289" s="26" t="s">
        <v>243</v>
      </c>
      <c r="C289" s="26"/>
      <c r="D289" s="27"/>
      <c r="E289" s="19">
        <v>0</v>
      </c>
      <c r="F289" s="19">
        <v>503</v>
      </c>
      <c r="G289" s="19">
        <v>549379</v>
      </c>
      <c r="H289" s="19">
        <v>199224</v>
      </c>
      <c r="I289" s="19">
        <v>0</v>
      </c>
      <c r="J289" s="19">
        <v>1602088</v>
      </c>
      <c r="K289" s="19">
        <v>1493239</v>
      </c>
      <c r="L289" s="19">
        <v>2868269</v>
      </c>
      <c r="M289" s="96">
        <v>6712702</v>
      </c>
      <c r="N289" s="19">
        <v>0</v>
      </c>
      <c r="O289" s="19">
        <v>1641128</v>
      </c>
      <c r="P289" s="19">
        <v>4333121</v>
      </c>
      <c r="Q289" s="19">
        <v>0</v>
      </c>
      <c r="R289" s="19">
        <v>156914</v>
      </c>
      <c r="S289" s="19">
        <v>198362</v>
      </c>
      <c r="T289" s="19">
        <v>-1518</v>
      </c>
      <c r="U289" s="19">
        <v>317952</v>
      </c>
      <c r="V289" s="19">
        <v>0</v>
      </c>
      <c r="W289" s="19">
        <v>0</v>
      </c>
      <c r="X289" s="96">
        <v>6645959</v>
      </c>
    </row>
    <row r="290" spans="1:24" ht="12" customHeight="1">
      <c r="A290" s="40"/>
      <c r="B290" s="26" t="s">
        <v>244</v>
      </c>
      <c r="C290" s="26"/>
      <c r="D290" s="27"/>
      <c r="E290" s="19">
        <v>25923026</v>
      </c>
      <c r="F290" s="19">
        <v>2264986</v>
      </c>
      <c r="G290" s="19">
        <v>14529901</v>
      </c>
      <c r="H290" s="19">
        <v>3099386</v>
      </c>
      <c r="I290" s="19">
        <v>0</v>
      </c>
      <c r="J290" s="19">
        <v>17849766</v>
      </c>
      <c r="K290" s="19">
        <v>30673917</v>
      </c>
      <c r="L290" s="19">
        <v>1423642</v>
      </c>
      <c r="M290" s="96">
        <v>95764624</v>
      </c>
      <c r="N290" s="19">
        <v>0</v>
      </c>
      <c r="O290" s="19">
        <v>127921</v>
      </c>
      <c r="P290" s="19">
        <v>4286806</v>
      </c>
      <c r="Q290" s="19">
        <v>0</v>
      </c>
      <c r="R290" s="19">
        <v>41229850</v>
      </c>
      <c r="S290" s="19">
        <v>4439421</v>
      </c>
      <c r="T290" s="19">
        <v>6953441</v>
      </c>
      <c r="U290" s="19">
        <v>13170979</v>
      </c>
      <c r="V290" s="19">
        <v>25834851</v>
      </c>
      <c r="W290" s="19">
        <v>0</v>
      </c>
      <c r="X290" s="96">
        <v>96043269</v>
      </c>
    </row>
    <row r="291" spans="1:24" ht="12" customHeight="1">
      <c r="A291" s="40"/>
      <c r="B291" s="26" t="s">
        <v>245</v>
      </c>
      <c r="C291" s="26"/>
      <c r="D291" s="27"/>
      <c r="E291" s="19">
        <v>2795439</v>
      </c>
      <c r="F291" s="19">
        <v>0</v>
      </c>
      <c r="G291" s="19">
        <v>1414350</v>
      </c>
      <c r="H291" s="19">
        <v>232475</v>
      </c>
      <c r="I291" s="19">
        <v>0</v>
      </c>
      <c r="J291" s="19">
        <v>1338770</v>
      </c>
      <c r="K291" s="19">
        <v>1879065</v>
      </c>
      <c r="L291" s="19">
        <v>516599</v>
      </c>
      <c r="M291" s="96">
        <v>8176698</v>
      </c>
      <c r="N291" s="19">
        <v>0</v>
      </c>
      <c r="O291" s="19">
        <v>0</v>
      </c>
      <c r="P291" s="19">
        <v>2395664</v>
      </c>
      <c r="Q291" s="19">
        <v>0</v>
      </c>
      <c r="R291" s="19">
        <v>2963135</v>
      </c>
      <c r="S291" s="19">
        <v>688081</v>
      </c>
      <c r="T291" s="19">
        <v>128515</v>
      </c>
      <c r="U291" s="19">
        <v>2140000</v>
      </c>
      <c r="V291" s="19">
        <v>0</v>
      </c>
      <c r="W291" s="19">
        <v>0</v>
      </c>
      <c r="X291" s="96">
        <v>8315395</v>
      </c>
    </row>
    <row r="292" spans="1:24" ht="12" customHeight="1">
      <c r="A292" s="40"/>
      <c r="B292" s="26" t="s">
        <v>246</v>
      </c>
      <c r="C292" s="26"/>
      <c r="D292" s="27"/>
      <c r="E292" s="19">
        <v>16839</v>
      </c>
      <c r="F292" s="19">
        <v>0</v>
      </c>
      <c r="G292" s="19">
        <v>6427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96">
        <v>23266</v>
      </c>
      <c r="N292" s="19">
        <v>0</v>
      </c>
      <c r="O292" s="19">
        <v>0</v>
      </c>
      <c r="P292" s="19">
        <v>0</v>
      </c>
      <c r="Q292" s="19">
        <v>0</v>
      </c>
      <c r="R292" s="19">
        <v>97</v>
      </c>
      <c r="S292" s="19">
        <v>10116</v>
      </c>
      <c r="T292" s="19">
        <v>0</v>
      </c>
      <c r="U292" s="19">
        <v>0</v>
      </c>
      <c r="V292" s="19">
        <v>0</v>
      </c>
      <c r="W292" s="19">
        <v>0</v>
      </c>
      <c r="X292" s="96">
        <v>10213</v>
      </c>
    </row>
    <row r="293" spans="1:24" s="20" customFormat="1" ht="12" customHeight="1">
      <c r="A293" s="41"/>
      <c r="B293" s="37"/>
      <c r="C293" s="37" t="s">
        <v>41</v>
      </c>
      <c r="D293" s="38"/>
      <c r="E293" s="20">
        <v>66527234</v>
      </c>
      <c r="F293" s="20">
        <v>3267547</v>
      </c>
      <c r="G293" s="20">
        <v>23707989</v>
      </c>
      <c r="H293" s="20">
        <v>7148909</v>
      </c>
      <c r="I293" s="20">
        <v>186462</v>
      </c>
      <c r="J293" s="20">
        <v>23365445</v>
      </c>
      <c r="K293" s="20">
        <v>39764600</v>
      </c>
      <c r="L293" s="20">
        <v>8327515</v>
      </c>
      <c r="M293" s="96">
        <v>172295701</v>
      </c>
      <c r="N293" s="20">
        <v>2194666</v>
      </c>
      <c r="O293" s="20">
        <v>2114518</v>
      </c>
      <c r="P293" s="20">
        <v>21926519</v>
      </c>
      <c r="Q293" s="20">
        <v>0</v>
      </c>
      <c r="R293" s="20">
        <v>67298721.159999996</v>
      </c>
      <c r="S293" s="20">
        <v>9174022.0700000003</v>
      </c>
      <c r="T293" s="20">
        <v>11763252</v>
      </c>
      <c r="U293" s="20">
        <v>29202568</v>
      </c>
      <c r="V293" s="20">
        <v>25834851</v>
      </c>
      <c r="W293" s="20">
        <v>0</v>
      </c>
      <c r="X293" s="96">
        <v>169509117.22999999</v>
      </c>
    </row>
    <row r="294" spans="1:24" s="20" customFormat="1" ht="12" customHeight="1">
      <c r="A294" s="41"/>
      <c r="B294" s="37"/>
      <c r="C294" s="37"/>
      <c r="D294" s="38" t="s">
        <v>42</v>
      </c>
      <c r="E294" s="20">
        <v>91534604</v>
      </c>
      <c r="F294" s="20">
        <v>4729519</v>
      </c>
      <c r="G294" s="20">
        <v>53510116</v>
      </c>
      <c r="H294" s="20">
        <v>29376908</v>
      </c>
      <c r="I294" s="20">
        <v>2589588</v>
      </c>
      <c r="J294" s="20">
        <v>23770460</v>
      </c>
      <c r="K294" s="20">
        <v>55363436</v>
      </c>
      <c r="L294" s="20">
        <v>19752990</v>
      </c>
      <c r="M294" s="96">
        <v>280627621</v>
      </c>
      <c r="N294" s="20">
        <v>60850944</v>
      </c>
      <c r="O294" s="20">
        <v>2114518</v>
      </c>
      <c r="P294" s="20">
        <v>33096840</v>
      </c>
      <c r="Q294" s="20">
        <v>0</v>
      </c>
      <c r="R294" s="20">
        <v>80045610.159999996</v>
      </c>
      <c r="S294" s="20">
        <v>20781501.07</v>
      </c>
      <c r="T294" s="20">
        <v>15131362</v>
      </c>
      <c r="U294" s="20">
        <v>33769766</v>
      </c>
      <c r="V294" s="20">
        <v>50059851</v>
      </c>
      <c r="W294" s="20">
        <v>3108908</v>
      </c>
      <c r="X294" s="96">
        <v>298959300.23000002</v>
      </c>
    </row>
    <row r="295" spans="1:24" ht="12" customHeight="1">
      <c r="A295" s="40"/>
      <c r="B295" s="26"/>
      <c r="C295" s="26"/>
      <c r="D295" s="27"/>
      <c r="M295" s="96"/>
      <c r="X295" s="96"/>
    </row>
    <row r="296" spans="1:24" s="94" customFormat="1" ht="12" customHeight="1">
      <c r="A296" s="91" t="s">
        <v>247</v>
      </c>
      <c r="B296" s="92"/>
      <c r="C296" s="92"/>
      <c r="D296" s="93"/>
      <c r="E296" s="94">
        <v>1096404</v>
      </c>
      <c r="F296" s="94">
        <v>1226996</v>
      </c>
      <c r="G296" s="94">
        <v>2582818</v>
      </c>
      <c r="H296" s="94">
        <v>1541145</v>
      </c>
      <c r="I296" s="94">
        <v>84387</v>
      </c>
      <c r="J296" s="94">
        <v>395372</v>
      </c>
      <c r="K296" s="94">
        <v>184294</v>
      </c>
      <c r="L296" s="94">
        <v>846234</v>
      </c>
      <c r="M296" s="95">
        <v>7957650</v>
      </c>
      <c r="N296" s="94">
        <v>3559330</v>
      </c>
      <c r="O296" s="94">
        <v>0</v>
      </c>
      <c r="P296" s="94">
        <v>356554</v>
      </c>
      <c r="Q296" s="94">
        <v>0</v>
      </c>
      <c r="R296" s="94">
        <v>108090</v>
      </c>
      <c r="S296" s="94">
        <v>980290</v>
      </c>
      <c r="T296" s="94">
        <v>2769136</v>
      </c>
      <c r="U296" s="94">
        <v>108588</v>
      </c>
      <c r="V296" s="94">
        <v>0</v>
      </c>
      <c r="W296" s="94">
        <v>0</v>
      </c>
      <c r="X296" s="95">
        <v>7881988</v>
      </c>
    </row>
    <row r="297" spans="1:24" ht="12" customHeight="1">
      <c r="A297" s="40"/>
      <c r="B297" s="26" t="s">
        <v>248</v>
      </c>
      <c r="C297" s="26"/>
      <c r="D297" s="27"/>
      <c r="E297" s="19">
        <v>38604</v>
      </c>
      <c r="F297" s="19">
        <v>0</v>
      </c>
      <c r="G297" s="19">
        <v>313356</v>
      </c>
      <c r="H297" s="19">
        <v>118784</v>
      </c>
      <c r="I297" s="19">
        <v>0</v>
      </c>
      <c r="J297" s="19">
        <v>0</v>
      </c>
      <c r="K297" s="19">
        <v>45749</v>
      </c>
      <c r="L297" s="19">
        <v>265350</v>
      </c>
      <c r="M297" s="96">
        <v>781843</v>
      </c>
      <c r="N297" s="19">
        <v>0</v>
      </c>
      <c r="O297" s="19">
        <v>0</v>
      </c>
      <c r="P297" s="19">
        <v>465350</v>
      </c>
      <c r="Q297" s="19">
        <v>0</v>
      </c>
      <c r="R297" s="19">
        <v>3778</v>
      </c>
      <c r="S297" s="19">
        <v>49249</v>
      </c>
      <c r="T297" s="19">
        <v>275690</v>
      </c>
      <c r="U297" s="19">
        <v>132</v>
      </c>
      <c r="V297" s="19">
        <v>0</v>
      </c>
      <c r="W297" s="19">
        <v>0</v>
      </c>
      <c r="X297" s="96">
        <v>794199</v>
      </c>
    </row>
    <row r="298" spans="1:24" s="20" customFormat="1" ht="12" customHeight="1">
      <c r="A298" s="41"/>
      <c r="B298" s="37"/>
      <c r="C298" s="37" t="s">
        <v>41</v>
      </c>
      <c r="D298" s="38"/>
      <c r="E298" s="20">
        <v>38604</v>
      </c>
      <c r="F298" s="20">
        <v>0</v>
      </c>
      <c r="G298" s="20">
        <v>313356</v>
      </c>
      <c r="H298" s="20">
        <v>118784</v>
      </c>
      <c r="I298" s="20">
        <v>0</v>
      </c>
      <c r="J298" s="20">
        <v>0</v>
      </c>
      <c r="K298" s="20">
        <v>45749</v>
      </c>
      <c r="L298" s="20">
        <v>265350</v>
      </c>
      <c r="M298" s="96">
        <v>781843</v>
      </c>
      <c r="N298" s="20">
        <v>0</v>
      </c>
      <c r="O298" s="20">
        <v>0</v>
      </c>
      <c r="P298" s="20">
        <v>465350</v>
      </c>
      <c r="Q298" s="20">
        <v>0</v>
      </c>
      <c r="R298" s="20">
        <v>3778</v>
      </c>
      <c r="S298" s="20">
        <v>49249</v>
      </c>
      <c r="T298" s="20">
        <v>275690</v>
      </c>
      <c r="U298" s="20">
        <v>132</v>
      </c>
      <c r="V298" s="20">
        <v>0</v>
      </c>
      <c r="W298" s="20">
        <v>0</v>
      </c>
      <c r="X298" s="96">
        <v>794199</v>
      </c>
    </row>
    <row r="299" spans="1:24" s="20" customFormat="1" ht="12" customHeight="1">
      <c r="A299" s="41"/>
      <c r="B299" s="37"/>
      <c r="C299" s="37"/>
      <c r="D299" s="38" t="s">
        <v>42</v>
      </c>
      <c r="E299" s="20">
        <v>1135008</v>
      </c>
      <c r="F299" s="20">
        <v>1226996</v>
      </c>
      <c r="G299" s="20">
        <v>2896174</v>
      </c>
      <c r="H299" s="20">
        <v>1659929</v>
      </c>
      <c r="I299" s="20">
        <v>84387</v>
      </c>
      <c r="J299" s="20">
        <v>395372</v>
      </c>
      <c r="K299" s="20">
        <v>230043</v>
      </c>
      <c r="L299" s="20">
        <v>1111584</v>
      </c>
      <c r="M299" s="96">
        <v>8739493</v>
      </c>
      <c r="N299" s="20">
        <v>3559330</v>
      </c>
      <c r="O299" s="20">
        <v>0</v>
      </c>
      <c r="P299" s="20">
        <v>821904</v>
      </c>
      <c r="Q299" s="20">
        <v>0</v>
      </c>
      <c r="R299" s="20">
        <v>111868</v>
      </c>
      <c r="S299" s="20">
        <v>1029539</v>
      </c>
      <c r="T299" s="20">
        <v>3044826</v>
      </c>
      <c r="U299" s="20">
        <v>108720</v>
      </c>
      <c r="V299" s="20">
        <v>0</v>
      </c>
      <c r="W299" s="20">
        <v>0</v>
      </c>
      <c r="X299" s="96">
        <v>8676187</v>
      </c>
    </row>
    <row r="300" spans="1:24" s="20" customFormat="1" ht="12" customHeight="1">
      <c r="A300" s="41"/>
      <c r="B300" s="37"/>
      <c r="C300" s="37"/>
      <c r="D300" s="38"/>
      <c r="M300" s="96"/>
      <c r="X300" s="96"/>
    </row>
    <row r="301" spans="1:24" s="94" customFormat="1" ht="12" customHeight="1">
      <c r="A301" s="91" t="s">
        <v>249</v>
      </c>
      <c r="B301" s="92"/>
      <c r="C301" s="92"/>
      <c r="D301" s="93"/>
      <c r="E301" s="94">
        <v>3502818</v>
      </c>
      <c r="F301" s="94">
        <v>0</v>
      </c>
      <c r="G301" s="94">
        <v>9769725</v>
      </c>
      <c r="H301" s="94">
        <v>5772255</v>
      </c>
      <c r="I301" s="94">
        <v>555737</v>
      </c>
      <c r="J301" s="94">
        <v>0</v>
      </c>
      <c r="K301" s="94">
        <v>576008</v>
      </c>
      <c r="L301" s="94">
        <v>697961</v>
      </c>
      <c r="M301" s="95">
        <v>20874504</v>
      </c>
      <c r="N301" s="94">
        <v>10222035</v>
      </c>
      <c r="O301" s="94">
        <v>0</v>
      </c>
      <c r="P301" s="94">
        <v>0</v>
      </c>
      <c r="Q301" s="94">
        <v>0</v>
      </c>
      <c r="R301" s="94">
        <v>543741</v>
      </c>
      <c r="S301" s="94">
        <v>3477117</v>
      </c>
      <c r="T301" s="94">
        <v>1363591</v>
      </c>
      <c r="U301" s="94">
        <v>1810357</v>
      </c>
      <c r="V301" s="94">
        <v>0</v>
      </c>
      <c r="W301" s="94">
        <v>1447605</v>
      </c>
      <c r="X301" s="95">
        <v>18864446</v>
      </c>
    </row>
    <row r="302" spans="1:24" ht="12" customHeight="1">
      <c r="A302" s="40"/>
      <c r="B302" s="26" t="s">
        <v>250</v>
      </c>
      <c r="C302" s="26"/>
      <c r="D302" s="27"/>
      <c r="E302" s="19">
        <v>0</v>
      </c>
      <c r="F302" s="19">
        <v>1139927</v>
      </c>
      <c r="G302" s="19">
        <v>1071144</v>
      </c>
      <c r="H302" s="19">
        <v>109873</v>
      </c>
      <c r="I302" s="19">
        <v>0</v>
      </c>
      <c r="J302" s="19">
        <v>881</v>
      </c>
      <c r="K302" s="19">
        <v>265000</v>
      </c>
      <c r="L302" s="19">
        <v>40778</v>
      </c>
      <c r="M302" s="96">
        <v>2627603</v>
      </c>
      <c r="N302" s="19">
        <v>878681</v>
      </c>
      <c r="O302" s="19">
        <v>0</v>
      </c>
      <c r="P302" s="19">
        <v>305778</v>
      </c>
      <c r="Q302" s="19">
        <v>0</v>
      </c>
      <c r="R302" s="19">
        <v>1789100</v>
      </c>
      <c r="S302" s="19">
        <v>365392</v>
      </c>
      <c r="T302" s="19">
        <v>982771</v>
      </c>
      <c r="U302" s="19">
        <v>0</v>
      </c>
      <c r="V302" s="19">
        <v>0</v>
      </c>
      <c r="W302" s="19">
        <v>0</v>
      </c>
      <c r="X302" s="96">
        <v>4321722</v>
      </c>
    </row>
    <row r="303" spans="1:24" ht="12" customHeight="1">
      <c r="A303" s="40"/>
      <c r="B303" s="26" t="s">
        <v>251</v>
      </c>
      <c r="C303" s="26"/>
      <c r="D303" s="27"/>
      <c r="E303" s="19">
        <v>255887</v>
      </c>
      <c r="F303" s="19">
        <v>0</v>
      </c>
      <c r="G303" s="19">
        <v>647043</v>
      </c>
      <c r="H303" s="19">
        <v>0</v>
      </c>
      <c r="I303" s="19">
        <v>994</v>
      </c>
      <c r="J303" s="19">
        <v>366090</v>
      </c>
      <c r="K303" s="19">
        <v>44000</v>
      </c>
      <c r="L303" s="19">
        <v>0</v>
      </c>
      <c r="M303" s="96">
        <v>1314014</v>
      </c>
      <c r="N303" s="19">
        <v>0</v>
      </c>
      <c r="O303" s="19">
        <v>0</v>
      </c>
      <c r="P303" s="19">
        <v>1740511</v>
      </c>
      <c r="Q303" s="19">
        <v>0</v>
      </c>
      <c r="R303" s="19">
        <v>1236581.04</v>
      </c>
      <c r="S303" s="19">
        <v>189202.96</v>
      </c>
      <c r="T303" s="19">
        <v>394478</v>
      </c>
      <c r="U303" s="19">
        <v>0</v>
      </c>
      <c r="V303" s="19">
        <v>0</v>
      </c>
      <c r="W303" s="19">
        <v>0</v>
      </c>
      <c r="X303" s="96">
        <v>3560773</v>
      </c>
    </row>
    <row r="304" spans="1:24" ht="12" customHeight="1">
      <c r="A304" s="40"/>
      <c r="B304" s="26" t="s">
        <v>252</v>
      </c>
      <c r="C304" s="26"/>
      <c r="D304" s="27"/>
      <c r="E304" s="19">
        <v>0</v>
      </c>
      <c r="F304" s="19">
        <v>0</v>
      </c>
      <c r="G304" s="19">
        <v>57970</v>
      </c>
      <c r="H304" s="19">
        <v>12290</v>
      </c>
      <c r="I304" s="19">
        <v>0</v>
      </c>
      <c r="J304" s="19">
        <v>0</v>
      </c>
      <c r="K304" s="19">
        <v>3026</v>
      </c>
      <c r="L304" s="19">
        <v>0</v>
      </c>
      <c r="M304" s="96">
        <v>73286</v>
      </c>
      <c r="N304" s="19">
        <v>22006</v>
      </c>
      <c r="O304" s="19">
        <v>0</v>
      </c>
      <c r="P304" s="19">
        <v>18000</v>
      </c>
      <c r="Q304" s="19">
        <v>0</v>
      </c>
      <c r="R304" s="19">
        <v>-215.83000000000175</v>
      </c>
      <c r="S304" s="19">
        <v>18373.830000000002</v>
      </c>
      <c r="T304" s="19">
        <v>8922</v>
      </c>
      <c r="U304" s="19">
        <v>12756</v>
      </c>
      <c r="V304" s="19">
        <v>0</v>
      </c>
      <c r="W304" s="19">
        <v>0</v>
      </c>
      <c r="X304" s="96">
        <v>79842</v>
      </c>
    </row>
    <row r="305" spans="1:24" ht="12" customHeight="1">
      <c r="A305" s="40"/>
      <c r="B305" s="26" t="s">
        <v>253</v>
      </c>
      <c r="C305" s="26"/>
      <c r="D305" s="27"/>
      <c r="E305" s="19">
        <v>0</v>
      </c>
      <c r="F305" s="19">
        <v>0</v>
      </c>
      <c r="G305" s="19">
        <v>10907</v>
      </c>
      <c r="H305" s="19">
        <v>9797</v>
      </c>
      <c r="I305" s="19">
        <v>9811</v>
      </c>
      <c r="J305" s="19">
        <v>9720</v>
      </c>
      <c r="K305" s="19">
        <v>0</v>
      </c>
      <c r="L305" s="19">
        <v>0</v>
      </c>
      <c r="M305" s="96">
        <v>40235</v>
      </c>
      <c r="N305" s="19">
        <v>0</v>
      </c>
      <c r="O305" s="19">
        <v>0</v>
      </c>
      <c r="P305" s="19">
        <v>8910</v>
      </c>
      <c r="Q305" s="19">
        <v>0</v>
      </c>
      <c r="R305" s="19">
        <v>6420.01</v>
      </c>
      <c r="S305" s="19">
        <v>6849</v>
      </c>
      <c r="T305" s="19">
        <v>0</v>
      </c>
      <c r="U305" s="19">
        <v>0</v>
      </c>
      <c r="V305" s="19">
        <v>0</v>
      </c>
      <c r="W305" s="19">
        <v>0</v>
      </c>
      <c r="X305" s="96">
        <v>22179.010000000002</v>
      </c>
    </row>
    <row r="306" spans="1:24" ht="12" customHeight="1">
      <c r="A306" s="40"/>
      <c r="B306" s="26" t="s">
        <v>254</v>
      </c>
      <c r="C306" s="26"/>
      <c r="D306" s="27"/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96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96">
        <v>0</v>
      </c>
    </row>
    <row r="307" spans="1:24" ht="12" customHeight="1">
      <c r="A307" s="40"/>
      <c r="B307" s="26" t="s">
        <v>255</v>
      </c>
      <c r="C307" s="26"/>
      <c r="D307" s="27"/>
      <c r="E307" s="19">
        <v>0</v>
      </c>
      <c r="F307" s="19">
        <v>0</v>
      </c>
      <c r="G307" s="19">
        <v>35747.33</v>
      </c>
      <c r="H307" s="19">
        <v>4323.09</v>
      </c>
      <c r="I307" s="19">
        <v>0</v>
      </c>
      <c r="J307" s="19">
        <v>0</v>
      </c>
      <c r="K307" s="19">
        <v>0</v>
      </c>
      <c r="L307" s="19">
        <v>0</v>
      </c>
      <c r="M307" s="96">
        <v>40070.42</v>
      </c>
      <c r="N307" s="19">
        <v>0</v>
      </c>
      <c r="O307" s="19">
        <v>0</v>
      </c>
      <c r="P307" s="19">
        <v>0</v>
      </c>
      <c r="Q307" s="19">
        <v>0</v>
      </c>
      <c r="R307" s="19">
        <v>877.349999999999</v>
      </c>
      <c r="S307" s="19">
        <v>9781.76</v>
      </c>
      <c r="T307" s="19">
        <v>0</v>
      </c>
      <c r="U307" s="19">
        <v>0</v>
      </c>
      <c r="V307" s="19">
        <v>0</v>
      </c>
      <c r="W307" s="19">
        <v>0</v>
      </c>
      <c r="X307" s="96">
        <v>10659.109999999999</v>
      </c>
    </row>
    <row r="308" spans="1:24" ht="12" customHeight="1">
      <c r="A308" s="40"/>
      <c r="B308" s="26" t="s">
        <v>256</v>
      </c>
      <c r="C308" s="26"/>
      <c r="D308" s="27"/>
      <c r="E308" s="19">
        <v>1324918</v>
      </c>
      <c r="F308" s="19">
        <v>0</v>
      </c>
      <c r="G308" s="19">
        <v>1323279</v>
      </c>
      <c r="H308" s="19">
        <v>12090</v>
      </c>
      <c r="I308" s="19">
        <v>879</v>
      </c>
      <c r="J308" s="19">
        <v>0</v>
      </c>
      <c r="K308" s="19">
        <v>855696</v>
      </c>
      <c r="L308" s="19">
        <v>247279</v>
      </c>
      <c r="M308" s="96">
        <v>3764141</v>
      </c>
      <c r="N308" s="19">
        <v>319067</v>
      </c>
      <c r="O308" s="19">
        <v>0</v>
      </c>
      <c r="P308" s="19">
        <v>914817</v>
      </c>
      <c r="Q308" s="19">
        <v>0</v>
      </c>
      <c r="R308" s="19">
        <v>520354.24</v>
      </c>
      <c r="S308" s="19">
        <v>667934.99</v>
      </c>
      <c r="T308" s="19">
        <v>843465.76</v>
      </c>
      <c r="U308" s="19">
        <v>140356</v>
      </c>
      <c r="V308" s="19">
        <v>0</v>
      </c>
      <c r="W308" s="19">
        <v>0</v>
      </c>
      <c r="X308" s="96">
        <v>3405994.99</v>
      </c>
    </row>
    <row r="309" spans="1:24" ht="12" customHeight="1">
      <c r="A309" s="40"/>
      <c r="B309" s="26" t="s">
        <v>257</v>
      </c>
      <c r="C309" s="26"/>
      <c r="D309" s="27"/>
      <c r="E309" s="19">
        <v>786424</v>
      </c>
      <c r="F309" s="19">
        <v>0</v>
      </c>
      <c r="G309" s="19">
        <v>419501</v>
      </c>
      <c r="H309" s="19">
        <v>19838</v>
      </c>
      <c r="I309" s="19">
        <v>0</v>
      </c>
      <c r="J309" s="19">
        <v>0</v>
      </c>
      <c r="K309" s="19">
        <v>52835</v>
      </c>
      <c r="L309" s="19">
        <v>728173</v>
      </c>
      <c r="M309" s="96">
        <v>2006771</v>
      </c>
      <c r="N309" s="19">
        <v>70520</v>
      </c>
      <c r="O309" s="19">
        <v>190</v>
      </c>
      <c r="P309" s="19">
        <v>834809</v>
      </c>
      <c r="Q309" s="19">
        <v>0</v>
      </c>
      <c r="R309" s="19">
        <v>385322</v>
      </c>
      <c r="S309" s="19">
        <v>219727</v>
      </c>
      <c r="T309" s="19">
        <v>1052421</v>
      </c>
      <c r="U309" s="19">
        <v>3231</v>
      </c>
      <c r="V309" s="19">
        <v>0</v>
      </c>
      <c r="W309" s="19">
        <v>0</v>
      </c>
      <c r="X309" s="96">
        <v>2566220</v>
      </c>
    </row>
    <row r="310" spans="1:24" s="20" customFormat="1" ht="12" customHeight="1">
      <c r="A310" s="41"/>
      <c r="B310" s="37"/>
      <c r="C310" s="37" t="s">
        <v>41</v>
      </c>
      <c r="D310" s="38"/>
      <c r="E310" s="20">
        <v>2367229</v>
      </c>
      <c r="F310" s="20">
        <v>1139927</v>
      </c>
      <c r="G310" s="20">
        <v>3565591.33</v>
      </c>
      <c r="H310" s="20">
        <v>168211.09</v>
      </c>
      <c r="I310" s="20">
        <v>11684</v>
      </c>
      <c r="J310" s="20">
        <v>376691</v>
      </c>
      <c r="K310" s="20">
        <v>1220557</v>
      </c>
      <c r="L310" s="20">
        <v>1016230</v>
      </c>
      <c r="M310" s="96">
        <v>9866120.4199999999</v>
      </c>
      <c r="N310" s="20">
        <v>1290274</v>
      </c>
      <c r="O310" s="20">
        <v>190</v>
      </c>
      <c r="P310" s="20">
        <v>3822825</v>
      </c>
      <c r="Q310" s="20">
        <v>0</v>
      </c>
      <c r="R310" s="20">
        <v>3938438.8099999996</v>
      </c>
      <c r="S310" s="20">
        <v>1477261.54</v>
      </c>
      <c r="T310" s="20">
        <v>3282057.76</v>
      </c>
      <c r="U310" s="20">
        <v>156343</v>
      </c>
      <c r="V310" s="20">
        <v>0</v>
      </c>
      <c r="W310" s="20">
        <v>0</v>
      </c>
      <c r="X310" s="96">
        <v>13967390.109999998</v>
      </c>
    </row>
    <row r="311" spans="1:24" s="20" customFormat="1" ht="12" customHeight="1">
      <c r="A311" s="41"/>
      <c r="B311" s="37"/>
      <c r="C311" s="37"/>
      <c r="D311" s="38" t="s">
        <v>42</v>
      </c>
      <c r="E311" s="20">
        <v>5870047</v>
      </c>
      <c r="F311" s="20">
        <v>1139927</v>
      </c>
      <c r="G311" s="20">
        <v>13335316.33</v>
      </c>
      <c r="H311" s="20">
        <v>5940466.0899999999</v>
      </c>
      <c r="I311" s="20">
        <v>567421</v>
      </c>
      <c r="J311" s="20">
        <v>376691</v>
      </c>
      <c r="K311" s="20">
        <v>1796565</v>
      </c>
      <c r="L311" s="20">
        <v>1714191</v>
      </c>
      <c r="M311" s="96">
        <v>30740624.419999998</v>
      </c>
      <c r="N311" s="20">
        <v>11512309</v>
      </c>
      <c r="O311" s="20">
        <v>190</v>
      </c>
      <c r="P311" s="20">
        <v>3822825</v>
      </c>
      <c r="Q311" s="20">
        <v>0</v>
      </c>
      <c r="R311" s="20">
        <v>4482179.8099999996</v>
      </c>
      <c r="S311" s="20">
        <v>4954378.54</v>
      </c>
      <c r="T311" s="20">
        <v>4645648.76</v>
      </c>
      <c r="U311" s="20">
        <v>1966700</v>
      </c>
      <c r="V311" s="20">
        <v>0</v>
      </c>
      <c r="W311" s="20">
        <v>1447605</v>
      </c>
      <c r="X311" s="96">
        <v>32831836.109999999</v>
      </c>
    </row>
    <row r="312" spans="1:24" s="20" customFormat="1" ht="12" customHeight="1">
      <c r="A312" s="41"/>
      <c r="B312" s="37"/>
      <c r="C312" s="37"/>
      <c r="D312" s="38"/>
      <c r="M312" s="96"/>
      <c r="X312" s="96"/>
    </row>
    <row r="313" spans="1:24" s="94" customFormat="1" ht="12" customHeight="1">
      <c r="A313" s="91" t="s">
        <v>258</v>
      </c>
      <c r="B313" s="92"/>
      <c r="C313" s="92"/>
      <c r="D313" s="93"/>
      <c r="E313" s="94">
        <v>1180880</v>
      </c>
      <c r="F313" s="94">
        <v>121</v>
      </c>
      <c r="G313" s="94">
        <v>3591687</v>
      </c>
      <c r="H313" s="94">
        <v>165051</v>
      </c>
      <c r="I313" s="94">
        <v>2430</v>
      </c>
      <c r="J313" s="94">
        <v>0</v>
      </c>
      <c r="K313" s="94">
        <v>0</v>
      </c>
      <c r="L313" s="94">
        <v>0</v>
      </c>
      <c r="M313" s="95">
        <v>4940169</v>
      </c>
      <c r="N313" s="94">
        <v>1443268</v>
      </c>
      <c r="O313" s="94">
        <v>0</v>
      </c>
      <c r="P313" s="94">
        <v>0</v>
      </c>
      <c r="Q313" s="94">
        <v>0</v>
      </c>
      <c r="R313" s="94">
        <v>380055</v>
      </c>
      <c r="S313" s="94">
        <v>918906</v>
      </c>
      <c r="T313" s="94">
        <v>228434</v>
      </c>
      <c r="U313" s="94">
        <v>1323409</v>
      </c>
      <c r="V313" s="94">
        <v>800000</v>
      </c>
      <c r="W313" s="94">
        <v>0</v>
      </c>
      <c r="X313" s="95">
        <v>5094072</v>
      </c>
    </row>
    <row r="314" spans="1:24" ht="12" customHeight="1">
      <c r="A314" s="40"/>
      <c r="B314" s="26" t="s">
        <v>259</v>
      </c>
      <c r="C314" s="26"/>
      <c r="D314" s="27"/>
      <c r="E314" s="19">
        <v>0</v>
      </c>
      <c r="F314" s="19">
        <v>5766</v>
      </c>
      <c r="G314" s="19">
        <v>47178</v>
      </c>
      <c r="H314" s="19">
        <v>0</v>
      </c>
      <c r="I314" s="19">
        <v>0</v>
      </c>
      <c r="J314" s="19">
        <v>0</v>
      </c>
      <c r="K314" s="19">
        <v>0</v>
      </c>
      <c r="L314" s="19">
        <v>0</v>
      </c>
      <c r="M314" s="96">
        <v>52944</v>
      </c>
      <c r="N314" s="19">
        <v>8522</v>
      </c>
      <c r="O314" s="19">
        <v>0</v>
      </c>
      <c r="P314" s="19">
        <v>0</v>
      </c>
      <c r="Q314" s="19">
        <v>0</v>
      </c>
      <c r="R314" s="19">
        <v>-3441</v>
      </c>
      <c r="S314" s="19">
        <v>19207</v>
      </c>
      <c r="T314" s="19">
        <v>0</v>
      </c>
      <c r="U314" s="19">
        <v>7644</v>
      </c>
      <c r="V314" s="19">
        <v>0</v>
      </c>
      <c r="W314" s="19">
        <v>0</v>
      </c>
      <c r="X314" s="96">
        <v>31932</v>
      </c>
    </row>
    <row r="315" spans="1:24" ht="12" customHeight="1">
      <c r="A315" s="40"/>
      <c r="B315" s="26" t="s">
        <v>260</v>
      </c>
      <c r="C315" s="26"/>
      <c r="D315" s="27"/>
      <c r="E315" s="19">
        <v>45384</v>
      </c>
      <c r="F315" s="19">
        <v>48358</v>
      </c>
      <c r="G315" s="19">
        <v>149647</v>
      </c>
      <c r="H315" s="19">
        <v>6462</v>
      </c>
      <c r="I315" s="19">
        <v>0</v>
      </c>
      <c r="J315" s="19">
        <v>0</v>
      </c>
      <c r="K315" s="19">
        <v>233</v>
      </c>
      <c r="L315" s="19">
        <v>75600</v>
      </c>
      <c r="M315" s="96">
        <v>325684</v>
      </c>
      <c r="N315" s="19">
        <v>0</v>
      </c>
      <c r="O315" s="19">
        <v>0</v>
      </c>
      <c r="P315" s="19">
        <v>144300</v>
      </c>
      <c r="Q315" s="19">
        <v>0</v>
      </c>
      <c r="R315" s="19">
        <v>51835</v>
      </c>
      <c r="S315" s="19">
        <v>31640</v>
      </c>
      <c r="T315" s="19">
        <v>12296</v>
      </c>
      <c r="U315" s="19">
        <v>72184</v>
      </c>
      <c r="V315" s="19">
        <v>0</v>
      </c>
      <c r="W315" s="19">
        <v>0</v>
      </c>
      <c r="X315" s="96">
        <v>312255</v>
      </c>
    </row>
    <row r="316" spans="1:24" s="20" customFormat="1" ht="12" customHeight="1">
      <c r="A316" s="41"/>
      <c r="B316" s="37"/>
      <c r="C316" s="37" t="s">
        <v>41</v>
      </c>
      <c r="D316" s="38"/>
      <c r="E316" s="20">
        <v>45384</v>
      </c>
      <c r="F316" s="20">
        <v>54124</v>
      </c>
      <c r="G316" s="20">
        <v>196825</v>
      </c>
      <c r="H316" s="20">
        <v>6462</v>
      </c>
      <c r="I316" s="20">
        <v>0</v>
      </c>
      <c r="J316" s="20">
        <v>0</v>
      </c>
      <c r="K316" s="20">
        <v>233</v>
      </c>
      <c r="L316" s="20">
        <v>75600</v>
      </c>
      <c r="M316" s="96">
        <v>378628</v>
      </c>
      <c r="N316" s="20">
        <v>8522</v>
      </c>
      <c r="O316" s="20">
        <v>0</v>
      </c>
      <c r="P316" s="20">
        <v>144300</v>
      </c>
      <c r="Q316" s="20">
        <v>0</v>
      </c>
      <c r="R316" s="20">
        <v>48394</v>
      </c>
      <c r="S316" s="20">
        <v>50847</v>
      </c>
      <c r="T316" s="20">
        <v>12296</v>
      </c>
      <c r="U316" s="20">
        <v>79828</v>
      </c>
      <c r="V316" s="20">
        <v>0</v>
      </c>
      <c r="W316" s="20">
        <v>0</v>
      </c>
      <c r="X316" s="96">
        <v>344187</v>
      </c>
    </row>
    <row r="317" spans="1:24" s="20" customFormat="1" ht="12" customHeight="1">
      <c r="A317" s="41"/>
      <c r="B317" s="37"/>
      <c r="C317" s="37"/>
      <c r="D317" s="38" t="s">
        <v>42</v>
      </c>
      <c r="E317" s="20">
        <v>1226264</v>
      </c>
      <c r="F317" s="20">
        <v>54245</v>
      </c>
      <c r="G317" s="20">
        <v>3788512</v>
      </c>
      <c r="H317" s="20">
        <v>171513</v>
      </c>
      <c r="I317" s="20">
        <v>2430</v>
      </c>
      <c r="J317" s="20">
        <v>0</v>
      </c>
      <c r="K317" s="20">
        <v>233</v>
      </c>
      <c r="L317" s="20">
        <v>75600</v>
      </c>
      <c r="M317" s="96">
        <v>5318797</v>
      </c>
      <c r="N317" s="20">
        <v>1451790</v>
      </c>
      <c r="O317" s="20">
        <v>0</v>
      </c>
      <c r="P317" s="20">
        <v>144300</v>
      </c>
      <c r="Q317" s="20">
        <v>0</v>
      </c>
      <c r="R317" s="20">
        <v>428449</v>
      </c>
      <c r="S317" s="20">
        <v>969753</v>
      </c>
      <c r="T317" s="20">
        <v>240730</v>
      </c>
      <c r="U317" s="20">
        <v>1403237</v>
      </c>
      <c r="V317" s="20">
        <v>800000</v>
      </c>
      <c r="W317" s="20">
        <v>0</v>
      </c>
      <c r="X317" s="96">
        <v>5438259</v>
      </c>
    </row>
    <row r="318" spans="1:24" ht="12" customHeight="1">
      <c r="A318" s="40"/>
      <c r="B318" s="26"/>
      <c r="C318" s="26"/>
      <c r="D318" s="27"/>
      <c r="M318" s="96"/>
      <c r="X318" s="96"/>
    </row>
    <row r="319" spans="1:24" s="94" customFormat="1" ht="12" customHeight="1">
      <c r="A319" s="91" t="s">
        <v>261</v>
      </c>
      <c r="B319" s="92"/>
      <c r="C319" s="92"/>
      <c r="D319" s="93"/>
      <c r="E319" s="94">
        <v>46029843</v>
      </c>
      <c r="F319" s="94">
        <v>0</v>
      </c>
      <c r="G319" s="94">
        <v>24522173</v>
      </c>
      <c r="H319" s="94">
        <v>21778452</v>
      </c>
      <c r="I319" s="94">
        <v>735072</v>
      </c>
      <c r="J319" s="94">
        <v>885055</v>
      </c>
      <c r="K319" s="94">
        <v>12719936</v>
      </c>
      <c r="L319" s="94">
        <v>0</v>
      </c>
      <c r="M319" s="95">
        <v>106670531</v>
      </c>
      <c r="N319" s="94">
        <v>48741635</v>
      </c>
      <c r="O319" s="94">
        <v>0</v>
      </c>
      <c r="P319" s="94">
        <v>14659840</v>
      </c>
      <c r="Q319" s="94">
        <v>0</v>
      </c>
      <c r="R319" s="94">
        <v>14110360</v>
      </c>
      <c r="S319" s="94">
        <v>10125693</v>
      </c>
      <c r="T319" s="94">
        <v>5004725</v>
      </c>
      <c r="U319" s="94">
        <v>11094087</v>
      </c>
      <c r="V319" s="94">
        <v>6432748</v>
      </c>
      <c r="W319" s="94">
        <v>0</v>
      </c>
      <c r="X319" s="95">
        <v>110169088</v>
      </c>
    </row>
    <row r="320" spans="1:24" ht="12" customHeight="1">
      <c r="A320" s="40"/>
      <c r="B320" s="26" t="s">
        <v>262</v>
      </c>
      <c r="C320" s="26"/>
      <c r="D320" s="27"/>
      <c r="E320" s="19">
        <v>1185884</v>
      </c>
      <c r="F320" s="19">
        <v>0</v>
      </c>
      <c r="G320" s="19">
        <v>301687</v>
      </c>
      <c r="H320" s="19">
        <v>758269</v>
      </c>
      <c r="I320" s="19">
        <v>9174</v>
      </c>
      <c r="J320" s="19">
        <v>28906</v>
      </c>
      <c r="K320" s="19">
        <v>865706</v>
      </c>
      <c r="L320" s="19">
        <v>1099822</v>
      </c>
      <c r="M320" s="96">
        <v>4249448</v>
      </c>
      <c r="N320" s="19">
        <v>0</v>
      </c>
      <c r="O320" s="19">
        <v>208418</v>
      </c>
      <c r="P320" s="19">
        <v>2460925</v>
      </c>
      <c r="Q320" s="19">
        <v>0</v>
      </c>
      <c r="R320" s="19">
        <v>698862.32000000007</v>
      </c>
      <c r="S320" s="19">
        <v>375016.68</v>
      </c>
      <c r="T320" s="19">
        <v>5000</v>
      </c>
      <c r="U320" s="19">
        <v>479215</v>
      </c>
      <c r="V320" s="19">
        <v>0</v>
      </c>
      <c r="W320" s="19">
        <v>0</v>
      </c>
      <c r="X320" s="96">
        <v>4227437</v>
      </c>
    </row>
    <row r="321" spans="1:24" ht="12" customHeight="1">
      <c r="A321" s="40"/>
      <c r="B321" s="26" t="s">
        <v>263</v>
      </c>
      <c r="C321" s="26"/>
      <c r="D321" s="27"/>
      <c r="E321" s="19">
        <v>0</v>
      </c>
      <c r="F321" s="19">
        <v>0</v>
      </c>
      <c r="G321" s="19">
        <v>77578</v>
      </c>
      <c r="H321" s="19">
        <v>9214</v>
      </c>
      <c r="I321" s="19">
        <v>0</v>
      </c>
      <c r="J321" s="19">
        <v>0</v>
      </c>
      <c r="K321" s="19">
        <v>4234</v>
      </c>
      <c r="L321" s="19">
        <v>506192</v>
      </c>
      <c r="M321" s="96">
        <v>597218</v>
      </c>
      <c r="N321" s="19">
        <v>193602</v>
      </c>
      <c r="O321" s="19">
        <v>0</v>
      </c>
      <c r="P321" s="19">
        <v>0</v>
      </c>
      <c r="Q321" s="19">
        <v>0</v>
      </c>
      <c r="R321" s="19">
        <v>241360</v>
      </c>
      <c r="S321" s="19">
        <v>141851.88</v>
      </c>
      <c r="T321" s="19">
        <v>19124</v>
      </c>
      <c r="U321" s="19">
        <v>0</v>
      </c>
      <c r="V321" s="19">
        <v>0</v>
      </c>
      <c r="W321" s="19">
        <v>0</v>
      </c>
      <c r="X321" s="96">
        <v>595937.88</v>
      </c>
    </row>
    <row r="322" spans="1:24" ht="12" customHeight="1">
      <c r="A322" s="40"/>
      <c r="B322" s="26" t="s">
        <v>264</v>
      </c>
      <c r="C322" s="26"/>
      <c r="D322" s="27"/>
      <c r="E322" s="19">
        <v>0</v>
      </c>
      <c r="F322" s="19">
        <v>0</v>
      </c>
      <c r="G322" s="19">
        <v>82260.19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96">
        <v>82260.19</v>
      </c>
      <c r="N322" s="19">
        <v>74218.55</v>
      </c>
      <c r="O322" s="19">
        <v>0</v>
      </c>
      <c r="P322" s="19">
        <v>0</v>
      </c>
      <c r="Q322" s="19">
        <v>0</v>
      </c>
      <c r="R322" s="19">
        <v>-264.41999999999825</v>
      </c>
      <c r="S322" s="19">
        <v>32850.28</v>
      </c>
      <c r="T322" s="19">
        <v>0</v>
      </c>
      <c r="U322" s="19">
        <v>0</v>
      </c>
      <c r="V322" s="19">
        <v>0</v>
      </c>
      <c r="W322" s="19">
        <v>0</v>
      </c>
      <c r="X322" s="96">
        <v>106804.41</v>
      </c>
    </row>
    <row r="323" spans="1:24" ht="12" customHeight="1">
      <c r="A323" s="40"/>
      <c r="B323" s="26" t="s">
        <v>265</v>
      </c>
      <c r="C323" s="26"/>
      <c r="D323" s="27"/>
      <c r="E323" s="19">
        <v>1966104</v>
      </c>
      <c r="F323" s="19">
        <v>0</v>
      </c>
      <c r="G323" s="19">
        <v>1167207</v>
      </c>
      <c r="H323" s="19">
        <v>139825</v>
      </c>
      <c r="I323" s="19">
        <v>0</v>
      </c>
      <c r="J323" s="19">
        <v>123215</v>
      </c>
      <c r="K323" s="19">
        <v>0</v>
      </c>
      <c r="L323" s="19">
        <v>0</v>
      </c>
      <c r="M323" s="96">
        <v>3396351</v>
      </c>
      <c r="N323" s="19">
        <v>0</v>
      </c>
      <c r="O323" s="19">
        <v>0</v>
      </c>
      <c r="P323" s="19">
        <v>1626923</v>
      </c>
      <c r="Q323" s="19">
        <v>0</v>
      </c>
      <c r="R323" s="19">
        <v>89908</v>
      </c>
      <c r="S323" s="19">
        <v>886717</v>
      </c>
      <c r="T323" s="19">
        <v>491171</v>
      </c>
      <c r="U323" s="19">
        <v>813548</v>
      </c>
      <c r="V323" s="19">
        <v>0</v>
      </c>
      <c r="W323" s="19">
        <v>0</v>
      </c>
      <c r="X323" s="96">
        <v>3908267</v>
      </c>
    </row>
    <row r="324" spans="1:24" ht="12" customHeight="1">
      <c r="A324" s="40"/>
      <c r="B324" s="26" t="s">
        <v>266</v>
      </c>
      <c r="C324" s="26"/>
      <c r="D324" s="27"/>
      <c r="E324" s="19">
        <v>7001895</v>
      </c>
      <c r="F324" s="19">
        <v>1018800</v>
      </c>
      <c r="G324" s="19">
        <v>3125738</v>
      </c>
      <c r="H324" s="19">
        <v>0</v>
      </c>
      <c r="I324" s="19">
        <v>0</v>
      </c>
      <c r="J324" s="19">
        <v>188854</v>
      </c>
      <c r="K324" s="19">
        <v>19556</v>
      </c>
      <c r="L324" s="19">
        <v>2090225</v>
      </c>
      <c r="M324" s="96">
        <v>13445068</v>
      </c>
      <c r="N324" s="19">
        <v>2888379</v>
      </c>
      <c r="O324" s="19">
        <v>80775</v>
      </c>
      <c r="P324" s="19">
        <v>2662225</v>
      </c>
      <c r="Q324" s="19">
        <v>0</v>
      </c>
      <c r="R324" s="19">
        <v>3352440</v>
      </c>
      <c r="S324" s="19">
        <v>2251679</v>
      </c>
      <c r="T324" s="19">
        <v>190976</v>
      </c>
      <c r="U324" s="19">
        <v>2068031</v>
      </c>
      <c r="V324" s="19">
        <v>0</v>
      </c>
      <c r="W324" s="19">
        <v>0</v>
      </c>
      <c r="X324" s="96">
        <v>13494505</v>
      </c>
    </row>
    <row r="325" spans="1:24" ht="12" customHeight="1">
      <c r="A325" s="40"/>
      <c r="B325" s="26" t="s">
        <v>267</v>
      </c>
      <c r="C325" s="26"/>
      <c r="D325" s="27"/>
      <c r="E325" s="19">
        <v>0</v>
      </c>
      <c r="F325" s="19">
        <v>0</v>
      </c>
      <c r="G325" s="19">
        <v>0</v>
      </c>
      <c r="H325" s="19">
        <v>0</v>
      </c>
      <c r="I325" s="19">
        <v>0</v>
      </c>
      <c r="J325" s="19">
        <v>0</v>
      </c>
      <c r="K325" s="19">
        <v>0</v>
      </c>
      <c r="L325" s="19">
        <v>0</v>
      </c>
      <c r="M325" s="96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96">
        <v>0</v>
      </c>
    </row>
    <row r="326" spans="1:24" ht="12" customHeight="1">
      <c r="A326" s="40"/>
      <c r="B326" s="26" t="s">
        <v>268</v>
      </c>
      <c r="C326" s="26"/>
      <c r="D326" s="27"/>
      <c r="E326" s="19">
        <v>516002</v>
      </c>
      <c r="F326" s="19">
        <v>0</v>
      </c>
      <c r="G326" s="19">
        <v>160646</v>
      </c>
      <c r="H326" s="19">
        <v>30731</v>
      </c>
      <c r="I326" s="19">
        <v>14030</v>
      </c>
      <c r="J326" s="19">
        <v>0</v>
      </c>
      <c r="K326" s="19">
        <v>39360</v>
      </c>
      <c r="L326" s="19">
        <v>144742</v>
      </c>
      <c r="M326" s="96">
        <v>905511</v>
      </c>
      <c r="N326" s="19">
        <v>62598</v>
      </c>
      <c r="O326" s="19">
        <v>0</v>
      </c>
      <c r="P326" s="19">
        <v>244742</v>
      </c>
      <c r="Q326" s="19">
        <v>0</v>
      </c>
      <c r="R326" s="19">
        <v>209859</v>
      </c>
      <c r="S326" s="19">
        <v>73334</v>
      </c>
      <c r="T326" s="19">
        <v>0</v>
      </c>
      <c r="U326" s="19">
        <v>0</v>
      </c>
      <c r="V326" s="19">
        <v>0</v>
      </c>
      <c r="W326" s="19">
        <v>0</v>
      </c>
      <c r="X326" s="96">
        <v>590533</v>
      </c>
    </row>
    <row r="327" spans="1:24" ht="12" customHeight="1">
      <c r="A327" s="40"/>
      <c r="B327" s="26" t="s">
        <v>269</v>
      </c>
      <c r="C327" s="26"/>
      <c r="D327" s="27"/>
      <c r="E327" s="19">
        <v>0</v>
      </c>
      <c r="F327" s="19">
        <v>0</v>
      </c>
      <c r="G327" s="19">
        <v>3423</v>
      </c>
      <c r="H327" s="19">
        <v>0</v>
      </c>
      <c r="I327" s="19">
        <v>0</v>
      </c>
      <c r="J327" s="19">
        <v>0</v>
      </c>
      <c r="K327" s="19">
        <v>2011</v>
      </c>
      <c r="L327" s="19">
        <v>0</v>
      </c>
      <c r="M327" s="96">
        <v>5434</v>
      </c>
      <c r="N327" s="19">
        <v>5075</v>
      </c>
      <c r="O327" s="19">
        <v>0</v>
      </c>
      <c r="P327" s="19">
        <v>0</v>
      </c>
      <c r="Q327" s="19">
        <v>0</v>
      </c>
      <c r="R327" s="19">
        <v>40</v>
      </c>
      <c r="S327" s="19">
        <v>3447</v>
      </c>
      <c r="T327" s="19">
        <v>0</v>
      </c>
      <c r="U327" s="19">
        <v>0</v>
      </c>
      <c r="V327" s="19">
        <v>0</v>
      </c>
      <c r="W327" s="19">
        <v>0</v>
      </c>
      <c r="X327" s="96">
        <v>8562</v>
      </c>
    </row>
    <row r="328" spans="1:24" ht="12" customHeight="1">
      <c r="A328" s="40"/>
      <c r="B328" s="26" t="s">
        <v>270</v>
      </c>
      <c r="C328" s="26"/>
      <c r="D328" s="27"/>
      <c r="E328" s="19">
        <v>1776210</v>
      </c>
      <c r="F328" s="19">
        <v>0</v>
      </c>
      <c r="G328" s="19">
        <v>209807</v>
      </c>
      <c r="H328" s="19">
        <v>1228219</v>
      </c>
      <c r="I328" s="19">
        <v>133944</v>
      </c>
      <c r="J328" s="19">
        <v>0</v>
      </c>
      <c r="K328" s="19">
        <v>1579637</v>
      </c>
      <c r="L328" s="19">
        <v>0</v>
      </c>
      <c r="M328" s="96">
        <v>4927817</v>
      </c>
      <c r="N328" s="19">
        <v>750691</v>
      </c>
      <c r="O328" s="19">
        <v>0</v>
      </c>
      <c r="P328" s="19">
        <v>967679</v>
      </c>
      <c r="Q328" s="19">
        <v>0</v>
      </c>
      <c r="R328" s="19">
        <v>1846020</v>
      </c>
      <c r="S328" s="19">
        <v>376802</v>
      </c>
      <c r="T328" s="19">
        <v>0</v>
      </c>
      <c r="U328" s="19">
        <v>483750</v>
      </c>
      <c r="V328" s="19">
        <v>0</v>
      </c>
      <c r="W328" s="19">
        <v>0</v>
      </c>
      <c r="X328" s="96">
        <v>4424942</v>
      </c>
    </row>
    <row r="329" spans="1:24" ht="12" customHeight="1">
      <c r="A329" s="40"/>
      <c r="B329" s="26" t="s">
        <v>271</v>
      </c>
      <c r="C329" s="26"/>
      <c r="D329" s="27"/>
      <c r="E329" s="19">
        <v>7404872</v>
      </c>
      <c r="F329" s="19">
        <v>0</v>
      </c>
      <c r="G329" s="19">
        <v>1509730</v>
      </c>
      <c r="H329" s="19">
        <v>353227</v>
      </c>
      <c r="I329" s="19">
        <v>217807</v>
      </c>
      <c r="J329" s="19">
        <v>949675</v>
      </c>
      <c r="K329" s="19">
        <v>1149252</v>
      </c>
      <c r="L329" s="19">
        <v>2130862</v>
      </c>
      <c r="M329" s="96">
        <v>13715425</v>
      </c>
      <c r="N329" s="19">
        <v>437039</v>
      </c>
      <c r="O329" s="19">
        <v>753321</v>
      </c>
      <c r="P329" s="19">
        <v>3802484</v>
      </c>
      <c r="Q329" s="19">
        <v>0</v>
      </c>
      <c r="R329" s="19">
        <v>8423279.5299999993</v>
      </c>
      <c r="S329" s="19">
        <v>783076.47</v>
      </c>
      <c r="T329" s="19">
        <v>1146560</v>
      </c>
      <c r="U329" s="19">
        <v>4529442</v>
      </c>
      <c r="V329" s="19">
        <v>0</v>
      </c>
      <c r="W329" s="19">
        <v>0</v>
      </c>
      <c r="X329" s="96">
        <v>19875202</v>
      </c>
    </row>
    <row r="330" spans="1:24" ht="12" customHeight="1">
      <c r="A330" s="40"/>
      <c r="B330" s="26" t="s">
        <v>272</v>
      </c>
      <c r="C330" s="26"/>
      <c r="D330" s="27"/>
      <c r="E330" s="19">
        <v>5133528</v>
      </c>
      <c r="F330" s="19">
        <v>0</v>
      </c>
      <c r="G330" s="19">
        <v>1478231</v>
      </c>
      <c r="H330" s="19">
        <v>747681</v>
      </c>
      <c r="I330" s="19">
        <v>33615</v>
      </c>
      <c r="J330" s="19">
        <v>942002</v>
      </c>
      <c r="K330" s="19">
        <v>340946</v>
      </c>
      <c r="L330" s="19">
        <v>5816101</v>
      </c>
      <c r="M330" s="96">
        <v>14492104</v>
      </c>
      <c r="N330" s="19">
        <v>1972084</v>
      </c>
      <c r="O330" s="19">
        <v>0</v>
      </c>
      <c r="P330" s="19">
        <v>5857227</v>
      </c>
      <c r="Q330" s="19">
        <v>0</v>
      </c>
      <c r="R330" s="19">
        <v>5352777.7699999996</v>
      </c>
      <c r="S330" s="19">
        <v>918367.23</v>
      </c>
      <c r="T330" s="19">
        <v>1386067.4400000002</v>
      </c>
      <c r="U330" s="19">
        <v>7378</v>
      </c>
      <c r="V330" s="19">
        <v>0</v>
      </c>
      <c r="W330" s="19">
        <v>0</v>
      </c>
      <c r="X330" s="96">
        <v>15493901.439999999</v>
      </c>
    </row>
    <row r="331" spans="1:24" ht="12" customHeight="1">
      <c r="A331" s="40"/>
      <c r="B331" s="26" t="s">
        <v>273</v>
      </c>
      <c r="C331" s="26"/>
      <c r="D331" s="27"/>
      <c r="E331" s="19">
        <v>798953</v>
      </c>
      <c r="F331" s="19">
        <v>0</v>
      </c>
      <c r="G331" s="19">
        <v>475534</v>
      </c>
      <c r="H331" s="19">
        <v>310910</v>
      </c>
      <c r="I331" s="19">
        <v>0</v>
      </c>
      <c r="J331" s="19">
        <v>138052</v>
      </c>
      <c r="K331" s="19">
        <v>2250</v>
      </c>
      <c r="L331" s="19">
        <v>2284247</v>
      </c>
      <c r="M331" s="96">
        <v>4009946</v>
      </c>
      <c r="N331" s="19">
        <v>2284247</v>
      </c>
      <c r="O331" s="19">
        <v>0</v>
      </c>
      <c r="P331" s="19">
        <v>433365</v>
      </c>
      <c r="Q331" s="19">
        <v>0</v>
      </c>
      <c r="R331" s="19">
        <v>1556272.2</v>
      </c>
      <c r="S331" s="19">
        <v>402518.8</v>
      </c>
      <c r="T331" s="19">
        <v>289921</v>
      </c>
      <c r="U331" s="19">
        <v>0</v>
      </c>
      <c r="V331" s="19">
        <v>0</v>
      </c>
      <c r="W331" s="19">
        <v>0</v>
      </c>
      <c r="X331" s="96">
        <v>4966324</v>
      </c>
    </row>
    <row r="332" spans="1:24" ht="12" customHeight="1">
      <c r="A332" s="40"/>
      <c r="B332" s="26" t="s">
        <v>274</v>
      </c>
      <c r="C332" s="26"/>
      <c r="D332" s="27"/>
      <c r="E332" s="19">
        <v>3158127</v>
      </c>
      <c r="F332" s="19">
        <v>0</v>
      </c>
      <c r="G332" s="19">
        <v>550209</v>
      </c>
      <c r="H332" s="19">
        <v>0</v>
      </c>
      <c r="I332" s="19">
        <v>0</v>
      </c>
      <c r="J332" s="19">
        <v>13243</v>
      </c>
      <c r="K332" s="19">
        <v>73906</v>
      </c>
      <c r="L332" s="19">
        <v>492036</v>
      </c>
      <c r="M332" s="96">
        <v>4287521</v>
      </c>
      <c r="N332" s="19">
        <v>70000</v>
      </c>
      <c r="O332" s="19">
        <v>0</v>
      </c>
      <c r="P332" s="19">
        <v>1153734</v>
      </c>
      <c r="Q332" s="19">
        <v>0</v>
      </c>
      <c r="R332" s="19">
        <v>2588953.14</v>
      </c>
      <c r="S332" s="19">
        <v>363603.86</v>
      </c>
      <c r="T332" s="19">
        <v>0</v>
      </c>
      <c r="U332" s="19">
        <v>220813</v>
      </c>
      <c r="V332" s="19">
        <v>0</v>
      </c>
      <c r="W332" s="19">
        <v>0</v>
      </c>
      <c r="X332" s="96">
        <v>4397104</v>
      </c>
    </row>
    <row r="333" spans="1:24" ht="12" customHeight="1">
      <c r="A333" s="40"/>
      <c r="B333" s="26" t="s">
        <v>275</v>
      </c>
      <c r="C333" s="26"/>
      <c r="D333" s="27"/>
      <c r="E333" s="19">
        <v>2471097</v>
      </c>
      <c r="F333" s="19">
        <v>0</v>
      </c>
      <c r="G333" s="19">
        <v>960738</v>
      </c>
      <c r="H333" s="19">
        <v>0</v>
      </c>
      <c r="I333" s="19">
        <v>0</v>
      </c>
      <c r="J333" s="19">
        <v>0</v>
      </c>
      <c r="K333" s="19">
        <v>0</v>
      </c>
      <c r="L333" s="19">
        <v>457092</v>
      </c>
      <c r="M333" s="96">
        <v>3888927</v>
      </c>
      <c r="N333" s="19">
        <v>0</v>
      </c>
      <c r="O333" s="19">
        <v>0</v>
      </c>
      <c r="P333" s="19">
        <v>1335026</v>
      </c>
      <c r="Q333" s="19">
        <v>0</v>
      </c>
      <c r="R333" s="19">
        <v>99980</v>
      </c>
      <c r="S333" s="19">
        <v>457962</v>
      </c>
      <c r="T333" s="19">
        <v>221215</v>
      </c>
      <c r="U333" s="19">
        <v>929594</v>
      </c>
      <c r="V333" s="19">
        <v>0</v>
      </c>
      <c r="W333" s="19">
        <v>0</v>
      </c>
      <c r="X333" s="96">
        <v>3043777</v>
      </c>
    </row>
    <row r="334" spans="1:24" ht="12" customHeight="1">
      <c r="A334" s="40"/>
      <c r="B334" s="26" t="s">
        <v>276</v>
      </c>
      <c r="C334" s="26"/>
      <c r="D334" s="27"/>
      <c r="E334" s="19">
        <v>915564</v>
      </c>
      <c r="F334" s="19">
        <v>0</v>
      </c>
      <c r="G334" s="19">
        <v>0</v>
      </c>
      <c r="H334" s="19">
        <v>605103</v>
      </c>
      <c r="I334" s="19">
        <v>0</v>
      </c>
      <c r="J334" s="19">
        <v>0</v>
      </c>
      <c r="K334" s="19">
        <v>6575</v>
      </c>
      <c r="L334" s="19">
        <v>1011961</v>
      </c>
      <c r="M334" s="96">
        <v>2539203</v>
      </c>
      <c r="N334" s="19">
        <v>0</v>
      </c>
      <c r="O334" s="19">
        <v>0</v>
      </c>
      <c r="P334" s="19">
        <v>1015294</v>
      </c>
      <c r="Q334" s="19">
        <v>0</v>
      </c>
      <c r="R334" s="19">
        <v>1115012.28</v>
      </c>
      <c r="S334" s="19">
        <v>439028.72</v>
      </c>
      <c r="T334" s="19">
        <v>50966</v>
      </c>
      <c r="U334" s="19">
        <v>0</v>
      </c>
      <c r="V334" s="19">
        <v>0</v>
      </c>
      <c r="W334" s="19">
        <v>0</v>
      </c>
      <c r="X334" s="96">
        <v>2620301</v>
      </c>
    </row>
    <row r="335" spans="1:24" ht="12" customHeight="1">
      <c r="A335" s="40"/>
      <c r="B335" s="26" t="s">
        <v>277</v>
      </c>
      <c r="C335" s="26"/>
      <c r="D335" s="27"/>
      <c r="E335" s="19">
        <v>238623</v>
      </c>
      <c r="F335" s="19">
        <v>0</v>
      </c>
      <c r="G335" s="19">
        <v>1303643</v>
      </c>
      <c r="H335" s="19">
        <v>0</v>
      </c>
      <c r="I335" s="19">
        <v>0</v>
      </c>
      <c r="J335" s="19">
        <v>88234</v>
      </c>
      <c r="K335" s="19">
        <v>283612</v>
      </c>
      <c r="L335" s="19">
        <v>0</v>
      </c>
      <c r="M335" s="96">
        <v>1914112</v>
      </c>
      <c r="N335" s="19">
        <v>0</v>
      </c>
      <c r="O335" s="19">
        <v>0</v>
      </c>
      <c r="P335" s="19">
        <v>643233</v>
      </c>
      <c r="Q335" s="19">
        <v>0</v>
      </c>
      <c r="R335" s="19">
        <v>778587</v>
      </c>
      <c r="S335" s="19">
        <v>199172</v>
      </c>
      <c r="T335" s="19">
        <v>66275</v>
      </c>
      <c r="U335" s="19">
        <v>71545</v>
      </c>
      <c r="V335" s="19">
        <v>0</v>
      </c>
      <c r="W335" s="19">
        <v>0</v>
      </c>
      <c r="X335" s="96">
        <v>1758812</v>
      </c>
    </row>
    <row r="336" spans="1:24" ht="12" customHeight="1">
      <c r="A336" s="40"/>
      <c r="B336" s="26" t="s">
        <v>278</v>
      </c>
      <c r="C336" s="26"/>
      <c r="D336" s="27"/>
      <c r="E336" s="19">
        <v>175714</v>
      </c>
      <c r="F336" s="19">
        <v>0</v>
      </c>
      <c r="G336" s="19">
        <v>314782</v>
      </c>
      <c r="H336" s="19">
        <v>0</v>
      </c>
      <c r="I336" s="19">
        <v>0</v>
      </c>
      <c r="J336" s="19">
        <v>11362</v>
      </c>
      <c r="K336" s="19">
        <v>306158</v>
      </c>
      <c r="L336" s="19">
        <v>408226</v>
      </c>
      <c r="M336" s="96">
        <v>1216242</v>
      </c>
      <c r="N336" s="19">
        <v>408226</v>
      </c>
      <c r="O336" s="19">
        <v>53877</v>
      </c>
      <c r="P336" s="19">
        <v>6522</v>
      </c>
      <c r="Q336" s="19">
        <v>0</v>
      </c>
      <c r="R336" s="19">
        <v>59605</v>
      </c>
      <c r="S336" s="19">
        <v>120621</v>
      </c>
      <c r="T336" s="19">
        <v>72414</v>
      </c>
      <c r="U336" s="19">
        <v>0</v>
      </c>
      <c r="V336" s="19">
        <v>0</v>
      </c>
      <c r="W336" s="19">
        <v>0</v>
      </c>
      <c r="X336" s="96">
        <v>721265</v>
      </c>
    </row>
    <row r="337" spans="1:24" ht="12" customHeight="1">
      <c r="A337" s="40"/>
      <c r="B337" s="26" t="s">
        <v>279</v>
      </c>
      <c r="C337" s="26"/>
      <c r="D337" s="27"/>
      <c r="E337" s="19">
        <v>223420</v>
      </c>
      <c r="F337" s="19">
        <v>0</v>
      </c>
      <c r="G337" s="19">
        <v>231197</v>
      </c>
      <c r="H337" s="19">
        <v>0</v>
      </c>
      <c r="I337" s="19">
        <v>0</v>
      </c>
      <c r="J337" s="19">
        <v>0</v>
      </c>
      <c r="K337" s="19">
        <v>52420</v>
      </c>
      <c r="L337" s="19">
        <v>476714</v>
      </c>
      <c r="M337" s="96">
        <v>983751</v>
      </c>
      <c r="N337" s="19">
        <v>80998</v>
      </c>
      <c r="O337" s="19">
        <v>0</v>
      </c>
      <c r="P337" s="19">
        <v>516764</v>
      </c>
      <c r="Q337" s="19">
        <v>0</v>
      </c>
      <c r="R337" s="19">
        <v>74267</v>
      </c>
      <c r="S337" s="19">
        <v>99541</v>
      </c>
      <c r="T337" s="19">
        <v>283480</v>
      </c>
      <c r="U337" s="19">
        <v>32132</v>
      </c>
      <c r="V337" s="19">
        <v>0</v>
      </c>
      <c r="W337" s="19">
        <v>0</v>
      </c>
      <c r="X337" s="96">
        <v>1087182</v>
      </c>
    </row>
    <row r="338" spans="1:24" ht="12" customHeight="1">
      <c r="A338" s="40"/>
      <c r="B338" s="26" t="s">
        <v>280</v>
      </c>
      <c r="C338" s="26"/>
      <c r="D338" s="27"/>
      <c r="E338" s="19">
        <v>200610</v>
      </c>
      <c r="F338" s="19">
        <v>0</v>
      </c>
      <c r="G338" s="19">
        <v>230401</v>
      </c>
      <c r="H338" s="19">
        <v>17852</v>
      </c>
      <c r="I338" s="19">
        <v>0</v>
      </c>
      <c r="J338" s="19">
        <v>0</v>
      </c>
      <c r="K338" s="19">
        <v>0</v>
      </c>
      <c r="L338" s="19">
        <v>5133</v>
      </c>
      <c r="M338" s="96">
        <v>453996</v>
      </c>
      <c r="N338" s="19">
        <v>363574</v>
      </c>
      <c r="O338" s="19">
        <v>0</v>
      </c>
      <c r="P338" s="19">
        <v>0</v>
      </c>
      <c r="Q338" s="19">
        <v>0</v>
      </c>
      <c r="R338" s="19">
        <v>6841</v>
      </c>
      <c r="S338" s="19">
        <v>25905</v>
      </c>
      <c r="T338" s="19">
        <v>21636</v>
      </c>
      <c r="U338" s="19">
        <v>0</v>
      </c>
      <c r="V338" s="19">
        <v>0</v>
      </c>
      <c r="W338" s="19">
        <v>0</v>
      </c>
      <c r="X338" s="96">
        <v>417956</v>
      </c>
    </row>
    <row r="339" spans="1:24" s="20" customFormat="1" ht="12" customHeight="1">
      <c r="A339" s="41"/>
      <c r="B339" s="37"/>
      <c r="C339" s="37" t="s">
        <v>41</v>
      </c>
      <c r="D339" s="38"/>
      <c r="E339" s="20">
        <v>33166603</v>
      </c>
      <c r="F339" s="20">
        <v>1018800</v>
      </c>
      <c r="G339" s="20">
        <v>12182811.189999999</v>
      </c>
      <c r="H339" s="20">
        <v>4201031</v>
      </c>
      <c r="I339" s="20">
        <v>408570</v>
      </c>
      <c r="J339" s="20">
        <v>2483543</v>
      </c>
      <c r="K339" s="20">
        <v>4725623</v>
      </c>
      <c r="L339" s="20">
        <v>16923353</v>
      </c>
      <c r="M339" s="96">
        <v>75110334.189999998</v>
      </c>
      <c r="N339" s="20">
        <v>9590731.5500000007</v>
      </c>
      <c r="O339" s="20">
        <v>1096391</v>
      </c>
      <c r="P339" s="20">
        <v>22726143</v>
      </c>
      <c r="Q339" s="20">
        <v>0</v>
      </c>
      <c r="R339" s="20">
        <v>26493799.82</v>
      </c>
      <c r="S339" s="20">
        <v>7951493.919999999</v>
      </c>
      <c r="T339" s="20">
        <v>4244805.4400000004</v>
      </c>
      <c r="U339" s="20">
        <v>9635448</v>
      </c>
      <c r="V339" s="20">
        <v>0</v>
      </c>
      <c r="W339" s="20">
        <v>0</v>
      </c>
      <c r="X339" s="96">
        <v>81738812.730000004</v>
      </c>
    </row>
    <row r="340" spans="1:24" s="20" customFormat="1" ht="12" customHeight="1">
      <c r="A340" s="41"/>
      <c r="B340" s="37"/>
      <c r="C340" s="37"/>
      <c r="D340" s="38" t="s">
        <v>42</v>
      </c>
      <c r="E340" s="20">
        <v>79196446</v>
      </c>
      <c r="F340" s="20">
        <v>1018800</v>
      </c>
      <c r="G340" s="20">
        <v>36704984.189999998</v>
      </c>
      <c r="H340" s="20">
        <v>25979483</v>
      </c>
      <c r="I340" s="20">
        <v>1143642</v>
      </c>
      <c r="J340" s="20">
        <v>3368598</v>
      </c>
      <c r="K340" s="20">
        <v>17445559</v>
      </c>
      <c r="L340" s="20">
        <v>16923353</v>
      </c>
      <c r="M340" s="96">
        <v>181780865.19</v>
      </c>
      <c r="N340" s="20">
        <v>58332366.549999997</v>
      </c>
      <c r="O340" s="20">
        <v>1096391</v>
      </c>
      <c r="P340" s="20">
        <v>37385983</v>
      </c>
      <c r="Q340" s="20">
        <v>0</v>
      </c>
      <c r="R340" s="20">
        <v>40604159.82</v>
      </c>
      <c r="S340" s="20">
        <v>18077186.919999998</v>
      </c>
      <c r="T340" s="20">
        <v>9249530.4400000013</v>
      </c>
      <c r="U340" s="20">
        <v>20729535</v>
      </c>
      <c r="V340" s="20">
        <v>6432748</v>
      </c>
      <c r="W340" s="20">
        <v>0</v>
      </c>
      <c r="X340" s="96">
        <v>191907900.72999999</v>
      </c>
    </row>
    <row r="341" spans="1:24" ht="12" customHeight="1">
      <c r="A341" s="40"/>
      <c r="B341" s="26"/>
      <c r="C341" s="26"/>
      <c r="D341" s="27"/>
      <c r="M341" s="96"/>
      <c r="X341" s="96"/>
    </row>
    <row r="342" spans="1:24" s="94" customFormat="1" ht="12" customHeight="1">
      <c r="A342" s="91" t="s">
        <v>281</v>
      </c>
      <c r="B342" s="92"/>
      <c r="C342" s="92"/>
      <c r="D342" s="93"/>
      <c r="E342" s="94">
        <v>8810500</v>
      </c>
      <c r="F342" s="94">
        <v>5832172</v>
      </c>
      <c r="G342" s="94">
        <v>13593048</v>
      </c>
      <c r="H342" s="94">
        <v>5843779</v>
      </c>
      <c r="I342" s="94">
        <v>244586</v>
      </c>
      <c r="J342" s="94">
        <v>830763</v>
      </c>
      <c r="K342" s="94">
        <v>4954810</v>
      </c>
      <c r="L342" s="94">
        <v>1275035</v>
      </c>
      <c r="M342" s="95">
        <v>41384693</v>
      </c>
      <c r="N342" s="94">
        <v>15250704</v>
      </c>
      <c r="O342" s="94">
        <v>4423</v>
      </c>
      <c r="P342" s="94">
        <v>3804995</v>
      </c>
      <c r="Q342" s="94">
        <v>0</v>
      </c>
      <c r="R342" s="94">
        <v>4784077</v>
      </c>
      <c r="S342" s="94">
        <v>9507652</v>
      </c>
      <c r="T342" s="94">
        <v>476870</v>
      </c>
      <c r="U342" s="94">
        <v>7185429</v>
      </c>
      <c r="V342" s="94">
        <v>969480</v>
      </c>
      <c r="W342" s="94">
        <v>0</v>
      </c>
      <c r="X342" s="95">
        <v>41983630</v>
      </c>
    </row>
    <row r="343" spans="1:24" ht="12" customHeight="1">
      <c r="A343" s="40"/>
      <c r="B343" s="26" t="s">
        <v>282</v>
      </c>
      <c r="C343" s="26"/>
      <c r="D343" s="27"/>
      <c r="E343" s="19">
        <v>255484</v>
      </c>
      <c r="F343" s="19">
        <v>0</v>
      </c>
      <c r="G343" s="19">
        <v>153488</v>
      </c>
      <c r="H343" s="19">
        <v>27646</v>
      </c>
      <c r="I343" s="19">
        <v>10961</v>
      </c>
      <c r="J343" s="19">
        <v>22</v>
      </c>
      <c r="K343" s="19">
        <v>170000</v>
      </c>
      <c r="L343" s="19">
        <v>0</v>
      </c>
      <c r="M343" s="96">
        <v>617601</v>
      </c>
      <c r="N343" s="19">
        <v>0</v>
      </c>
      <c r="O343" s="19">
        <v>0</v>
      </c>
      <c r="P343" s="19">
        <v>74200</v>
      </c>
      <c r="Q343" s="19">
        <v>0</v>
      </c>
      <c r="R343" s="19">
        <v>442187</v>
      </c>
      <c r="S343" s="19">
        <v>117406</v>
      </c>
      <c r="T343" s="19">
        <v>0</v>
      </c>
      <c r="U343" s="19">
        <v>0</v>
      </c>
      <c r="V343" s="19">
        <v>0</v>
      </c>
      <c r="W343" s="19">
        <v>0</v>
      </c>
      <c r="X343" s="96">
        <v>633793</v>
      </c>
    </row>
    <row r="344" spans="1:24" ht="12" customHeight="1">
      <c r="A344" s="40"/>
      <c r="B344" s="26" t="s">
        <v>283</v>
      </c>
      <c r="C344" s="26"/>
      <c r="D344" s="27"/>
      <c r="E344" s="19">
        <v>1453030</v>
      </c>
      <c r="F344" s="19">
        <v>0</v>
      </c>
      <c r="G344" s="19">
        <v>119780</v>
      </c>
      <c r="H344" s="19">
        <v>321880</v>
      </c>
      <c r="I344" s="19">
        <v>16639</v>
      </c>
      <c r="J344" s="19">
        <v>0</v>
      </c>
      <c r="K344" s="19">
        <v>0</v>
      </c>
      <c r="L344" s="19">
        <v>369685</v>
      </c>
      <c r="M344" s="96">
        <v>2281014</v>
      </c>
      <c r="N344" s="19">
        <v>369685</v>
      </c>
      <c r="O344" s="19">
        <v>0</v>
      </c>
      <c r="P344" s="19">
        <v>199000</v>
      </c>
      <c r="Q344" s="19">
        <v>0</v>
      </c>
      <c r="R344" s="19">
        <v>394464</v>
      </c>
      <c r="S344" s="19">
        <v>226401</v>
      </c>
      <c r="T344" s="19">
        <v>20000</v>
      </c>
      <c r="U344" s="19">
        <v>865201</v>
      </c>
      <c r="V344" s="19">
        <v>0</v>
      </c>
      <c r="W344" s="19">
        <v>0</v>
      </c>
      <c r="X344" s="96">
        <v>2074751</v>
      </c>
    </row>
    <row r="345" spans="1:24" ht="12" customHeight="1">
      <c r="A345" s="40"/>
      <c r="B345" s="26" t="s">
        <v>284</v>
      </c>
      <c r="C345" s="26"/>
      <c r="D345" s="27"/>
      <c r="E345" s="19">
        <v>992507</v>
      </c>
      <c r="F345" s="19">
        <v>0</v>
      </c>
      <c r="G345" s="19">
        <v>517206</v>
      </c>
      <c r="H345" s="19">
        <v>0</v>
      </c>
      <c r="I345" s="19">
        <v>0</v>
      </c>
      <c r="J345" s="19">
        <v>0</v>
      </c>
      <c r="K345" s="19">
        <v>493020</v>
      </c>
      <c r="L345" s="19">
        <v>0</v>
      </c>
      <c r="M345" s="96">
        <v>2002733</v>
      </c>
      <c r="N345" s="19">
        <v>182306</v>
      </c>
      <c r="O345" s="19">
        <v>0</v>
      </c>
      <c r="P345" s="19">
        <v>1105162</v>
      </c>
      <c r="Q345" s="19">
        <v>0</v>
      </c>
      <c r="R345" s="19">
        <v>104344.49</v>
      </c>
      <c r="S345" s="19">
        <v>74221.509999999995</v>
      </c>
      <c r="T345" s="19">
        <v>478290</v>
      </c>
      <c r="U345" s="19">
        <v>58409</v>
      </c>
      <c r="V345" s="19">
        <v>0</v>
      </c>
      <c r="W345" s="19">
        <v>0</v>
      </c>
      <c r="X345" s="96">
        <v>2002733</v>
      </c>
    </row>
    <row r="346" spans="1:24" ht="12" customHeight="1">
      <c r="A346" s="40"/>
      <c r="B346" s="26" t="s">
        <v>285</v>
      </c>
      <c r="C346" s="26"/>
      <c r="D346" s="27"/>
      <c r="E346" s="19">
        <v>0</v>
      </c>
      <c r="F346" s="19">
        <v>0</v>
      </c>
      <c r="G346" s="19">
        <v>15693</v>
      </c>
      <c r="H346" s="19">
        <v>16653</v>
      </c>
      <c r="I346" s="19">
        <v>11126</v>
      </c>
      <c r="J346" s="19">
        <v>0</v>
      </c>
      <c r="K346" s="19">
        <v>8652</v>
      </c>
      <c r="L346" s="19">
        <v>0</v>
      </c>
      <c r="M346" s="96">
        <v>52124</v>
      </c>
      <c r="N346" s="19">
        <v>34101</v>
      </c>
      <c r="O346" s="19">
        <v>0</v>
      </c>
      <c r="P346" s="19">
        <v>24391</v>
      </c>
      <c r="Q346" s="19">
        <v>0</v>
      </c>
      <c r="R346" s="19">
        <v>-19</v>
      </c>
      <c r="S346" s="19">
        <v>13051</v>
      </c>
      <c r="T346" s="19">
        <v>0</v>
      </c>
      <c r="U346" s="19">
        <v>0</v>
      </c>
      <c r="V346" s="19">
        <v>0</v>
      </c>
      <c r="W346" s="19">
        <v>0</v>
      </c>
      <c r="X346" s="96">
        <v>71524</v>
      </c>
    </row>
    <row r="347" spans="1:24" ht="12" customHeight="1">
      <c r="A347" s="40"/>
      <c r="B347" s="26" t="s">
        <v>286</v>
      </c>
      <c r="C347" s="26"/>
      <c r="D347" s="27"/>
      <c r="E347" s="19">
        <v>0</v>
      </c>
      <c r="F347" s="19">
        <v>0</v>
      </c>
      <c r="G347" s="19">
        <v>11952.97</v>
      </c>
      <c r="H347" s="19">
        <v>189.32</v>
      </c>
      <c r="I347" s="19">
        <v>15111.84</v>
      </c>
      <c r="J347" s="19">
        <v>0</v>
      </c>
      <c r="K347" s="19">
        <v>23596.51</v>
      </c>
      <c r="L347" s="19">
        <v>0</v>
      </c>
      <c r="M347" s="96">
        <v>50850.64</v>
      </c>
      <c r="N347" s="19">
        <v>0</v>
      </c>
      <c r="O347" s="19">
        <v>0</v>
      </c>
      <c r="P347" s="19">
        <v>55000</v>
      </c>
      <c r="Q347" s="19">
        <v>0</v>
      </c>
      <c r="R347" s="19">
        <v>1903.1399999999994</v>
      </c>
      <c r="S347" s="19">
        <v>4190.5600000000004</v>
      </c>
      <c r="T347" s="19">
        <v>0</v>
      </c>
      <c r="U347" s="19">
        <v>0</v>
      </c>
      <c r="V347" s="19">
        <v>0</v>
      </c>
      <c r="W347" s="19">
        <v>0</v>
      </c>
      <c r="X347" s="96">
        <v>61093.7</v>
      </c>
    </row>
    <row r="348" spans="1:24" ht="12" customHeight="1">
      <c r="A348" s="40"/>
      <c r="B348" s="26" t="s">
        <v>287</v>
      </c>
      <c r="C348" s="26"/>
      <c r="D348" s="27"/>
      <c r="E348" s="19">
        <v>0</v>
      </c>
      <c r="F348" s="19">
        <v>0</v>
      </c>
      <c r="G348" s="19">
        <v>511964</v>
      </c>
      <c r="H348" s="19">
        <v>0</v>
      </c>
      <c r="I348" s="19">
        <v>0</v>
      </c>
      <c r="J348" s="19">
        <v>0</v>
      </c>
      <c r="K348" s="19">
        <v>18708</v>
      </c>
      <c r="L348" s="19">
        <v>155216</v>
      </c>
      <c r="M348" s="96">
        <v>685888</v>
      </c>
      <c r="N348" s="19">
        <v>0</v>
      </c>
      <c r="O348" s="19">
        <v>0</v>
      </c>
      <c r="P348" s="19">
        <v>657395</v>
      </c>
      <c r="Q348" s="19">
        <v>0</v>
      </c>
      <c r="R348" s="19">
        <v>2898</v>
      </c>
      <c r="S348" s="19">
        <v>155607</v>
      </c>
      <c r="T348" s="19">
        <v>0</v>
      </c>
      <c r="U348" s="19">
        <v>4311</v>
      </c>
      <c r="V348" s="19">
        <v>0</v>
      </c>
      <c r="W348" s="19">
        <v>0</v>
      </c>
      <c r="X348" s="96">
        <v>820211</v>
      </c>
    </row>
    <row r="349" spans="1:24" ht="12" customHeight="1">
      <c r="A349" s="40"/>
      <c r="B349" s="26" t="s">
        <v>288</v>
      </c>
      <c r="C349" s="26"/>
      <c r="D349" s="27"/>
      <c r="E349" s="19">
        <v>479556</v>
      </c>
      <c r="F349" s="19">
        <v>0</v>
      </c>
      <c r="G349" s="19">
        <v>86183</v>
      </c>
      <c r="H349" s="19">
        <v>150675</v>
      </c>
      <c r="I349" s="19">
        <v>0</v>
      </c>
      <c r="J349" s="19">
        <v>0</v>
      </c>
      <c r="K349" s="19">
        <v>191493</v>
      </c>
      <c r="L349" s="19">
        <v>306143</v>
      </c>
      <c r="M349" s="96">
        <v>1214050</v>
      </c>
      <c r="N349" s="19">
        <v>0</v>
      </c>
      <c r="O349" s="19">
        <v>0</v>
      </c>
      <c r="P349" s="19">
        <v>546389</v>
      </c>
      <c r="Q349" s="19">
        <v>0</v>
      </c>
      <c r="R349" s="19">
        <v>233980</v>
      </c>
      <c r="S349" s="19">
        <v>105535</v>
      </c>
      <c r="T349" s="19">
        <v>328046</v>
      </c>
      <c r="U349" s="19">
        <v>100</v>
      </c>
      <c r="V349" s="19">
        <v>0</v>
      </c>
      <c r="W349" s="19">
        <v>0</v>
      </c>
      <c r="X349" s="96">
        <v>1214050</v>
      </c>
    </row>
    <row r="350" spans="1:24" ht="12" customHeight="1">
      <c r="A350" s="40"/>
      <c r="B350" s="26" t="s">
        <v>289</v>
      </c>
      <c r="C350" s="26"/>
      <c r="D350" s="27"/>
      <c r="E350" s="19">
        <v>0</v>
      </c>
      <c r="F350" s="19">
        <v>490</v>
      </c>
      <c r="G350" s="19">
        <v>142495</v>
      </c>
      <c r="H350" s="19">
        <v>0</v>
      </c>
      <c r="I350" s="19">
        <v>7185</v>
      </c>
      <c r="J350" s="19">
        <v>0</v>
      </c>
      <c r="K350" s="19">
        <v>574071</v>
      </c>
      <c r="L350" s="19">
        <v>0</v>
      </c>
      <c r="M350" s="96">
        <v>724241</v>
      </c>
      <c r="N350" s="19">
        <v>186213</v>
      </c>
      <c r="O350" s="19">
        <v>0</v>
      </c>
      <c r="P350" s="19">
        <v>0</v>
      </c>
      <c r="Q350" s="19">
        <v>0</v>
      </c>
      <c r="R350" s="19">
        <v>175818.69</v>
      </c>
      <c r="S350" s="19">
        <v>36355.31</v>
      </c>
      <c r="T350" s="19">
        <v>125746</v>
      </c>
      <c r="U350" s="19">
        <v>44790</v>
      </c>
      <c r="V350" s="19">
        <v>0</v>
      </c>
      <c r="W350" s="19">
        <v>0</v>
      </c>
      <c r="X350" s="96">
        <v>568923</v>
      </c>
    </row>
    <row r="351" spans="1:24" ht="12" customHeight="1">
      <c r="A351" s="40"/>
      <c r="B351" s="26" t="s">
        <v>290</v>
      </c>
      <c r="C351" s="26"/>
      <c r="D351" s="27"/>
      <c r="E351" s="19">
        <v>420989</v>
      </c>
      <c r="F351" s="19">
        <v>0</v>
      </c>
      <c r="G351" s="19">
        <v>20928</v>
      </c>
      <c r="H351" s="19">
        <v>838</v>
      </c>
      <c r="I351" s="19">
        <v>0</v>
      </c>
      <c r="J351" s="19">
        <v>0</v>
      </c>
      <c r="K351" s="19">
        <v>4698</v>
      </c>
      <c r="L351" s="19">
        <v>0</v>
      </c>
      <c r="M351" s="96">
        <v>447453</v>
      </c>
      <c r="N351" s="19">
        <v>14000</v>
      </c>
      <c r="O351" s="19">
        <v>0</v>
      </c>
      <c r="P351" s="19">
        <v>0</v>
      </c>
      <c r="Q351" s="19">
        <v>0</v>
      </c>
      <c r="R351" s="19">
        <v>4428</v>
      </c>
      <c r="S351" s="19">
        <v>10849</v>
      </c>
      <c r="T351" s="19">
        <v>123773</v>
      </c>
      <c r="U351" s="19">
        <v>297058</v>
      </c>
      <c r="V351" s="19">
        <v>0</v>
      </c>
      <c r="W351" s="19">
        <v>0</v>
      </c>
      <c r="X351" s="96">
        <v>450108</v>
      </c>
    </row>
    <row r="352" spans="1:24" ht="12" customHeight="1">
      <c r="A352" s="40"/>
      <c r="B352" s="26" t="s">
        <v>291</v>
      </c>
      <c r="C352" s="26"/>
      <c r="D352" s="27"/>
      <c r="E352" s="19">
        <v>24425</v>
      </c>
      <c r="F352" s="19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96">
        <v>24425</v>
      </c>
      <c r="N352" s="19">
        <v>10755</v>
      </c>
      <c r="O352" s="19">
        <v>0</v>
      </c>
      <c r="P352" s="19">
        <v>14000</v>
      </c>
      <c r="Q352" s="19">
        <v>0</v>
      </c>
      <c r="R352" s="19">
        <v>-57</v>
      </c>
      <c r="S352" s="19">
        <v>6013</v>
      </c>
      <c r="T352" s="19">
        <v>0</v>
      </c>
      <c r="U352" s="19">
        <v>0</v>
      </c>
      <c r="V352" s="19">
        <v>0</v>
      </c>
      <c r="W352" s="19">
        <v>0</v>
      </c>
      <c r="X352" s="96">
        <v>30711</v>
      </c>
    </row>
    <row r="353" spans="1:24" ht="12" customHeight="1">
      <c r="A353" s="40"/>
      <c r="B353" s="26" t="s">
        <v>292</v>
      </c>
      <c r="C353" s="26"/>
      <c r="D353" s="27"/>
      <c r="E353" s="19">
        <v>32268770</v>
      </c>
      <c r="F353" s="19">
        <v>109</v>
      </c>
      <c r="G353" s="19">
        <v>16872390</v>
      </c>
      <c r="H353" s="19">
        <v>2244762</v>
      </c>
      <c r="I353" s="19">
        <v>74193</v>
      </c>
      <c r="J353" s="19">
        <v>1001269</v>
      </c>
      <c r="K353" s="19">
        <v>42443</v>
      </c>
      <c r="L353" s="19">
        <v>2087347</v>
      </c>
      <c r="M353" s="96">
        <v>54591283</v>
      </c>
      <c r="N353" s="19">
        <v>0</v>
      </c>
      <c r="O353" s="19">
        <v>896660</v>
      </c>
      <c r="P353" s="19">
        <v>11208536</v>
      </c>
      <c r="Q353" s="19">
        <v>0</v>
      </c>
      <c r="R353" s="19">
        <v>11628687</v>
      </c>
      <c r="S353" s="19">
        <v>4446638</v>
      </c>
      <c r="T353" s="19">
        <v>6342806</v>
      </c>
      <c r="U353" s="19">
        <v>11086377</v>
      </c>
      <c r="V353" s="19">
        <v>0</v>
      </c>
      <c r="W353" s="19">
        <v>0</v>
      </c>
      <c r="X353" s="96">
        <v>45609704</v>
      </c>
    </row>
    <row r="354" spans="1:24" ht="12" customHeight="1">
      <c r="A354" s="40"/>
      <c r="B354" s="26" t="s">
        <v>293</v>
      </c>
      <c r="C354" s="26"/>
      <c r="D354" s="27"/>
      <c r="E354" s="19">
        <v>6750301</v>
      </c>
      <c r="F354" s="19">
        <v>667539</v>
      </c>
      <c r="G354" s="19">
        <v>3802331</v>
      </c>
      <c r="H354" s="19">
        <v>647704</v>
      </c>
      <c r="I354" s="19">
        <v>60279</v>
      </c>
      <c r="J354" s="19">
        <v>183586</v>
      </c>
      <c r="K354" s="19">
        <v>1253781</v>
      </c>
      <c r="L354" s="19">
        <v>31716</v>
      </c>
      <c r="M354" s="96">
        <v>13397237</v>
      </c>
      <c r="N354" s="19">
        <v>0</v>
      </c>
      <c r="O354" s="19">
        <v>0</v>
      </c>
      <c r="P354" s="19">
        <v>2701696</v>
      </c>
      <c r="Q354" s="19">
        <v>0</v>
      </c>
      <c r="R354" s="19">
        <v>2421001</v>
      </c>
      <c r="S354" s="19">
        <v>1949666</v>
      </c>
      <c r="T354" s="19">
        <v>2568279</v>
      </c>
      <c r="U354" s="19">
        <v>2242614</v>
      </c>
      <c r="V354" s="19">
        <v>0</v>
      </c>
      <c r="W354" s="19">
        <v>0</v>
      </c>
      <c r="X354" s="96">
        <v>11883256</v>
      </c>
    </row>
    <row r="355" spans="1:24" ht="12" customHeight="1">
      <c r="A355" s="40"/>
      <c r="B355" s="26" t="s">
        <v>294</v>
      </c>
      <c r="C355" s="26"/>
      <c r="D355" s="27"/>
      <c r="E355" s="19">
        <v>0</v>
      </c>
      <c r="F355" s="19">
        <v>0</v>
      </c>
      <c r="G355" s="19">
        <v>4030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96">
        <v>4030</v>
      </c>
      <c r="N355" s="19">
        <v>0</v>
      </c>
      <c r="O355" s="19">
        <v>0</v>
      </c>
      <c r="P355" s="19">
        <v>1782</v>
      </c>
      <c r="Q355" s="19">
        <v>0</v>
      </c>
      <c r="R355" s="19">
        <v>-342</v>
      </c>
      <c r="S355" s="19">
        <v>2695</v>
      </c>
      <c r="T355" s="19">
        <v>0</v>
      </c>
      <c r="U355" s="19">
        <v>0</v>
      </c>
      <c r="V355" s="19">
        <v>0</v>
      </c>
      <c r="W355" s="19">
        <v>0</v>
      </c>
      <c r="X355" s="96">
        <v>4135</v>
      </c>
    </row>
    <row r="356" spans="1:24" s="20" customFormat="1" ht="12" customHeight="1">
      <c r="A356" s="41"/>
      <c r="B356" s="37" t="s">
        <v>295</v>
      </c>
      <c r="C356" s="37" t="s">
        <v>41</v>
      </c>
      <c r="D356" s="38"/>
      <c r="E356" s="20">
        <v>42645062</v>
      </c>
      <c r="F356" s="20">
        <v>668138</v>
      </c>
      <c r="G356" s="20">
        <v>22258440.969999999</v>
      </c>
      <c r="H356" s="20">
        <v>3410347.32</v>
      </c>
      <c r="I356" s="20">
        <v>195494.84</v>
      </c>
      <c r="J356" s="20">
        <v>1184877</v>
      </c>
      <c r="K356" s="20">
        <v>2780462.51</v>
      </c>
      <c r="L356" s="20">
        <v>2950107</v>
      </c>
      <c r="M356" s="96">
        <v>76092929.640000001</v>
      </c>
      <c r="N356" s="20">
        <v>797060</v>
      </c>
      <c r="O356" s="20">
        <v>896660</v>
      </c>
      <c r="P356" s="20">
        <v>16587551</v>
      </c>
      <c r="Q356" s="20">
        <v>0</v>
      </c>
      <c r="R356" s="20">
        <v>15409293.32</v>
      </c>
      <c r="S356" s="20">
        <v>7148628.3799999999</v>
      </c>
      <c r="T356" s="20">
        <v>9986940</v>
      </c>
      <c r="U356" s="20">
        <v>14598860</v>
      </c>
      <c r="V356" s="20">
        <v>0</v>
      </c>
      <c r="W356" s="20">
        <v>0</v>
      </c>
      <c r="X356" s="96">
        <v>65424992.700000003</v>
      </c>
    </row>
    <row r="357" spans="1:24" s="20" customFormat="1" ht="12" customHeight="1">
      <c r="A357" s="41"/>
      <c r="B357" s="37"/>
      <c r="C357" s="37"/>
      <c r="D357" s="38" t="s">
        <v>42</v>
      </c>
      <c r="E357" s="20">
        <v>51455562</v>
      </c>
      <c r="F357" s="20">
        <v>6500310</v>
      </c>
      <c r="G357" s="20">
        <v>35851488.969999999</v>
      </c>
      <c r="H357" s="20">
        <v>9254126.3200000003</v>
      </c>
      <c r="I357" s="20">
        <v>440080.83999999997</v>
      </c>
      <c r="J357" s="20">
        <v>2015640</v>
      </c>
      <c r="K357" s="20">
        <v>7735272.5099999998</v>
      </c>
      <c r="L357" s="20">
        <v>4225142</v>
      </c>
      <c r="M357" s="96">
        <v>117477622.64</v>
      </c>
      <c r="N357" s="20">
        <v>16047764</v>
      </c>
      <c r="O357" s="20">
        <v>901083</v>
      </c>
      <c r="P357" s="20">
        <v>20392546</v>
      </c>
      <c r="Q357" s="20">
        <v>0</v>
      </c>
      <c r="R357" s="20">
        <v>20193370.32</v>
      </c>
      <c r="S357" s="20">
        <v>16656280.379999999</v>
      </c>
      <c r="T357" s="20">
        <v>10463810</v>
      </c>
      <c r="U357" s="20">
        <v>21784289</v>
      </c>
      <c r="V357" s="20">
        <v>969480</v>
      </c>
      <c r="W357" s="20">
        <v>0</v>
      </c>
      <c r="X357" s="96">
        <v>107408622.7</v>
      </c>
    </row>
    <row r="358" spans="1:24" ht="12" customHeight="1">
      <c r="A358" s="40"/>
      <c r="B358" s="26"/>
      <c r="C358" s="26"/>
      <c r="D358" s="27"/>
      <c r="M358" s="96"/>
      <c r="X358" s="96"/>
    </row>
    <row r="359" spans="1:24" s="94" customFormat="1" ht="12" customHeight="1">
      <c r="A359" s="91" t="s">
        <v>296</v>
      </c>
      <c r="B359" s="92"/>
      <c r="C359" s="92"/>
      <c r="D359" s="93"/>
      <c r="E359" s="94">
        <v>2807061</v>
      </c>
      <c r="F359" s="94">
        <v>2256705</v>
      </c>
      <c r="G359" s="94">
        <v>4984883</v>
      </c>
      <c r="H359" s="94">
        <v>815923</v>
      </c>
      <c r="I359" s="94">
        <v>90087</v>
      </c>
      <c r="J359" s="94">
        <v>0</v>
      </c>
      <c r="K359" s="94">
        <v>75683</v>
      </c>
      <c r="L359" s="94">
        <v>993517</v>
      </c>
      <c r="M359" s="95">
        <v>12023859</v>
      </c>
      <c r="N359" s="94">
        <v>4281864</v>
      </c>
      <c r="O359" s="94">
        <v>0</v>
      </c>
      <c r="P359" s="94">
        <v>993517</v>
      </c>
      <c r="Q359" s="94">
        <v>0</v>
      </c>
      <c r="R359" s="94">
        <v>170080</v>
      </c>
      <c r="S359" s="94">
        <v>4067935</v>
      </c>
      <c r="T359" s="94">
        <v>102041</v>
      </c>
      <c r="U359" s="94">
        <v>2655448</v>
      </c>
      <c r="V359" s="94">
        <v>0</v>
      </c>
      <c r="W359" s="94">
        <v>0</v>
      </c>
      <c r="X359" s="95">
        <v>12270885</v>
      </c>
    </row>
    <row r="360" spans="1:24" ht="12" customHeight="1">
      <c r="A360" s="40"/>
      <c r="B360" s="26" t="s">
        <v>297</v>
      </c>
      <c r="C360" s="26"/>
      <c r="D360" s="27"/>
      <c r="E360" s="19">
        <v>83622.83</v>
      </c>
      <c r="F360" s="19">
        <v>22150</v>
      </c>
      <c r="G360" s="19">
        <v>148246.85999999999</v>
      </c>
      <c r="H360" s="19">
        <v>4238.3399999999965</v>
      </c>
      <c r="I360" s="19">
        <v>16652.39</v>
      </c>
      <c r="J360" s="19">
        <v>28955.4</v>
      </c>
      <c r="K360" s="19">
        <v>4569.1099999999997</v>
      </c>
      <c r="L360" s="19">
        <v>148321</v>
      </c>
      <c r="M360" s="96">
        <v>456755.93</v>
      </c>
      <c r="N360" s="19">
        <v>0</v>
      </c>
      <c r="O360" s="19">
        <v>0</v>
      </c>
      <c r="P360" s="19">
        <v>300910</v>
      </c>
      <c r="Q360" s="19">
        <v>0</v>
      </c>
      <c r="R360" s="19">
        <v>147792</v>
      </c>
      <c r="S360" s="19">
        <v>52916</v>
      </c>
      <c r="T360" s="19">
        <v>0</v>
      </c>
      <c r="U360" s="19">
        <v>0</v>
      </c>
      <c r="V360" s="19">
        <v>0</v>
      </c>
      <c r="W360" s="19">
        <v>0</v>
      </c>
      <c r="X360" s="96">
        <v>501618</v>
      </c>
    </row>
    <row r="361" spans="1:24" ht="12" customHeight="1">
      <c r="A361" s="40"/>
      <c r="B361" s="26" t="s">
        <v>298</v>
      </c>
      <c r="C361" s="26"/>
      <c r="D361" s="27"/>
      <c r="E361" s="19">
        <v>22240</v>
      </c>
      <c r="F361" s="19">
        <v>0</v>
      </c>
      <c r="G361" s="19">
        <v>816991</v>
      </c>
      <c r="H361" s="19">
        <v>147767</v>
      </c>
      <c r="I361" s="19">
        <v>17666</v>
      </c>
      <c r="J361" s="19">
        <v>122056</v>
      </c>
      <c r="K361" s="19">
        <v>49766</v>
      </c>
      <c r="L361" s="19">
        <v>278362</v>
      </c>
      <c r="M361" s="96">
        <v>1454848</v>
      </c>
      <c r="N361" s="19">
        <v>0</v>
      </c>
      <c r="O361" s="19">
        <v>43425</v>
      </c>
      <c r="P361" s="19">
        <v>328128</v>
      </c>
      <c r="Q361" s="19">
        <v>0</v>
      </c>
      <c r="R361" s="19">
        <v>1520905</v>
      </c>
      <c r="S361" s="19">
        <v>110204</v>
      </c>
      <c r="T361" s="19">
        <v>25000</v>
      </c>
      <c r="U361" s="19">
        <v>0</v>
      </c>
      <c r="V361" s="19">
        <v>0</v>
      </c>
      <c r="W361" s="19">
        <v>0</v>
      </c>
      <c r="X361" s="96">
        <v>2027662</v>
      </c>
    </row>
    <row r="362" spans="1:24" ht="12" customHeight="1">
      <c r="A362" s="40"/>
      <c r="B362" s="26" t="s">
        <v>299</v>
      </c>
      <c r="C362" s="26"/>
      <c r="D362" s="27"/>
      <c r="E362" s="19">
        <v>0</v>
      </c>
      <c r="F362" s="19">
        <v>0</v>
      </c>
      <c r="G362" s="19">
        <v>0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96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96">
        <v>0</v>
      </c>
    </row>
    <row r="363" spans="1:24" ht="12" customHeight="1">
      <c r="A363" s="40"/>
      <c r="B363" s="26" t="s">
        <v>300</v>
      </c>
      <c r="C363" s="26"/>
      <c r="D363" s="27"/>
      <c r="E363" s="19">
        <v>0</v>
      </c>
      <c r="F363" s="19">
        <v>0</v>
      </c>
      <c r="G363" s="19">
        <v>3992.63</v>
      </c>
      <c r="H363" s="19">
        <v>0</v>
      </c>
      <c r="I363" s="19">
        <v>0</v>
      </c>
      <c r="J363" s="19">
        <v>0</v>
      </c>
      <c r="K363" s="19">
        <v>255.6</v>
      </c>
      <c r="L363" s="19">
        <v>0</v>
      </c>
      <c r="M363" s="96">
        <v>4248.2300000000005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3682.16</v>
      </c>
      <c r="T363" s="19">
        <v>0</v>
      </c>
      <c r="U363" s="19">
        <v>0</v>
      </c>
      <c r="V363" s="19">
        <v>0</v>
      </c>
      <c r="W363" s="19">
        <v>0</v>
      </c>
      <c r="X363" s="96">
        <v>3682.16</v>
      </c>
    </row>
    <row r="364" spans="1:24" ht="12" customHeight="1">
      <c r="A364" s="40"/>
      <c r="B364" s="26" t="s">
        <v>301</v>
      </c>
      <c r="C364" s="26"/>
      <c r="D364" s="27"/>
      <c r="E364" s="19">
        <v>10000</v>
      </c>
      <c r="F364" s="19">
        <v>0</v>
      </c>
      <c r="G364" s="19">
        <v>31950</v>
      </c>
      <c r="H364" s="19">
        <v>5450</v>
      </c>
      <c r="I364" s="19">
        <v>0</v>
      </c>
      <c r="J364" s="19">
        <v>0</v>
      </c>
      <c r="K364" s="19">
        <v>2000</v>
      </c>
      <c r="L364" s="19">
        <v>0</v>
      </c>
      <c r="M364" s="96">
        <v>49400</v>
      </c>
      <c r="N364" s="19">
        <v>27225</v>
      </c>
      <c r="O364" s="19">
        <v>0</v>
      </c>
      <c r="P364" s="19">
        <v>0</v>
      </c>
      <c r="Q364" s="19">
        <v>0</v>
      </c>
      <c r="R364" s="19">
        <v>-578.42000000000007</v>
      </c>
      <c r="S364" s="19">
        <v>6778.42</v>
      </c>
      <c r="T364" s="19">
        <v>0</v>
      </c>
      <c r="U364" s="19">
        <v>0</v>
      </c>
      <c r="V364" s="19">
        <v>0</v>
      </c>
      <c r="W364" s="19">
        <v>0</v>
      </c>
      <c r="X364" s="96">
        <v>33425</v>
      </c>
    </row>
    <row r="365" spans="1:24" ht="12" customHeight="1">
      <c r="A365" s="40"/>
      <c r="B365" s="26" t="s">
        <v>302</v>
      </c>
      <c r="C365" s="26"/>
      <c r="D365" s="27"/>
      <c r="E365" s="19">
        <v>0</v>
      </c>
      <c r="F365" s="19">
        <v>0</v>
      </c>
      <c r="G365" s="19">
        <v>0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96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96">
        <v>0</v>
      </c>
    </row>
    <row r="366" spans="1:24" s="20" customFormat="1" ht="12" customHeight="1">
      <c r="A366" s="41"/>
      <c r="B366" s="37"/>
      <c r="C366" s="37" t="s">
        <v>41</v>
      </c>
      <c r="D366" s="38"/>
      <c r="E366" s="20">
        <v>115862.83</v>
      </c>
      <c r="F366" s="20">
        <v>22150</v>
      </c>
      <c r="G366" s="20">
        <v>1001180.49</v>
      </c>
      <c r="H366" s="20">
        <v>157455.34</v>
      </c>
      <c r="I366" s="20">
        <v>34318.39</v>
      </c>
      <c r="J366" s="20">
        <v>151011.4</v>
      </c>
      <c r="K366" s="20">
        <v>56590.71</v>
      </c>
      <c r="L366" s="20">
        <v>426683</v>
      </c>
      <c r="M366" s="96">
        <v>1965252.16</v>
      </c>
      <c r="N366" s="20">
        <v>27225</v>
      </c>
      <c r="O366" s="20">
        <v>43425</v>
      </c>
      <c r="P366" s="20">
        <v>629038</v>
      </c>
      <c r="Q366" s="20">
        <v>0</v>
      </c>
      <c r="R366" s="20">
        <v>1668118.58</v>
      </c>
      <c r="S366" s="20">
        <v>173580.58000000002</v>
      </c>
      <c r="T366" s="20">
        <v>25000</v>
      </c>
      <c r="U366" s="20">
        <v>0</v>
      </c>
      <c r="V366" s="20">
        <v>0</v>
      </c>
      <c r="W366" s="20">
        <v>0</v>
      </c>
      <c r="X366" s="96">
        <v>2566387.16</v>
      </c>
    </row>
    <row r="367" spans="1:24" s="20" customFormat="1" ht="12" customHeight="1">
      <c r="A367" s="41"/>
      <c r="B367" s="37"/>
      <c r="C367" s="37"/>
      <c r="D367" s="38" t="s">
        <v>42</v>
      </c>
      <c r="E367" s="20">
        <v>2922923.83</v>
      </c>
      <c r="F367" s="20">
        <v>2278855</v>
      </c>
      <c r="G367" s="20">
        <v>5986063.4900000002</v>
      </c>
      <c r="H367" s="20">
        <v>973378.34</v>
      </c>
      <c r="I367" s="20">
        <v>124405.39</v>
      </c>
      <c r="J367" s="20">
        <v>151011.4</v>
      </c>
      <c r="K367" s="20">
        <v>132273.71</v>
      </c>
      <c r="L367" s="20">
        <v>1420200</v>
      </c>
      <c r="M367" s="96">
        <v>13989111.160000002</v>
      </c>
      <c r="N367" s="20">
        <v>4309089</v>
      </c>
      <c r="O367" s="20">
        <v>43425</v>
      </c>
      <c r="P367" s="20">
        <v>1622555</v>
      </c>
      <c r="Q367" s="20">
        <v>0</v>
      </c>
      <c r="R367" s="20">
        <v>1838198.58</v>
      </c>
      <c r="S367" s="20">
        <v>4241515.58</v>
      </c>
      <c r="T367" s="20">
        <v>127041</v>
      </c>
      <c r="U367" s="20">
        <v>2655448</v>
      </c>
      <c r="V367" s="20">
        <v>0</v>
      </c>
      <c r="W367" s="20">
        <v>0</v>
      </c>
      <c r="X367" s="96">
        <v>14837272.16</v>
      </c>
    </row>
    <row r="368" spans="1:24" s="20" customFormat="1" ht="12" customHeight="1">
      <c r="A368" s="41"/>
      <c r="B368" s="37"/>
      <c r="C368" s="37"/>
      <c r="D368" s="38"/>
      <c r="M368" s="96"/>
      <c r="X368" s="96"/>
    </row>
    <row r="369" spans="1:24" s="94" customFormat="1" ht="12" customHeight="1">
      <c r="A369" s="91" t="s">
        <v>303</v>
      </c>
      <c r="B369" s="92"/>
      <c r="C369" s="92"/>
      <c r="D369" s="93"/>
      <c r="E369" s="94">
        <v>8371609</v>
      </c>
      <c r="F369" s="94">
        <v>0</v>
      </c>
      <c r="G369" s="94">
        <v>11766715</v>
      </c>
      <c r="H369" s="94">
        <v>7125590</v>
      </c>
      <c r="I369" s="94">
        <v>1626710</v>
      </c>
      <c r="J369" s="94">
        <v>0</v>
      </c>
      <c r="K369" s="94">
        <v>2865798</v>
      </c>
      <c r="L369" s="94">
        <v>1697365</v>
      </c>
      <c r="M369" s="95">
        <v>33453787</v>
      </c>
      <c r="N369" s="94">
        <v>16109300</v>
      </c>
      <c r="O369" s="94">
        <v>0</v>
      </c>
      <c r="P369" s="94">
        <v>3308504</v>
      </c>
      <c r="Q369" s="94">
        <v>0</v>
      </c>
      <c r="R369" s="94">
        <v>5145026</v>
      </c>
      <c r="S369" s="94">
        <v>5208712</v>
      </c>
      <c r="T369" s="94">
        <v>1528804</v>
      </c>
      <c r="U369" s="94">
        <v>3638097</v>
      </c>
      <c r="V369" s="94">
        <v>0</v>
      </c>
      <c r="W369" s="94">
        <v>0</v>
      </c>
      <c r="X369" s="95">
        <v>34938443</v>
      </c>
    </row>
    <row r="370" spans="1:24" ht="12" customHeight="1">
      <c r="A370" s="40"/>
      <c r="B370" s="26" t="s">
        <v>304</v>
      </c>
      <c r="C370" s="26"/>
      <c r="D370" s="27"/>
      <c r="E370" s="19">
        <v>0</v>
      </c>
      <c r="F370" s="19">
        <v>0</v>
      </c>
      <c r="G370" s="19">
        <v>54882.03</v>
      </c>
      <c r="H370" s="19">
        <v>6190.2800000000007</v>
      </c>
      <c r="I370" s="19">
        <v>422.4</v>
      </c>
      <c r="J370" s="19">
        <v>0</v>
      </c>
      <c r="K370" s="19">
        <v>7139.39</v>
      </c>
      <c r="L370" s="19">
        <v>0</v>
      </c>
      <c r="M370" s="96">
        <v>68634.100000000006</v>
      </c>
      <c r="N370" s="19">
        <v>11108.14</v>
      </c>
      <c r="O370" s="19">
        <v>0</v>
      </c>
      <c r="P370" s="19">
        <v>31000</v>
      </c>
      <c r="Q370" s="19">
        <v>0</v>
      </c>
      <c r="R370" s="19">
        <v>-2.0000000000436557E-2</v>
      </c>
      <c r="S370" s="19">
        <v>14482.93</v>
      </c>
      <c r="T370" s="19">
        <v>0</v>
      </c>
      <c r="U370" s="19">
        <v>0</v>
      </c>
      <c r="V370" s="19">
        <v>0</v>
      </c>
      <c r="W370" s="19">
        <v>0</v>
      </c>
      <c r="X370" s="96">
        <v>56591.049999999996</v>
      </c>
    </row>
    <row r="371" spans="1:24" ht="12" customHeight="1">
      <c r="A371" s="40"/>
      <c r="B371" s="26" t="s">
        <v>305</v>
      </c>
      <c r="C371" s="26"/>
      <c r="D371" s="27"/>
      <c r="E371" s="19">
        <v>6204667</v>
      </c>
      <c r="F371" s="19">
        <v>1133922</v>
      </c>
      <c r="G371" s="19">
        <v>2810722</v>
      </c>
      <c r="H371" s="19">
        <v>3354234</v>
      </c>
      <c r="I371" s="19">
        <v>0</v>
      </c>
      <c r="J371" s="19">
        <v>535648</v>
      </c>
      <c r="K371" s="19">
        <v>62054</v>
      </c>
      <c r="L371" s="19">
        <v>851809</v>
      </c>
      <c r="M371" s="96">
        <v>14953056</v>
      </c>
      <c r="N371" s="19">
        <v>0</v>
      </c>
      <c r="O371" s="19">
        <v>557387</v>
      </c>
      <c r="P371" s="19">
        <v>3478294</v>
      </c>
      <c r="Q371" s="19">
        <v>0</v>
      </c>
      <c r="R371" s="19">
        <v>8463835</v>
      </c>
      <c r="S371" s="19">
        <v>844226</v>
      </c>
      <c r="T371" s="19">
        <v>2236712</v>
      </c>
      <c r="U371" s="19">
        <v>94722</v>
      </c>
      <c r="V371" s="19">
        <v>0</v>
      </c>
      <c r="W371" s="19">
        <v>0</v>
      </c>
      <c r="X371" s="96">
        <v>15675176</v>
      </c>
    </row>
    <row r="372" spans="1:24" ht="12" customHeight="1">
      <c r="A372" s="40"/>
      <c r="B372" s="26" t="s">
        <v>306</v>
      </c>
      <c r="C372" s="26"/>
      <c r="D372" s="27"/>
      <c r="E372" s="19">
        <v>8829857</v>
      </c>
      <c r="F372" s="19">
        <v>1962756</v>
      </c>
      <c r="G372" s="19">
        <v>2534477</v>
      </c>
      <c r="H372" s="19">
        <v>534145</v>
      </c>
      <c r="I372" s="19">
        <v>31703</v>
      </c>
      <c r="J372" s="19">
        <v>646442</v>
      </c>
      <c r="K372" s="19">
        <v>2665851</v>
      </c>
      <c r="L372" s="19">
        <v>1043143</v>
      </c>
      <c r="M372" s="96">
        <v>18248374</v>
      </c>
      <c r="N372" s="19">
        <v>1376684</v>
      </c>
      <c r="O372" s="19">
        <v>0</v>
      </c>
      <c r="P372" s="19">
        <v>3591777</v>
      </c>
      <c r="Q372" s="19">
        <v>0</v>
      </c>
      <c r="R372" s="19">
        <v>5415394</v>
      </c>
      <c r="S372" s="19">
        <v>984221.68</v>
      </c>
      <c r="T372" s="19">
        <v>1458615</v>
      </c>
      <c r="U372" s="19">
        <v>0</v>
      </c>
      <c r="V372" s="19">
        <v>0</v>
      </c>
      <c r="W372" s="19">
        <v>0</v>
      </c>
      <c r="X372" s="96">
        <v>12826691.68</v>
      </c>
    </row>
    <row r="373" spans="1:24" ht="12" customHeight="1">
      <c r="A373" s="40"/>
      <c r="B373" s="26" t="s">
        <v>307</v>
      </c>
      <c r="C373" s="26"/>
      <c r="D373" s="27"/>
      <c r="E373" s="19">
        <v>160006.32999999999</v>
      </c>
      <c r="F373" s="19">
        <v>0</v>
      </c>
      <c r="G373" s="19">
        <v>59098.720000000001</v>
      </c>
      <c r="H373" s="19">
        <v>2227.62</v>
      </c>
      <c r="I373" s="19">
        <v>0</v>
      </c>
      <c r="J373" s="19">
        <v>0</v>
      </c>
      <c r="K373" s="19">
        <v>0</v>
      </c>
      <c r="L373" s="19">
        <v>0</v>
      </c>
      <c r="M373" s="96">
        <v>221332.66999999998</v>
      </c>
      <c r="N373" s="19">
        <v>21312.68</v>
      </c>
      <c r="O373" s="19">
        <v>0</v>
      </c>
      <c r="P373" s="19">
        <v>-63486.33</v>
      </c>
      <c r="Q373" s="19">
        <v>0</v>
      </c>
      <c r="R373" s="19">
        <v>0</v>
      </c>
      <c r="S373" s="19">
        <v>38247</v>
      </c>
      <c r="T373" s="19">
        <v>0</v>
      </c>
      <c r="U373" s="19">
        <v>282104.36</v>
      </c>
      <c r="V373" s="19">
        <v>0</v>
      </c>
      <c r="W373" s="19">
        <v>0</v>
      </c>
      <c r="X373" s="96">
        <v>278177.70999999996</v>
      </c>
    </row>
    <row r="374" spans="1:24" ht="12" customHeight="1">
      <c r="A374" s="40"/>
      <c r="B374" s="26" t="s">
        <v>308</v>
      </c>
      <c r="C374" s="26"/>
      <c r="D374" s="27"/>
      <c r="E374" s="19">
        <v>565454.93999999994</v>
      </c>
      <c r="F374" s="19">
        <v>0</v>
      </c>
      <c r="G374" s="19">
        <v>74137.929999999993</v>
      </c>
      <c r="H374" s="19">
        <v>0</v>
      </c>
      <c r="I374" s="19">
        <v>0</v>
      </c>
      <c r="J374" s="19">
        <v>1000</v>
      </c>
      <c r="K374" s="19">
        <v>200000</v>
      </c>
      <c r="L374" s="19">
        <v>319281.42</v>
      </c>
      <c r="M374" s="96">
        <v>1159874.2899999998</v>
      </c>
      <c r="N374" s="19">
        <v>0</v>
      </c>
      <c r="O374" s="19">
        <v>0</v>
      </c>
      <c r="P374" s="19">
        <v>384281.42</v>
      </c>
      <c r="Q374" s="19">
        <v>0</v>
      </c>
      <c r="R374" s="19">
        <v>524086.29999999993</v>
      </c>
      <c r="S374" s="19">
        <v>33575.75</v>
      </c>
      <c r="T374" s="19">
        <v>41101.760000000002</v>
      </c>
      <c r="U374" s="19">
        <v>169981.45</v>
      </c>
      <c r="V374" s="19">
        <v>0</v>
      </c>
      <c r="W374" s="19">
        <v>0</v>
      </c>
      <c r="X374" s="96">
        <v>1153026.68</v>
      </c>
    </row>
    <row r="375" spans="1:24" ht="12" customHeight="1">
      <c r="A375" s="40"/>
      <c r="B375" s="26" t="s">
        <v>309</v>
      </c>
      <c r="C375" s="26"/>
      <c r="D375" s="27"/>
      <c r="E375" s="19">
        <v>0</v>
      </c>
      <c r="F375" s="19">
        <v>0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96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355318</v>
      </c>
      <c r="T375" s="19">
        <v>1531560</v>
      </c>
      <c r="U375" s="19">
        <v>0</v>
      </c>
      <c r="V375" s="19">
        <v>0</v>
      </c>
      <c r="W375" s="19">
        <v>0</v>
      </c>
      <c r="X375" s="96">
        <v>1886878</v>
      </c>
    </row>
    <row r="376" spans="1:24" ht="12" customHeight="1">
      <c r="A376" s="40"/>
      <c r="B376" s="26" t="s">
        <v>310</v>
      </c>
      <c r="C376" s="26"/>
      <c r="D376" s="27"/>
      <c r="E376" s="19">
        <v>0</v>
      </c>
      <c r="F376" s="19">
        <v>0</v>
      </c>
      <c r="G376" s="19">
        <v>383352</v>
      </c>
      <c r="H376" s="19">
        <v>17805</v>
      </c>
      <c r="I376" s="19">
        <v>9658</v>
      </c>
      <c r="J376" s="19">
        <v>770903</v>
      </c>
      <c r="K376" s="19">
        <v>148</v>
      </c>
      <c r="L376" s="19">
        <v>282411</v>
      </c>
      <c r="M376" s="96">
        <v>1464277</v>
      </c>
      <c r="N376" s="19">
        <v>0</v>
      </c>
      <c r="O376" s="19">
        <v>1601774</v>
      </c>
      <c r="P376" s="19">
        <v>367608</v>
      </c>
      <c r="Q376" s="19">
        <v>0</v>
      </c>
      <c r="R376" s="19">
        <v>212640</v>
      </c>
      <c r="S376" s="19">
        <v>117495</v>
      </c>
      <c r="T376" s="19">
        <v>0</v>
      </c>
      <c r="U376" s="19">
        <v>0</v>
      </c>
      <c r="V376" s="19">
        <v>0</v>
      </c>
      <c r="W376" s="19">
        <v>0</v>
      </c>
      <c r="X376" s="96">
        <v>2299517</v>
      </c>
    </row>
    <row r="377" spans="1:24" s="20" customFormat="1" ht="12" customHeight="1">
      <c r="A377" s="41"/>
      <c r="B377" s="37"/>
      <c r="C377" s="37" t="s">
        <v>41</v>
      </c>
      <c r="D377" s="38"/>
      <c r="E377" s="20">
        <v>15759985.27</v>
      </c>
      <c r="F377" s="20">
        <v>3096678</v>
      </c>
      <c r="G377" s="20">
        <v>5916669.6799999988</v>
      </c>
      <c r="H377" s="20">
        <v>3914601.9</v>
      </c>
      <c r="I377" s="20">
        <v>41783.4</v>
      </c>
      <c r="J377" s="20">
        <v>1953993</v>
      </c>
      <c r="K377" s="20">
        <v>2935192.39</v>
      </c>
      <c r="L377" s="20">
        <v>2496644.42</v>
      </c>
      <c r="M377" s="96">
        <v>36115548.059999995</v>
      </c>
      <c r="N377" s="20">
        <v>1409104.8199999998</v>
      </c>
      <c r="O377" s="20">
        <v>2159161</v>
      </c>
      <c r="P377" s="20">
        <v>7789474.0899999999</v>
      </c>
      <c r="Q377" s="20">
        <v>0</v>
      </c>
      <c r="R377" s="20">
        <v>14615955.280000001</v>
      </c>
      <c r="S377" s="20">
        <v>2387566.3600000003</v>
      </c>
      <c r="T377" s="20">
        <v>5267988.76</v>
      </c>
      <c r="U377" s="20">
        <v>546807.81000000006</v>
      </c>
      <c r="V377" s="20">
        <v>0</v>
      </c>
      <c r="W377" s="20">
        <v>0</v>
      </c>
      <c r="X377" s="96">
        <v>34176058.120000005</v>
      </c>
    </row>
    <row r="378" spans="1:24" s="20" customFormat="1" ht="12" customHeight="1">
      <c r="A378" s="41"/>
      <c r="B378" s="37"/>
      <c r="C378" s="37"/>
      <c r="D378" s="38" t="s">
        <v>42</v>
      </c>
      <c r="E378" s="20">
        <v>24131594.27</v>
      </c>
      <c r="F378" s="20">
        <v>3096678</v>
      </c>
      <c r="G378" s="20">
        <v>17683384.68</v>
      </c>
      <c r="H378" s="20">
        <v>11040191.9</v>
      </c>
      <c r="I378" s="20">
        <v>1668493.4</v>
      </c>
      <c r="J378" s="20">
        <v>1953993</v>
      </c>
      <c r="K378" s="20">
        <v>5800990.3900000006</v>
      </c>
      <c r="L378" s="20">
        <v>4194009.42</v>
      </c>
      <c r="M378" s="96">
        <v>69569335.060000002</v>
      </c>
      <c r="N378" s="20">
        <v>17518404.82</v>
      </c>
      <c r="O378" s="20">
        <v>2159161</v>
      </c>
      <c r="P378" s="20">
        <v>11097978.09</v>
      </c>
      <c r="Q378" s="20">
        <v>0</v>
      </c>
      <c r="R378" s="20">
        <v>19760981.280000001</v>
      </c>
      <c r="S378" s="20">
        <v>7596278.3600000003</v>
      </c>
      <c r="T378" s="20">
        <v>6796792.7599999998</v>
      </c>
      <c r="U378" s="20">
        <v>4184904.81</v>
      </c>
      <c r="V378" s="20">
        <v>0</v>
      </c>
      <c r="W378" s="20">
        <v>0</v>
      </c>
      <c r="X378" s="96">
        <v>69114501.11999999</v>
      </c>
    </row>
    <row r="379" spans="1:24" ht="12" customHeight="1">
      <c r="A379" s="40"/>
      <c r="B379" s="26"/>
      <c r="C379" s="26"/>
      <c r="D379" s="27"/>
      <c r="M379" s="96"/>
      <c r="X379" s="96"/>
    </row>
    <row r="380" spans="1:24" s="94" customFormat="1" ht="12" customHeight="1">
      <c r="A380" s="91" t="s">
        <v>311</v>
      </c>
      <c r="B380" s="92"/>
      <c r="C380" s="92"/>
      <c r="D380" s="93"/>
      <c r="E380" s="94">
        <v>1234091</v>
      </c>
      <c r="F380" s="94">
        <v>0</v>
      </c>
      <c r="G380" s="94">
        <v>1819743</v>
      </c>
      <c r="H380" s="94">
        <v>210348</v>
      </c>
      <c r="I380" s="94">
        <v>29528</v>
      </c>
      <c r="J380" s="94">
        <v>0</v>
      </c>
      <c r="K380" s="94">
        <v>23365</v>
      </c>
      <c r="L380" s="94">
        <v>0</v>
      </c>
      <c r="M380" s="95">
        <v>3317075</v>
      </c>
      <c r="N380" s="94">
        <v>328295</v>
      </c>
      <c r="O380" s="94">
        <v>0</v>
      </c>
      <c r="P380" s="94">
        <v>0</v>
      </c>
      <c r="Q380" s="94">
        <v>0</v>
      </c>
      <c r="R380" s="94">
        <v>104065</v>
      </c>
      <c r="S380" s="94">
        <v>1385383</v>
      </c>
      <c r="T380" s="94">
        <v>36901</v>
      </c>
      <c r="U380" s="94">
        <v>2026464</v>
      </c>
      <c r="V380" s="94">
        <v>0</v>
      </c>
      <c r="W380" s="94">
        <v>158502</v>
      </c>
      <c r="X380" s="95">
        <v>4039610</v>
      </c>
    </row>
    <row r="381" spans="1:24" ht="12" customHeight="1">
      <c r="A381" s="40"/>
      <c r="B381" s="26" t="s">
        <v>312</v>
      </c>
      <c r="C381" s="26"/>
      <c r="D381" s="27"/>
      <c r="E381" s="19">
        <v>0</v>
      </c>
      <c r="F381" s="19">
        <v>0</v>
      </c>
      <c r="G381" s="19">
        <v>0</v>
      </c>
      <c r="H381" s="19">
        <v>0</v>
      </c>
      <c r="I381" s="19">
        <v>0</v>
      </c>
      <c r="J381" s="19">
        <v>0</v>
      </c>
      <c r="K381" s="19">
        <v>0</v>
      </c>
      <c r="L381" s="19">
        <v>0</v>
      </c>
      <c r="M381" s="96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96">
        <v>0</v>
      </c>
    </row>
    <row r="382" spans="1:24" s="20" customFormat="1" ht="12" customHeight="1">
      <c r="A382" s="41"/>
      <c r="B382" s="37"/>
      <c r="C382" s="37" t="s">
        <v>41</v>
      </c>
      <c r="D382" s="38"/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96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v>0</v>
      </c>
      <c r="V382" s="20">
        <v>0</v>
      </c>
      <c r="W382" s="20">
        <v>0</v>
      </c>
      <c r="X382" s="96">
        <v>0</v>
      </c>
    </row>
    <row r="383" spans="1:24" s="20" customFormat="1" ht="12" customHeight="1">
      <c r="A383" s="41"/>
      <c r="B383" s="37"/>
      <c r="C383" s="37"/>
      <c r="D383" s="38" t="s">
        <v>42</v>
      </c>
      <c r="E383" s="20">
        <v>1234091</v>
      </c>
      <c r="F383" s="20">
        <v>0</v>
      </c>
      <c r="G383" s="20">
        <v>1819743</v>
      </c>
      <c r="H383" s="20">
        <v>210348</v>
      </c>
      <c r="I383" s="20">
        <v>29528</v>
      </c>
      <c r="J383" s="20">
        <v>0</v>
      </c>
      <c r="K383" s="20">
        <v>23365</v>
      </c>
      <c r="L383" s="20">
        <v>0</v>
      </c>
      <c r="M383" s="96">
        <v>3317075</v>
      </c>
      <c r="N383" s="20">
        <v>328295</v>
      </c>
      <c r="O383" s="20">
        <v>0</v>
      </c>
      <c r="P383" s="20">
        <v>0</v>
      </c>
      <c r="Q383" s="20">
        <v>0</v>
      </c>
      <c r="R383" s="20">
        <v>104065</v>
      </c>
      <c r="S383" s="20">
        <v>1385383</v>
      </c>
      <c r="T383" s="20">
        <v>36901</v>
      </c>
      <c r="U383" s="20">
        <v>2026464</v>
      </c>
      <c r="V383" s="20">
        <v>0</v>
      </c>
      <c r="W383" s="20">
        <v>158502</v>
      </c>
      <c r="X383" s="96">
        <v>4039610</v>
      </c>
    </row>
    <row r="384" spans="1:24" ht="12" customHeight="1">
      <c r="A384" s="40"/>
      <c r="B384" s="26"/>
      <c r="C384" s="26"/>
      <c r="D384" s="27"/>
      <c r="M384" s="96"/>
      <c r="X384" s="96"/>
    </row>
    <row r="385" spans="1:24" s="94" customFormat="1" ht="12" customHeight="1">
      <c r="A385" s="91" t="s">
        <v>313</v>
      </c>
      <c r="B385" s="92"/>
      <c r="C385" s="92"/>
      <c r="D385" s="93"/>
      <c r="E385" s="94">
        <v>4648098</v>
      </c>
      <c r="F385" s="94">
        <v>0</v>
      </c>
      <c r="G385" s="94">
        <v>5216681</v>
      </c>
      <c r="H385" s="94">
        <v>1618956</v>
      </c>
      <c r="I385" s="94">
        <v>129775</v>
      </c>
      <c r="J385" s="94">
        <v>0</v>
      </c>
      <c r="K385" s="94">
        <v>300132</v>
      </c>
      <c r="L385" s="94">
        <v>0</v>
      </c>
      <c r="M385" s="95">
        <v>11913642</v>
      </c>
      <c r="N385" s="94">
        <v>4719189</v>
      </c>
      <c r="O385" s="94">
        <v>0</v>
      </c>
      <c r="P385" s="94">
        <v>83000</v>
      </c>
      <c r="Q385" s="94">
        <v>0</v>
      </c>
      <c r="R385" s="94">
        <v>429758</v>
      </c>
      <c r="S385" s="94">
        <v>3216532</v>
      </c>
      <c r="T385" s="94">
        <v>769232</v>
      </c>
      <c r="U385" s="94">
        <v>3283892</v>
      </c>
      <c r="V385" s="94">
        <v>0</v>
      </c>
      <c r="W385" s="94">
        <v>0</v>
      </c>
      <c r="X385" s="95">
        <v>12501603</v>
      </c>
    </row>
    <row r="386" spans="1:24" ht="12" customHeight="1">
      <c r="A386" s="40"/>
      <c r="B386" s="26" t="s">
        <v>314</v>
      </c>
      <c r="C386" s="26"/>
      <c r="D386" s="27"/>
      <c r="E386" s="19">
        <v>0</v>
      </c>
      <c r="F386" s="19">
        <v>0</v>
      </c>
      <c r="G386" s="19">
        <v>341649</v>
      </c>
      <c r="H386" s="19">
        <v>28928</v>
      </c>
      <c r="I386" s="19">
        <v>0</v>
      </c>
      <c r="J386" s="19">
        <v>140484</v>
      </c>
      <c r="K386" s="19">
        <v>383805</v>
      </c>
      <c r="L386" s="19">
        <v>137381</v>
      </c>
      <c r="M386" s="96">
        <v>1032247</v>
      </c>
      <c r="N386" s="19">
        <v>0</v>
      </c>
      <c r="O386" s="19">
        <v>0</v>
      </c>
      <c r="P386" s="19">
        <v>364671</v>
      </c>
      <c r="Q386" s="19">
        <v>0</v>
      </c>
      <c r="R386" s="19">
        <v>181029</v>
      </c>
      <c r="S386" s="19">
        <v>196424</v>
      </c>
      <c r="T386" s="19">
        <v>0</v>
      </c>
      <c r="U386" s="19">
        <v>1079</v>
      </c>
      <c r="V386" s="19">
        <v>0</v>
      </c>
      <c r="W386" s="19">
        <v>0</v>
      </c>
      <c r="X386" s="96">
        <v>743203</v>
      </c>
    </row>
    <row r="387" spans="1:24" ht="12" customHeight="1">
      <c r="A387" s="40"/>
      <c r="B387" s="26" t="s">
        <v>315</v>
      </c>
      <c r="C387" s="26"/>
      <c r="D387" s="27"/>
      <c r="E387" s="19">
        <v>0</v>
      </c>
      <c r="F387" s="19">
        <v>20841</v>
      </c>
      <c r="G387" s="19">
        <v>11713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96">
        <v>32554</v>
      </c>
      <c r="N387" s="19">
        <v>9147</v>
      </c>
      <c r="O387" s="19">
        <v>0</v>
      </c>
      <c r="P387" s="19">
        <v>0</v>
      </c>
      <c r="Q387" s="19">
        <v>0</v>
      </c>
      <c r="R387" s="19">
        <v>1287</v>
      </c>
      <c r="S387" s="19">
        <v>6971</v>
      </c>
      <c r="T387" s="19">
        <v>0</v>
      </c>
      <c r="U387" s="19">
        <v>0</v>
      </c>
      <c r="V387" s="19">
        <v>0</v>
      </c>
      <c r="W387" s="19">
        <v>0</v>
      </c>
      <c r="X387" s="96">
        <v>17405</v>
      </c>
    </row>
    <row r="388" spans="1:24" ht="12" customHeight="1">
      <c r="A388" s="40"/>
      <c r="B388" s="26" t="s">
        <v>316</v>
      </c>
      <c r="C388" s="26"/>
      <c r="D388" s="27"/>
      <c r="E388" s="19">
        <v>0</v>
      </c>
      <c r="F388" s="19">
        <v>26094</v>
      </c>
      <c r="G388" s="19">
        <v>94220</v>
      </c>
      <c r="H388" s="19">
        <v>8875</v>
      </c>
      <c r="I388" s="19">
        <v>0</v>
      </c>
      <c r="J388" s="19">
        <v>14051</v>
      </c>
      <c r="K388" s="19">
        <v>0</v>
      </c>
      <c r="L388" s="19">
        <v>0</v>
      </c>
      <c r="M388" s="96">
        <v>143240</v>
      </c>
      <c r="N388" s="19">
        <v>17028</v>
      </c>
      <c r="O388" s="19">
        <v>0</v>
      </c>
      <c r="P388" s="19">
        <v>0</v>
      </c>
      <c r="Q388" s="19">
        <v>0</v>
      </c>
      <c r="R388" s="19">
        <v>56131</v>
      </c>
      <c r="S388" s="19">
        <v>27049</v>
      </c>
      <c r="T388" s="19">
        <v>0</v>
      </c>
      <c r="U388" s="19">
        <v>14273</v>
      </c>
      <c r="V388" s="19">
        <v>0</v>
      </c>
      <c r="W388" s="19">
        <v>0</v>
      </c>
      <c r="X388" s="96">
        <v>114481</v>
      </c>
    </row>
    <row r="389" spans="1:24" ht="12" customHeight="1">
      <c r="A389" s="40"/>
      <c r="B389" s="26" t="s">
        <v>317</v>
      </c>
      <c r="C389" s="26"/>
      <c r="D389" s="27"/>
      <c r="E389" s="19">
        <v>4012258</v>
      </c>
      <c r="F389" s="19">
        <v>24386</v>
      </c>
      <c r="G389" s="19">
        <v>1521878</v>
      </c>
      <c r="H389" s="19">
        <v>0</v>
      </c>
      <c r="I389" s="19">
        <v>0</v>
      </c>
      <c r="J389" s="19">
        <v>1371564</v>
      </c>
      <c r="K389" s="19">
        <v>343618</v>
      </c>
      <c r="L389" s="19">
        <v>727517</v>
      </c>
      <c r="M389" s="96">
        <v>8001221</v>
      </c>
      <c r="N389" s="19">
        <v>1096108</v>
      </c>
      <c r="O389" s="19">
        <v>15592</v>
      </c>
      <c r="P389" s="19">
        <v>3989856</v>
      </c>
      <c r="Q389" s="19">
        <v>0</v>
      </c>
      <c r="R389" s="19">
        <v>2141673</v>
      </c>
      <c r="S389" s="19">
        <v>688263</v>
      </c>
      <c r="T389" s="19">
        <v>795326</v>
      </c>
      <c r="U389" s="19">
        <v>1869180</v>
      </c>
      <c r="V389" s="19">
        <v>0</v>
      </c>
      <c r="W389" s="19">
        <v>0</v>
      </c>
      <c r="X389" s="96">
        <v>10595998</v>
      </c>
    </row>
    <row r="390" spans="1:24" s="20" customFormat="1" ht="12" customHeight="1">
      <c r="A390" s="41"/>
      <c r="B390" s="37"/>
      <c r="C390" s="37" t="s">
        <v>41</v>
      </c>
      <c r="D390" s="38"/>
      <c r="E390" s="20">
        <v>4012258</v>
      </c>
      <c r="F390" s="20">
        <v>71321</v>
      </c>
      <c r="G390" s="20">
        <v>1969460</v>
      </c>
      <c r="H390" s="20">
        <v>37803</v>
      </c>
      <c r="I390" s="20">
        <v>0</v>
      </c>
      <c r="J390" s="20">
        <v>1526099</v>
      </c>
      <c r="K390" s="20">
        <v>727423</v>
      </c>
      <c r="L390" s="20">
        <v>864898</v>
      </c>
      <c r="M390" s="96">
        <v>9209262</v>
      </c>
      <c r="N390" s="20">
        <v>1122283</v>
      </c>
      <c r="O390" s="20">
        <v>15592</v>
      </c>
      <c r="P390" s="20">
        <v>4354527</v>
      </c>
      <c r="Q390" s="20">
        <v>0</v>
      </c>
      <c r="R390" s="20">
        <v>2380120</v>
      </c>
      <c r="S390" s="20">
        <v>918707</v>
      </c>
      <c r="T390" s="20">
        <v>795326</v>
      </c>
      <c r="U390" s="20">
        <v>1884532</v>
      </c>
      <c r="V390" s="20">
        <v>0</v>
      </c>
      <c r="W390" s="20">
        <v>0</v>
      </c>
      <c r="X390" s="96">
        <v>11471087</v>
      </c>
    </row>
    <row r="391" spans="1:24" s="20" customFormat="1" ht="12" customHeight="1">
      <c r="A391" s="41"/>
      <c r="B391" s="37"/>
      <c r="C391" s="37"/>
      <c r="D391" s="38" t="s">
        <v>42</v>
      </c>
      <c r="E391" s="20">
        <v>8660356</v>
      </c>
      <c r="F391" s="20">
        <v>71321</v>
      </c>
      <c r="G391" s="20">
        <v>7186141</v>
      </c>
      <c r="H391" s="20">
        <v>1656759</v>
      </c>
      <c r="I391" s="20">
        <v>129775</v>
      </c>
      <c r="J391" s="20">
        <v>1526099</v>
      </c>
      <c r="K391" s="20">
        <v>1027555</v>
      </c>
      <c r="L391" s="20">
        <v>864898</v>
      </c>
      <c r="M391" s="96">
        <v>21122904</v>
      </c>
      <c r="N391" s="20">
        <v>5841472</v>
      </c>
      <c r="O391" s="20">
        <v>15592</v>
      </c>
      <c r="P391" s="20">
        <v>4437527</v>
      </c>
      <c r="Q391" s="20">
        <v>0</v>
      </c>
      <c r="R391" s="20">
        <v>2809878</v>
      </c>
      <c r="S391" s="20">
        <v>4135239</v>
      </c>
      <c r="T391" s="20">
        <v>1564558</v>
      </c>
      <c r="U391" s="20">
        <v>5168424</v>
      </c>
      <c r="V391" s="20">
        <v>0</v>
      </c>
      <c r="W391" s="20">
        <v>0</v>
      </c>
      <c r="X391" s="96">
        <v>23972690</v>
      </c>
    </row>
    <row r="392" spans="1:24" ht="12" customHeight="1">
      <c r="A392" s="40"/>
      <c r="B392" s="26"/>
      <c r="C392" s="26"/>
      <c r="D392" s="27"/>
      <c r="M392" s="96"/>
      <c r="X392" s="96"/>
    </row>
    <row r="393" spans="1:24" s="94" customFormat="1" ht="12" customHeight="1">
      <c r="A393" s="91" t="s">
        <v>318</v>
      </c>
      <c r="B393" s="92"/>
      <c r="C393" s="92"/>
      <c r="D393" s="93"/>
      <c r="E393" s="94">
        <v>6846478</v>
      </c>
      <c r="F393" s="94">
        <v>0</v>
      </c>
      <c r="G393" s="94">
        <v>12800441</v>
      </c>
      <c r="H393" s="94">
        <v>4670279</v>
      </c>
      <c r="I393" s="94">
        <v>0</v>
      </c>
      <c r="J393" s="94">
        <v>0</v>
      </c>
      <c r="K393" s="94">
        <v>726720</v>
      </c>
      <c r="L393" s="94">
        <v>1576931</v>
      </c>
      <c r="M393" s="95">
        <v>26620849</v>
      </c>
      <c r="N393" s="94">
        <v>16980596</v>
      </c>
      <c r="O393" s="94">
        <v>4785</v>
      </c>
      <c r="P393" s="94">
        <v>194806</v>
      </c>
      <c r="Q393" s="94">
        <v>0</v>
      </c>
      <c r="R393" s="94">
        <v>3225794</v>
      </c>
      <c r="S393" s="94">
        <v>4323644</v>
      </c>
      <c r="T393" s="94">
        <v>323575</v>
      </c>
      <c r="U393" s="94">
        <v>5535846</v>
      </c>
      <c r="V393" s="94">
        <v>0</v>
      </c>
      <c r="W393" s="94">
        <v>51215</v>
      </c>
      <c r="X393" s="95">
        <v>30640261</v>
      </c>
    </row>
    <row r="394" spans="1:24" ht="12" customHeight="1">
      <c r="A394" s="40"/>
      <c r="B394" s="26" t="s">
        <v>319</v>
      </c>
      <c r="C394" s="26"/>
      <c r="D394" s="27"/>
      <c r="E394" s="19">
        <v>10778817</v>
      </c>
      <c r="F394" s="19">
        <v>0</v>
      </c>
      <c r="G394" s="19">
        <v>10118296</v>
      </c>
      <c r="H394" s="19">
        <v>1310694</v>
      </c>
      <c r="I394" s="19">
        <v>233402</v>
      </c>
      <c r="J394" s="19">
        <v>401461</v>
      </c>
      <c r="K394" s="19">
        <v>3447893</v>
      </c>
      <c r="L394" s="19">
        <v>1306982</v>
      </c>
      <c r="M394" s="96">
        <v>27597545</v>
      </c>
      <c r="N394" s="19">
        <v>4218</v>
      </c>
      <c r="O394" s="19">
        <v>353293</v>
      </c>
      <c r="P394" s="19">
        <v>1475183</v>
      </c>
      <c r="Q394" s="19">
        <v>0</v>
      </c>
      <c r="R394" s="19">
        <v>19976916</v>
      </c>
      <c r="S394" s="19">
        <v>1682906</v>
      </c>
      <c r="T394" s="19">
        <v>490042</v>
      </c>
      <c r="U394" s="19">
        <v>2333132</v>
      </c>
      <c r="V394" s="19">
        <v>0</v>
      </c>
      <c r="W394" s="19">
        <v>0</v>
      </c>
      <c r="X394" s="96">
        <v>26315690</v>
      </c>
    </row>
    <row r="395" spans="1:24" ht="12" customHeight="1">
      <c r="A395" s="40"/>
      <c r="B395" s="26" t="s">
        <v>320</v>
      </c>
      <c r="C395" s="26"/>
      <c r="D395" s="27"/>
      <c r="E395" s="19">
        <v>1685963</v>
      </c>
      <c r="F395" s="19">
        <v>12676</v>
      </c>
      <c r="G395" s="19">
        <v>280111</v>
      </c>
      <c r="H395" s="19">
        <v>21505</v>
      </c>
      <c r="I395" s="19">
        <v>42675</v>
      </c>
      <c r="J395" s="19">
        <v>593445</v>
      </c>
      <c r="K395" s="19">
        <v>565771</v>
      </c>
      <c r="L395" s="19">
        <v>696844</v>
      </c>
      <c r="M395" s="96">
        <v>3898990</v>
      </c>
      <c r="N395" s="19">
        <v>752909</v>
      </c>
      <c r="O395" s="19">
        <v>0</v>
      </c>
      <c r="P395" s="19">
        <v>1290544</v>
      </c>
      <c r="Q395" s="19">
        <v>122446</v>
      </c>
      <c r="R395" s="19">
        <v>96264</v>
      </c>
      <c r="S395" s="19">
        <v>102776</v>
      </c>
      <c r="T395" s="19">
        <v>185153</v>
      </c>
      <c r="U395" s="19">
        <v>20544</v>
      </c>
      <c r="V395" s="19">
        <v>0</v>
      </c>
      <c r="W395" s="19">
        <v>0</v>
      </c>
      <c r="X395" s="96">
        <v>2570636</v>
      </c>
    </row>
    <row r="396" spans="1:24" ht="12" customHeight="1">
      <c r="A396" s="40"/>
      <c r="B396" s="26" t="s">
        <v>321</v>
      </c>
      <c r="C396" s="26"/>
      <c r="D396" s="27"/>
      <c r="E396" s="19">
        <v>19964</v>
      </c>
      <c r="F396" s="19">
        <v>0</v>
      </c>
      <c r="G396" s="19">
        <v>110068</v>
      </c>
      <c r="H396" s="19">
        <v>3615</v>
      </c>
      <c r="I396" s="19">
        <v>0</v>
      </c>
      <c r="J396" s="19">
        <v>0</v>
      </c>
      <c r="K396" s="19">
        <v>0</v>
      </c>
      <c r="L396" s="19">
        <v>0</v>
      </c>
      <c r="M396" s="96">
        <v>133647</v>
      </c>
      <c r="N396" s="19">
        <v>72952</v>
      </c>
      <c r="O396" s="19">
        <v>0</v>
      </c>
      <c r="P396" s="19">
        <v>0</v>
      </c>
      <c r="Q396" s="19">
        <v>0</v>
      </c>
      <c r="R396" s="19">
        <v>17265</v>
      </c>
      <c r="S396" s="19">
        <v>48793</v>
      </c>
      <c r="T396" s="19">
        <v>20912</v>
      </c>
      <c r="U396" s="19">
        <v>16144</v>
      </c>
      <c r="V396" s="19">
        <v>0</v>
      </c>
      <c r="W396" s="19">
        <v>0</v>
      </c>
      <c r="X396" s="96">
        <v>176066</v>
      </c>
    </row>
    <row r="397" spans="1:24" ht="12" customHeight="1">
      <c r="A397" s="40"/>
      <c r="B397" s="26" t="s">
        <v>322</v>
      </c>
      <c r="C397" s="26"/>
      <c r="D397" s="27"/>
      <c r="E397" s="19">
        <v>4023367</v>
      </c>
      <c r="F397" s="19">
        <v>0</v>
      </c>
      <c r="G397" s="19">
        <v>536600</v>
      </c>
      <c r="H397" s="19">
        <v>332965</v>
      </c>
      <c r="I397" s="19">
        <v>0</v>
      </c>
      <c r="J397" s="19">
        <v>234144</v>
      </c>
      <c r="K397" s="19">
        <v>382843</v>
      </c>
      <c r="L397" s="19">
        <v>240780</v>
      </c>
      <c r="M397" s="96">
        <v>5750699</v>
      </c>
      <c r="N397" s="19">
        <v>0</v>
      </c>
      <c r="O397" s="19">
        <v>0</v>
      </c>
      <c r="P397" s="19">
        <v>1092780</v>
      </c>
      <c r="Q397" s="19">
        <v>0</v>
      </c>
      <c r="R397" s="19">
        <v>338834</v>
      </c>
      <c r="S397" s="19">
        <v>239356</v>
      </c>
      <c r="T397" s="19">
        <v>939566</v>
      </c>
      <c r="U397" s="19">
        <v>1083868</v>
      </c>
      <c r="V397" s="19">
        <v>0</v>
      </c>
      <c r="W397" s="19">
        <v>0</v>
      </c>
      <c r="X397" s="96">
        <v>3694404</v>
      </c>
    </row>
    <row r="398" spans="1:24" ht="12" customHeight="1">
      <c r="A398" s="40"/>
      <c r="B398" s="26" t="s">
        <v>323</v>
      </c>
      <c r="C398" s="26"/>
      <c r="D398" s="27"/>
      <c r="E398" s="19">
        <v>1375361</v>
      </c>
      <c r="F398" s="19">
        <v>0</v>
      </c>
      <c r="G398" s="19">
        <v>937368</v>
      </c>
      <c r="H398" s="19">
        <v>15769</v>
      </c>
      <c r="I398" s="19">
        <v>29597</v>
      </c>
      <c r="J398" s="19">
        <v>545642</v>
      </c>
      <c r="K398" s="19">
        <v>2495946</v>
      </c>
      <c r="L398" s="19">
        <v>1083773</v>
      </c>
      <c r="M398" s="96">
        <v>6483456</v>
      </c>
      <c r="N398" s="19">
        <v>0</v>
      </c>
      <c r="O398" s="19">
        <v>0</v>
      </c>
      <c r="P398" s="19">
        <v>2008556</v>
      </c>
      <c r="Q398" s="19">
        <v>0</v>
      </c>
      <c r="R398" s="19">
        <v>2917349.2</v>
      </c>
      <c r="S398" s="19">
        <v>253400.8</v>
      </c>
      <c r="T398" s="19">
        <v>50100</v>
      </c>
      <c r="U398" s="19">
        <v>482522</v>
      </c>
      <c r="V398" s="19">
        <v>0</v>
      </c>
      <c r="W398" s="19">
        <v>0</v>
      </c>
      <c r="X398" s="96">
        <v>5711928</v>
      </c>
    </row>
    <row r="399" spans="1:24" s="124" customFormat="1" ht="12" customHeight="1">
      <c r="A399" s="121"/>
      <c r="B399" s="122" t="s">
        <v>324</v>
      </c>
      <c r="C399" s="122"/>
      <c r="D399" s="123"/>
      <c r="E399" s="124">
        <v>0</v>
      </c>
      <c r="F399" s="124">
        <v>0</v>
      </c>
      <c r="G399" s="124">
        <v>73835</v>
      </c>
      <c r="H399" s="124">
        <v>0</v>
      </c>
      <c r="I399" s="124">
        <v>0</v>
      </c>
      <c r="J399" s="124">
        <v>0</v>
      </c>
      <c r="K399" s="124">
        <v>4835</v>
      </c>
      <c r="L399" s="124">
        <v>114103</v>
      </c>
      <c r="M399" s="125">
        <v>192773</v>
      </c>
      <c r="N399" s="124">
        <v>114508</v>
      </c>
      <c r="O399" s="124">
        <v>0</v>
      </c>
      <c r="P399" s="124">
        <v>114103</v>
      </c>
      <c r="Q399" s="124">
        <v>14157</v>
      </c>
      <c r="R399" s="124">
        <v>4709</v>
      </c>
      <c r="S399" s="124">
        <v>24585</v>
      </c>
      <c r="T399" s="124">
        <v>0</v>
      </c>
      <c r="U399" s="124">
        <v>0</v>
      </c>
      <c r="V399" s="124">
        <v>0</v>
      </c>
      <c r="W399" s="124">
        <v>0</v>
      </c>
      <c r="X399" s="125">
        <v>272062</v>
      </c>
    </row>
    <row r="400" spans="1:24" ht="12" customHeight="1">
      <c r="A400" s="40"/>
      <c r="B400" s="26" t="s">
        <v>325</v>
      </c>
      <c r="C400" s="26"/>
      <c r="D400" s="27"/>
      <c r="E400" s="19">
        <v>0</v>
      </c>
      <c r="F400" s="19">
        <v>0</v>
      </c>
      <c r="G400" s="19">
        <v>35252</v>
      </c>
      <c r="H400" s="19">
        <v>55547</v>
      </c>
      <c r="I400" s="19">
        <v>0</v>
      </c>
      <c r="J400" s="19">
        <v>4122</v>
      </c>
      <c r="K400" s="19">
        <v>977</v>
      </c>
      <c r="L400" s="19">
        <v>0</v>
      </c>
      <c r="M400" s="96">
        <v>95898</v>
      </c>
      <c r="N400" s="19">
        <v>0</v>
      </c>
      <c r="O400" s="19">
        <v>0</v>
      </c>
      <c r="P400" s="19">
        <v>24510</v>
      </c>
      <c r="Q400" s="19">
        <v>26642</v>
      </c>
      <c r="R400" s="19">
        <v>18542</v>
      </c>
      <c r="S400" s="19">
        <v>28362</v>
      </c>
      <c r="T400" s="19">
        <v>0</v>
      </c>
      <c r="U400" s="19">
        <v>0</v>
      </c>
      <c r="V400" s="19">
        <v>0</v>
      </c>
      <c r="W400" s="19">
        <v>0</v>
      </c>
      <c r="X400" s="96">
        <v>98056</v>
      </c>
    </row>
    <row r="401" spans="1:24" s="20" customFormat="1" ht="12" customHeight="1">
      <c r="A401" s="41"/>
      <c r="B401" s="37"/>
      <c r="C401" s="37" t="s">
        <v>41</v>
      </c>
      <c r="D401" s="38"/>
      <c r="E401" s="20">
        <v>17883472</v>
      </c>
      <c r="F401" s="20">
        <v>12676</v>
      </c>
      <c r="G401" s="20">
        <v>12091530</v>
      </c>
      <c r="H401" s="20">
        <v>1740095</v>
      </c>
      <c r="I401" s="20">
        <v>305674</v>
      </c>
      <c r="J401" s="20">
        <v>1778814</v>
      </c>
      <c r="K401" s="20">
        <v>6898265</v>
      </c>
      <c r="L401" s="20">
        <v>3442482</v>
      </c>
      <c r="M401" s="96">
        <v>44153008</v>
      </c>
      <c r="N401" s="20">
        <v>944587</v>
      </c>
      <c r="O401" s="20">
        <v>353293</v>
      </c>
      <c r="P401" s="20">
        <v>6005676</v>
      </c>
      <c r="Q401" s="20">
        <v>163245</v>
      </c>
      <c r="R401" s="20">
        <v>23369879.199999999</v>
      </c>
      <c r="S401" s="20">
        <v>2380178.7999999998</v>
      </c>
      <c r="T401" s="20">
        <v>1685773</v>
      </c>
      <c r="U401" s="20">
        <v>3936210</v>
      </c>
      <c r="V401" s="20">
        <v>0</v>
      </c>
      <c r="W401" s="20">
        <v>0</v>
      </c>
      <c r="X401" s="96">
        <v>38838842</v>
      </c>
    </row>
    <row r="402" spans="1:24" s="20" customFormat="1" ht="12" customHeight="1">
      <c r="A402" s="41"/>
      <c r="B402" s="37"/>
      <c r="C402" s="37"/>
      <c r="D402" s="38" t="s">
        <v>42</v>
      </c>
      <c r="E402" s="20">
        <v>24729950</v>
      </c>
      <c r="F402" s="20">
        <v>12676</v>
      </c>
      <c r="G402" s="20">
        <v>24891971</v>
      </c>
      <c r="H402" s="20">
        <v>6410374</v>
      </c>
      <c r="I402" s="20">
        <v>305674</v>
      </c>
      <c r="J402" s="20">
        <v>1778814</v>
      </c>
      <c r="K402" s="20">
        <v>7624985</v>
      </c>
      <c r="L402" s="20">
        <v>5019413</v>
      </c>
      <c r="M402" s="96">
        <v>70773857</v>
      </c>
      <c r="N402" s="20">
        <v>17925183</v>
      </c>
      <c r="O402" s="20">
        <v>358078</v>
      </c>
      <c r="P402" s="20">
        <v>6200482</v>
      </c>
      <c r="Q402" s="20">
        <v>163245</v>
      </c>
      <c r="R402" s="20">
        <v>26595673.199999999</v>
      </c>
      <c r="S402" s="20">
        <v>6703822.7999999998</v>
      </c>
      <c r="T402" s="20">
        <v>2009348</v>
      </c>
      <c r="U402" s="20">
        <v>9472056</v>
      </c>
      <c r="V402" s="20">
        <v>0</v>
      </c>
      <c r="W402" s="20">
        <v>51215</v>
      </c>
      <c r="X402" s="96">
        <v>69479103</v>
      </c>
    </row>
    <row r="403" spans="1:24" ht="12" customHeight="1">
      <c r="A403" s="41"/>
      <c r="B403" s="26"/>
      <c r="C403" s="26"/>
      <c r="D403" s="27"/>
      <c r="M403" s="96"/>
      <c r="X403" s="96"/>
    </row>
    <row r="404" spans="1:24" s="94" customFormat="1" ht="12" customHeight="1">
      <c r="A404" s="91" t="s">
        <v>326</v>
      </c>
      <c r="B404" s="92"/>
      <c r="C404" s="92"/>
      <c r="D404" s="93"/>
      <c r="E404" s="94">
        <v>2578825</v>
      </c>
      <c r="F404" s="94">
        <v>1327412</v>
      </c>
      <c r="G404" s="94">
        <v>3551200</v>
      </c>
      <c r="H404" s="94">
        <v>1168793</v>
      </c>
      <c r="I404" s="94">
        <v>26378</v>
      </c>
      <c r="J404" s="94">
        <v>0</v>
      </c>
      <c r="K404" s="94">
        <v>0</v>
      </c>
      <c r="L404" s="94">
        <v>2077827</v>
      </c>
      <c r="M404" s="95">
        <v>10730435</v>
      </c>
      <c r="N404" s="94">
        <v>1939823</v>
      </c>
      <c r="O404" s="94">
        <v>0</v>
      </c>
      <c r="P404" s="94">
        <v>1986416</v>
      </c>
      <c r="Q404" s="94">
        <v>0</v>
      </c>
      <c r="R404" s="94">
        <v>76237</v>
      </c>
      <c r="S404" s="94">
        <v>4427533</v>
      </c>
      <c r="T404" s="94">
        <v>1300729</v>
      </c>
      <c r="U404" s="94">
        <v>518299</v>
      </c>
      <c r="V404" s="94">
        <v>0</v>
      </c>
      <c r="W404" s="94">
        <v>0</v>
      </c>
      <c r="X404" s="95">
        <v>10249037</v>
      </c>
    </row>
    <row r="405" spans="1:24" ht="12" customHeight="1">
      <c r="A405" s="41"/>
      <c r="B405" s="26" t="s">
        <v>327</v>
      </c>
      <c r="C405" s="26"/>
      <c r="D405" s="27"/>
      <c r="E405" s="19">
        <v>0</v>
      </c>
      <c r="F405" s="19">
        <v>0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96">
        <v>0</v>
      </c>
      <c r="N405" s="19">
        <v>0</v>
      </c>
      <c r="O405" s="19">
        <v>0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96">
        <v>0</v>
      </c>
    </row>
    <row r="406" spans="1:24" ht="12" customHeight="1">
      <c r="A406" s="41"/>
      <c r="B406" s="26" t="s">
        <v>328</v>
      </c>
      <c r="C406" s="26"/>
      <c r="D406" s="27"/>
      <c r="E406" s="19">
        <v>0</v>
      </c>
      <c r="F406" s="19">
        <v>0</v>
      </c>
      <c r="G406" s="19">
        <v>269757</v>
      </c>
      <c r="H406" s="19">
        <v>0</v>
      </c>
      <c r="I406" s="19">
        <v>5306</v>
      </c>
      <c r="J406" s="19">
        <v>0</v>
      </c>
      <c r="K406" s="19">
        <v>11000</v>
      </c>
      <c r="L406" s="19">
        <v>0</v>
      </c>
      <c r="M406" s="96">
        <v>286063</v>
      </c>
      <c r="N406" s="19">
        <v>107548</v>
      </c>
      <c r="O406" s="19">
        <v>0</v>
      </c>
      <c r="P406" s="19">
        <v>11000</v>
      </c>
      <c r="Q406" s="19">
        <v>0</v>
      </c>
      <c r="R406" s="19">
        <v>225227.31</v>
      </c>
      <c r="S406" s="19">
        <v>63572</v>
      </c>
      <c r="T406" s="19">
        <v>0</v>
      </c>
      <c r="U406" s="19">
        <v>0</v>
      </c>
      <c r="V406" s="19">
        <v>0</v>
      </c>
      <c r="W406" s="19">
        <v>0</v>
      </c>
      <c r="X406" s="96">
        <v>407347.31</v>
      </c>
    </row>
    <row r="407" spans="1:24" ht="12" customHeight="1">
      <c r="A407" s="41"/>
      <c r="B407" s="26" t="s">
        <v>329</v>
      </c>
      <c r="C407" s="26"/>
      <c r="D407" s="27"/>
      <c r="E407" s="19">
        <v>0</v>
      </c>
      <c r="F407" s="19">
        <v>0</v>
      </c>
      <c r="G407" s="19">
        <v>24796.77</v>
      </c>
      <c r="H407" s="19">
        <v>20849.09</v>
      </c>
      <c r="I407" s="19">
        <v>0</v>
      </c>
      <c r="J407" s="19">
        <v>0</v>
      </c>
      <c r="K407" s="19">
        <v>0</v>
      </c>
      <c r="L407" s="19">
        <v>0</v>
      </c>
      <c r="M407" s="96">
        <v>45645.86</v>
      </c>
      <c r="N407" s="19">
        <v>0</v>
      </c>
      <c r="O407" s="19">
        <v>0</v>
      </c>
      <c r="P407" s="19">
        <v>82147.790000000008</v>
      </c>
      <c r="Q407" s="19">
        <v>0</v>
      </c>
      <c r="R407" s="19">
        <v>-122.1799999999995</v>
      </c>
      <c r="S407" s="19">
        <v>9253.16</v>
      </c>
      <c r="T407" s="19">
        <v>492.52</v>
      </c>
      <c r="U407" s="19">
        <v>0</v>
      </c>
      <c r="V407" s="19">
        <v>0</v>
      </c>
      <c r="W407" s="19">
        <v>0</v>
      </c>
      <c r="X407" s="96">
        <v>91771.290000000023</v>
      </c>
    </row>
    <row r="408" spans="1:24" ht="12" customHeight="1">
      <c r="A408" s="41"/>
      <c r="B408" s="26" t="s">
        <v>330</v>
      </c>
      <c r="C408" s="26"/>
      <c r="D408" s="27"/>
      <c r="E408" s="19">
        <v>0</v>
      </c>
      <c r="F408" s="19">
        <v>0</v>
      </c>
      <c r="G408" s="19">
        <v>23841</v>
      </c>
      <c r="H408" s="19">
        <v>30140</v>
      </c>
      <c r="I408" s="19">
        <v>0</v>
      </c>
      <c r="J408" s="19">
        <v>0</v>
      </c>
      <c r="K408" s="19">
        <v>0</v>
      </c>
      <c r="L408" s="19">
        <v>0</v>
      </c>
      <c r="M408" s="96">
        <v>53981</v>
      </c>
      <c r="N408" s="19">
        <v>14152</v>
      </c>
      <c r="O408" s="19">
        <v>0</v>
      </c>
      <c r="P408" s="19">
        <v>3029</v>
      </c>
      <c r="Q408" s="19">
        <v>0</v>
      </c>
      <c r="R408" s="19">
        <v>11329</v>
      </c>
      <c r="S408" s="19">
        <v>6947</v>
      </c>
      <c r="T408" s="19">
        <v>1511</v>
      </c>
      <c r="U408" s="19">
        <v>0</v>
      </c>
      <c r="V408" s="19">
        <v>0</v>
      </c>
      <c r="W408" s="19">
        <v>0</v>
      </c>
      <c r="X408" s="96">
        <v>36968</v>
      </c>
    </row>
    <row r="409" spans="1:24" ht="12" customHeight="1">
      <c r="A409" s="41"/>
      <c r="B409" s="26" t="s">
        <v>331</v>
      </c>
      <c r="C409" s="26"/>
      <c r="D409" s="27"/>
      <c r="E409" s="19">
        <v>0</v>
      </c>
      <c r="F409" s="19">
        <v>0</v>
      </c>
      <c r="G409" s="19">
        <v>8838</v>
      </c>
      <c r="H409" s="19">
        <v>1587</v>
      </c>
      <c r="I409" s="19">
        <v>0</v>
      </c>
      <c r="J409" s="19">
        <v>0</v>
      </c>
      <c r="K409" s="19">
        <v>0</v>
      </c>
      <c r="L409" s="19">
        <v>0</v>
      </c>
      <c r="M409" s="96">
        <v>10425</v>
      </c>
      <c r="N409" s="19">
        <v>11697</v>
      </c>
      <c r="O409" s="19">
        <v>0</v>
      </c>
      <c r="P409" s="19">
        <v>0</v>
      </c>
      <c r="Q409" s="19">
        <v>0</v>
      </c>
      <c r="R409" s="19">
        <v>394</v>
      </c>
      <c r="S409" s="19">
        <v>3010</v>
      </c>
      <c r="T409" s="19">
        <v>221</v>
      </c>
      <c r="U409" s="19">
        <v>0</v>
      </c>
      <c r="V409" s="19">
        <v>0</v>
      </c>
      <c r="W409" s="19">
        <v>0</v>
      </c>
      <c r="X409" s="96">
        <v>15322</v>
      </c>
    </row>
    <row r="410" spans="1:24" ht="12" customHeight="1">
      <c r="A410" s="41"/>
      <c r="B410" s="26" t="s">
        <v>332</v>
      </c>
      <c r="C410" s="26"/>
      <c r="D410" s="27"/>
      <c r="E410" s="19">
        <v>677</v>
      </c>
      <c r="F410" s="19">
        <v>0</v>
      </c>
      <c r="G410" s="19">
        <v>56777</v>
      </c>
      <c r="H410" s="19">
        <v>5386</v>
      </c>
      <c r="I410" s="19">
        <v>0</v>
      </c>
      <c r="J410" s="19">
        <v>0</v>
      </c>
      <c r="K410" s="19">
        <v>38709</v>
      </c>
      <c r="L410" s="19">
        <v>22216</v>
      </c>
      <c r="M410" s="96">
        <v>123765</v>
      </c>
      <c r="N410" s="19">
        <v>53322</v>
      </c>
      <c r="O410" s="19">
        <v>0</v>
      </c>
      <c r="P410" s="19">
        <v>28301</v>
      </c>
      <c r="Q410" s="19">
        <v>0</v>
      </c>
      <c r="R410" s="19">
        <v>-22</v>
      </c>
      <c r="S410" s="19">
        <v>13776</v>
      </c>
      <c r="T410" s="19">
        <v>0</v>
      </c>
      <c r="U410" s="19">
        <v>0</v>
      </c>
      <c r="V410" s="19">
        <v>0</v>
      </c>
      <c r="W410" s="19">
        <v>0</v>
      </c>
      <c r="X410" s="96">
        <v>95377</v>
      </c>
    </row>
    <row r="411" spans="1:24" ht="12" customHeight="1">
      <c r="A411" s="41"/>
      <c r="B411" s="26" t="s">
        <v>333</v>
      </c>
      <c r="C411" s="26"/>
      <c r="D411" s="27"/>
      <c r="E411" s="19">
        <v>0</v>
      </c>
      <c r="F411" s="19">
        <v>0</v>
      </c>
      <c r="G411" s="19">
        <v>37222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96">
        <v>37222</v>
      </c>
      <c r="N411" s="19">
        <v>10386</v>
      </c>
      <c r="O411" s="19">
        <v>0</v>
      </c>
      <c r="P411" s="19">
        <v>0</v>
      </c>
      <c r="Q411" s="19">
        <v>0</v>
      </c>
      <c r="R411" s="19">
        <v>16170</v>
      </c>
      <c r="S411" s="19">
        <v>7602</v>
      </c>
      <c r="T411" s="19">
        <v>0</v>
      </c>
      <c r="U411" s="19">
        <v>0</v>
      </c>
      <c r="V411" s="19">
        <v>0</v>
      </c>
      <c r="W411" s="19">
        <v>0</v>
      </c>
      <c r="X411" s="96">
        <v>34158</v>
      </c>
    </row>
    <row r="412" spans="1:24" ht="12" customHeight="1">
      <c r="A412" s="41"/>
      <c r="B412" s="26" t="s">
        <v>334</v>
      </c>
      <c r="C412" s="26"/>
      <c r="D412" s="27"/>
      <c r="E412" s="19">
        <v>0</v>
      </c>
      <c r="F412" s="19">
        <v>0</v>
      </c>
      <c r="G412" s="19">
        <v>7904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96">
        <v>7904</v>
      </c>
      <c r="N412" s="19">
        <v>3079</v>
      </c>
      <c r="O412" s="19">
        <v>0</v>
      </c>
      <c r="P412" s="19">
        <v>0</v>
      </c>
      <c r="Q412" s="19">
        <v>0</v>
      </c>
      <c r="R412" s="19">
        <v>-125</v>
      </c>
      <c r="S412" s="19">
        <v>2019</v>
      </c>
      <c r="T412" s="19">
        <v>0</v>
      </c>
      <c r="U412" s="19">
        <v>0</v>
      </c>
      <c r="V412" s="19">
        <v>0</v>
      </c>
      <c r="W412" s="19">
        <v>0</v>
      </c>
      <c r="X412" s="96">
        <v>4973</v>
      </c>
    </row>
    <row r="413" spans="1:24" ht="12" customHeight="1">
      <c r="A413" s="41"/>
      <c r="B413" s="26" t="s">
        <v>335</v>
      </c>
      <c r="C413" s="26"/>
      <c r="D413" s="27"/>
      <c r="E413" s="19">
        <v>0</v>
      </c>
      <c r="F413" s="19">
        <v>0</v>
      </c>
      <c r="G413" s="19">
        <v>6942.83</v>
      </c>
      <c r="H413" s="19">
        <v>6746.33</v>
      </c>
      <c r="I413" s="19">
        <v>0</v>
      </c>
      <c r="J413" s="19">
        <v>0</v>
      </c>
      <c r="K413" s="19">
        <v>0</v>
      </c>
      <c r="L413" s="19">
        <v>0</v>
      </c>
      <c r="M413" s="96">
        <v>13689.16</v>
      </c>
      <c r="N413" s="19">
        <v>3726.63</v>
      </c>
      <c r="O413" s="19">
        <v>0</v>
      </c>
      <c r="P413" s="19">
        <v>0</v>
      </c>
      <c r="Q413" s="19">
        <v>0</v>
      </c>
      <c r="R413" s="19">
        <v>3853.4199999999996</v>
      </c>
      <c r="S413" s="19">
        <v>4546.8900000000003</v>
      </c>
      <c r="T413" s="19">
        <v>0</v>
      </c>
      <c r="U413" s="19">
        <v>0</v>
      </c>
      <c r="V413" s="19">
        <v>0</v>
      </c>
      <c r="W413" s="19">
        <v>0</v>
      </c>
      <c r="X413" s="96">
        <v>12126.939999999999</v>
      </c>
    </row>
    <row r="414" spans="1:24" ht="12" customHeight="1">
      <c r="A414" s="41"/>
      <c r="B414" s="26" t="s">
        <v>336</v>
      </c>
      <c r="C414" s="26"/>
      <c r="D414" s="27"/>
      <c r="E414" s="19">
        <v>0</v>
      </c>
      <c r="F414" s="19">
        <v>0</v>
      </c>
      <c r="G414" s="19">
        <v>83886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96">
        <v>83886</v>
      </c>
      <c r="N414" s="19">
        <v>29112</v>
      </c>
      <c r="O414" s="19">
        <v>0</v>
      </c>
      <c r="P414" s="19">
        <v>0</v>
      </c>
      <c r="Q414" s="19">
        <v>0</v>
      </c>
      <c r="R414" s="19">
        <v>37591.339999999997</v>
      </c>
      <c r="S414" s="19">
        <v>9183.66</v>
      </c>
      <c r="T414" s="19">
        <v>0</v>
      </c>
      <c r="U414" s="19">
        <v>0</v>
      </c>
      <c r="V414" s="19">
        <v>0</v>
      </c>
      <c r="W414" s="19">
        <v>0</v>
      </c>
      <c r="X414" s="96">
        <v>75887</v>
      </c>
    </row>
    <row r="415" spans="1:24" ht="12" customHeight="1">
      <c r="A415" s="41"/>
      <c r="B415" s="26" t="s">
        <v>337</v>
      </c>
      <c r="C415" s="26"/>
      <c r="D415" s="27"/>
      <c r="E415" s="19">
        <v>74810</v>
      </c>
      <c r="F415" s="19">
        <v>0</v>
      </c>
      <c r="G415" s="19">
        <v>65726</v>
      </c>
      <c r="H415" s="19">
        <v>0</v>
      </c>
      <c r="I415" s="19">
        <v>0</v>
      </c>
      <c r="J415" s="19">
        <v>0</v>
      </c>
      <c r="K415" s="19">
        <v>500</v>
      </c>
      <c r="L415" s="19">
        <v>6712</v>
      </c>
      <c r="M415" s="96">
        <v>147748</v>
      </c>
      <c r="N415" s="19">
        <v>76362</v>
      </c>
      <c r="O415" s="19">
        <v>0</v>
      </c>
      <c r="P415" s="19">
        <v>6712</v>
      </c>
      <c r="Q415" s="19">
        <v>0</v>
      </c>
      <c r="R415" s="19">
        <v>1532.7400000000016</v>
      </c>
      <c r="S415" s="19">
        <v>22258.26</v>
      </c>
      <c r="T415" s="19">
        <v>35342</v>
      </c>
      <c r="U415" s="19">
        <v>100</v>
      </c>
      <c r="V415" s="19">
        <v>0</v>
      </c>
      <c r="W415" s="19">
        <v>0</v>
      </c>
      <c r="X415" s="96">
        <v>142307</v>
      </c>
    </row>
    <row r="416" spans="1:24" ht="12" customHeight="1">
      <c r="A416" s="41"/>
      <c r="B416" s="26" t="s">
        <v>338</v>
      </c>
      <c r="C416" s="26"/>
      <c r="D416" s="27"/>
      <c r="E416" s="19">
        <v>666680.64999999991</v>
      </c>
      <c r="F416" s="19">
        <v>0</v>
      </c>
      <c r="G416" s="19">
        <v>749915.8600000001</v>
      </c>
      <c r="H416" s="19">
        <v>353047.65</v>
      </c>
      <c r="I416" s="19">
        <v>0</v>
      </c>
      <c r="J416" s="19">
        <v>43278</v>
      </c>
      <c r="K416" s="19">
        <v>191803</v>
      </c>
      <c r="L416" s="19">
        <v>5281.88</v>
      </c>
      <c r="M416" s="96">
        <v>2010007.04</v>
      </c>
      <c r="N416" s="19">
        <v>0</v>
      </c>
      <c r="O416" s="19">
        <v>0</v>
      </c>
      <c r="P416" s="19">
        <v>5281.88</v>
      </c>
      <c r="Q416" s="19">
        <v>0</v>
      </c>
      <c r="R416" s="19">
        <v>1406064.42</v>
      </c>
      <c r="S416" s="19">
        <v>598462</v>
      </c>
      <c r="T416" s="19">
        <v>206361.65</v>
      </c>
      <c r="U416" s="19">
        <v>0</v>
      </c>
      <c r="V416" s="19">
        <v>0</v>
      </c>
      <c r="W416" s="19">
        <v>0</v>
      </c>
      <c r="X416" s="96">
        <v>2216169.9499999997</v>
      </c>
    </row>
    <row r="417" spans="1:24" ht="12" customHeight="1">
      <c r="A417" s="41"/>
      <c r="B417" s="26" t="s">
        <v>339</v>
      </c>
      <c r="C417" s="26"/>
      <c r="D417" s="27"/>
      <c r="E417" s="19">
        <v>0</v>
      </c>
      <c r="F417" s="19">
        <v>1481</v>
      </c>
      <c r="G417" s="19">
        <v>23746</v>
      </c>
      <c r="H417" s="19">
        <v>13644</v>
      </c>
      <c r="I417" s="19">
        <v>5802</v>
      </c>
      <c r="J417" s="19">
        <v>635</v>
      </c>
      <c r="K417" s="19">
        <v>12100</v>
      </c>
      <c r="L417" s="19">
        <v>0</v>
      </c>
      <c r="M417" s="96">
        <v>57408</v>
      </c>
      <c r="N417" s="19">
        <v>47402</v>
      </c>
      <c r="O417" s="19">
        <v>0</v>
      </c>
      <c r="P417" s="19">
        <v>0</v>
      </c>
      <c r="Q417" s="19">
        <v>0</v>
      </c>
      <c r="R417" s="19">
        <v>14</v>
      </c>
      <c r="S417" s="19">
        <v>14110</v>
      </c>
      <c r="T417" s="19">
        <v>0</v>
      </c>
      <c r="U417" s="19">
        <v>0</v>
      </c>
      <c r="V417" s="19">
        <v>0</v>
      </c>
      <c r="W417" s="19">
        <v>0</v>
      </c>
      <c r="X417" s="96">
        <v>61526</v>
      </c>
    </row>
    <row r="418" spans="1:24" ht="12" customHeight="1">
      <c r="A418" s="41"/>
      <c r="B418" s="26" t="s">
        <v>340</v>
      </c>
      <c r="C418" s="26"/>
      <c r="D418" s="27"/>
      <c r="E418" s="19">
        <v>0</v>
      </c>
      <c r="F418" s="19">
        <v>0</v>
      </c>
      <c r="G418" s="19">
        <v>70291</v>
      </c>
      <c r="H418" s="19">
        <v>0</v>
      </c>
      <c r="I418" s="19">
        <v>0</v>
      </c>
      <c r="J418" s="19">
        <v>8331</v>
      </c>
      <c r="K418" s="19">
        <v>833</v>
      </c>
      <c r="L418" s="19">
        <v>0</v>
      </c>
      <c r="M418" s="96">
        <v>79455</v>
      </c>
      <c r="N418" s="19">
        <v>116081</v>
      </c>
      <c r="O418" s="19">
        <v>0</v>
      </c>
      <c r="P418" s="19">
        <v>0</v>
      </c>
      <c r="Q418" s="19">
        <v>0</v>
      </c>
      <c r="R418" s="19">
        <v>11608</v>
      </c>
      <c r="S418" s="19">
        <v>11867</v>
      </c>
      <c r="T418" s="19">
        <v>0</v>
      </c>
      <c r="U418" s="19">
        <v>814</v>
      </c>
      <c r="V418" s="19">
        <v>0</v>
      </c>
      <c r="W418" s="19">
        <v>0</v>
      </c>
      <c r="X418" s="96">
        <v>140370</v>
      </c>
    </row>
    <row r="419" spans="1:24" ht="12" customHeight="1">
      <c r="A419" s="41"/>
      <c r="B419" s="26" t="s">
        <v>341</v>
      </c>
      <c r="C419" s="26"/>
      <c r="D419" s="27"/>
      <c r="E419" s="19">
        <v>0</v>
      </c>
      <c r="F419" s="19">
        <v>0</v>
      </c>
      <c r="G419" s="19">
        <v>59572</v>
      </c>
      <c r="H419" s="19">
        <v>0</v>
      </c>
      <c r="I419" s="19">
        <v>15986</v>
      </c>
      <c r="J419" s="19">
        <v>0</v>
      </c>
      <c r="K419" s="19">
        <v>500</v>
      </c>
      <c r="L419" s="19">
        <v>0</v>
      </c>
      <c r="M419" s="96">
        <v>76058</v>
      </c>
      <c r="N419" s="19">
        <v>50000</v>
      </c>
      <c r="O419" s="19">
        <v>0</v>
      </c>
      <c r="P419" s="19">
        <v>30388</v>
      </c>
      <c r="Q419" s="19">
        <v>0</v>
      </c>
      <c r="R419" s="19">
        <v>12486</v>
      </c>
      <c r="S419" s="19">
        <v>18265</v>
      </c>
      <c r="T419" s="19">
        <v>0</v>
      </c>
      <c r="U419" s="19">
        <v>0</v>
      </c>
      <c r="V419" s="19">
        <v>0</v>
      </c>
      <c r="W419" s="19">
        <v>0</v>
      </c>
      <c r="X419" s="96">
        <v>111139</v>
      </c>
    </row>
    <row r="420" spans="1:24" ht="12" customHeight="1">
      <c r="A420" s="41"/>
      <c r="B420" s="26" t="s">
        <v>342</v>
      </c>
      <c r="C420" s="26"/>
      <c r="D420" s="27"/>
      <c r="E420" s="19">
        <v>0</v>
      </c>
      <c r="F420" s="19">
        <v>0</v>
      </c>
      <c r="G420" s="19">
        <v>23237</v>
      </c>
      <c r="H420" s="19">
        <v>1173</v>
      </c>
      <c r="I420" s="19">
        <v>0</v>
      </c>
      <c r="J420" s="19">
        <v>0</v>
      </c>
      <c r="K420" s="19">
        <v>0</v>
      </c>
      <c r="L420" s="19">
        <v>0</v>
      </c>
      <c r="M420" s="96">
        <v>24410</v>
      </c>
      <c r="N420" s="19">
        <v>0</v>
      </c>
      <c r="O420" s="19">
        <v>55</v>
      </c>
      <c r="P420" s="19">
        <v>0</v>
      </c>
      <c r="Q420" s="19">
        <v>0</v>
      </c>
      <c r="R420" s="19">
        <v>20144</v>
      </c>
      <c r="S420" s="19">
        <v>7441</v>
      </c>
      <c r="T420" s="19">
        <v>1660</v>
      </c>
      <c r="U420" s="19">
        <v>0</v>
      </c>
      <c r="V420" s="19">
        <v>0</v>
      </c>
      <c r="W420" s="19">
        <v>0</v>
      </c>
      <c r="X420" s="96">
        <v>29300</v>
      </c>
    </row>
    <row r="421" spans="1:24" s="20" customFormat="1" ht="12" customHeight="1">
      <c r="A421" s="41"/>
      <c r="B421" s="37"/>
      <c r="C421" s="37" t="s">
        <v>41</v>
      </c>
      <c r="D421" s="38"/>
      <c r="E421" s="20">
        <v>742167.64999999991</v>
      </c>
      <c r="F421" s="20">
        <v>1481</v>
      </c>
      <c r="G421" s="20">
        <v>1512452.4600000002</v>
      </c>
      <c r="H421" s="20">
        <v>432573.07</v>
      </c>
      <c r="I421" s="20">
        <v>27094</v>
      </c>
      <c r="J421" s="20">
        <v>52244</v>
      </c>
      <c r="K421" s="20">
        <v>255445</v>
      </c>
      <c r="L421" s="20">
        <v>34209.879999999997</v>
      </c>
      <c r="M421" s="96">
        <v>3057667.06</v>
      </c>
      <c r="N421" s="20">
        <v>522867.63</v>
      </c>
      <c r="O421" s="20">
        <v>55</v>
      </c>
      <c r="P421" s="20">
        <v>166859.67000000001</v>
      </c>
      <c r="Q421" s="20">
        <v>0</v>
      </c>
      <c r="R421" s="20">
        <v>1746145.0499999998</v>
      </c>
      <c r="S421" s="20">
        <v>792312.97</v>
      </c>
      <c r="T421" s="20">
        <v>245588.16999999998</v>
      </c>
      <c r="U421" s="20">
        <v>914</v>
      </c>
      <c r="V421" s="20">
        <v>0</v>
      </c>
      <c r="W421" s="20">
        <v>0</v>
      </c>
      <c r="X421" s="96">
        <v>3474742.4899999993</v>
      </c>
    </row>
    <row r="422" spans="1:24" s="20" customFormat="1" ht="12" customHeight="1">
      <c r="A422" s="41"/>
      <c r="B422" s="37"/>
      <c r="C422" s="37"/>
      <c r="D422" s="38" t="s">
        <v>42</v>
      </c>
      <c r="E422" s="20">
        <v>3320992.65</v>
      </c>
      <c r="F422" s="20">
        <v>1328893</v>
      </c>
      <c r="G422" s="20">
        <v>5063652.46</v>
      </c>
      <c r="H422" s="20">
        <v>1601366.07</v>
      </c>
      <c r="I422" s="20">
        <v>53472</v>
      </c>
      <c r="J422" s="20">
        <v>52244</v>
      </c>
      <c r="K422" s="20">
        <v>255445</v>
      </c>
      <c r="L422" s="20">
        <v>2112036.88</v>
      </c>
      <c r="M422" s="96">
        <v>13788102.059999999</v>
      </c>
      <c r="N422" s="20">
        <v>2462690.63</v>
      </c>
      <c r="O422" s="20">
        <v>55</v>
      </c>
      <c r="P422" s="20">
        <v>2153275.67</v>
      </c>
      <c r="Q422" s="20">
        <v>0</v>
      </c>
      <c r="R422" s="20">
        <v>1822382.0499999998</v>
      </c>
      <c r="S422" s="20">
        <v>5219845.97</v>
      </c>
      <c r="T422" s="20">
        <v>1546317.17</v>
      </c>
      <c r="U422" s="20">
        <v>519213</v>
      </c>
      <c r="V422" s="20">
        <v>0</v>
      </c>
      <c r="W422" s="20">
        <v>0</v>
      </c>
      <c r="X422" s="96">
        <v>13723779.49</v>
      </c>
    </row>
    <row r="423" spans="1:24" ht="12" customHeight="1">
      <c r="A423" s="41"/>
      <c r="B423" s="26"/>
      <c r="C423" s="26"/>
      <c r="D423" s="27"/>
      <c r="M423" s="96"/>
      <c r="X423" s="96"/>
    </row>
    <row r="424" spans="1:24" s="94" customFormat="1" ht="12" customHeight="1">
      <c r="A424" s="91" t="s">
        <v>343</v>
      </c>
      <c r="B424" s="92"/>
      <c r="C424" s="92"/>
      <c r="D424" s="93"/>
      <c r="E424" s="94">
        <v>8553758</v>
      </c>
      <c r="F424" s="94">
        <v>1199151</v>
      </c>
      <c r="G424" s="94">
        <v>8575622</v>
      </c>
      <c r="H424" s="94">
        <v>4118492</v>
      </c>
      <c r="I424" s="94">
        <v>0</v>
      </c>
      <c r="J424" s="94">
        <v>1021565</v>
      </c>
      <c r="K424" s="94">
        <v>276281</v>
      </c>
      <c r="L424" s="94">
        <v>0</v>
      </c>
      <c r="M424" s="95">
        <v>23744869</v>
      </c>
      <c r="N424" s="94">
        <v>12432564</v>
      </c>
      <c r="O424" s="94">
        <v>49853</v>
      </c>
      <c r="P424" s="94">
        <v>3924</v>
      </c>
      <c r="Q424" s="94">
        <v>0</v>
      </c>
      <c r="R424" s="94">
        <v>820335</v>
      </c>
      <c r="S424" s="94">
        <v>6385849</v>
      </c>
      <c r="T424" s="94">
        <v>1536356</v>
      </c>
      <c r="U424" s="94">
        <v>1801008</v>
      </c>
      <c r="V424" s="94">
        <v>0</v>
      </c>
      <c r="W424" s="94">
        <v>0</v>
      </c>
      <c r="X424" s="95">
        <v>23029889</v>
      </c>
    </row>
    <row r="425" spans="1:24" ht="12" customHeight="1">
      <c r="A425" s="25"/>
      <c r="B425" s="26" t="s">
        <v>344</v>
      </c>
      <c r="C425" s="26"/>
      <c r="D425" s="27"/>
      <c r="E425" s="19">
        <v>4174463</v>
      </c>
      <c r="F425" s="19">
        <v>0</v>
      </c>
      <c r="G425" s="19">
        <v>490748</v>
      </c>
      <c r="H425" s="19">
        <v>0</v>
      </c>
      <c r="I425" s="19">
        <v>0</v>
      </c>
      <c r="J425" s="19">
        <v>0</v>
      </c>
      <c r="K425" s="19">
        <v>0</v>
      </c>
      <c r="L425" s="19">
        <v>1144075</v>
      </c>
      <c r="M425" s="96">
        <v>5809286</v>
      </c>
      <c r="N425" s="19">
        <v>176</v>
      </c>
      <c r="O425" s="19">
        <v>0</v>
      </c>
      <c r="P425" s="19">
        <v>1477004</v>
      </c>
      <c r="Q425" s="19">
        <v>0</v>
      </c>
      <c r="R425" s="19">
        <v>3102375</v>
      </c>
      <c r="S425" s="19">
        <v>204861</v>
      </c>
      <c r="T425" s="19">
        <v>407000</v>
      </c>
      <c r="U425" s="19">
        <v>550000</v>
      </c>
      <c r="V425" s="19">
        <v>0</v>
      </c>
      <c r="W425" s="19">
        <v>0</v>
      </c>
      <c r="X425" s="96">
        <v>5741416</v>
      </c>
    </row>
    <row r="426" spans="1:24" ht="12" customHeight="1">
      <c r="A426" s="25"/>
      <c r="B426" s="26" t="s">
        <v>345</v>
      </c>
      <c r="C426" s="26"/>
      <c r="D426" s="27"/>
      <c r="E426" s="19">
        <v>0</v>
      </c>
      <c r="F426" s="19">
        <v>0</v>
      </c>
      <c r="G426" s="19">
        <v>91255</v>
      </c>
      <c r="H426" s="19">
        <v>0</v>
      </c>
      <c r="I426" s="19">
        <v>0</v>
      </c>
      <c r="J426" s="19">
        <v>0</v>
      </c>
      <c r="K426" s="19">
        <v>0</v>
      </c>
      <c r="L426" s="19">
        <v>227916</v>
      </c>
      <c r="M426" s="96">
        <v>319171</v>
      </c>
      <c r="N426" s="19">
        <v>17023</v>
      </c>
      <c r="O426" s="19">
        <v>0</v>
      </c>
      <c r="P426" s="19">
        <v>227916</v>
      </c>
      <c r="Q426" s="19">
        <v>0</v>
      </c>
      <c r="R426" s="19">
        <v>45773</v>
      </c>
      <c r="S426" s="19">
        <v>66861</v>
      </c>
      <c r="T426" s="19">
        <v>0</v>
      </c>
      <c r="U426" s="19">
        <v>0</v>
      </c>
      <c r="V426" s="19">
        <v>0</v>
      </c>
      <c r="W426" s="19">
        <v>0</v>
      </c>
      <c r="X426" s="96">
        <v>357573</v>
      </c>
    </row>
    <row r="427" spans="1:24" ht="12" customHeight="1">
      <c r="A427" s="25"/>
      <c r="B427" s="26" t="s">
        <v>346</v>
      </c>
      <c r="C427" s="26"/>
      <c r="D427" s="27"/>
      <c r="E427" s="19">
        <v>0</v>
      </c>
      <c r="F427" s="19">
        <v>21861</v>
      </c>
      <c r="G427" s="19">
        <v>17969</v>
      </c>
      <c r="H427" s="19">
        <v>8659</v>
      </c>
      <c r="I427" s="19">
        <v>0</v>
      </c>
      <c r="J427" s="19">
        <v>300</v>
      </c>
      <c r="K427" s="19">
        <v>11382</v>
      </c>
      <c r="L427" s="19">
        <v>13947</v>
      </c>
      <c r="M427" s="96">
        <v>74118</v>
      </c>
      <c r="N427" s="19">
        <v>22513</v>
      </c>
      <c r="O427" s="19">
        <v>0</v>
      </c>
      <c r="P427" s="19">
        <v>13947</v>
      </c>
      <c r="Q427" s="19">
        <v>0</v>
      </c>
      <c r="R427" s="19">
        <v>-294</v>
      </c>
      <c r="S427" s="19">
        <v>13416</v>
      </c>
      <c r="T427" s="19">
        <v>0</v>
      </c>
      <c r="U427" s="19">
        <v>10523</v>
      </c>
      <c r="V427" s="19">
        <v>0</v>
      </c>
      <c r="W427" s="19">
        <v>0</v>
      </c>
      <c r="X427" s="96">
        <v>60105</v>
      </c>
    </row>
    <row r="428" spans="1:24" ht="12" customHeight="1">
      <c r="A428" s="25"/>
      <c r="B428" s="26" t="s">
        <v>347</v>
      </c>
      <c r="C428" s="26"/>
      <c r="D428" s="27"/>
      <c r="E428" s="19">
        <v>0</v>
      </c>
      <c r="F428" s="19">
        <v>0</v>
      </c>
      <c r="G428" s="19">
        <v>0</v>
      </c>
      <c r="H428" s="19">
        <v>0</v>
      </c>
      <c r="I428" s="19">
        <v>0</v>
      </c>
      <c r="J428" s="19">
        <v>0</v>
      </c>
      <c r="K428" s="19">
        <v>0</v>
      </c>
      <c r="L428" s="19">
        <v>0</v>
      </c>
      <c r="M428" s="96">
        <v>0</v>
      </c>
      <c r="N428" s="19">
        <v>0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96">
        <v>0</v>
      </c>
    </row>
    <row r="429" spans="1:24" ht="12" customHeight="1">
      <c r="A429" s="25"/>
      <c r="B429" s="26" t="s">
        <v>348</v>
      </c>
      <c r="C429" s="26"/>
      <c r="D429" s="27"/>
      <c r="E429" s="19">
        <v>742872</v>
      </c>
      <c r="F429" s="19">
        <v>0</v>
      </c>
      <c r="G429" s="19">
        <v>123839</v>
      </c>
      <c r="H429" s="19">
        <v>0</v>
      </c>
      <c r="I429" s="19">
        <v>0</v>
      </c>
      <c r="J429" s="19">
        <v>0</v>
      </c>
      <c r="K429" s="19">
        <v>5000</v>
      </c>
      <c r="L429" s="19">
        <v>188565</v>
      </c>
      <c r="M429" s="96">
        <v>1060276</v>
      </c>
      <c r="N429" s="19">
        <v>113443</v>
      </c>
      <c r="O429" s="19">
        <v>0</v>
      </c>
      <c r="P429" s="19">
        <v>293565</v>
      </c>
      <c r="Q429" s="19">
        <v>0</v>
      </c>
      <c r="R429" s="19">
        <v>31351.07</v>
      </c>
      <c r="S429" s="19">
        <v>54122.93</v>
      </c>
      <c r="T429" s="19">
        <v>84317</v>
      </c>
      <c r="U429" s="19">
        <v>506696</v>
      </c>
      <c r="V429" s="19">
        <v>0</v>
      </c>
      <c r="W429" s="19">
        <v>0</v>
      </c>
      <c r="X429" s="96">
        <v>1083495</v>
      </c>
    </row>
    <row r="430" spans="1:24" ht="12" customHeight="1">
      <c r="A430" s="25"/>
      <c r="B430" s="26" t="s">
        <v>349</v>
      </c>
      <c r="C430" s="26"/>
      <c r="D430" s="27"/>
      <c r="E430" s="19">
        <v>0</v>
      </c>
      <c r="F430" s="19">
        <v>0</v>
      </c>
      <c r="G430" s="19">
        <v>0</v>
      </c>
      <c r="H430" s="19">
        <v>0</v>
      </c>
      <c r="I430" s="19">
        <v>0</v>
      </c>
      <c r="J430" s="19">
        <v>0</v>
      </c>
      <c r="K430" s="19">
        <v>0</v>
      </c>
      <c r="L430" s="19">
        <v>0</v>
      </c>
      <c r="M430" s="96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96">
        <v>0</v>
      </c>
    </row>
    <row r="431" spans="1:24" ht="12" customHeight="1">
      <c r="A431" s="25"/>
      <c r="B431" s="26" t="s">
        <v>350</v>
      </c>
      <c r="C431" s="26"/>
      <c r="D431" s="27"/>
      <c r="E431" s="19">
        <v>172741</v>
      </c>
      <c r="F431" s="19">
        <v>0</v>
      </c>
      <c r="G431" s="19">
        <v>384787</v>
      </c>
      <c r="H431" s="19">
        <v>0</v>
      </c>
      <c r="I431" s="19">
        <v>0</v>
      </c>
      <c r="J431" s="19">
        <v>0</v>
      </c>
      <c r="K431" s="19">
        <v>10000</v>
      </c>
      <c r="L431" s="19">
        <v>518784</v>
      </c>
      <c r="M431" s="96">
        <v>1086312</v>
      </c>
      <c r="N431" s="19">
        <v>127619</v>
      </c>
      <c r="O431" s="19">
        <v>0</v>
      </c>
      <c r="P431" s="19">
        <v>590424</v>
      </c>
      <c r="Q431" s="19">
        <v>0</v>
      </c>
      <c r="R431" s="19">
        <v>237140</v>
      </c>
      <c r="S431" s="19">
        <v>156122</v>
      </c>
      <c r="T431" s="19">
        <v>30466</v>
      </c>
      <c r="U431" s="19">
        <v>1897</v>
      </c>
      <c r="V431" s="19">
        <v>0</v>
      </c>
      <c r="W431" s="19">
        <v>0</v>
      </c>
      <c r="X431" s="96">
        <v>1143668</v>
      </c>
    </row>
    <row r="432" spans="1:24" ht="12" customHeight="1">
      <c r="A432" s="25"/>
      <c r="B432" s="26" t="s">
        <v>351</v>
      </c>
      <c r="C432" s="26"/>
      <c r="D432" s="27"/>
      <c r="E432" s="19">
        <v>234869</v>
      </c>
      <c r="F432" s="19">
        <v>0</v>
      </c>
      <c r="G432" s="19">
        <v>1013824</v>
      </c>
      <c r="H432" s="19">
        <v>11198</v>
      </c>
      <c r="I432" s="19">
        <v>9180</v>
      </c>
      <c r="J432" s="19">
        <v>0</v>
      </c>
      <c r="K432" s="19">
        <v>75</v>
      </c>
      <c r="L432" s="19">
        <v>775300</v>
      </c>
      <c r="M432" s="96">
        <v>2044446</v>
      </c>
      <c r="N432" s="19">
        <v>0</v>
      </c>
      <c r="O432" s="19">
        <v>0</v>
      </c>
      <c r="P432" s="19">
        <v>1492706</v>
      </c>
      <c r="Q432" s="19">
        <v>0</v>
      </c>
      <c r="R432" s="19">
        <v>142829</v>
      </c>
      <c r="S432" s="19">
        <v>334302</v>
      </c>
      <c r="T432" s="19">
        <v>0</v>
      </c>
      <c r="U432" s="19">
        <v>74609</v>
      </c>
      <c r="V432" s="19">
        <v>0</v>
      </c>
      <c r="W432" s="19">
        <v>0</v>
      </c>
      <c r="X432" s="96">
        <v>2044446</v>
      </c>
    </row>
    <row r="433" spans="1:24" ht="12" customHeight="1">
      <c r="A433" s="35"/>
      <c r="B433" s="26" t="s">
        <v>352</v>
      </c>
      <c r="C433" s="26"/>
      <c r="D433" s="27"/>
      <c r="E433" s="19">
        <v>0</v>
      </c>
      <c r="F433" s="19">
        <v>0</v>
      </c>
      <c r="G433" s="19">
        <v>60858</v>
      </c>
      <c r="H433" s="19">
        <v>3376</v>
      </c>
      <c r="I433" s="19">
        <v>0</v>
      </c>
      <c r="J433" s="19">
        <v>0</v>
      </c>
      <c r="K433" s="19">
        <v>800</v>
      </c>
      <c r="L433" s="19">
        <v>99533</v>
      </c>
      <c r="M433" s="96">
        <v>164567</v>
      </c>
      <c r="N433" s="19">
        <v>29034</v>
      </c>
      <c r="O433" s="19">
        <v>0</v>
      </c>
      <c r="P433" s="19">
        <v>99533</v>
      </c>
      <c r="Q433" s="19">
        <v>0</v>
      </c>
      <c r="R433" s="19">
        <v>613</v>
      </c>
      <c r="S433" s="19">
        <v>26130</v>
      </c>
      <c r="T433" s="19">
        <v>0</v>
      </c>
      <c r="U433" s="19">
        <v>0</v>
      </c>
      <c r="V433" s="19">
        <v>0</v>
      </c>
      <c r="W433" s="19">
        <v>0</v>
      </c>
      <c r="X433" s="96">
        <v>155310</v>
      </c>
    </row>
    <row r="434" spans="1:24" ht="12" customHeight="1">
      <c r="A434" s="35"/>
      <c r="B434" s="26" t="s">
        <v>353</v>
      </c>
      <c r="C434" s="26"/>
      <c r="D434" s="27"/>
      <c r="E434" s="19">
        <v>268555</v>
      </c>
      <c r="F434" s="19">
        <v>0</v>
      </c>
      <c r="G434" s="19">
        <v>176441</v>
      </c>
      <c r="H434" s="19">
        <v>0</v>
      </c>
      <c r="I434" s="19">
        <v>22057</v>
      </c>
      <c r="J434" s="19">
        <v>680</v>
      </c>
      <c r="K434" s="19">
        <v>45981</v>
      </c>
      <c r="L434" s="19">
        <v>507257</v>
      </c>
      <c r="M434" s="96">
        <v>1020971</v>
      </c>
      <c r="N434" s="19">
        <v>34605</v>
      </c>
      <c r="O434" s="19">
        <v>0</v>
      </c>
      <c r="P434" s="19">
        <v>0</v>
      </c>
      <c r="Q434" s="19">
        <v>0</v>
      </c>
      <c r="R434" s="19">
        <v>590056</v>
      </c>
      <c r="S434" s="19">
        <v>199340</v>
      </c>
      <c r="T434" s="19">
        <v>233695</v>
      </c>
      <c r="U434" s="19">
        <v>1022</v>
      </c>
      <c r="V434" s="19">
        <v>0</v>
      </c>
      <c r="W434" s="19">
        <v>0</v>
      </c>
      <c r="X434" s="96">
        <v>1058718</v>
      </c>
    </row>
    <row r="435" spans="1:24" ht="12" customHeight="1">
      <c r="A435" s="35"/>
      <c r="B435" s="26" t="s">
        <v>354</v>
      </c>
      <c r="C435" s="26"/>
      <c r="D435" s="27"/>
      <c r="E435" s="19">
        <v>359623</v>
      </c>
      <c r="F435" s="19">
        <v>0</v>
      </c>
      <c r="G435" s="19">
        <v>471040</v>
      </c>
      <c r="H435" s="19">
        <v>79205</v>
      </c>
      <c r="I435" s="19">
        <v>0</v>
      </c>
      <c r="J435" s="19">
        <v>180696</v>
      </c>
      <c r="K435" s="19">
        <v>223750</v>
      </c>
      <c r="L435" s="19">
        <v>385425</v>
      </c>
      <c r="M435" s="96">
        <v>1699739</v>
      </c>
      <c r="N435" s="19">
        <v>143160</v>
      </c>
      <c r="O435" s="19">
        <v>25919</v>
      </c>
      <c r="P435" s="19">
        <v>509812</v>
      </c>
      <c r="Q435" s="19">
        <v>0</v>
      </c>
      <c r="R435" s="19">
        <v>1866199</v>
      </c>
      <c r="S435" s="19">
        <v>126494</v>
      </c>
      <c r="T435" s="19">
        <v>180378</v>
      </c>
      <c r="U435" s="19">
        <v>178887</v>
      </c>
      <c r="V435" s="19">
        <v>0</v>
      </c>
      <c r="W435" s="19">
        <v>0</v>
      </c>
      <c r="X435" s="96">
        <v>3030849</v>
      </c>
    </row>
    <row r="436" spans="1:24" ht="12" customHeight="1">
      <c r="A436" s="35"/>
      <c r="B436" s="26" t="s">
        <v>355</v>
      </c>
      <c r="C436" s="26"/>
      <c r="D436" s="27"/>
      <c r="E436" s="19">
        <v>312935</v>
      </c>
      <c r="F436" s="19">
        <v>0</v>
      </c>
      <c r="G436" s="19">
        <v>123907</v>
      </c>
      <c r="H436" s="19">
        <v>29645</v>
      </c>
      <c r="I436" s="19">
        <v>0</v>
      </c>
      <c r="J436" s="19">
        <v>33084</v>
      </c>
      <c r="K436" s="19">
        <v>25445</v>
      </c>
      <c r="L436" s="19">
        <v>0</v>
      </c>
      <c r="M436" s="96">
        <v>525016</v>
      </c>
      <c r="N436" s="19">
        <v>40093</v>
      </c>
      <c r="O436" s="19">
        <v>3415</v>
      </c>
      <c r="P436" s="19">
        <v>24995</v>
      </c>
      <c r="Q436" s="19">
        <v>0</v>
      </c>
      <c r="R436" s="19">
        <v>13386</v>
      </c>
      <c r="S436" s="19">
        <v>99599</v>
      </c>
      <c r="T436" s="19">
        <v>31553</v>
      </c>
      <c r="U436" s="19">
        <v>0</v>
      </c>
      <c r="V436" s="19">
        <v>0</v>
      </c>
      <c r="W436" s="19">
        <v>0</v>
      </c>
      <c r="X436" s="96">
        <v>213041</v>
      </c>
    </row>
    <row r="437" spans="1:24" ht="12" customHeight="1">
      <c r="A437" s="35"/>
      <c r="B437" s="26" t="s">
        <v>356</v>
      </c>
      <c r="C437" s="26"/>
      <c r="D437" s="27"/>
      <c r="E437" s="19">
        <v>10586667</v>
      </c>
      <c r="F437" s="19">
        <v>0</v>
      </c>
      <c r="G437" s="19">
        <v>4951555</v>
      </c>
      <c r="H437" s="19">
        <v>781324</v>
      </c>
      <c r="I437" s="19">
        <v>451366</v>
      </c>
      <c r="J437" s="19">
        <v>90330</v>
      </c>
      <c r="K437" s="19">
        <v>1088342</v>
      </c>
      <c r="L437" s="19">
        <v>96525</v>
      </c>
      <c r="M437" s="96">
        <v>18046109</v>
      </c>
      <c r="N437" s="19">
        <v>3499635</v>
      </c>
      <c r="O437" s="19">
        <v>0</v>
      </c>
      <c r="P437" s="19">
        <v>625984</v>
      </c>
      <c r="Q437" s="19">
        <v>0</v>
      </c>
      <c r="R437" s="19">
        <v>2395434</v>
      </c>
      <c r="S437" s="19">
        <v>1849214</v>
      </c>
      <c r="T437" s="19">
        <v>6850850</v>
      </c>
      <c r="U437" s="19">
        <v>7718266</v>
      </c>
      <c r="V437" s="19">
        <v>850086</v>
      </c>
      <c r="W437" s="19">
        <v>0</v>
      </c>
      <c r="X437" s="96">
        <v>23789469</v>
      </c>
    </row>
    <row r="438" spans="1:24" ht="12" customHeight="1">
      <c r="A438" s="35"/>
      <c r="B438" s="26" t="s">
        <v>357</v>
      </c>
      <c r="C438" s="26"/>
      <c r="D438" s="27"/>
      <c r="E438" s="19">
        <v>0</v>
      </c>
      <c r="F438" s="19">
        <v>0</v>
      </c>
      <c r="G438" s="19">
        <v>0</v>
      </c>
      <c r="H438" s="19">
        <v>0</v>
      </c>
      <c r="I438" s="19">
        <v>0</v>
      </c>
      <c r="J438" s="19">
        <v>0</v>
      </c>
      <c r="K438" s="19">
        <v>0</v>
      </c>
      <c r="L438" s="19">
        <v>0</v>
      </c>
      <c r="M438" s="96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96">
        <v>0</v>
      </c>
    </row>
    <row r="439" spans="1:24" s="20" customFormat="1" ht="12" customHeight="1">
      <c r="A439" s="25"/>
      <c r="B439" s="37"/>
      <c r="C439" s="37" t="s">
        <v>41</v>
      </c>
      <c r="D439" s="38"/>
      <c r="E439" s="20">
        <v>16852725</v>
      </c>
      <c r="F439" s="20">
        <v>21861</v>
      </c>
      <c r="G439" s="20">
        <v>7906223</v>
      </c>
      <c r="H439" s="20">
        <v>913407</v>
      </c>
      <c r="I439" s="20">
        <v>482603</v>
      </c>
      <c r="J439" s="20">
        <v>305090</v>
      </c>
      <c r="K439" s="20">
        <v>1410775</v>
      </c>
      <c r="L439" s="20">
        <v>3957327</v>
      </c>
      <c r="M439" s="96">
        <v>31850011</v>
      </c>
      <c r="N439" s="20">
        <v>4027301</v>
      </c>
      <c r="O439" s="20">
        <v>29334</v>
      </c>
      <c r="P439" s="20">
        <v>5355886</v>
      </c>
      <c r="Q439" s="20">
        <v>0</v>
      </c>
      <c r="R439" s="20">
        <v>8424862.0700000003</v>
      </c>
      <c r="S439" s="20">
        <v>3130461.9299999997</v>
      </c>
      <c r="T439" s="20">
        <v>7818259</v>
      </c>
      <c r="U439" s="20">
        <v>9041900</v>
      </c>
      <c r="V439" s="20">
        <v>850086</v>
      </c>
      <c r="W439" s="20">
        <v>0</v>
      </c>
      <c r="X439" s="96">
        <v>38678090</v>
      </c>
    </row>
    <row r="440" spans="1:24" s="20" customFormat="1" ht="12" customHeight="1">
      <c r="A440" s="25"/>
      <c r="B440" s="37"/>
      <c r="C440" s="37"/>
      <c r="D440" s="38" t="s">
        <v>42</v>
      </c>
      <c r="E440" s="20">
        <v>25406483</v>
      </c>
      <c r="F440" s="20">
        <v>1221012</v>
      </c>
      <c r="G440" s="20">
        <v>16481845</v>
      </c>
      <c r="H440" s="20">
        <v>5031899</v>
      </c>
      <c r="I440" s="20">
        <v>482603</v>
      </c>
      <c r="J440" s="20">
        <v>1326655</v>
      </c>
      <c r="K440" s="20">
        <v>1687056</v>
      </c>
      <c r="L440" s="20">
        <v>3957327</v>
      </c>
      <c r="M440" s="96">
        <v>55594880</v>
      </c>
      <c r="N440" s="20">
        <v>16459865</v>
      </c>
      <c r="O440" s="20">
        <v>79187</v>
      </c>
      <c r="P440" s="20">
        <v>5359810</v>
      </c>
      <c r="Q440" s="20">
        <v>0</v>
      </c>
      <c r="R440" s="20">
        <v>9245197.0700000003</v>
      </c>
      <c r="S440" s="20">
        <v>9516310.9299999997</v>
      </c>
      <c r="T440" s="20">
        <v>9354615</v>
      </c>
      <c r="U440" s="20">
        <v>10842908</v>
      </c>
      <c r="V440" s="20">
        <v>850086</v>
      </c>
      <c r="W440" s="20">
        <v>0</v>
      </c>
      <c r="X440" s="96">
        <v>61707979</v>
      </c>
    </row>
    <row r="441" spans="1:24" s="20" customFormat="1" ht="12" customHeight="1" thickBot="1">
      <c r="A441" s="25"/>
      <c r="B441" s="37"/>
      <c r="C441" s="37"/>
      <c r="D441" s="38"/>
      <c r="M441" s="96"/>
      <c r="X441" s="96"/>
    </row>
    <row r="442" spans="1:24" s="20" customFormat="1" ht="12" customHeight="1">
      <c r="A442" s="48" t="s">
        <v>358</v>
      </c>
      <c r="B442" s="49"/>
      <c r="C442" s="49"/>
      <c r="D442" s="49"/>
      <c r="E442" s="49">
        <v>222539575.25999999</v>
      </c>
      <c r="F442" s="49">
        <v>51379187.939999998</v>
      </c>
      <c r="G442" s="49">
        <v>303195008</v>
      </c>
      <c r="H442" s="49">
        <v>147495462.23000002</v>
      </c>
      <c r="I442" s="49">
        <v>11762255.51</v>
      </c>
      <c r="J442" s="49">
        <v>14423122.300000001</v>
      </c>
      <c r="K442" s="49">
        <v>100622268.93000001</v>
      </c>
      <c r="L442" s="49">
        <v>48343860</v>
      </c>
      <c r="M442" s="97">
        <v>899760740.17000008</v>
      </c>
      <c r="N442" s="49">
        <v>427187331.58000004</v>
      </c>
      <c r="O442" s="49">
        <v>421755</v>
      </c>
      <c r="P442" s="49">
        <v>99751255</v>
      </c>
      <c r="Q442" s="49">
        <v>0</v>
      </c>
      <c r="R442" s="49">
        <v>84996472.599999994</v>
      </c>
      <c r="S442" s="49">
        <v>155936093.84999999</v>
      </c>
      <c r="T442" s="49">
        <v>41552113.590000004</v>
      </c>
      <c r="U442" s="49">
        <v>95343517.549999997</v>
      </c>
      <c r="V442" s="49">
        <v>45427228</v>
      </c>
      <c r="W442" s="49">
        <v>4766230</v>
      </c>
      <c r="X442" s="97">
        <v>955381997.17000008</v>
      </c>
    </row>
    <row r="443" spans="1:24" s="20" customFormat="1" ht="12" customHeight="1">
      <c r="A443" s="51" t="s">
        <v>359</v>
      </c>
      <c r="B443" s="37"/>
      <c r="C443" s="37"/>
      <c r="D443" s="37"/>
      <c r="E443" s="37">
        <v>615311042.99000013</v>
      </c>
      <c r="F443" s="37">
        <v>24683916.649999999</v>
      </c>
      <c r="G443" s="37">
        <v>281347121.13999999</v>
      </c>
      <c r="H443" s="37">
        <v>119091623.52</v>
      </c>
      <c r="I443" s="37">
        <v>7238639.5600000005</v>
      </c>
      <c r="J443" s="37">
        <v>100761927.41</v>
      </c>
      <c r="K443" s="37">
        <v>116926302.98999999</v>
      </c>
      <c r="L443" s="37">
        <v>128524982.25</v>
      </c>
      <c r="M443" s="98">
        <v>1393885556.5100002</v>
      </c>
      <c r="N443" s="37">
        <v>107704274.62999998</v>
      </c>
      <c r="O443" s="37">
        <v>26848430.129999999</v>
      </c>
      <c r="P443" s="37">
        <v>347403857.83999997</v>
      </c>
      <c r="Q443" s="37">
        <v>212827</v>
      </c>
      <c r="R443" s="37">
        <v>487545301.15999997</v>
      </c>
      <c r="S443" s="37">
        <v>88704089.289999992</v>
      </c>
      <c r="T443" s="37">
        <v>112378746.44999999</v>
      </c>
      <c r="U443" s="37">
        <v>147849567.90000001</v>
      </c>
      <c r="V443" s="37">
        <v>127831362</v>
      </c>
      <c r="W443" s="37">
        <v>0</v>
      </c>
      <c r="X443" s="98">
        <v>1446478456.4000001</v>
      </c>
    </row>
    <row r="444" spans="1:24" s="20" customFormat="1" ht="12" customHeight="1" thickBot="1">
      <c r="A444" s="53" t="s">
        <v>360</v>
      </c>
      <c r="B444" s="54"/>
      <c r="C444" s="54"/>
      <c r="D444" s="54"/>
      <c r="E444" s="54">
        <v>837850618.25000012</v>
      </c>
      <c r="F444" s="54">
        <v>76063104.590000004</v>
      </c>
      <c r="G444" s="54">
        <v>584542129.13999999</v>
      </c>
      <c r="H444" s="54">
        <v>266587085.75</v>
      </c>
      <c r="I444" s="54">
        <v>19000895.07</v>
      </c>
      <c r="J444" s="54">
        <v>115185049.70999999</v>
      </c>
      <c r="K444" s="54">
        <v>217548571.92000002</v>
      </c>
      <c r="L444" s="54">
        <v>176868842.25</v>
      </c>
      <c r="M444" s="99">
        <v>2293646296.6800003</v>
      </c>
      <c r="N444" s="54">
        <v>534891606.21000004</v>
      </c>
      <c r="O444" s="54">
        <v>27270185.129999999</v>
      </c>
      <c r="P444" s="54">
        <v>447155112.83999997</v>
      </c>
      <c r="Q444" s="54">
        <v>212827</v>
      </c>
      <c r="R444" s="54">
        <v>572541773.75999999</v>
      </c>
      <c r="S444" s="54">
        <v>244640183.13999999</v>
      </c>
      <c r="T444" s="54">
        <v>153930860.03999999</v>
      </c>
      <c r="U444" s="54">
        <v>243193085.44999999</v>
      </c>
      <c r="V444" s="54">
        <v>173258590</v>
      </c>
      <c r="W444" s="54">
        <v>4766230</v>
      </c>
      <c r="X444" s="99">
        <v>2401860453.5700002</v>
      </c>
    </row>
    <row r="446" spans="1:24" s="56" customFormat="1" ht="12" customHeight="1"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s="56" customFormat="1" ht="12" customHeight="1">
      <c r="M447" s="89"/>
      <c r="X447" s="89"/>
    </row>
    <row r="448" spans="1:24" s="56" customFormat="1" ht="12" customHeight="1">
      <c r="M448" s="89"/>
      <c r="X448" s="89"/>
    </row>
    <row r="449" spans="13:24" s="56" customFormat="1" ht="12" customHeight="1">
      <c r="M449" s="89"/>
      <c r="X449" s="89"/>
    </row>
    <row r="450" spans="13:24" s="56" customFormat="1" ht="12" customHeight="1">
      <c r="M450" s="89"/>
      <c r="X450" s="89"/>
    </row>
    <row r="451" spans="13:24" s="56" customFormat="1" ht="12" customHeight="1">
      <c r="M451" s="89"/>
      <c r="X451" s="89"/>
    </row>
  </sheetData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451"/>
  <sheetViews>
    <sheetView view="pageBreakPreview" zoomScale="60" zoomScaleNormal="70" workbookViewId="0">
      <pane xSplit="4" ySplit="4" topLeftCell="E5" activePane="bottomRight" state="frozenSplit"/>
      <selection activeCell="K7" sqref="K7"/>
      <selection pane="topRight" activeCell="K7" sqref="K7"/>
      <selection pane="bottomLeft" activeCell="K7" sqref="K7"/>
      <selection pane="bottomRight" activeCell="N5" sqref="N5"/>
    </sheetView>
  </sheetViews>
  <sheetFormatPr defaultColWidth="10.6640625" defaultRowHeight="12" customHeight="1"/>
  <cols>
    <col min="1" max="1" width="1" style="19" customWidth="1"/>
    <col min="2" max="3" width="1.109375" style="19" customWidth="1"/>
    <col min="4" max="4" width="20.6640625" style="19" bestFit="1" customWidth="1"/>
    <col min="5" max="5" width="17.88671875" style="19" customWidth="1"/>
    <col min="6" max="6" width="16" style="19" customWidth="1"/>
    <col min="7" max="7" width="16.88671875" style="19" customWidth="1"/>
    <col min="8" max="8" width="16" style="19" customWidth="1"/>
    <col min="9" max="9" width="14.6640625" style="19" customWidth="1"/>
    <col min="10" max="10" width="18" style="19" customWidth="1"/>
    <col min="11" max="11" width="19.33203125" style="19" customWidth="1"/>
    <col min="12" max="12" width="15.109375" style="19" bestFit="1" customWidth="1"/>
    <col min="13" max="13" width="19.6640625" style="20" customWidth="1"/>
    <col min="14" max="14" width="15.5546875" style="19" bestFit="1" customWidth="1"/>
    <col min="15" max="15" width="14.44140625" style="19" bestFit="1" customWidth="1"/>
    <col min="16" max="16" width="19.33203125" style="19" customWidth="1"/>
    <col min="17" max="17" width="11.33203125" style="19" bestFit="1" customWidth="1"/>
    <col min="18" max="18" width="16.33203125" style="19" customWidth="1"/>
    <col min="19" max="21" width="15.5546875" style="19" bestFit="1" customWidth="1"/>
    <col min="22" max="22" width="15.44140625" style="19" bestFit="1" customWidth="1"/>
    <col min="23" max="23" width="13" style="19" bestFit="1" customWidth="1"/>
    <col min="24" max="24" width="17.6640625" style="20" bestFit="1" customWidth="1"/>
    <col min="25" max="16384" width="10.6640625" style="19"/>
  </cols>
  <sheetData>
    <row r="1" spans="1:24" ht="22.5" customHeight="1">
      <c r="A1" s="18" t="s">
        <v>365</v>
      </c>
      <c r="B1" s="131"/>
    </row>
    <row r="2" spans="1:24" ht="21">
      <c r="A2" s="21" t="s">
        <v>369</v>
      </c>
    </row>
    <row r="3" spans="1:24" s="28" customFormat="1" ht="12" customHeight="1">
      <c r="A3" s="25" t="s">
        <v>367</v>
      </c>
      <c r="B3" s="22"/>
      <c r="C3" s="23"/>
      <c r="D3" s="24"/>
      <c r="E3" s="134"/>
      <c r="F3" s="134"/>
      <c r="G3" s="134"/>
      <c r="H3" s="134" t="s">
        <v>1</v>
      </c>
      <c r="I3" s="134" t="s">
        <v>2</v>
      </c>
      <c r="J3" s="135" t="s">
        <v>3</v>
      </c>
      <c r="K3" s="134"/>
      <c r="L3" s="134" t="s">
        <v>4</v>
      </c>
      <c r="M3" s="137" t="s">
        <v>5</v>
      </c>
      <c r="N3" s="135" t="s">
        <v>6</v>
      </c>
      <c r="O3" s="135" t="s">
        <v>7</v>
      </c>
      <c r="P3" s="134" t="s">
        <v>8</v>
      </c>
      <c r="Q3" s="134" t="s">
        <v>9</v>
      </c>
      <c r="R3" s="134" t="s">
        <v>10</v>
      </c>
      <c r="S3" s="135" t="s">
        <v>11</v>
      </c>
      <c r="T3" s="134" t="s">
        <v>12</v>
      </c>
      <c r="U3" s="134" t="s">
        <v>13</v>
      </c>
      <c r="V3" s="134" t="s">
        <v>14</v>
      </c>
      <c r="W3" s="134" t="s">
        <v>15</v>
      </c>
      <c r="X3" s="137" t="s">
        <v>5</v>
      </c>
    </row>
    <row r="4" spans="1:24" s="28" customFormat="1" ht="12" customHeight="1" thickBot="1">
      <c r="A4" s="29"/>
      <c r="B4" s="29"/>
      <c r="C4" s="31" t="s">
        <v>368</v>
      </c>
      <c r="D4" s="32"/>
      <c r="E4" s="30" t="s">
        <v>16</v>
      </c>
      <c r="F4" s="30" t="s">
        <v>17</v>
      </c>
      <c r="G4" s="30" t="s">
        <v>18</v>
      </c>
      <c r="H4" s="30" t="s">
        <v>19</v>
      </c>
      <c r="I4" s="30" t="s">
        <v>20</v>
      </c>
      <c r="J4" s="33" t="s">
        <v>21</v>
      </c>
      <c r="K4" s="33" t="s">
        <v>22</v>
      </c>
      <c r="L4" s="30" t="s">
        <v>23</v>
      </c>
      <c r="M4" s="34" t="s">
        <v>24</v>
      </c>
      <c r="N4" s="33" t="s">
        <v>25</v>
      </c>
      <c r="O4" s="33" t="s">
        <v>26</v>
      </c>
      <c r="P4" s="30" t="s">
        <v>27</v>
      </c>
      <c r="Q4" s="30" t="s">
        <v>28</v>
      </c>
      <c r="R4" s="30" t="s">
        <v>29</v>
      </c>
      <c r="S4" s="33" t="s">
        <v>30</v>
      </c>
      <c r="T4" s="30" t="s">
        <v>31</v>
      </c>
      <c r="U4" s="30" t="s">
        <v>32</v>
      </c>
      <c r="V4" s="30" t="s">
        <v>33</v>
      </c>
      <c r="W4" s="30" t="s">
        <v>34</v>
      </c>
      <c r="X4" s="34" t="s">
        <v>29</v>
      </c>
    </row>
    <row r="5" spans="1:24" ht="12" customHeight="1" thickTop="1">
      <c r="A5" s="35" t="s">
        <v>35</v>
      </c>
      <c r="B5" s="26"/>
      <c r="C5" s="26"/>
      <c r="D5" s="27"/>
      <c r="E5" s="19">
        <v>844386</v>
      </c>
      <c r="F5" s="19">
        <v>2456059</v>
      </c>
      <c r="G5" s="19">
        <v>0</v>
      </c>
      <c r="H5" s="19">
        <v>1242269</v>
      </c>
      <c r="I5" s="19">
        <v>0</v>
      </c>
      <c r="J5" s="19">
        <v>0</v>
      </c>
      <c r="K5" s="19">
        <v>98417</v>
      </c>
      <c r="L5" s="19">
        <v>0</v>
      </c>
      <c r="M5" s="36">
        <v>4641131</v>
      </c>
      <c r="N5" s="19">
        <v>1283974</v>
      </c>
      <c r="O5" s="19">
        <v>0</v>
      </c>
      <c r="P5" s="19">
        <v>0</v>
      </c>
      <c r="Q5" s="19">
        <v>0</v>
      </c>
      <c r="R5" s="19">
        <v>222964</v>
      </c>
      <c r="S5" s="19">
        <v>4344800</v>
      </c>
      <c r="T5" s="19">
        <v>1308680</v>
      </c>
      <c r="U5" s="19">
        <v>1415466</v>
      </c>
      <c r="V5" s="19">
        <v>0</v>
      </c>
      <c r="W5" s="19">
        <v>0</v>
      </c>
      <c r="X5" s="36">
        <v>8575884</v>
      </c>
    </row>
    <row r="6" spans="1:24" ht="12" customHeight="1">
      <c r="A6" s="35"/>
      <c r="B6" s="26" t="s">
        <v>36</v>
      </c>
      <c r="C6" s="26"/>
      <c r="D6" s="27"/>
      <c r="E6" s="19">
        <v>0</v>
      </c>
      <c r="F6" s="19">
        <v>0</v>
      </c>
      <c r="G6" s="19">
        <v>3373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36">
        <v>3373</v>
      </c>
      <c r="N6" s="19">
        <v>0</v>
      </c>
      <c r="O6" s="19">
        <v>0</v>
      </c>
      <c r="P6" s="19">
        <v>0</v>
      </c>
      <c r="Q6" s="19">
        <v>0</v>
      </c>
      <c r="R6" s="19">
        <v>1700</v>
      </c>
      <c r="S6" s="19">
        <v>2284</v>
      </c>
      <c r="T6" s="19">
        <v>0</v>
      </c>
      <c r="U6" s="19">
        <v>0</v>
      </c>
      <c r="V6" s="19">
        <v>0</v>
      </c>
      <c r="W6" s="19">
        <v>0</v>
      </c>
      <c r="X6" s="36">
        <v>3984</v>
      </c>
    </row>
    <row r="7" spans="1:24" ht="12" customHeight="1">
      <c r="A7" s="35"/>
      <c r="B7" s="26" t="s">
        <v>37</v>
      </c>
      <c r="C7" s="26"/>
      <c r="D7" s="27"/>
      <c r="E7" s="19">
        <v>0</v>
      </c>
      <c r="F7" s="19">
        <v>0</v>
      </c>
      <c r="G7" s="19">
        <v>31502</v>
      </c>
      <c r="H7" s="19">
        <v>0</v>
      </c>
      <c r="I7" s="19">
        <v>1528</v>
      </c>
      <c r="J7" s="19">
        <v>0</v>
      </c>
      <c r="K7" s="19">
        <v>0</v>
      </c>
      <c r="L7" s="19">
        <v>0</v>
      </c>
      <c r="M7" s="36">
        <v>33030</v>
      </c>
      <c r="N7" s="19">
        <v>27500</v>
      </c>
      <c r="O7" s="19">
        <v>0</v>
      </c>
      <c r="P7" s="19">
        <v>0</v>
      </c>
      <c r="Q7" s="19">
        <v>0</v>
      </c>
      <c r="R7" s="19">
        <v>3253</v>
      </c>
      <c r="S7" s="19">
        <v>12183</v>
      </c>
      <c r="T7" s="19">
        <v>0</v>
      </c>
      <c r="U7" s="19">
        <v>0</v>
      </c>
      <c r="V7" s="19">
        <v>0</v>
      </c>
      <c r="W7" s="19">
        <v>0</v>
      </c>
      <c r="X7" s="36">
        <v>42936</v>
      </c>
    </row>
    <row r="8" spans="1:24" ht="12" customHeight="1">
      <c r="A8" s="35"/>
      <c r="B8" s="26" t="s">
        <v>38</v>
      </c>
      <c r="C8" s="26"/>
      <c r="D8" s="27"/>
      <c r="E8" s="19">
        <v>0</v>
      </c>
      <c r="F8" s="19">
        <v>0</v>
      </c>
      <c r="G8" s="19">
        <v>168683</v>
      </c>
      <c r="H8" s="19">
        <v>463</v>
      </c>
      <c r="I8" s="19">
        <v>0</v>
      </c>
      <c r="J8" s="19">
        <v>56590</v>
      </c>
      <c r="K8" s="19">
        <v>41916</v>
      </c>
      <c r="L8" s="19">
        <v>725157</v>
      </c>
      <c r="M8" s="36">
        <v>992809</v>
      </c>
      <c r="N8" s="19">
        <v>0</v>
      </c>
      <c r="O8" s="19">
        <v>0</v>
      </c>
      <c r="P8" s="19">
        <v>1008157</v>
      </c>
      <c r="Q8" s="19">
        <v>0</v>
      </c>
      <c r="R8" s="19">
        <v>511763</v>
      </c>
      <c r="S8" s="19">
        <v>141296</v>
      </c>
      <c r="T8" s="19">
        <v>427500</v>
      </c>
      <c r="U8" s="19">
        <v>150412</v>
      </c>
      <c r="V8" s="19">
        <v>0</v>
      </c>
      <c r="W8" s="19">
        <v>0</v>
      </c>
      <c r="X8" s="36">
        <v>2239128</v>
      </c>
    </row>
    <row r="9" spans="1:24" ht="12" customHeight="1">
      <c r="A9" s="35"/>
      <c r="B9" s="26" t="s">
        <v>39</v>
      </c>
      <c r="C9" s="26"/>
      <c r="D9" s="27"/>
      <c r="E9" s="19">
        <v>0</v>
      </c>
      <c r="F9" s="19">
        <v>0</v>
      </c>
      <c r="G9" s="19">
        <v>0</v>
      </c>
      <c r="H9" s="19">
        <v>0</v>
      </c>
      <c r="I9" s="19">
        <v>0</v>
      </c>
      <c r="J9" s="19">
        <v>0</v>
      </c>
      <c r="K9" s="19">
        <v>0</v>
      </c>
      <c r="L9" s="19">
        <v>0</v>
      </c>
      <c r="M9" s="36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37853</v>
      </c>
      <c r="T9" s="19">
        <v>629994</v>
      </c>
      <c r="U9" s="19">
        <v>0</v>
      </c>
      <c r="V9" s="19">
        <v>0</v>
      </c>
      <c r="W9" s="19">
        <v>0</v>
      </c>
      <c r="X9" s="36">
        <v>667847</v>
      </c>
    </row>
    <row r="10" spans="1:24" ht="12" customHeight="1">
      <c r="A10" s="35"/>
      <c r="B10" s="26" t="s">
        <v>40</v>
      </c>
      <c r="C10" s="26"/>
      <c r="D10" s="27"/>
      <c r="E10" s="19">
        <v>0</v>
      </c>
      <c r="F10" s="19">
        <v>0</v>
      </c>
      <c r="G10" s="19">
        <v>32772</v>
      </c>
      <c r="H10" s="19">
        <v>0</v>
      </c>
      <c r="I10" s="19">
        <v>0</v>
      </c>
      <c r="J10" s="19">
        <v>0</v>
      </c>
      <c r="K10" s="19">
        <v>0</v>
      </c>
      <c r="L10" s="19">
        <v>6621</v>
      </c>
      <c r="M10" s="36">
        <v>39393</v>
      </c>
      <c r="N10" s="19">
        <v>0</v>
      </c>
      <c r="O10" s="19">
        <v>0</v>
      </c>
      <c r="P10" s="19">
        <v>6621</v>
      </c>
      <c r="Q10" s="19">
        <v>0</v>
      </c>
      <c r="R10" s="19">
        <v>13353</v>
      </c>
      <c r="S10" s="19">
        <v>5112</v>
      </c>
      <c r="T10" s="19">
        <v>15528</v>
      </c>
      <c r="U10" s="19">
        <v>0</v>
      </c>
      <c r="V10" s="19">
        <v>0</v>
      </c>
      <c r="W10" s="19">
        <v>0</v>
      </c>
      <c r="X10" s="36">
        <v>40614</v>
      </c>
    </row>
    <row r="11" spans="1:24" s="20" customFormat="1" ht="12" customHeight="1">
      <c r="A11" s="25"/>
      <c r="B11" s="37"/>
      <c r="C11" s="37" t="s">
        <v>41</v>
      </c>
      <c r="D11" s="38"/>
      <c r="E11" s="20">
        <v>0</v>
      </c>
      <c r="F11" s="20">
        <v>0</v>
      </c>
      <c r="G11" s="20">
        <v>236330</v>
      </c>
      <c r="H11" s="20">
        <v>463</v>
      </c>
      <c r="I11" s="20">
        <v>1528</v>
      </c>
      <c r="J11" s="20">
        <v>56590</v>
      </c>
      <c r="K11" s="20">
        <v>41916</v>
      </c>
      <c r="L11" s="20">
        <v>731778</v>
      </c>
      <c r="M11" s="36">
        <v>1068605</v>
      </c>
      <c r="N11" s="20">
        <v>27500</v>
      </c>
      <c r="O11" s="20">
        <v>0</v>
      </c>
      <c r="P11" s="20">
        <v>1014778</v>
      </c>
      <c r="Q11" s="20">
        <v>0</v>
      </c>
      <c r="R11" s="20">
        <v>530069</v>
      </c>
      <c r="S11" s="20">
        <v>198728</v>
      </c>
      <c r="T11" s="20">
        <v>1073022</v>
      </c>
      <c r="U11" s="20">
        <v>150412</v>
      </c>
      <c r="V11" s="20">
        <v>0</v>
      </c>
      <c r="W11" s="20">
        <v>0</v>
      </c>
      <c r="X11" s="36">
        <v>2994509</v>
      </c>
    </row>
    <row r="12" spans="1:24" s="20" customFormat="1" ht="12" customHeight="1">
      <c r="A12" s="25"/>
      <c r="B12" s="37"/>
      <c r="C12" s="37"/>
      <c r="D12" s="38" t="s">
        <v>42</v>
      </c>
      <c r="E12" s="20">
        <v>844386</v>
      </c>
      <c r="F12" s="20">
        <v>2456059</v>
      </c>
      <c r="G12" s="20">
        <v>236330</v>
      </c>
      <c r="H12" s="20">
        <v>1242732</v>
      </c>
      <c r="I12" s="20">
        <v>1528</v>
      </c>
      <c r="J12" s="20">
        <v>56590</v>
      </c>
      <c r="K12" s="20">
        <v>140333</v>
      </c>
      <c r="L12" s="20">
        <v>731778</v>
      </c>
      <c r="M12" s="20">
        <v>5709736</v>
      </c>
      <c r="N12" s="20">
        <v>1311474</v>
      </c>
      <c r="O12" s="20">
        <v>0</v>
      </c>
      <c r="P12" s="20">
        <v>1014778</v>
      </c>
      <c r="Q12" s="20">
        <v>0</v>
      </c>
      <c r="R12" s="20">
        <v>753033</v>
      </c>
      <c r="S12" s="20">
        <v>4543528</v>
      </c>
      <c r="T12" s="20">
        <v>2381702</v>
      </c>
      <c r="U12" s="20">
        <v>1565878</v>
      </c>
      <c r="V12" s="20">
        <v>0</v>
      </c>
      <c r="W12" s="20">
        <v>0</v>
      </c>
      <c r="X12" s="36">
        <v>11570393</v>
      </c>
    </row>
    <row r="13" spans="1:24" ht="12" customHeight="1">
      <c r="A13" s="35"/>
      <c r="B13" s="26"/>
      <c r="C13" s="26"/>
      <c r="D13" s="27"/>
      <c r="M13" s="36"/>
      <c r="X13" s="36"/>
    </row>
    <row r="14" spans="1:24" ht="12" customHeight="1">
      <c r="A14" s="35" t="s">
        <v>43</v>
      </c>
      <c r="B14" s="26"/>
      <c r="C14" s="26"/>
      <c r="D14" s="27"/>
      <c r="E14" s="19">
        <v>3948585</v>
      </c>
      <c r="F14" s="19">
        <v>0</v>
      </c>
      <c r="G14" s="19">
        <v>1678632</v>
      </c>
      <c r="H14" s="19">
        <v>762345</v>
      </c>
      <c r="I14" s="19">
        <v>14128</v>
      </c>
      <c r="J14" s="19">
        <v>0</v>
      </c>
      <c r="K14" s="19">
        <v>0</v>
      </c>
      <c r="L14" s="19">
        <v>0</v>
      </c>
      <c r="M14" s="36">
        <v>6403690</v>
      </c>
      <c r="N14" s="19">
        <v>844129</v>
      </c>
      <c r="O14" s="19">
        <v>0</v>
      </c>
      <c r="P14" s="19">
        <v>518137</v>
      </c>
      <c r="Q14" s="19">
        <v>0</v>
      </c>
      <c r="R14" s="19">
        <v>187813</v>
      </c>
      <c r="S14" s="19">
        <v>1623747</v>
      </c>
      <c r="T14" s="19">
        <v>1598471</v>
      </c>
      <c r="U14" s="19">
        <v>1888170</v>
      </c>
      <c r="V14" s="19">
        <v>0</v>
      </c>
      <c r="W14" s="19">
        <v>0</v>
      </c>
      <c r="X14" s="36">
        <v>6660467</v>
      </c>
    </row>
    <row r="15" spans="1:24" ht="12" customHeight="1">
      <c r="A15" s="35"/>
      <c r="B15" s="39" t="s">
        <v>44</v>
      </c>
      <c r="C15" s="26"/>
      <c r="D15" s="27"/>
      <c r="E15" s="19">
        <v>0</v>
      </c>
      <c r="F15" s="19">
        <v>0</v>
      </c>
      <c r="G15" s="19">
        <v>42557</v>
      </c>
      <c r="H15" s="19">
        <v>11522</v>
      </c>
      <c r="I15" s="19">
        <v>7163</v>
      </c>
      <c r="J15" s="19">
        <v>0</v>
      </c>
      <c r="K15" s="19">
        <v>0</v>
      </c>
      <c r="L15" s="19">
        <v>0</v>
      </c>
      <c r="M15" s="36">
        <v>61242</v>
      </c>
      <c r="N15" s="19">
        <v>53952</v>
      </c>
      <c r="O15" s="19">
        <v>0</v>
      </c>
      <c r="P15" s="19">
        <v>0</v>
      </c>
      <c r="Q15" s="19">
        <v>0</v>
      </c>
      <c r="R15" s="19">
        <v>339</v>
      </c>
      <c r="S15" s="19">
        <v>26323</v>
      </c>
      <c r="T15" s="19">
        <v>0</v>
      </c>
      <c r="U15" s="19">
        <v>0</v>
      </c>
      <c r="V15" s="19">
        <v>0</v>
      </c>
      <c r="W15" s="19">
        <v>0</v>
      </c>
      <c r="X15" s="36">
        <v>80614</v>
      </c>
    </row>
    <row r="16" spans="1:24" ht="12" customHeight="1">
      <c r="A16" s="35"/>
      <c r="B16" s="26" t="s">
        <v>45</v>
      </c>
      <c r="C16" s="26"/>
      <c r="D16" s="27"/>
      <c r="E16" s="19">
        <v>70224</v>
      </c>
      <c r="F16" s="19">
        <v>0</v>
      </c>
      <c r="G16" s="19">
        <v>540490</v>
      </c>
      <c r="H16" s="19">
        <v>85924</v>
      </c>
      <c r="I16" s="19">
        <v>2000</v>
      </c>
      <c r="J16" s="19">
        <v>13475</v>
      </c>
      <c r="K16" s="19">
        <v>32446</v>
      </c>
      <c r="L16" s="19">
        <v>654612</v>
      </c>
      <c r="M16" s="36">
        <v>1399171</v>
      </c>
      <c r="N16" s="19">
        <v>331904</v>
      </c>
      <c r="O16" s="19">
        <v>0</v>
      </c>
      <c r="P16" s="19">
        <v>743087</v>
      </c>
      <c r="Q16" s="19">
        <v>0</v>
      </c>
      <c r="R16" s="19">
        <v>22658</v>
      </c>
      <c r="S16" s="19">
        <v>157938</v>
      </c>
      <c r="T16" s="19">
        <v>0</v>
      </c>
      <c r="U16" s="19">
        <v>0</v>
      </c>
      <c r="V16" s="19">
        <v>0</v>
      </c>
      <c r="W16" s="19">
        <v>0</v>
      </c>
      <c r="X16" s="36">
        <v>1255587</v>
      </c>
    </row>
    <row r="17" spans="1:24" s="20" customFormat="1" ht="12" customHeight="1">
      <c r="A17" s="25"/>
      <c r="B17" s="37"/>
      <c r="C17" s="37" t="s">
        <v>41</v>
      </c>
      <c r="D17" s="38"/>
      <c r="E17" s="20">
        <v>70224</v>
      </c>
      <c r="F17" s="20">
        <v>0</v>
      </c>
      <c r="G17" s="20">
        <v>583047</v>
      </c>
      <c r="H17" s="20">
        <v>97446</v>
      </c>
      <c r="I17" s="20">
        <v>9163</v>
      </c>
      <c r="J17" s="20">
        <v>13475</v>
      </c>
      <c r="K17" s="20">
        <v>32446</v>
      </c>
      <c r="L17" s="20">
        <v>654612</v>
      </c>
      <c r="M17" s="36">
        <v>1460413</v>
      </c>
      <c r="N17" s="20">
        <v>385856</v>
      </c>
      <c r="O17" s="20">
        <v>0</v>
      </c>
      <c r="P17" s="20">
        <v>743087</v>
      </c>
      <c r="Q17" s="20">
        <v>0</v>
      </c>
      <c r="R17" s="20">
        <v>22997</v>
      </c>
      <c r="S17" s="20">
        <v>184261</v>
      </c>
      <c r="T17" s="20">
        <v>0</v>
      </c>
      <c r="U17" s="20">
        <v>0</v>
      </c>
      <c r="V17" s="20">
        <v>0</v>
      </c>
      <c r="W17" s="20">
        <v>0</v>
      </c>
      <c r="X17" s="36">
        <v>1336201</v>
      </c>
    </row>
    <row r="18" spans="1:24" s="20" customFormat="1" ht="12" customHeight="1">
      <c r="A18" s="25"/>
      <c r="B18" s="37"/>
      <c r="C18" s="37"/>
      <c r="D18" s="38" t="s">
        <v>42</v>
      </c>
      <c r="E18" s="20">
        <v>4018809</v>
      </c>
      <c r="F18" s="20">
        <v>0</v>
      </c>
      <c r="G18" s="20">
        <v>2261679</v>
      </c>
      <c r="H18" s="20">
        <v>859791</v>
      </c>
      <c r="I18" s="20">
        <v>23291</v>
      </c>
      <c r="J18" s="20">
        <v>13475</v>
      </c>
      <c r="K18" s="20">
        <v>32446</v>
      </c>
      <c r="L18" s="20">
        <v>654612</v>
      </c>
      <c r="M18" s="36">
        <v>7864103</v>
      </c>
      <c r="N18" s="20">
        <v>1229985</v>
      </c>
      <c r="O18" s="20">
        <v>0</v>
      </c>
      <c r="P18" s="20">
        <v>1261224</v>
      </c>
      <c r="Q18" s="20">
        <v>0</v>
      </c>
      <c r="R18" s="20">
        <v>210810</v>
      </c>
      <c r="S18" s="20">
        <v>1808008</v>
      </c>
      <c r="T18" s="20">
        <v>1598471</v>
      </c>
      <c r="U18" s="20">
        <v>1888170</v>
      </c>
      <c r="V18" s="20">
        <v>0</v>
      </c>
      <c r="W18" s="20">
        <v>0</v>
      </c>
      <c r="X18" s="36">
        <v>7996668</v>
      </c>
    </row>
    <row r="19" spans="1:24" ht="12" customHeight="1">
      <c r="A19" s="35"/>
      <c r="B19" s="26"/>
      <c r="C19" s="26"/>
      <c r="D19" s="27"/>
      <c r="M19" s="36"/>
      <c r="X19" s="36"/>
    </row>
    <row r="20" spans="1:24" ht="12" customHeight="1">
      <c r="A20" s="35" t="s">
        <v>46</v>
      </c>
      <c r="B20" s="26"/>
      <c r="C20" s="26"/>
      <c r="D20" s="27"/>
      <c r="E20" s="19">
        <v>7426831</v>
      </c>
      <c r="F20" s="19">
        <v>1877379</v>
      </c>
      <c r="G20" s="19">
        <v>3731839</v>
      </c>
      <c r="H20" s="19">
        <v>1856858</v>
      </c>
      <c r="I20" s="19">
        <v>0</v>
      </c>
      <c r="J20" s="19">
        <v>285790</v>
      </c>
      <c r="K20" s="19">
        <v>545084</v>
      </c>
      <c r="L20" s="19">
        <v>6403160</v>
      </c>
      <c r="M20" s="36">
        <v>22126941</v>
      </c>
      <c r="N20" s="19">
        <v>5296212</v>
      </c>
      <c r="O20" s="19">
        <v>75000</v>
      </c>
      <c r="P20" s="19">
        <v>7564294</v>
      </c>
      <c r="Q20" s="19">
        <v>0</v>
      </c>
      <c r="R20" s="19">
        <v>849503</v>
      </c>
      <c r="S20" s="19">
        <v>3318114</v>
      </c>
      <c r="T20" s="19">
        <v>1069332</v>
      </c>
      <c r="U20" s="19">
        <v>2743502</v>
      </c>
      <c r="V20" s="19">
        <v>0</v>
      </c>
      <c r="W20" s="19">
        <v>0</v>
      </c>
      <c r="X20" s="36">
        <v>20915957</v>
      </c>
    </row>
    <row r="21" spans="1:24" ht="12" customHeight="1">
      <c r="A21" s="40"/>
      <c r="B21" s="26" t="s">
        <v>47</v>
      </c>
      <c r="C21" s="26"/>
      <c r="D21" s="27"/>
      <c r="E21" s="19">
        <v>306360</v>
      </c>
      <c r="F21" s="19">
        <v>0</v>
      </c>
      <c r="G21" s="19">
        <v>95501</v>
      </c>
      <c r="H21" s="19">
        <v>31214</v>
      </c>
      <c r="I21" s="19">
        <v>0</v>
      </c>
      <c r="J21" s="19">
        <v>0</v>
      </c>
      <c r="K21" s="19">
        <v>0</v>
      </c>
      <c r="L21" s="19">
        <v>0</v>
      </c>
      <c r="M21" s="36">
        <v>433075</v>
      </c>
      <c r="N21" s="19">
        <v>63484</v>
      </c>
      <c r="O21" s="19">
        <v>0</v>
      </c>
      <c r="P21" s="19">
        <v>0</v>
      </c>
      <c r="Q21" s="19">
        <v>0</v>
      </c>
      <c r="R21" s="19">
        <v>2065</v>
      </c>
      <c r="S21" s="19">
        <v>62109</v>
      </c>
      <c r="T21" s="19">
        <v>13309</v>
      </c>
      <c r="U21" s="19">
        <v>0</v>
      </c>
      <c r="V21" s="19">
        <v>0</v>
      </c>
      <c r="W21" s="19">
        <v>0</v>
      </c>
      <c r="X21" s="36">
        <v>140967</v>
      </c>
    </row>
    <row r="22" spans="1:24" ht="12" customHeight="1">
      <c r="A22" s="40"/>
      <c r="B22" s="26" t="s">
        <v>48</v>
      </c>
      <c r="C22" s="26"/>
      <c r="D22" s="27"/>
      <c r="E22" s="19">
        <v>3660696</v>
      </c>
      <c r="F22" s="19">
        <v>0</v>
      </c>
      <c r="G22" s="19">
        <v>2658535</v>
      </c>
      <c r="H22" s="19">
        <v>337625</v>
      </c>
      <c r="I22" s="19">
        <v>9575</v>
      </c>
      <c r="J22" s="19">
        <v>1221969</v>
      </c>
      <c r="K22" s="19">
        <v>0</v>
      </c>
      <c r="L22" s="19">
        <v>826629</v>
      </c>
      <c r="M22" s="36">
        <v>8715029</v>
      </c>
      <c r="N22" s="19">
        <v>585132</v>
      </c>
      <c r="O22" s="19">
        <v>0</v>
      </c>
      <c r="P22" s="19">
        <v>826629</v>
      </c>
      <c r="Q22" s="19">
        <v>0</v>
      </c>
      <c r="R22" s="19">
        <v>4422126</v>
      </c>
      <c r="S22" s="19">
        <v>1440589</v>
      </c>
      <c r="T22" s="19">
        <v>1590342</v>
      </c>
      <c r="U22" s="19">
        <v>234901</v>
      </c>
      <c r="V22" s="19">
        <v>0</v>
      </c>
      <c r="W22" s="19">
        <v>0</v>
      </c>
      <c r="X22" s="36">
        <v>9099719</v>
      </c>
    </row>
    <row r="23" spans="1:24" ht="12" customHeight="1">
      <c r="A23" s="40"/>
      <c r="B23" s="26" t="s">
        <v>49</v>
      </c>
      <c r="C23" s="26"/>
      <c r="D23" s="27"/>
      <c r="E23" s="19">
        <v>471578</v>
      </c>
      <c r="F23" s="19">
        <v>0</v>
      </c>
      <c r="G23" s="19">
        <v>431434</v>
      </c>
      <c r="H23" s="19">
        <v>35802</v>
      </c>
      <c r="I23" s="19">
        <v>0</v>
      </c>
      <c r="J23" s="19">
        <v>6465</v>
      </c>
      <c r="K23" s="19">
        <v>0</v>
      </c>
      <c r="L23" s="19">
        <v>572224</v>
      </c>
      <c r="M23" s="36">
        <v>1517503</v>
      </c>
      <c r="N23" s="19">
        <v>319250</v>
      </c>
      <c r="O23" s="19">
        <v>0</v>
      </c>
      <c r="P23" s="19">
        <v>573962</v>
      </c>
      <c r="Q23" s="19">
        <v>0</v>
      </c>
      <c r="R23" s="19">
        <v>110178</v>
      </c>
      <c r="S23" s="19">
        <v>110405</v>
      </c>
      <c r="T23" s="19">
        <v>60440</v>
      </c>
      <c r="U23" s="19">
        <v>473511</v>
      </c>
      <c r="V23" s="19">
        <v>0</v>
      </c>
      <c r="W23" s="19">
        <v>0</v>
      </c>
      <c r="X23" s="36">
        <v>1647746</v>
      </c>
    </row>
    <row r="24" spans="1:24" ht="12" customHeight="1">
      <c r="A24" s="35"/>
      <c r="B24" s="26" t="s">
        <v>50</v>
      </c>
      <c r="C24" s="26"/>
      <c r="D24" s="27"/>
      <c r="E24" s="19">
        <v>4917235</v>
      </c>
      <c r="F24" s="19">
        <v>2020241</v>
      </c>
      <c r="G24" s="19">
        <v>532509</v>
      </c>
      <c r="H24" s="19">
        <v>361112</v>
      </c>
      <c r="I24" s="19">
        <v>0</v>
      </c>
      <c r="J24" s="19">
        <v>573171</v>
      </c>
      <c r="K24" s="19">
        <v>0</v>
      </c>
      <c r="L24" s="19">
        <v>5927901</v>
      </c>
      <c r="M24" s="36">
        <v>14332169</v>
      </c>
      <c r="N24" s="19">
        <v>0</v>
      </c>
      <c r="O24" s="19">
        <v>300446</v>
      </c>
      <c r="P24" s="19">
        <v>6113647</v>
      </c>
      <c r="Q24" s="19">
        <v>0</v>
      </c>
      <c r="R24" s="19">
        <v>3344538</v>
      </c>
      <c r="S24" s="19">
        <v>1002452</v>
      </c>
      <c r="T24" s="19">
        <v>1689943</v>
      </c>
      <c r="U24" s="19">
        <v>339186</v>
      </c>
      <c r="V24" s="19">
        <v>0</v>
      </c>
      <c r="W24" s="19">
        <v>0</v>
      </c>
      <c r="X24" s="36">
        <v>12790212</v>
      </c>
    </row>
    <row r="25" spans="1:24" ht="12" customHeight="1">
      <c r="A25" s="35"/>
      <c r="B25" s="26" t="s">
        <v>51</v>
      </c>
      <c r="C25" s="26"/>
      <c r="D25" s="27"/>
      <c r="E25" s="19">
        <v>1191676</v>
      </c>
      <c r="F25" s="19">
        <v>0</v>
      </c>
      <c r="G25" s="19">
        <v>339570</v>
      </c>
      <c r="H25" s="19">
        <v>0</v>
      </c>
      <c r="I25" s="19">
        <v>0</v>
      </c>
      <c r="J25" s="19">
        <v>320</v>
      </c>
      <c r="K25" s="19">
        <v>0</v>
      </c>
      <c r="L25" s="19">
        <v>1312911</v>
      </c>
      <c r="M25" s="36">
        <v>2844477</v>
      </c>
      <c r="N25" s="19">
        <v>0</v>
      </c>
      <c r="O25" s="19">
        <v>0</v>
      </c>
      <c r="P25" s="19">
        <v>1312911</v>
      </c>
      <c r="Q25" s="19">
        <v>0</v>
      </c>
      <c r="R25" s="19">
        <v>450267</v>
      </c>
      <c r="S25" s="19">
        <v>243216</v>
      </c>
      <c r="T25" s="19">
        <v>33746</v>
      </c>
      <c r="U25" s="19">
        <v>0</v>
      </c>
      <c r="V25" s="19">
        <v>0</v>
      </c>
      <c r="W25" s="19">
        <v>0</v>
      </c>
      <c r="X25" s="36">
        <v>2040140</v>
      </c>
    </row>
    <row r="26" spans="1:24" s="20" customFormat="1" ht="12" customHeight="1">
      <c r="A26" s="25"/>
      <c r="B26" s="37"/>
      <c r="C26" s="37" t="s">
        <v>41</v>
      </c>
      <c r="D26" s="38"/>
      <c r="E26" s="20">
        <v>10547545</v>
      </c>
      <c r="F26" s="20">
        <v>2020241</v>
      </c>
      <c r="G26" s="20">
        <v>4057549</v>
      </c>
      <c r="H26" s="20">
        <v>765753</v>
      </c>
      <c r="I26" s="20">
        <v>9575</v>
      </c>
      <c r="J26" s="20">
        <v>1801925</v>
      </c>
      <c r="K26" s="20">
        <v>0</v>
      </c>
      <c r="L26" s="20">
        <v>8639665</v>
      </c>
      <c r="M26" s="36">
        <v>27842253</v>
      </c>
      <c r="N26" s="20">
        <v>967866</v>
      </c>
      <c r="O26" s="20">
        <v>300446</v>
      </c>
      <c r="P26" s="20">
        <v>8827149</v>
      </c>
      <c r="Q26" s="20">
        <v>0</v>
      </c>
      <c r="R26" s="20">
        <v>8329174</v>
      </c>
      <c r="S26" s="20">
        <v>2858771</v>
      </c>
      <c r="T26" s="20">
        <v>3387780</v>
      </c>
      <c r="U26" s="20">
        <v>1047598</v>
      </c>
      <c r="V26" s="20">
        <v>0</v>
      </c>
      <c r="W26" s="20">
        <v>0</v>
      </c>
      <c r="X26" s="36">
        <v>25718784</v>
      </c>
    </row>
    <row r="27" spans="1:24" s="20" customFormat="1" ht="12" customHeight="1">
      <c r="A27" s="41"/>
      <c r="B27" s="37"/>
      <c r="C27" s="37"/>
      <c r="D27" s="38" t="s">
        <v>42</v>
      </c>
      <c r="E27" s="20">
        <v>17974376</v>
      </c>
      <c r="F27" s="20">
        <v>3897620</v>
      </c>
      <c r="G27" s="20">
        <v>7789388</v>
      </c>
      <c r="H27" s="20">
        <v>2622611</v>
      </c>
      <c r="I27" s="20">
        <v>9575</v>
      </c>
      <c r="J27" s="20">
        <v>2087715</v>
      </c>
      <c r="K27" s="20">
        <v>545084</v>
      </c>
      <c r="L27" s="20">
        <v>15042825</v>
      </c>
      <c r="M27" s="36">
        <v>49969194</v>
      </c>
      <c r="N27" s="20">
        <v>6264078</v>
      </c>
      <c r="O27" s="20">
        <v>375446</v>
      </c>
      <c r="P27" s="20">
        <v>16391443</v>
      </c>
      <c r="Q27" s="20">
        <v>0</v>
      </c>
      <c r="R27" s="20">
        <v>9178677</v>
      </c>
      <c r="S27" s="20">
        <v>6176885</v>
      </c>
      <c r="T27" s="20">
        <v>4457112</v>
      </c>
      <c r="U27" s="20">
        <v>3791100</v>
      </c>
      <c r="V27" s="20">
        <v>0</v>
      </c>
      <c r="W27" s="20">
        <v>0</v>
      </c>
      <c r="X27" s="36">
        <v>46634741</v>
      </c>
    </row>
    <row r="28" spans="1:24" ht="12" customHeight="1">
      <c r="A28" s="35"/>
      <c r="B28" s="26"/>
      <c r="C28" s="26"/>
      <c r="D28" s="27"/>
      <c r="M28" s="36"/>
      <c r="X28" s="36"/>
    </row>
    <row r="29" spans="1:24" ht="12" customHeight="1">
      <c r="A29" s="35" t="s">
        <v>52</v>
      </c>
      <c r="B29" s="26"/>
      <c r="C29" s="26"/>
      <c r="D29" s="27"/>
      <c r="E29" s="19">
        <v>4570531</v>
      </c>
      <c r="F29" s="19">
        <v>1135863</v>
      </c>
      <c r="G29" s="19">
        <v>5192254</v>
      </c>
      <c r="H29" s="19">
        <v>1859779</v>
      </c>
      <c r="I29" s="19">
        <v>378678</v>
      </c>
      <c r="J29" s="19">
        <v>229</v>
      </c>
      <c r="K29" s="19">
        <v>0</v>
      </c>
      <c r="L29" s="19">
        <v>0</v>
      </c>
      <c r="M29" s="36">
        <v>13137334</v>
      </c>
      <c r="N29" s="19">
        <v>6100782</v>
      </c>
      <c r="O29" s="19">
        <v>0</v>
      </c>
      <c r="P29" s="19">
        <v>0</v>
      </c>
      <c r="Q29" s="19">
        <v>0</v>
      </c>
      <c r="R29" s="19">
        <v>637368</v>
      </c>
      <c r="S29" s="19">
        <v>2434792</v>
      </c>
      <c r="T29" s="19">
        <v>1354391</v>
      </c>
      <c r="U29" s="19">
        <v>2247852</v>
      </c>
      <c r="V29" s="19">
        <v>0</v>
      </c>
      <c r="W29" s="19">
        <v>0</v>
      </c>
      <c r="X29" s="36">
        <v>12775185</v>
      </c>
    </row>
    <row r="30" spans="1:24" ht="12" customHeight="1">
      <c r="A30" s="35"/>
      <c r="B30" s="39" t="s">
        <v>53</v>
      </c>
      <c r="C30" s="26"/>
      <c r="D30" s="27"/>
      <c r="E30" s="19">
        <v>1053273</v>
      </c>
      <c r="F30" s="19">
        <v>0</v>
      </c>
      <c r="G30" s="19">
        <v>218315</v>
      </c>
      <c r="H30" s="19">
        <v>62077</v>
      </c>
      <c r="I30" s="19">
        <v>215154</v>
      </c>
      <c r="J30" s="19">
        <v>0</v>
      </c>
      <c r="K30" s="19">
        <v>412</v>
      </c>
      <c r="L30" s="19">
        <v>0</v>
      </c>
      <c r="M30" s="36">
        <v>1549231</v>
      </c>
      <c r="N30" s="19">
        <v>488223</v>
      </c>
      <c r="O30" s="19">
        <v>0</v>
      </c>
      <c r="P30" s="19">
        <v>0</v>
      </c>
      <c r="Q30" s="19">
        <v>0</v>
      </c>
      <c r="R30" s="19">
        <v>5008</v>
      </c>
      <c r="S30" s="19">
        <v>65046</v>
      </c>
      <c r="T30" s="19">
        <v>685837</v>
      </c>
      <c r="U30" s="19">
        <v>406283</v>
      </c>
      <c r="V30" s="19">
        <v>0</v>
      </c>
      <c r="W30" s="19">
        <v>0</v>
      </c>
      <c r="X30" s="36">
        <v>1650397</v>
      </c>
    </row>
    <row r="31" spans="1:24" ht="12" customHeight="1">
      <c r="A31" s="35"/>
      <c r="B31" s="39" t="s">
        <v>54</v>
      </c>
      <c r="C31" s="26"/>
      <c r="D31" s="27"/>
      <c r="E31" s="19">
        <v>249214</v>
      </c>
      <c r="F31" s="19">
        <v>0</v>
      </c>
      <c r="G31" s="19">
        <v>360291</v>
      </c>
      <c r="H31" s="19">
        <v>392721</v>
      </c>
      <c r="I31" s="19">
        <v>2994</v>
      </c>
      <c r="J31" s="19">
        <v>0</v>
      </c>
      <c r="K31" s="19">
        <v>4018</v>
      </c>
      <c r="L31" s="19">
        <v>317868</v>
      </c>
      <c r="M31" s="36">
        <v>1327106</v>
      </c>
      <c r="N31" s="19">
        <v>743030</v>
      </c>
      <c r="O31" s="19">
        <v>0</v>
      </c>
      <c r="P31" s="19">
        <v>323217</v>
      </c>
      <c r="Q31" s="19">
        <v>0</v>
      </c>
      <c r="R31" s="19">
        <v>92929</v>
      </c>
      <c r="S31" s="19">
        <v>86979</v>
      </c>
      <c r="T31" s="19">
        <v>200000</v>
      </c>
      <c r="U31" s="19">
        <v>0</v>
      </c>
      <c r="V31" s="19">
        <v>0</v>
      </c>
      <c r="W31" s="19">
        <v>0</v>
      </c>
      <c r="X31" s="36">
        <v>1446155</v>
      </c>
    </row>
    <row r="32" spans="1:24" ht="12" customHeight="1">
      <c r="A32" s="35"/>
      <c r="B32" s="39" t="s">
        <v>55</v>
      </c>
      <c r="C32" s="26"/>
      <c r="D32" s="27"/>
      <c r="E32" s="19">
        <v>353020</v>
      </c>
      <c r="F32" s="19">
        <v>0</v>
      </c>
      <c r="G32" s="19">
        <v>84705</v>
      </c>
      <c r="H32" s="19">
        <v>0</v>
      </c>
      <c r="I32" s="19">
        <v>0</v>
      </c>
      <c r="J32" s="19">
        <v>0</v>
      </c>
      <c r="K32" s="19">
        <v>94050</v>
      </c>
      <c r="L32" s="19">
        <v>0</v>
      </c>
      <c r="M32" s="36">
        <v>531775</v>
      </c>
      <c r="N32" s="19">
        <v>32576</v>
      </c>
      <c r="O32" s="19">
        <v>205</v>
      </c>
      <c r="P32" s="19">
        <v>138749</v>
      </c>
      <c r="Q32" s="19">
        <v>0</v>
      </c>
      <c r="R32" s="19">
        <v>20181</v>
      </c>
      <c r="S32" s="19">
        <v>25235</v>
      </c>
      <c r="T32" s="19">
        <v>164513</v>
      </c>
      <c r="U32" s="19">
        <v>144080</v>
      </c>
      <c r="V32" s="19">
        <v>0</v>
      </c>
      <c r="W32" s="19">
        <v>0</v>
      </c>
      <c r="X32" s="36">
        <v>525539</v>
      </c>
    </row>
    <row r="33" spans="1:24" ht="12" customHeight="1">
      <c r="A33" s="35"/>
      <c r="B33" s="39" t="s">
        <v>56</v>
      </c>
      <c r="C33" s="26"/>
      <c r="D33" s="27"/>
      <c r="E33" s="19">
        <v>0</v>
      </c>
      <c r="F33" s="19">
        <v>271251</v>
      </c>
      <c r="G33" s="19">
        <v>280349</v>
      </c>
      <c r="H33" s="19">
        <v>180967</v>
      </c>
      <c r="I33" s="19">
        <v>0</v>
      </c>
      <c r="J33" s="19">
        <v>5000</v>
      </c>
      <c r="K33" s="19">
        <v>9011</v>
      </c>
      <c r="L33" s="19">
        <v>184096</v>
      </c>
      <c r="M33" s="36">
        <v>930674</v>
      </c>
      <c r="N33" s="19">
        <v>184096</v>
      </c>
      <c r="O33" s="19">
        <v>0</v>
      </c>
      <c r="P33" s="19">
        <v>90653</v>
      </c>
      <c r="Q33" s="19">
        <v>0</v>
      </c>
      <c r="R33" s="19">
        <v>385506</v>
      </c>
      <c r="S33" s="19">
        <v>49927</v>
      </c>
      <c r="T33" s="19">
        <v>50847</v>
      </c>
      <c r="U33" s="19">
        <v>0</v>
      </c>
      <c r="V33" s="19">
        <v>247500</v>
      </c>
      <c r="W33" s="19">
        <v>0</v>
      </c>
      <c r="X33" s="36">
        <v>1008529</v>
      </c>
    </row>
    <row r="34" spans="1:24" ht="12" customHeight="1">
      <c r="A34" s="35"/>
      <c r="B34" s="39" t="s">
        <v>57</v>
      </c>
      <c r="C34" s="26"/>
      <c r="D34" s="27"/>
      <c r="E34" s="19">
        <v>7307150</v>
      </c>
      <c r="F34" s="19">
        <v>0</v>
      </c>
      <c r="G34" s="19">
        <v>1759568</v>
      </c>
      <c r="H34" s="19">
        <v>168560</v>
      </c>
      <c r="I34" s="19">
        <v>0</v>
      </c>
      <c r="J34" s="19">
        <v>419474</v>
      </c>
      <c r="K34" s="19">
        <v>0</v>
      </c>
      <c r="L34" s="19">
        <v>81302</v>
      </c>
      <c r="M34" s="36">
        <v>9736054</v>
      </c>
      <c r="N34" s="19">
        <v>1207303</v>
      </c>
      <c r="O34" s="19">
        <v>17174</v>
      </c>
      <c r="P34" s="19">
        <v>291910</v>
      </c>
      <c r="Q34" s="19">
        <v>0</v>
      </c>
      <c r="R34" s="19">
        <v>665834</v>
      </c>
      <c r="S34" s="19">
        <v>670352</v>
      </c>
      <c r="T34" s="19">
        <v>3175422</v>
      </c>
      <c r="U34" s="19">
        <v>213233</v>
      </c>
      <c r="V34" s="19">
        <v>2431902</v>
      </c>
      <c r="W34" s="19">
        <v>0</v>
      </c>
      <c r="X34" s="36">
        <v>8673130</v>
      </c>
    </row>
    <row r="35" spans="1:24" s="20" customFormat="1" ht="12" customHeight="1">
      <c r="A35" s="25"/>
      <c r="B35" s="37"/>
      <c r="C35" s="37" t="s">
        <v>41</v>
      </c>
      <c r="D35" s="38"/>
      <c r="E35" s="20">
        <v>8962657</v>
      </c>
      <c r="F35" s="20">
        <v>271251</v>
      </c>
      <c r="G35" s="20">
        <v>2703228</v>
      </c>
      <c r="H35" s="20">
        <v>804325</v>
      </c>
      <c r="I35" s="20">
        <v>218148</v>
      </c>
      <c r="J35" s="20">
        <v>424474</v>
      </c>
      <c r="K35" s="20">
        <v>107491</v>
      </c>
      <c r="L35" s="20">
        <v>583266</v>
      </c>
      <c r="M35" s="36">
        <v>14074840</v>
      </c>
      <c r="N35" s="20">
        <v>2655228</v>
      </c>
      <c r="O35" s="20">
        <v>17379</v>
      </c>
      <c r="P35" s="20">
        <v>844529</v>
      </c>
      <c r="Q35" s="20">
        <v>0</v>
      </c>
      <c r="R35" s="20">
        <v>1169458</v>
      </c>
      <c r="S35" s="20">
        <v>897539</v>
      </c>
      <c r="T35" s="20">
        <v>4276619</v>
      </c>
      <c r="U35" s="20">
        <v>763596</v>
      </c>
      <c r="V35" s="20">
        <v>2679402</v>
      </c>
      <c r="W35" s="20">
        <v>0</v>
      </c>
      <c r="X35" s="36">
        <v>13303750</v>
      </c>
    </row>
    <row r="36" spans="1:24" s="20" customFormat="1" ht="12" customHeight="1">
      <c r="A36" s="25"/>
      <c r="B36" s="37"/>
      <c r="C36" s="37"/>
      <c r="D36" s="38" t="s">
        <v>42</v>
      </c>
      <c r="E36" s="20">
        <v>13533188</v>
      </c>
      <c r="F36" s="20">
        <v>1407114</v>
      </c>
      <c r="G36" s="20">
        <v>7895482</v>
      </c>
      <c r="H36" s="20">
        <v>2664104</v>
      </c>
      <c r="I36" s="20">
        <v>596826</v>
      </c>
      <c r="J36" s="20">
        <v>424703</v>
      </c>
      <c r="K36" s="20">
        <v>107491</v>
      </c>
      <c r="L36" s="20">
        <v>583266</v>
      </c>
      <c r="M36" s="36">
        <v>27212174</v>
      </c>
      <c r="N36" s="20">
        <v>8756010</v>
      </c>
      <c r="O36" s="20">
        <v>17379</v>
      </c>
      <c r="P36" s="20">
        <v>844529</v>
      </c>
      <c r="Q36" s="20">
        <v>0</v>
      </c>
      <c r="R36" s="20">
        <v>1806826</v>
      </c>
      <c r="S36" s="20">
        <v>3332331</v>
      </c>
      <c r="T36" s="20">
        <v>5631010</v>
      </c>
      <c r="U36" s="20">
        <v>3011448</v>
      </c>
      <c r="V36" s="20">
        <v>2679402</v>
      </c>
      <c r="W36" s="20">
        <v>0</v>
      </c>
      <c r="X36" s="36">
        <v>26078935</v>
      </c>
    </row>
    <row r="37" spans="1:24" ht="12" customHeight="1">
      <c r="A37" s="35"/>
      <c r="B37" s="26"/>
      <c r="C37" s="26"/>
      <c r="D37" s="27"/>
      <c r="M37" s="36"/>
      <c r="X37" s="36"/>
    </row>
    <row r="38" spans="1:24" ht="12" customHeight="1">
      <c r="A38" s="35" t="s">
        <v>58</v>
      </c>
      <c r="B38" s="26"/>
      <c r="C38" s="26"/>
      <c r="D38" s="27"/>
      <c r="E38" s="19">
        <v>7858744</v>
      </c>
      <c r="F38" s="19">
        <v>2211784</v>
      </c>
      <c r="G38" s="19">
        <v>4535104</v>
      </c>
      <c r="H38" s="19">
        <v>2382169</v>
      </c>
      <c r="I38" s="19">
        <v>62206</v>
      </c>
      <c r="J38" s="19">
        <v>0</v>
      </c>
      <c r="K38" s="19">
        <v>1102334</v>
      </c>
      <c r="L38" s="19">
        <v>290000</v>
      </c>
      <c r="M38" s="36">
        <v>18442341</v>
      </c>
      <c r="N38" s="19">
        <v>6151201</v>
      </c>
      <c r="O38" s="19">
        <v>0</v>
      </c>
      <c r="P38" s="19">
        <v>0</v>
      </c>
      <c r="Q38" s="19">
        <v>0</v>
      </c>
      <c r="R38" s="19">
        <v>1518081</v>
      </c>
      <c r="S38" s="19">
        <v>1954563</v>
      </c>
      <c r="T38" s="19">
        <v>631688</v>
      </c>
      <c r="U38" s="19">
        <v>6716482</v>
      </c>
      <c r="V38" s="19">
        <v>0</v>
      </c>
      <c r="W38" s="19">
        <v>0</v>
      </c>
      <c r="X38" s="36">
        <v>16972015</v>
      </c>
    </row>
    <row r="39" spans="1:24" ht="12" customHeight="1">
      <c r="A39" s="35"/>
      <c r="B39" s="26" t="s">
        <v>59</v>
      </c>
      <c r="C39" s="26"/>
      <c r="D39" s="27"/>
      <c r="E39" s="19">
        <v>0</v>
      </c>
      <c r="F39" s="19">
        <v>0</v>
      </c>
      <c r="G39" s="19">
        <v>179143</v>
      </c>
      <c r="H39" s="19">
        <v>0</v>
      </c>
      <c r="I39" s="19">
        <v>0</v>
      </c>
      <c r="J39" s="19">
        <v>0</v>
      </c>
      <c r="K39" s="19">
        <v>1546524</v>
      </c>
      <c r="L39" s="19">
        <v>0</v>
      </c>
      <c r="M39" s="36">
        <v>1725667</v>
      </c>
      <c r="N39" s="19">
        <v>142043</v>
      </c>
      <c r="O39" s="19">
        <v>0</v>
      </c>
      <c r="P39" s="19">
        <v>165369</v>
      </c>
      <c r="Q39" s="19">
        <v>0</v>
      </c>
      <c r="R39" s="19">
        <v>12518</v>
      </c>
      <c r="S39" s="19">
        <v>69855</v>
      </c>
      <c r="T39" s="19">
        <v>1140218</v>
      </c>
      <c r="U39" s="19">
        <v>471984</v>
      </c>
      <c r="V39" s="19">
        <v>0</v>
      </c>
      <c r="W39" s="19">
        <v>0</v>
      </c>
      <c r="X39" s="36">
        <v>2001987</v>
      </c>
    </row>
    <row r="40" spans="1:24" ht="12" customHeight="1">
      <c r="A40" s="35"/>
      <c r="B40" s="26" t="s">
        <v>60</v>
      </c>
      <c r="C40" s="26"/>
      <c r="D40" s="27"/>
      <c r="E40" s="19">
        <v>2590069</v>
      </c>
      <c r="F40" s="19">
        <v>187794</v>
      </c>
      <c r="G40" s="19">
        <v>1074025</v>
      </c>
      <c r="H40" s="19">
        <v>218960</v>
      </c>
      <c r="I40" s="19">
        <v>0</v>
      </c>
      <c r="J40" s="19">
        <v>221647</v>
      </c>
      <c r="K40" s="19">
        <v>0</v>
      </c>
      <c r="L40" s="19">
        <v>270701</v>
      </c>
      <c r="M40" s="36">
        <v>4563196</v>
      </c>
      <c r="N40" s="19">
        <v>482299</v>
      </c>
      <c r="O40" s="19">
        <v>0</v>
      </c>
      <c r="P40" s="19">
        <v>0</v>
      </c>
      <c r="Q40" s="19">
        <v>0</v>
      </c>
      <c r="R40" s="19">
        <v>446638</v>
      </c>
      <c r="S40" s="19">
        <v>417035</v>
      </c>
      <c r="T40" s="19">
        <v>127194</v>
      </c>
      <c r="U40" s="19">
        <v>950873</v>
      </c>
      <c r="V40" s="19">
        <v>0</v>
      </c>
      <c r="W40" s="19">
        <v>0</v>
      </c>
      <c r="X40" s="36">
        <v>2424039</v>
      </c>
    </row>
    <row r="41" spans="1:24" ht="12" customHeight="1">
      <c r="A41" s="35"/>
      <c r="B41" s="26" t="s">
        <v>61</v>
      </c>
      <c r="C41" s="26"/>
      <c r="D41" s="27"/>
      <c r="E41" s="19">
        <v>62946</v>
      </c>
      <c r="F41" s="19">
        <v>0</v>
      </c>
      <c r="G41" s="19">
        <v>159603</v>
      </c>
      <c r="H41" s="19">
        <v>221463</v>
      </c>
      <c r="I41" s="19">
        <v>0</v>
      </c>
      <c r="J41" s="19">
        <v>0</v>
      </c>
      <c r="K41" s="19">
        <v>0</v>
      </c>
      <c r="L41" s="19">
        <v>141457</v>
      </c>
      <c r="M41" s="36">
        <v>585469</v>
      </c>
      <c r="N41" s="19">
        <v>0</v>
      </c>
      <c r="O41" s="19">
        <v>0</v>
      </c>
      <c r="P41" s="19">
        <v>796957</v>
      </c>
      <c r="Q41" s="19">
        <v>0</v>
      </c>
      <c r="R41" s="19">
        <v>125207</v>
      </c>
      <c r="S41" s="19">
        <v>122174</v>
      </c>
      <c r="T41" s="19">
        <v>0</v>
      </c>
      <c r="U41" s="19">
        <v>0</v>
      </c>
      <c r="V41" s="19">
        <v>0</v>
      </c>
      <c r="W41" s="19">
        <v>0</v>
      </c>
      <c r="X41" s="36">
        <v>1044338</v>
      </c>
    </row>
    <row r="42" spans="1:24" s="20" customFormat="1" ht="12" customHeight="1">
      <c r="A42" s="25"/>
      <c r="B42" s="37"/>
      <c r="C42" s="37" t="s">
        <v>41</v>
      </c>
      <c r="D42" s="38"/>
      <c r="E42" s="20">
        <v>2653015</v>
      </c>
      <c r="F42" s="20">
        <v>187794</v>
      </c>
      <c r="G42" s="20">
        <v>1412771</v>
      </c>
      <c r="H42" s="20">
        <v>440423</v>
      </c>
      <c r="I42" s="20">
        <v>0</v>
      </c>
      <c r="J42" s="20">
        <v>221647</v>
      </c>
      <c r="K42" s="20">
        <v>1546524</v>
      </c>
      <c r="L42" s="20">
        <v>412158</v>
      </c>
      <c r="M42" s="36">
        <v>6874332</v>
      </c>
      <c r="N42" s="20">
        <v>624342</v>
      </c>
      <c r="O42" s="20">
        <v>0</v>
      </c>
      <c r="P42" s="20">
        <v>962326</v>
      </c>
      <c r="Q42" s="20">
        <v>0</v>
      </c>
      <c r="R42" s="20">
        <v>584363</v>
      </c>
      <c r="S42" s="20">
        <v>609064</v>
      </c>
      <c r="T42" s="20">
        <v>1267412</v>
      </c>
      <c r="U42" s="20">
        <v>1422857</v>
      </c>
      <c r="V42" s="20">
        <v>0</v>
      </c>
      <c r="W42" s="20">
        <v>0</v>
      </c>
      <c r="X42" s="36">
        <v>5470364</v>
      </c>
    </row>
    <row r="43" spans="1:24" s="20" customFormat="1" ht="12" customHeight="1">
      <c r="A43" s="25"/>
      <c r="B43" s="37"/>
      <c r="C43" s="37"/>
      <c r="D43" s="38" t="s">
        <v>42</v>
      </c>
      <c r="E43" s="20">
        <v>10511759</v>
      </c>
      <c r="F43" s="20">
        <v>2399578</v>
      </c>
      <c r="G43" s="20">
        <v>5947875</v>
      </c>
      <c r="H43" s="20">
        <v>2822592</v>
      </c>
      <c r="I43" s="20">
        <v>62206</v>
      </c>
      <c r="J43" s="20">
        <v>221647</v>
      </c>
      <c r="K43" s="20">
        <v>2648858</v>
      </c>
      <c r="L43" s="20">
        <v>702158</v>
      </c>
      <c r="M43" s="36">
        <v>25316673</v>
      </c>
      <c r="N43" s="20">
        <v>6775543</v>
      </c>
      <c r="O43" s="20">
        <v>0</v>
      </c>
      <c r="P43" s="20">
        <v>962326</v>
      </c>
      <c r="Q43" s="20">
        <v>0</v>
      </c>
      <c r="R43" s="20">
        <v>2102444</v>
      </c>
      <c r="S43" s="20">
        <v>2563627</v>
      </c>
      <c r="T43" s="20">
        <v>1899100</v>
      </c>
      <c r="U43" s="20">
        <v>8139339</v>
      </c>
      <c r="V43" s="20">
        <v>0</v>
      </c>
      <c r="W43" s="20">
        <v>0</v>
      </c>
      <c r="X43" s="36">
        <v>22442379</v>
      </c>
    </row>
    <row r="44" spans="1:24" ht="12" customHeight="1">
      <c r="A44" s="35"/>
      <c r="B44" s="26"/>
      <c r="C44" s="26"/>
      <c r="D44" s="27"/>
      <c r="M44" s="36"/>
      <c r="X44" s="36"/>
    </row>
    <row r="45" spans="1:24" ht="12" customHeight="1">
      <c r="A45" s="35" t="s">
        <v>62</v>
      </c>
      <c r="B45" s="26"/>
      <c r="C45" s="26"/>
      <c r="D45" s="27"/>
      <c r="E45" s="19">
        <v>23892016</v>
      </c>
      <c r="F45" s="19">
        <v>1839293</v>
      </c>
      <c r="G45" s="19">
        <v>13326775</v>
      </c>
      <c r="H45" s="19">
        <v>11324927</v>
      </c>
      <c r="I45" s="19">
        <v>1288110</v>
      </c>
      <c r="J45" s="19">
        <v>5539</v>
      </c>
      <c r="K45" s="19">
        <v>6275312</v>
      </c>
      <c r="L45" s="19">
        <v>4840814</v>
      </c>
      <c r="M45" s="36">
        <v>62792786</v>
      </c>
      <c r="N45" s="19">
        <v>30027193</v>
      </c>
      <c r="O45" s="19">
        <v>128093</v>
      </c>
      <c r="P45" s="19">
        <v>8914677</v>
      </c>
      <c r="Q45" s="19">
        <v>0</v>
      </c>
      <c r="R45" s="19">
        <v>13697723</v>
      </c>
      <c r="S45" s="19">
        <v>6774998</v>
      </c>
      <c r="T45" s="19">
        <v>4956401</v>
      </c>
      <c r="U45" s="19">
        <v>2324507</v>
      </c>
      <c r="V45" s="19">
        <v>0</v>
      </c>
      <c r="W45" s="19">
        <v>0</v>
      </c>
      <c r="X45" s="36">
        <v>66823592</v>
      </c>
    </row>
    <row r="46" spans="1:24" ht="12" customHeight="1">
      <c r="A46" s="35"/>
      <c r="B46" s="39" t="s">
        <v>63</v>
      </c>
      <c r="C46" s="26"/>
      <c r="D46" s="27"/>
      <c r="E46" s="19">
        <v>618326</v>
      </c>
      <c r="F46" s="19">
        <v>244803</v>
      </c>
      <c r="G46" s="19">
        <v>1269596</v>
      </c>
      <c r="H46" s="19">
        <v>0</v>
      </c>
      <c r="I46" s="19">
        <v>0</v>
      </c>
      <c r="J46" s="19">
        <v>107500</v>
      </c>
      <c r="K46" s="19">
        <v>729855</v>
      </c>
      <c r="L46" s="19">
        <v>1876686</v>
      </c>
      <c r="M46" s="36">
        <v>4846766</v>
      </c>
      <c r="N46" s="19">
        <v>0</v>
      </c>
      <c r="O46" s="19">
        <v>0</v>
      </c>
      <c r="P46" s="19">
        <v>2511507</v>
      </c>
      <c r="Q46" s="19">
        <v>0</v>
      </c>
      <c r="R46" s="19">
        <v>1289310</v>
      </c>
      <c r="S46" s="19">
        <v>368105</v>
      </c>
      <c r="T46" s="19">
        <v>304238</v>
      </c>
      <c r="U46" s="19">
        <v>392470</v>
      </c>
      <c r="V46" s="19">
        <v>0</v>
      </c>
      <c r="W46" s="19">
        <v>0</v>
      </c>
      <c r="X46" s="36">
        <v>4865630</v>
      </c>
    </row>
    <row r="47" spans="1:24" ht="12" customHeight="1">
      <c r="A47" s="35"/>
      <c r="B47" s="39" t="s">
        <v>64</v>
      </c>
      <c r="C47" s="26"/>
      <c r="D47" s="27"/>
      <c r="E47" s="19">
        <v>465001</v>
      </c>
      <c r="F47" s="19">
        <v>72790</v>
      </c>
      <c r="G47" s="19">
        <v>1267935</v>
      </c>
      <c r="H47" s="19">
        <v>336048</v>
      </c>
      <c r="I47" s="19">
        <v>0</v>
      </c>
      <c r="J47" s="19">
        <v>569915</v>
      </c>
      <c r="K47" s="19">
        <v>18622</v>
      </c>
      <c r="L47" s="19">
        <v>2439761</v>
      </c>
      <c r="M47" s="36">
        <v>5170072</v>
      </c>
      <c r="N47" s="19">
        <v>55325</v>
      </c>
      <c r="O47" s="19">
        <v>0</v>
      </c>
      <c r="P47" s="19">
        <v>3575446</v>
      </c>
      <c r="Q47" s="19">
        <v>0</v>
      </c>
      <c r="R47" s="19">
        <v>689008</v>
      </c>
      <c r="S47" s="19">
        <v>365695</v>
      </c>
      <c r="T47" s="19">
        <v>0</v>
      </c>
      <c r="U47" s="19">
        <v>60036</v>
      </c>
      <c r="V47" s="19">
        <v>0</v>
      </c>
      <c r="W47" s="19">
        <v>0</v>
      </c>
      <c r="X47" s="36">
        <v>4745510</v>
      </c>
    </row>
    <row r="48" spans="1:24" ht="12" customHeight="1">
      <c r="A48" s="35"/>
      <c r="B48" s="39" t="s">
        <v>65</v>
      </c>
      <c r="C48" s="26"/>
      <c r="D48" s="27"/>
      <c r="E48" s="19">
        <v>79246</v>
      </c>
      <c r="F48" s="19">
        <v>0</v>
      </c>
      <c r="G48" s="19">
        <v>623701</v>
      </c>
      <c r="H48" s="19">
        <v>28848</v>
      </c>
      <c r="I48" s="19">
        <v>31640</v>
      </c>
      <c r="J48" s="19">
        <v>0</v>
      </c>
      <c r="K48" s="19">
        <v>0</v>
      </c>
      <c r="L48" s="19">
        <v>0</v>
      </c>
      <c r="M48" s="36">
        <v>763435</v>
      </c>
      <c r="N48" s="19">
        <v>351332</v>
      </c>
      <c r="O48" s="19">
        <v>0</v>
      </c>
      <c r="P48" s="19">
        <v>0</v>
      </c>
      <c r="Q48" s="19">
        <v>0</v>
      </c>
      <c r="R48" s="19">
        <v>776303</v>
      </c>
      <c r="S48" s="19">
        <v>55060</v>
      </c>
      <c r="T48" s="19">
        <v>169512</v>
      </c>
      <c r="U48" s="19">
        <v>0</v>
      </c>
      <c r="V48" s="19">
        <v>0</v>
      </c>
      <c r="W48" s="19">
        <v>0</v>
      </c>
      <c r="X48" s="36">
        <v>1352207</v>
      </c>
    </row>
    <row r="49" spans="1:24" ht="12" customHeight="1">
      <c r="A49" s="35"/>
      <c r="B49" s="39" t="s">
        <v>66</v>
      </c>
      <c r="C49" s="26"/>
      <c r="D49" s="27"/>
      <c r="E49" s="19">
        <v>5560</v>
      </c>
      <c r="F49" s="19">
        <v>18107</v>
      </c>
      <c r="G49" s="19">
        <v>106967</v>
      </c>
      <c r="H49" s="19">
        <v>24046</v>
      </c>
      <c r="I49" s="19">
        <v>7352</v>
      </c>
      <c r="J49" s="19">
        <v>2658</v>
      </c>
      <c r="K49" s="19">
        <v>1941192</v>
      </c>
      <c r="L49" s="19">
        <v>0</v>
      </c>
      <c r="M49" s="36">
        <v>2105882</v>
      </c>
      <c r="N49" s="19">
        <v>0</v>
      </c>
      <c r="O49" s="19">
        <v>0</v>
      </c>
      <c r="P49" s="19">
        <v>59097</v>
      </c>
      <c r="Q49" s="19">
        <v>0</v>
      </c>
      <c r="R49" s="19">
        <v>94457</v>
      </c>
      <c r="S49" s="19">
        <v>87345</v>
      </c>
      <c r="T49" s="19">
        <v>752554</v>
      </c>
      <c r="U49" s="19">
        <v>1119018</v>
      </c>
      <c r="V49" s="19">
        <v>0</v>
      </c>
      <c r="W49" s="19">
        <v>0</v>
      </c>
      <c r="X49" s="36">
        <v>2112471</v>
      </c>
    </row>
    <row r="50" spans="1:24" ht="12" customHeight="1">
      <c r="A50" s="35"/>
      <c r="B50" s="39" t="s">
        <v>67</v>
      </c>
      <c r="C50" s="26"/>
      <c r="D50" s="27"/>
      <c r="E50" s="19">
        <v>10033604</v>
      </c>
      <c r="F50" s="19">
        <v>0</v>
      </c>
      <c r="G50" s="19">
        <v>14730459</v>
      </c>
      <c r="H50" s="19">
        <v>2303041</v>
      </c>
      <c r="I50" s="19">
        <v>0</v>
      </c>
      <c r="J50" s="19">
        <v>10062976</v>
      </c>
      <c r="K50" s="19">
        <v>0</v>
      </c>
      <c r="L50" s="19">
        <v>1031858</v>
      </c>
      <c r="M50" s="36">
        <v>38161938</v>
      </c>
      <c r="N50" s="19">
        <v>18462</v>
      </c>
      <c r="O50" s="19">
        <v>0</v>
      </c>
      <c r="P50" s="19">
        <v>6406184</v>
      </c>
      <c r="Q50" s="19">
        <v>0</v>
      </c>
      <c r="R50" s="19">
        <v>7276997</v>
      </c>
      <c r="S50" s="19">
        <v>3533206</v>
      </c>
      <c r="T50" s="19">
        <v>797356</v>
      </c>
      <c r="U50" s="19">
        <v>5717892</v>
      </c>
      <c r="V50" s="19">
        <v>12970000</v>
      </c>
      <c r="W50" s="19">
        <v>0</v>
      </c>
      <c r="X50" s="36">
        <v>36720097</v>
      </c>
    </row>
    <row r="51" spans="1:24" ht="12" customHeight="1">
      <c r="A51" s="35"/>
      <c r="B51" s="39" t="s">
        <v>68</v>
      </c>
      <c r="C51" s="26"/>
      <c r="D51" s="27"/>
      <c r="E51" s="19">
        <v>0</v>
      </c>
      <c r="F51" s="19">
        <v>0</v>
      </c>
      <c r="G51" s="19">
        <v>952546</v>
      </c>
      <c r="H51" s="19">
        <v>220814</v>
      </c>
      <c r="I51" s="19">
        <v>6696</v>
      </c>
      <c r="J51" s="19">
        <v>0</v>
      </c>
      <c r="K51" s="19">
        <v>0</v>
      </c>
      <c r="L51" s="19">
        <v>0</v>
      </c>
      <c r="M51" s="36">
        <v>1180056</v>
      </c>
      <c r="N51" s="19">
        <v>748720</v>
      </c>
      <c r="O51" s="19">
        <v>0</v>
      </c>
      <c r="P51" s="19">
        <v>0</v>
      </c>
      <c r="Q51" s="19">
        <v>0</v>
      </c>
      <c r="R51" s="19">
        <v>317962</v>
      </c>
      <c r="S51" s="19">
        <v>293317</v>
      </c>
      <c r="T51" s="19">
        <v>313042</v>
      </c>
      <c r="U51" s="19">
        <v>0</v>
      </c>
      <c r="V51" s="19">
        <v>0</v>
      </c>
      <c r="W51" s="19">
        <v>0</v>
      </c>
      <c r="X51" s="36">
        <v>1673041</v>
      </c>
    </row>
    <row r="52" spans="1:24" ht="12" customHeight="1">
      <c r="A52" s="35"/>
      <c r="B52" s="39" t="s">
        <v>69</v>
      </c>
      <c r="C52" s="26"/>
      <c r="D52" s="27"/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36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31979</v>
      </c>
      <c r="T52" s="19">
        <v>50530</v>
      </c>
      <c r="U52" s="19">
        <v>0</v>
      </c>
      <c r="V52" s="19">
        <v>0</v>
      </c>
      <c r="W52" s="19">
        <v>0</v>
      </c>
      <c r="X52" s="36">
        <v>82509</v>
      </c>
    </row>
    <row r="53" spans="1:24" s="20" customFormat="1" ht="12" customHeight="1">
      <c r="A53" s="25"/>
      <c r="B53" s="37"/>
      <c r="C53" s="37" t="s">
        <v>41</v>
      </c>
      <c r="D53" s="38"/>
      <c r="E53" s="20">
        <v>11201737</v>
      </c>
      <c r="F53" s="20">
        <v>335700</v>
      </c>
      <c r="G53" s="20">
        <v>18951204</v>
      </c>
      <c r="H53" s="20">
        <v>2912797</v>
      </c>
      <c r="I53" s="20">
        <v>45688</v>
      </c>
      <c r="J53" s="20">
        <v>10743049</v>
      </c>
      <c r="K53" s="20">
        <v>2689669</v>
      </c>
      <c r="L53" s="20">
        <v>5348305</v>
      </c>
      <c r="M53" s="36">
        <v>52228149</v>
      </c>
      <c r="N53" s="20">
        <v>1173839</v>
      </c>
      <c r="O53" s="20">
        <v>0</v>
      </c>
      <c r="P53" s="20">
        <v>12552234</v>
      </c>
      <c r="Q53" s="20">
        <v>0</v>
      </c>
      <c r="R53" s="20">
        <v>10444037</v>
      </c>
      <c r="S53" s="20">
        <v>4734707</v>
      </c>
      <c r="T53" s="20">
        <v>2387232</v>
      </c>
      <c r="U53" s="20">
        <v>7289416</v>
      </c>
      <c r="V53" s="20">
        <v>12970000</v>
      </c>
      <c r="W53" s="20">
        <v>0</v>
      </c>
      <c r="X53" s="36">
        <v>51551465</v>
      </c>
    </row>
    <row r="54" spans="1:24" s="20" customFormat="1" ht="12" customHeight="1">
      <c r="A54" s="25"/>
      <c r="B54" s="37"/>
      <c r="C54" s="37"/>
      <c r="D54" s="38" t="s">
        <v>42</v>
      </c>
      <c r="E54" s="20">
        <v>35093753</v>
      </c>
      <c r="F54" s="20">
        <v>2174993</v>
      </c>
      <c r="G54" s="20">
        <v>32277979</v>
      </c>
      <c r="H54" s="20">
        <v>14237724</v>
      </c>
      <c r="I54" s="20">
        <v>1333798</v>
      </c>
      <c r="J54" s="20">
        <v>10748588</v>
      </c>
      <c r="K54" s="20">
        <v>8964981</v>
      </c>
      <c r="L54" s="20">
        <v>10189119</v>
      </c>
      <c r="M54" s="36">
        <v>115020935</v>
      </c>
      <c r="N54" s="20">
        <v>31201032</v>
      </c>
      <c r="O54" s="20">
        <v>128093</v>
      </c>
      <c r="P54" s="20">
        <v>21466911</v>
      </c>
      <c r="Q54" s="20">
        <v>0</v>
      </c>
      <c r="R54" s="20">
        <v>24141760</v>
      </c>
      <c r="S54" s="20">
        <v>11509705</v>
      </c>
      <c r="T54" s="20">
        <v>7343633</v>
      </c>
      <c r="U54" s="20">
        <v>9613923</v>
      </c>
      <c r="V54" s="20">
        <v>12970000</v>
      </c>
      <c r="W54" s="20">
        <v>0</v>
      </c>
      <c r="X54" s="36">
        <v>118375057</v>
      </c>
    </row>
    <row r="55" spans="1:24" ht="12" customHeight="1">
      <c r="A55" s="35"/>
      <c r="B55" s="26"/>
      <c r="C55" s="26"/>
      <c r="D55" s="27"/>
      <c r="M55" s="36"/>
      <c r="X55" s="36"/>
    </row>
    <row r="56" spans="1:24" ht="12" customHeight="1">
      <c r="A56" s="35" t="s">
        <v>70</v>
      </c>
      <c r="B56" s="26"/>
      <c r="C56" s="26"/>
      <c r="D56" s="27"/>
      <c r="E56" s="19">
        <v>598576</v>
      </c>
      <c r="F56" s="19">
        <v>526134</v>
      </c>
      <c r="G56" s="19">
        <v>1790088</v>
      </c>
      <c r="H56" s="19">
        <v>347989</v>
      </c>
      <c r="I56" s="19">
        <v>13719</v>
      </c>
      <c r="J56" s="19">
        <v>0</v>
      </c>
      <c r="K56" s="19">
        <v>23284</v>
      </c>
      <c r="L56" s="19">
        <v>0</v>
      </c>
      <c r="M56" s="36">
        <v>3299790</v>
      </c>
      <c r="N56" s="19">
        <v>760708</v>
      </c>
      <c r="O56" s="19">
        <v>0</v>
      </c>
      <c r="P56" s="19">
        <v>0</v>
      </c>
      <c r="Q56" s="19">
        <v>0</v>
      </c>
      <c r="R56" s="19">
        <v>126864</v>
      </c>
      <c r="S56" s="19">
        <v>1486071</v>
      </c>
      <c r="T56" s="19">
        <v>77841</v>
      </c>
      <c r="U56" s="19">
        <v>656962</v>
      </c>
      <c r="V56" s="19">
        <v>0</v>
      </c>
      <c r="W56" s="19">
        <v>0</v>
      </c>
      <c r="X56" s="36">
        <v>3108446</v>
      </c>
    </row>
    <row r="57" spans="1:24" ht="12" customHeight="1">
      <c r="A57" s="35"/>
      <c r="B57" s="26" t="s">
        <v>71</v>
      </c>
      <c r="C57" s="26"/>
      <c r="D57" s="27"/>
      <c r="E57" s="19">
        <v>0</v>
      </c>
      <c r="F57" s="19">
        <v>4363</v>
      </c>
      <c r="G57" s="19">
        <v>97719</v>
      </c>
      <c r="H57" s="19">
        <v>23086</v>
      </c>
      <c r="I57" s="19">
        <v>431162</v>
      </c>
      <c r="J57" s="19">
        <v>0</v>
      </c>
      <c r="K57" s="19">
        <v>0</v>
      </c>
      <c r="L57" s="19">
        <v>0</v>
      </c>
      <c r="M57" s="36">
        <v>556330</v>
      </c>
      <c r="N57" s="19">
        <v>0</v>
      </c>
      <c r="O57" s="19">
        <v>0</v>
      </c>
      <c r="P57" s="19">
        <v>0</v>
      </c>
      <c r="Q57" s="19">
        <v>0</v>
      </c>
      <c r="R57" s="19">
        <v>190665</v>
      </c>
      <c r="S57" s="19">
        <v>59390</v>
      </c>
      <c r="T57" s="19">
        <v>36449</v>
      </c>
      <c r="U57" s="19">
        <v>366305</v>
      </c>
      <c r="V57" s="19">
        <v>0</v>
      </c>
      <c r="W57" s="19">
        <v>0</v>
      </c>
      <c r="X57" s="36">
        <v>652809</v>
      </c>
    </row>
    <row r="58" spans="1:24" ht="12" customHeight="1">
      <c r="A58" s="35"/>
      <c r="B58" s="26" t="s">
        <v>72</v>
      </c>
      <c r="C58" s="26"/>
      <c r="D58" s="27"/>
      <c r="E58" s="19">
        <v>0</v>
      </c>
      <c r="F58" s="19">
        <v>0</v>
      </c>
      <c r="G58" s="19">
        <v>4197</v>
      </c>
      <c r="H58" s="19">
        <v>1259</v>
      </c>
      <c r="I58" s="19">
        <v>0</v>
      </c>
      <c r="J58" s="19">
        <v>0</v>
      </c>
      <c r="K58" s="19">
        <v>0</v>
      </c>
      <c r="L58" s="19">
        <v>0</v>
      </c>
      <c r="M58" s="36">
        <v>5456</v>
      </c>
      <c r="N58" s="19">
        <v>9044</v>
      </c>
      <c r="O58" s="19">
        <v>0</v>
      </c>
      <c r="P58" s="19">
        <v>0</v>
      </c>
      <c r="Q58" s="19">
        <v>0</v>
      </c>
      <c r="R58" s="19">
        <v>23154</v>
      </c>
      <c r="S58" s="19">
        <v>2828</v>
      </c>
      <c r="T58" s="19">
        <v>1530</v>
      </c>
      <c r="U58" s="19">
        <v>0</v>
      </c>
      <c r="V58" s="19">
        <v>0</v>
      </c>
      <c r="W58" s="19">
        <v>0</v>
      </c>
      <c r="X58" s="36">
        <v>36556</v>
      </c>
    </row>
    <row r="59" spans="1:24" s="20" customFormat="1" ht="12" customHeight="1">
      <c r="A59" s="25"/>
      <c r="B59" s="37"/>
      <c r="C59" s="37" t="s">
        <v>41</v>
      </c>
      <c r="D59" s="38"/>
      <c r="E59" s="20">
        <v>0</v>
      </c>
      <c r="F59" s="20">
        <v>4363</v>
      </c>
      <c r="G59" s="20">
        <v>101916</v>
      </c>
      <c r="H59" s="20">
        <v>24345</v>
      </c>
      <c r="I59" s="20">
        <v>431162</v>
      </c>
      <c r="J59" s="20">
        <v>0</v>
      </c>
      <c r="K59" s="20">
        <v>0</v>
      </c>
      <c r="L59" s="20">
        <v>0</v>
      </c>
      <c r="M59" s="36">
        <v>561786</v>
      </c>
      <c r="N59" s="20">
        <v>9044</v>
      </c>
      <c r="O59" s="20">
        <v>0</v>
      </c>
      <c r="P59" s="20">
        <v>0</v>
      </c>
      <c r="Q59" s="20">
        <v>0</v>
      </c>
      <c r="R59" s="20">
        <v>213819</v>
      </c>
      <c r="S59" s="20">
        <v>62218</v>
      </c>
      <c r="T59" s="20">
        <v>37979</v>
      </c>
      <c r="U59" s="20">
        <v>366305</v>
      </c>
      <c r="V59" s="20">
        <v>0</v>
      </c>
      <c r="W59" s="20">
        <v>0</v>
      </c>
      <c r="X59" s="36">
        <v>689365</v>
      </c>
    </row>
    <row r="60" spans="1:24" s="20" customFormat="1" ht="12" customHeight="1">
      <c r="A60" s="25"/>
      <c r="B60" s="37"/>
      <c r="C60" s="37"/>
      <c r="D60" s="38" t="s">
        <v>42</v>
      </c>
      <c r="E60" s="20">
        <v>598576</v>
      </c>
      <c r="F60" s="20">
        <v>530497</v>
      </c>
      <c r="G60" s="20">
        <v>1892004</v>
      </c>
      <c r="H60" s="20">
        <v>372334</v>
      </c>
      <c r="I60" s="20">
        <v>444881</v>
      </c>
      <c r="J60" s="20">
        <v>0</v>
      </c>
      <c r="K60" s="20">
        <v>23284</v>
      </c>
      <c r="L60" s="20">
        <v>0</v>
      </c>
      <c r="M60" s="36">
        <v>3861576</v>
      </c>
      <c r="N60" s="20">
        <v>769752</v>
      </c>
      <c r="O60" s="20">
        <v>0</v>
      </c>
      <c r="P60" s="20">
        <v>0</v>
      </c>
      <c r="Q60" s="20">
        <v>0</v>
      </c>
      <c r="R60" s="20">
        <v>340683</v>
      </c>
      <c r="S60" s="20">
        <v>1548289</v>
      </c>
      <c r="T60" s="20">
        <v>115820</v>
      </c>
      <c r="U60" s="20">
        <v>1023267</v>
      </c>
      <c r="V60" s="20">
        <v>0</v>
      </c>
      <c r="W60" s="20">
        <v>0</v>
      </c>
      <c r="X60" s="36">
        <v>3797811</v>
      </c>
    </row>
    <row r="61" spans="1:24" ht="12" customHeight="1">
      <c r="A61" s="35"/>
      <c r="B61" s="26"/>
      <c r="C61" s="26"/>
      <c r="D61" s="27"/>
      <c r="M61" s="36"/>
      <c r="X61" s="36"/>
    </row>
    <row r="62" spans="1:24" ht="12" customHeight="1">
      <c r="A62" s="35" t="s">
        <v>73</v>
      </c>
      <c r="B62" s="26"/>
      <c r="C62" s="26"/>
      <c r="D62" s="27"/>
      <c r="E62" s="19">
        <v>6350553</v>
      </c>
      <c r="F62" s="19">
        <v>1515995</v>
      </c>
      <c r="G62" s="19">
        <v>8849536</v>
      </c>
      <c r="H62" s="19">
        <v>2069756</v>
      </c>
      <c r="I62" s="19">
        <v>1064783</v>
      </c>
      <c r="J62" s="19">
        <v>85368</v>
      </c>
      <c r="K62" s="19">
        <v>0</v>
      </c>
      <c r="L62" s="19">
        <v>0</v>
      </c>
      <c r="M62" s="36">
        <v>19935991</v>
      </c>
      <c r="N62" s="19">
        <v>8499822</v>
      </c>
      <c r="O62" s="19">
        <v>0</v>
      </c>
      <c r="P62" s="19">
        <v>931128</v>
      </c>
      <c r="Q62" s="19">
        <v>0</v>
      </c>
      <c r="R62" s="19">
        <v>1349270</v>
      </c>
      <c r="S62" s="19">
        <v>2430242</v>
      </c>
      <c r="T62" s="19">
        <v>2251546</v>
      </c>
      <c r="U62" s="19">
        <v>4229906</v>
      </c>
      <c r="V62" s="19">
        <v>0</v>
      </c>
      <c r="W62" s="19">
        <v>0</v>
      </c>
      <c r="X62" s="36">
        <v>19691914</v>
      </c>
    </row>
    <row r="63" spans="1:24" ht="12" customHeight="1">
      <c r="A63" s="35"/>
      <c r="B63" s="39" t="s">
        <v>74</v>
      </c>
      <c r="C63" s="26"/>
      <c r="D63" s="27"/>
      <c r="E63" s="19">
        <v>120177</v>
      </c>
      <c r="F63" s="19">
        <v>0</v>
      </c>
      <c r="G63" s="19">
        <v>105154</v>
      </c>
      <c r="H63" s="19">
        <v>64495</v>
      </c>
      <c r="I63" s="19">
        <v>5596</v>
      </c>
      <c r="J63" s="19">
        <v>0</v>
      </c>
      <c r="K63" s="19">
        <v>0</v>
      </c>
      <c r="L63" s="19">
        <v>95067</v>
      </c>
      <c r="M63" s="36">
        <v>390489</v>
      </c>
      <c r="N63" s="19">
        <v>0</v>
      </c>
      <c r="O63" s="19">
        <v>0</v>
      </c>
      <c r="P63" s="19">
        <v>98067</v>
      </c>
      <c r="Q63" s="19">
        <v>0</v>
      </c>
      <c r="R63" s="19">
        <v>417507</v>
      </c>
      <c r="S63" s="19">
        <v>46664</v>
      </c>
      <c r="T63" s="19">
        <v>63530</v>
      </c>
      <c r="U63" s="19">
        <v>1060</v>
      </c>
      <c r="V63" s="19">
        <v>0</v>
      </c>
      <c r="W63" s="19">
        <v>0</v>
      </c>
      <c r="X63" s="36">
        <v>626828</v>
      </c>
    </row>
    <row r="64" spans="1:24" ht="12" customHeight="1">
      <c r="A64" s="35"/>
      <c r="B64" s="39" t="s">
        <v>75</v>
      </c>
      <c r="C64" s="26"/>
      <c r="D64" s="27"/>
      <c r="E64" s="19">
        <v>0</v>
      </c>
      <c r="F64" s="19">
        <v>578427</v>
      </c>
      <c r="G64" s="19">
        <v>51741</v>
      </c>
      <c r="H64" s="19">
        <v>24590</v>
      </c>
      <c r="I64" s="19">
        <v>0</v>
      </c>
      <c r="J64" s="19">
        <v>7206</v>
      </c>
      <c r="K64" s="19">
        <v>99033</v>
      </c>
      <c r="L64" s="19">
        <v>394993</v>
      </c>
      <c r="M64" s="36">
        <v>1155990</v>
      </c>
      <c r="N64" s="19">
        <v>0</v>
      </c>
      <c r="O64" s="19">
        <v>2000</v>
      </c>
      <c r="P64" s="19">
        <v>556526</v>
      </c>
      <c r="Q64" s="19">
        <v>0</v>
      </c>
      <c r="R64" s="19">
        <v>2500</v>
      </c>
      <c r="S64" s="19">
        <v>53843</v>
      </c>
      <c r="T64" s="19">
        <v>132302</v>
      </c>
      <c r="U64" s="19">
        <v>378988</v>
      </c>
      <c r="V64" s="19">
        <v>0</v>
      </c>
      <c r="W64" s="19">
        <v>0</v>
      </c>
      <c r="X64" s="36">
        <v>1126159</v>
      </c>
    </row>
    <row r="65" spans="1:24" ht="12" customHeight="1">
      <c r="A65" s="35"/>
      <c r="B65" s="39" t="s">
        <v>76</v>
      </c>
      <c r="C65" s="26"/>
      <c r="D65" s="27"/>
      <c r="E65" s="19">
        <v>634235</v>
      </c>
      <c r="F65" s="19">
        <v>527593</v>
      </c>
      <c r="G65" s="19">
        <v>579153</v>
      </c>
      <c r="H65" s="19">
        <v>0</v>
      </c>
      <c r="I65" s="19">
        <v>0</v>
      </c>
      <c r="J65" s="19">
        <v>33961</v>
      </c>
      <c r="K65" s="19">
        <v>1294</v>
      </c>
      <c r="L65" s="19">
        <v>1051030</v>
      </c>
      <c r="M65" s="36">
        <v>2827266</v>
      </c>
      <c r="N65" s="19">
        <v>0</v>
      </c>
      <c r="O65" s="19">
        <v>11441</v>
      </c>
      <c r="P65" s="19">
        <v>1051030</v>
      </c>
      <c r="Q65" s="19">
        <v>0</v>
      </c>
      <c r="R65" s="19">
        <v>381536</v>
      </c>
      <c r="S65" s="19">
        <v>258880</v>
      </c>
      <c r="T65" s="19">
        <v>330090</v>
      </c>
      <c r="U65" s="19">
        <v>835343</v>
      </c>
      <c r="V65" s="19">
        <v>0</v>
      </c>
      <c r="W65" s="19">
        <v>0</v>
      </c>
      <c r="X65" s="36">
        <v>2868320</v>
      </c>
    </row>
    <row r="66" spans="1:24" ht="12" customHeight="1">
      <c r="A66" s="35"/>
      <c r="B66" s="39" t="s">
        <v>77</v>
      </c>
      <c r="C66" s="26"/>
      <c r="D66" s="27"/>
      <c r="E66" s="19">
        <v>536056</v>
      </c>
      <c r="F66" s="19">
        <v>0</v>
      </c>
      <c r="G66" s="19">
        <v>1560638</v>
      </c>
      <c r="H66" s="19">
        <v>290473</v>
      </c>
      <c r="I66" s="19">
        <v>6792</v>
      </c>
      <c r="J66" s="19">
        <v>111950</v>
      </c>
      <c r="K66" s="19">
        <v>2805719</v>
      </c>
      <c r="L66" s="19">
        <v>2307343</v>
      </c>
      <c r="M66" s="36">
        <v>7618971</v>
      </c>
      <c r="N66" s="19">
        <v>3635118</v>
      </c>
      <c r="O66" s="19">
        <v>76195</v>
      </c>
      <c r="P66" s="19">
        <v>15447</v>
      </c>
      <c r="Q66" s="19">
        <v>0</v>
      </c>
      <c r="R66" s="19">
        <v>1394862</v>
      </c>
      <c r="S66" s="19">
        <v>786777</v>
      </c>
      <c r="T66" s="19">
        <v>492519</v>
      </c>
      <c r="U66" s="19">
        <v>1403123</v>
      </c>
      <c r="V66" s="19">
        <v>0</v>
      </c>
      <c r="W66" s="19">
        <v>0</v>
      </c>
      <c r="X66" s="36">
        <v>7804041</v>
      </c>
    </row>
    <row r="67" spans="1:24" ht="12" customHeight="1">
      <c r="A67" s="35"/>
      <c r="B67" s="39" t="s">
        <v>78</v>
      </c>
      <c r="C67" s="26"/>
      <c r="D67" s="27"/>
      <c r="E67" s="19">
        <v>0</v>
      </c>
      <c r="F67" s="19">
        <v>0</v>
      </c>
      <c r="G67" s="19">
        <v>376779</v>
      </c>
      <c r="H67" s="19">
        <v>5703</v>
      </c>
      <c r="I67" s="19">
        <v>123701</v>
      </c>
      <c r="J67" s="19">
        <v>0</v>
      </c>
      <c r="K67" s="19">
        <v>973</v>
      </c>
      <c r="L67" s="19">
        <v>279571</v>
      </c>
      <c r="M67" s="36">
        <v>786727</v>
      </c>
      <c r="N67" s="19">
        <v>273664</v>
      </c>
      <c r="O67" s="19">
        <v>0</v>
      </c>
      <c r="P67" s="19">
        <v>306561</v>
      </c>
      <c r="Q67" s="19">
        <v>0</v>
      </c>
      <c r="R67" s="19">
        <v>52543</v>
      </c>
      <c r="S67" s="19">
        <v>111710</v>
      </c>
      <c r="T67" s="19">
        <v>0</v>
      </c>
      <c r="U67" s="19">
        <v>0</v>
      </c>
      <c r="V67" s="19">
        <v>0</v>
      </c>
      <c r="W67" s="19">
        <v>0</v>
      </c>
      <c r="X67" s="36">
        <v>744478</v>
      </c>
    </row>
    <row r="68" spans="1:24" s="20" customFormat="1" ht="12" customHeight="1">
      <c r="A68" s="25"/>
      <c r="B68" s="37"/>
      <c r="C68" s="37" t="s">
        <v>41</v>
      </c>
      <c r="D68" s="38"/>
      <c r="E68" s="20">
        <v>1290468</v>
      </c>
      <c r="F68" s="20">
        <v>1106020</v>
      </c>
      <c r="G68" s="20">
        <v>2673465</v>
      </c>
      <c r="H68" s="20">
        <v>385261</v>
      </c>
      <c r="I68" s="20">
        <v>136089</v>
      </c>
      <c r="J68" s="20">
        <v>153117</v>
      </c>
      <c r="K68" s="20">
        <v>2907019</v>
      </c>
      <c r="L68" s="20">
        <v>4128004</v>
      </c>
      <c r="M68" s="36">
        <v>12779443</v>
      </c>
      <c r="N68" s="20">
        <v>3908782</v>
      </c>
      <c r="O68" s="20">
        <v>89636</v>
      </c>
      <c r="P68" s="20">
        <v>2027631</v>
      </c>
      <c r="Q68" s="20">
        <v>0</v>
      </c>
      <c r="R68" s="20">
        <v>2248948</v>
      </c>
      <c r="S68" s="20">
        <v>1257874</v>
      </c>
      <c r="T68" s="20">
        <v>1018441</v>
      </c>
      <c r="U68" s="20">
        <v>2618514</v>
      </c>
      <c r="V68" s="20">
        <v>0</v>
      </c>
      <c r="W68" s="20">
        <v>0</v>
      </c>
      <c r="X68" s="36">
        <v>13169826</v>
      </c>
    </row>
    <row r="69" spans="1:24" s="20" customFormat="1" ht="12" customHeight="1">
      <c r="A69" s="25"/>
      <c r="B69" s="37"/>
      <c r="C69" s="37"/>
      <c r="D69" s="38" t="s">
        <v>42</v>
      </c>
      <c r="E69" s="20">
        <v>7641021</v>
      </c>
      <c r="F69" s="20">
        <v>2622015</v>
      </c>
      <c r="G69" s="20">
        <v>11523001</v>
      </c>
      <c r="H69" s="20">
        <v>2455017</v>
      </c>
      <c r="I69" s="20">
        <v>1200872</v>
      </c>
      <c r="J69" s="20">
        <v>238485</v>
      </c>
      <c r="K69" s="20">
        <v>2907019</v>
      </c>
      <c r="L69" s="20">
        <v>4128004</v>
      </c>
      <c r="M69" s="36">
        <v>32715434</v>
      </c>
      <c r="N69" s="20">
        <v>12408604</v>
      </c>
      <c r="O69" s="20">
        <v>89636</v>
      </c>
      <c r="P69" s="20">
        <v>2958759</v>
      </c>
      <c r="Q69" s="20">
        <v>0</v>
      </c>
      <c r="R69" s="20">
        <v>3598218</v>
      </c>
      <c r="S69" s="20">
        <v>3688116</v>
      </c>
      <c r="T69" s="20">
        <v>3269987</v>
      </c>
      <c r="U69" s="20">
        <v>6848420</v>
      </c>
      <c r="V69" s="20">
        <v>0</v>
      </c>
      <c r="W69" s="20">
        <v>0</v>
      </c>
      <c r="X69" s="36">
        <v>32861740</v>
      </c>
    </row>
    <row r="70" spans="1:24" ht="12" customHeight="1">
      <c r="A70" s="35"/>
      <c r="B70" s="26"/>
      <c r="C70" s="26"/>
      <c r="D70" s="27"/>
      <c r="M70" s="36"/>
      <c r="X70" s="36"/>
    </row>
    <row r="71" spans="1:24" ht="12" customHeight="1">
      <c r="A71" s="35" t="s">
        <v>79</v>
      </c>
      <c r="B71" s="26"/>
      <c r="C71" s="26"/>
      <c r="D71" s="27"/>
      <c r="E71" s="19">
        <v>5232331</v>
      </c>
      <c r="F71" s="19">
        <v>1255319</v>
      </c>
      <c r="G71" s="19">
        <v>3251911</v>
      </c>
      <c r="H71" s="19">
        <v>2050026</v>
      </c>
      <c r="I71" s="19">
        <v>145391</v>
      </c>
      <c r="J71" s="19">
        <v>1953194</v>
      </c>
      <c r="K71" s="19">
        <v>150207</v>
      </c>
      <c r="L71" s="19">
        <v>2677107</v>
      </c>
      <c r="M71" s="36">
        <v>16715486</v>
      </c>
      <c r="N71" s="19">
        <v>3867786</v>
      </c>
      <c r="O71" s="19">
        <v>248246</v>
      </c>
      <c r="P71" s="19">
        <v>3249561</v>
      </c>
      <c r="Q71" s="19">
        <v>0</v>
      </c>
      <c r="R71" s="19">
        <v>468672</v>
      </c>
      <c r="S71" s="19">
        <v>3674739</v>
      </c>
      <c r="T71" s="19">
        <v>4125354</v>
      </c>
      <c r="U71" s="19">
        <v>184418</v>
      </c>
      <c r="V71" s="19">
        <v>0</v>
      </c>
      <c r="W71" s="19">
        <v>0</v>
      </c>
      <c r="X71" s="36">
        <v>15818776</v>
      </c>
    </row>
    <row r="72" spans="1:24" ht="12" customHeight="1">
      <c r="A72" s="35"/>
      <c r="B72" s="39" t="s">
        <v>80</v>
      </c>
      <c r="C72" s="26"/>
      <c r="D72" s="27"/>
      <c r="E72" s="19">
        <v>0</v>
      </c>
      <c r="F72" s="19">
        <v>0</v>
      </c>
      <c r="G72" s="19">
        <v>265841</v>
      </c>
      <c r="H72" s="19">
        <v>4059</v>
      </c>
      <c r="I72" s="19">
        <v>0</v>
      </c>
      <c r="J72" s="19">
        <v>0</v>
      </c>
      <c r="K72" s="19">
        <v>0</v>
      </c>
      <c r="L72" s="19">
        <v>155325</v>
      </c>
      <c r="M72" s="36">
        <v>425225</v>
      </c>
      <c r="N72" s="19">
        <v>0</v>
      </c>
      <c r="O72" s="19">
        <v>0</v>
      </c>
      <c r="P72" s="19">
        <v>77503</v>
      </c>
      <c r="Q72" s="19">
        <v>0</v>
      </c>
      <c r="R72" s="19">
        <v>5160</v>
      </c>
      <c r="S72" s="19">
        <v>45032</v>
      </c>
      <c r="T72" s="19">
        <v>385106</v>
      </c>
      <c r="U72" s="19">
        <v>0</v>
      </c>
      <c r="V72" s="19">
        <v>0</v>
      </c>
      <c r="W72" s="19">
        <v>0</v>
      </c>
      <c r="X72" s="36">
        <v>512801</v>
      </c>
    </row>
    <row r="73" spans="1:24" ht="12" customHeight="1">
      <c r="A73" s="35"/>
      <c r="B73" s="39" t="s">
        <v>81</v>
      </c>
      <c r="C73" s="26"/>
      <c r="D73" s="27"/>
      <c r="E73" s="19">
        <v>609167</v>
      </c>
      <c r="F73" s="19">
        <v>0</v>
      </c>
      <c r="G73" s="19">
        <v>609380</v>
      </c>
      <c r="H73" s="19">
        <v>323805</v>
      </c>
      <c r="I73" s="19">
        <v>11308</v>
      </c>
      <c r="J73" s="19">
        <v>0</v>
      </c>
      <c r="K73" s="19">
        <v>0</v>
      </c>
      <c r="L73" s="19">
        <v>0</v>
      </c>
      <c r="M73" s="36">
        <v>1553660</v>
      </c>
      <c r="N73" s="19">
        <v>200000</v>
      </c>
      <c r="O73" s="19">
        <v>0</v>
      </c>
      <c r="P73" s="19">
        <v>0</v>
      </c>
      <c r="Q73" s="19">
        <v>0</v>
      </c>
      <c r="R73" s="19">
        <v>1153821</v>
      </c>
      <c r="S73" s="19">
        <v>251701</v>
      </c>
      <c r="T73" s="19">
        <v>192875</v>
      </c>
      <c r="U73" s="19">
        <v>0</v>
      </c>
      <c r="V73" s="19">
        <v>0</v>
      </c>
      <c r="W73" s="19">
        <v>0</v>
      </c>
      <c r="X73" s="36">
        <v>1798397</v>
      </c>
    </row>
    <row r="74" spans="1:24" ht="12" customHeight="1">
      <c r="A74" s="35"/>
      <c r="B74" s="39" t="s">
        <v>82</v>
      </c>
      <c r="C74" s="26"/>
      <c r="D74" s="27"/>
      <c r="E74" s="19">
        <v>40017</v>
      </c>
      <c r="F74" s="19">
        <v>0</v>
      </c>
      <c r="G74" s="19">
        <v>8500</v>
      </c>
      <c r="H74" s="19">
        <v>0</v>
      </c>
      <c r="I74" s="19">
        <v>0</v>
      </c>
      <c r="J74" s="19">
        <v>0</v>
      </c>
      <c r="K74" s="19">
        <v>400</v>
      </c>
      <c r="L74" s="19">
        <v>0</v>
      </c>
      <c r="M74" s="36">
        <v>48917</v>
      </c>
      <c r="N74" s="19">
        <v>25028</v>
      </c>
      <c r="O74" s="19">
        <v>0</v>
      </c>
      <c r="P74" s="19">
        <v>0</v>
      </c>
      <c r="Q74" s="19">
        <v>0</v>
      </c>
      <c r="R74" s="19">
        <v>25457</v>
      </c>
      <c r="S74" s="19">
        <v>7179</v>
      </c>
      <c r="T74" s="19">
        <v>0</v>
      </c>
      <c r="U74" s="19">
        <v>0</v>
      </c>
      <c r="V74" s="19">
        <v>0</v>
      </c>
      <c r="W74" s="19">
        <v>0</v>
      </c>
      <c r="X74" s="36">
        <v>57664</v>
      </c>
    </row>
    <row r="75" spans="1:24" ht="12" customHeight="1">
      <c r="A75" s="35"/>
      <c r="B75" s="39" t="s">
        <v>83</v>
      </c>
      <c r="C75" s="26"/>
      <c r="D75" s="27"/>
      <c r="E75" s="19">
        <v>0</v>
      </c>
      <c r="F75" s="19">
        <v>0</v>
      </c>
      <c r="G75" s="19">
        <v>75579</v>
      </c>
      <c r="H75" s="19">
        <v>11274</v>
      </c>
      <c r="I75" s="19">
        <v>4941</v>
      </c>
      <c r="J75" s="19">
        <v>0</v>
      </c>
      <c r="K75" s="19">
        <v>0</v>
      </c>
      <c r="L75" s="19">
        <v>0</v>
      </c>
      <c r="M75" s="36">
        <v>91794</v>
      </c>
      <c r="N75" s="19">
        <v>38047</v>
      </c>
      <c r="O75" s="19">
        <v>0</v>
      </c>
      <c r="P75" s="19">
        <v>0</v>
      </c>
      <c r="Q75" s="19">
        <v>0</v>
      </c>
      <c r="R75" s="19">
        <v>1908</v>
      </c>
      <c r="S75" s="19">
        <v>18902</v>
      </c>
      <c r="T75" s="19">
        <v>47467</v>
      </c>
      <c r="U75" s="19">
        <v>0</v>
      </c>
      <c r="V75" s="19">
        <v>0</v>
      </c>
      <c r="W75" s="19">
        <v>0</v>
      </c>
      <c r="X75" s="36">
        <v>106324</v>
      </c>
    </row>
    <row r="76" spans="1:24" ht="12" customHeight="1">
      <c r="A76" s="35"/>
      <c r="B76" s="39" t="s">
        <v>84</v>
      </c>
      <c r="C76" s="26"/>
      <c r="D76" s="27"/>
      <c r="E76" s="19">
        <v>230306</v>
      </c>
      <c r="F76" s="19">
        <v>0</v>
      </c>
      <c r="G76" s="19">
        <v>32817</v>
      </c>
      <c r="H76" s="19">
        <v>12396</v>
      </c>
      <c r="I76" s="19">
        <v>24773</v>
      </c>
      <c r="J76" s="19">
        <v>0</v>
      </c>
      <c r="K76" s="19">
        <v>0</v>
      </c>
      <c r="L76" s="19">
        <v>0</v>
      </c>
      <c r="M76" s="36">
        <v>300292</v>
      </c>
      <c r="N76" s="19">
        <v>34429</v>
      </c>
      <c r="O76" s="19">
        <v>0</v>
      </c>
      <c r="P76" s="19">
        <v>0</v>
      </c>
      <c r="Q76" s="19">
        <v>0</v>
      </c>
      <c r="R76" s="19">
        <v>119392</v>
      </c>
      <c r="S76" s="19">
        <v>25562</v>
      </c>
      <c r="T76" s="19">
        <v>149947</v>
      </c>
      <c r="U76" s="19">
        <v>0</v>
      </c>
      <c r="V76" s="19">
        <v>0</v>
      </c>
      <c r="W76" s="19">
        <v>0</v>
      </c>
      <c r="X76" s="36">
        <v>329330</v>
      </c>
    </row>
    <row r="77" spans="1:24" s="20" customFormat="1" ht="12" customHeight="1">
      <c r="A77" s="25"/>
      <c r="B77" s="37"/>
      <c r="C77" s="37" t="s">
        <v>41</v>
      </c>
      <c r="D77" s="38"/>
      <c r="E77" s="20">
        <v>879490</v>
      </c>
      <c r="F77" s="20">
        <v>0</v>
      </c>
      <c r="G77" s="20">
        <v>992117</v>
      </c>
      <c r="H77" s="20">
        <v>351534</v>
      </c>
      <c r="I77" s="20">
        <v>41022</v>
      </c>
      <c r="J77" s="20">
        <v>0</v>
      </c>
      <c r="K77" s="20">
        <v>400</v>
      </c>
      <c r="L77" s="20">
        <v>155325</v>
      </c>
      <c r="M77" s="36">
        <v>2419888</v>
      </c>
      <c r="N77" s="20">
        <v>297504</v>
      </c>
      <c r="O77" s="20">
        <v>0</v>
      </c>
      <c r="P77" s="20">
        <v>77503</v>
      </c>
      <c r="Q77" s="20">
        <v>0</v>
      </c>
      <c r="R77" s="20">
        <v>1305738</v>
      </c>
      <c r="S77" s="20">
        <v>348376</v>
      </c>
      <c r="T77" s="20">
        <v>775395</v>
      </c>
      <c r="U77" s="20">
        <v>0</v>
      </c>
      <c r="V77" s="20">
        <v>0</v>
      </c>
      <c r="W77" s="20">
        <v>0</v>
      </c>
      <c r="X77" s="36">
        <v>2804516</v>
      </c>
    </row>
    <row r="78" spans="1:24" s="20" customFormat="1" ht="12" customHeight="1">
      <c r="A78" s="25"/>
      <c r="B78" s="37"/>
      <c r="C78" s="37"/>
      <c r="D78" s="38" t="s">
        <v>42</v>
      </c>
      <c r="E78" s="20">
        <v>6111821</v>
      </c>
      <c r="F78" s="20">
        <v>1255319</v>
      </c>
      <c r="G78" s="20">
        <v>4244028</v>
      </c>
      <c r="H78" s="20">
        <v>2401560</v>
      </c>
      <c r="I78" s="20">
        <v>186413</v>
      </c>
      <c r="J78" s="20">
        <v>1953194</v>
      </c>
      <c r="K78" s="20">
        <v>150607</v>
      </c>
      <c r="L78" s="20">
        <v>2832432</v>
      </c>
      <c r="M78" s="36">
        <v>19135374</v>
      </c>
      <c r="N78" s="20">
        <v>4165290</v>
      </c>
      <c r="O78" s="20">
        <v>248246</v>
      </c>
      <c r="P78" s="20">
        <v>3327064</v>
      </c>
      <c r="Q78" s="20">
        <v>0</v>
      </c>
      <c r="R78" s="20">
        <v>1774410</v>
      </c>
      <c r="S78" s="20">
        <v>4023115</v>
      </c>
      <c r="T78" s="20">
        <v>4900749</v>
      </c>
      <c r="U78" s="20">
        <v>184418</v>
      </c>
      <c r="V78" s="20">
        <v>0</v>
      </c>
      <c r="W78" s="20">
        <v>0</v>
      </c>
      <c r="X78" s="36">
        <v>18623292</v>
      </c>
    </row>
    <row r="79" spans="1:24" s="20" customFormat="1" ht="12" customHeight="1">
      <c r="A79" s="25"/>
      <c r="B79" s="37"/>
      <c r="C79" s="37"/>
      <c r="D79" s="38"/>
      <c r="M79" s="36"/>
      <c r="X79" s="36"/>
    </row>
    <row r="80" spans="1:24" ht="12" customHeight="1">
      <c r="A80" s="35" t="s">
        <v>85</v>
      </c>
      <c r="B80" s="26"/>
      <c r="C80" s="26"/>
      <c r="D80" s="27"/>
      <c r="E80" s="19">
        <v>1123907</v>
      </c>
      <c r="F80" s="19">
        <v>338256</v>
      </c>
      <c r="G80" s="19">
        <v>1979188</v>
      </c>
      <c r="H80" s="19">
        <v>368871</v>
      </c>
      <c r="I80" s="19">
        <v>8089</v>
      </c>
      <c r="J80" s="19">
        <v>154154</v>
      </c>
      <c r="K80" s="19">
        <v>188379</v>
      </c>
      <c r="L80" s="19">
        <v>636052</v>
      </c>
      <c r="M80" s="36">
        <v>4796896</v>
      </c>
      <c r="N80" s="19">
        <v>1067281</v>
      </c>
      <c r="O80" s="19">
        <v>0</v>
      </c>
      <c r="P80" s="19">
        <v>636052</v>
      </c>
      <c r="Q80" s="19">
        <v>0</v>
      </c>
      <c r="R80" s="19">
        <v>198500</v>
      </c>
      <c r="S80" s="19">
        <v>1826904</v>
      </c>
      <c r="T80" s="19">
        <v>753944</v>
      </c>
      <c r="U80" s="19">
        <v>436083</v>
      </c>
      <c r="V80" s="19">
        <v>0</v>
      </c>
      <c r="W80" s="19">
        <v>0</v>
      </c>
      <c r="X80" s="36">
        <v>4918764</v>
      </c>
    </row>
    <row r="81" spans="1:24" ht="12" customHeight="1">
      <c r="A81" s="35"/>
      <c r="B81" s="26" t="s">
        <v>86</v>
      </c>
      <c r="C81" s="26"/>
      <c r="D81" s="27"/>
      <c r="E81" s="19">
        <v>0</v>
      </c>
      <c r="F81" s="19">
        <v>0</v>
      </c>
      <c r="G81" s="19">
        <v>190683</v>
      </c>
      <c r="H81" s="19">
        <v>16313</v>
      </c>
      <c r="I81" s="19">
        <v>1908</v>
      </c>
      <c r="J81" s="19">
        <v>0</v>
      </c>
      <c r="K81" s="19">
        <v>0</v>
      </c>
      <c r="L81" s="19">
        <v>0</v>
      </c>
      <c r="M81" s="36">
        <v>208904</v>
      </c>
      <c r="N81" s="19">
        <v>32269</v>
      </c>
      <c r="O81" s="19">
        <v>0</v>
      </c>
      <c r="P81" s="19">
        <v>0</v>
      </c>
      <c r="Q81" s="19">
        <v>0</v>
      </c>
      <c r="R81" s="19">
        <v>15297</v>
      </c>
      <c r="S81" s="19">
        <v>21755</v>
      </c>
      <c r="T81" s="19">
        <v>142532</v>
      </c>
      <c r="U81" s="19">
        <v>0</v>
      </c>
      <c r="V81" s="19">
        <v>0</v>
      </c>
      <c r="W81" s="19">
        <v>0</v>
      </c>
      <c r="X81" s="36">
        <v>211853</v>
      </c>
    </row>
    <row r="82" spans="1:24" s="20" customFormat="1" ht="12" customHeight="1">
      <c r="A82" s="25"/>
      <c r="B82" s="37"/>
      <c r="C82" s="37" t="s">
        <v>41</v>
      </c>
      <c r="D82" s="38"/>
      <c r="E82" s="20">
        <v>0</v>
      </c>
      <c r="F82" s="20">
        <v>0</v>
      </c>
      <c r="G82" s="20">
        <v>190683</v>
      </c>
      <c r="H82" s="20">
        <v>16313</v>
      </c>
      <c r="I82" s="20">
        <v>1908</v>
      </c>
      <c r="J82" s="20">
        <v>0</v>
      </c>
      <c r="K82" s="20">
        <v>0</v>
      </c>
      <c r="L82" s="20">
        <v>0</v>
      </c>
      <c r="M82" s="36">
        <v>208904</v>
      </c>
      <c r="N82" s="20">
        <v>32269</v>
      </c>
      <c r="O82" s="20">
        <v>0</v>
      </c>
      <c r="P82" s="20">
        <v>0</v>
      </c>
      <c r="Q82" s="20">
        <v>0</v>
      </c>
      <c r="R82" s="20">
        <v>15297</v>
      </c>
      <c r="S82" s="20">
        <v>21755</v>
      </c>
      <c r="T82" s="20">
        <v>142532</v>
      </c>
      <c r="U82" s="20">
        <v>0</v>
      </c>
      <c r="V82" s="20">
        <v>0</v>
      </c>
      <c r="W82" s="20">
        <v>0</v>
      </c>
      <c r="X82" s="36">
        <v>211853</v>
      </c>
    </row>
    <row r="83" spans="1:24" s="20" customFormat="1" ht="12" customHeight="1">
      <c r="A83" s="25"/>
      <c r="B83" s="37"/>
      <c r="C83" s="37"/>
      <c r="D83" s="38" t="s">
        <v>42</v>
      </c>
      <c r="E83" s="20">
        <v>1123907</v>
      </c>
      <c r="F83" s="20">
        <v>338256</v>
      </c>
      <c r="G83" s="20">
        <v>2169871</v>
      </c>
      <c r="H83" s="20">
        <v>385184</v>
      </c>
      <c r="I83" s="20">
        <v>9997</v>
      </c>
      <c r="J83" s="20">
        <v>154154</v>
      </c>
      <c r="K83" s="20">
        <v>188379</v>
      </c>
      <c r="L83" s="20">
        <v>636052</v>
      </c>
      <c r="M83" s="36">
        <v>5005800</v>
      </c>
      <c r="N83" s="20">
        <v>1099550</v>
      </c>
      <c r="O83" s="20">
        <v>0</v>
      </c>
      <c r="P83" s="20">
        <v>636052</v>
      </c>
      <c r="Q83" s="20">
        <v>0</v>
      </c>
      <c r="R83" s="20">
        <v>213797</v>
      </c>
      <c r="S83" s="20">
        <v>1848659</v>
      </c>
      <c r="T83" s="20">
        <v>896476</v>
      </c>
      <c r="U83" s="20">
        <v>436083</v>
      </c>
      <c r="V83" s="20">
        <v>0</v>
      </c>
      <c r="W83" s="20">
        <v>0</v>
      </c>
      <c r="X83" s="36">
        <v>5130617</v>
      </c>
    </row>
    <row r="84" spans="1:24" ht="12" customHeight="1">
      <c r="A84" s="35"/>
      <c r="B84" s="26"/>
      <c r="C84" s="26"/>
      <c r="D84" s="27"/>
      <c r="M84" s="36"/>
      <c r="X84" s="36"/>
    </row>
    <row r="85" spans="1:24" ht="12" customHeight="1">
      <c r="A85" s="35" t="s">
        <v>87</v>
      </c>
      <c r="B85" s="26"/>
      <c r="C85" s="26"/>
      <c r="D85" s="27"/>
      <c r="E85" s="19">
        <v>3392023</v>
      </c>
      <c r="F85" s="19">
        <v>0</v>
      </c>
      <c r="G85" s="19">
        <v>3675430</v>
      </c>
      <c r="H85" s="19">
        <v>1022578</v>
      </c>
      <c r="I85" s="19">
        <v>44925</v>
      </c>
      <c r="J85" s="19">
        <v>153227</v>
      </c>
      <c r="K85" s="19">
        <v>769277</v>
      </c>
      <c r="L85" s="19">
        <v>0</v>
      </c>
      <c r="M85" s="36">
        <v>9057460</v>
      </c>
      <c r="N85" s="19">
        <v>2754049</v>
      </c>
      <c r="O85" s="19">
        <v>0</v>
      </c>
      <c r="P85" s="19">
        <v>1123099</v>
      </c>
      <c r="Q85" s="19">
        <v>0</v>
      </c>
      <c r="R85" s="19">
        <v>517365</v>
      </c>
      <c r="S85" s="19">
        <v>2972491</v>
      </c>
      <c r="T85" s="19">
        <v>685301</v>
      </c>
      <c r="U85" s="19">
        <v>1545478</v>
      </c>
      <c r="V85" s="19">
        <v>0</v>
      </c>
      <c r="W85" s="19">
        <v>0</v>
      </c>
      <c r="X85" s="36">
        <v>9597783</v>
      </c>
    </row>
    <row r="86" spans="1:24" ht="12" customHeight="1">
      <c r="A86" s="35"/>
      <c r="B86" s="39" t="s">
        <v>88</v>
      </c>
      <c r="C86" s="26"/>
      <c r="D86" s="27"/>
      <c r="E86" s="19">
        <v>379869.15</v>
      </c>
      <c r="F86" s="19">
        <v>0</v>
      </c>
      <c r="G86" s="19">
        <v>107176.31</v>
      </c>
      <c r="H86" s="19">
        <v>38668.480000000003</v>
      </c>
      <c r="I86" s="19">
        <v>34071.769999999997</v>
      </c>
      <c r="J86" s="19">
        <v>0</v>
      </c>
      <c r="K86" s="19">
        <v>20000</v>
      </c>
      <c r="L86" s="19">
        <v>0</v>
      </c>
      <c r="M86" s="36">
        <v>579785.71000000008</v>
      </c>
      <c r="N86" s="19">
        <v>0</v>
      </c>
      <c r="O86" s="19">
        <v>0</v>
      </c>
      <c r="P86" s="19">
        <v>80000</v>
      </c>
      <c r="Q86" s="19">
        <v>0</v>
      </c>
      <c r="R86" s="19">
        <v>143673.71000000002</v>
      </c>
      <c r="S86" s="19">
        <v>71163.820000000007</v>
      </c>
      <c r="T86" s="19">
        <v>296.52999999999997</v>
      </c>
      <c r="U86" s="19">
        <v>1779.17</v>
      </c>
      <c r="V86" s="19">
        <v>0</v>
      </c>
      <c r="W86" s="19">
        <v>0</v>
      </c>
      <c r="X86" s="36">
        <v>296913.23000000004</v>
      </c>
    </row>
    <row r="87" spans="1:24" ht="12" customHeight="1">
      <c r="A87" s="35"/>
      <c r="B87" s="39" t="s">
        <v>89</v>
      </c>
      <c r="C87" s="26"/>
      <c r="D87" s="27"/>
      <c r="E87" s="19">
        <v>168780.09</v>
      </c>
      <c r="F87" s="19">
        <v>0</v>
      </c>
      <c r="G87" s="19">
        <v>6808.31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36">
        <v>175588.4</v>
      </c>
      <c r="N87" s="19">
        <v>0</v>
      </c>
      <c r="O87" s="19">
        <v>0</v>
      </c>
      <c r="P87" s="19">
        <v>0</v>
      </c>
      <c r="Q87" s="19">
        <v>0</v>
      </c>
      <c r="R87" s="19">
        <v>7114.87</v>
      </c>
      <c r="S87" s="19">
        <v>4677.26</v>
      </c>
      <c r="T87" s="19">
        <v>181272</v>
      </c>
      <c r="U87" s="19">
        <v>0</v>
      </c>
      <c r="V87" s="19">
        <v>0</v>
      </c>
      <c r="W87" s="19">
        <v>0</v>
      </c>
      <c r="X87" s="36">
        <v>193064.13</v>
      </c>
    </row>
    <row r="88" spans="1:24" ht="12" customHeight="1">
      <c r="A88" s="35"/>
      <c r="B88" s="39" t="s">
        <v>90</v>
      </c>
      <c r="C88" s="26"/>
      <c r="D88" s="27"/>
      <c r="E88" s="19">
        <v>68615</v>
      </c>
      <c r="F88" s="19">
        <v>0</v>
      </c>
      <c r="G88" s="19">
        <v>23336</v>
      </c>
      <c r="H88" s="19">
        <v>10405</v>
      </c>
      <c r="I88" s="19">
        <v>0</v>
      </c>
      <c r="J88" s="19">
        <v>0</v>
      </c>
      <c r="K88" s="19">
        <v>0</v>
      </c>
      <c r="L88" s="19">
        <v>0</v>
      </c>
      <c r="M88" s="36">
        <v>102356</v>
      </c>
      <c r="N88" s="19">
        <v>0</v>
      </c>
      <c r="O88" s="19">
        <v>0</v>
      </c>
      <c r="P88" s="19">
        <v>0</v>
      </c>
      <c r="Q88" s="19">
        <v>0</v>
      </c>
      <c r="R88" s="19">
        <v>17017</v>
      </c>
      <c r="S88" s="19">
        <v>9572</v>
      </c>
      <c r="T88" s="19">
        <v>67660</v>
      </c>
      <c r="U88" s="19">
        <v>0</v>
      </c>
      <c r="V88" s="19">
        <v>0</v>
      </c>
      <c r="W88" s="19">
        <v>0</v>
      </c>
      <c r="X88" s="36">
        <v>94249</v>
      </c>
    </row>
    <row r="89" spans="1:24" ht="12" customHeight="1">
      <c r="A89" s="35"/>
      <c r="B89" s="39" t="s">
        <v>91</v>
      </c>
      <c r="C89" s="26"/>
      <c r="D89" s="27"/>
      <c r="E89" s="19">
        <v>3647826</v>
      </c>
      <c r="F89" s="19">
        <v>0</v>
      </c>
      <c r="G89" s="19">
        <v>1444972</v>
      </c>
      <c r="H89" s="19">
        <v>0</v>
      </c>
      <c r="I89" s="19">
        <v>0</v>
      </c>
      <c r="J89" s="19">
        <v>3750</v>
      </c>
      <c r="K89" s="19">
        <v>0</v>
      </c>
      <c r="L89" s="19">
        <v>433028</v>
      </c>
      <c r="M89" s="36">
        <v>5529576</v>
      </c>
      <c r="N89" s="19">
        <v>0</v>
      </c>
      <c r="O89" s="19">
        <v>177295</v>
      </c>
      <c r="P89" s="19">
        <v>726815</v>
      </c>
      <c r="Q89" s="19">
        <v>0</v>
      </c>
      <c r="R89" s="19">
        <v>1827526</v>
      </c>
      <c r="S89" s="19">
        <v>1137781</v>
      </c>
      <c r="T89" s="19">
        <v>275199</v>
      </c>
      <c r="U89" s="19">
        <v>28908</v>
      </c>
      <c r="V89" s="19">
        <v>0</v>
      </c>
      <c r="W89" s="19">
        <v>0</v>
      </c>
      <c r="X89" s="36">
        <v>4173524</v>
      </c>
    </row>
    <row r="90" spans="1:24" s="20" customFormat="1" ht="12" customHeight="1">
      <c r="A90" s="25"/>
      <c r="B90" s="37"/>
      <c r="C90" s="37" t="s">
        <v>41</v>
      </c>
      <c r="D90" s="38"/>
      <c r="E90" s="20">
        <v>4265090.24</v>
      </c>
      <c r="F90" s="20">
        <v>0</v>
      </c>
      <c r="G90" s="20">
        <v>1582292.62</v>
      </c>
      <c r="H90" s="20">
        <v>49073.48</v>
      </c>
      <c r="I90" s="20">
        <v>34071.769999999997</v>
      </c>
      <c r="J90" s="20">
        <v>3750</v>
      </c>
      <c r="K90" s="20">
        <v>20000</v>
      </c>
      <c r="L90" s="20">
        <v>433028</v>
      </c>
      <c r="M90" s="36">
        <v>6387306.1100000003</v>
      </c>
      <c r="N90" s="20">
        <v>0</v>
      </c>
      <c r="O90" s="20">
        <v>177295</v>
      </c>
      <c r="P90" s="20">
        <v>806815</v>
      </c>
      <c r="Q90" s="20">
        <v>0</v>
      </c>
      <c r="R90" s="20">
        <v>1995331.58</v>
      </c>
      <c r="S90" s="20">
        <v>1223194.08</v>
      </c>
      <c r="T90" s="20">
        <v>524427.53</v>
      </c>
      <c r="U90" s="20">
        <v>30687.17</v>
      </c>
      <c r="V90" s="20">
        <v>0</v>
      </c>
      <c r="W90" s="20">
        <v>0</v>
      </c>
      <c r="X90" s="36">
        <v>4757750.3600000003</v>
      </c>
    </row>
    <row r="91" spans="1:24" s="20" customFormat="1" ht="12" customHeight="1">
      <c r="A91" s="25"/>
      <c r="B91" s="37"/>
      <c r="C91" s="37"/>
      <c r="D91" s="38" t="s">
        <v>42</v>
      </c>
      <c r="E91" s="20">
        <v>7657113.2400000002</v>
      </c>
      <c r="F91" s="20">
        <v>0</v>
      </c>
      <c r="G91" s="20">
        <v>5257722.62</v>
      </c>
      <c r="H91" s="20">
        <v>1071651.48</v>
      </c>
      <c r="I91" s="20">
        <v>78996.76999999999</v>
      </c>
      <c r="J91" s="20">
        <v>156977</v>
      </c>
      <c r="K91" s="20">
        <v>789277</v>
      </c>
      <c r="L91" s="20">
        <v>433028</v>
      </c>
      <c r="M91" s="36">
        <v>15444766.109999999</v>
      </c>
      <c r="N91" s="20">
        <v>2754049</v>
      </c>
      <c r="O91" s="20">
        <v>177295</v>
      </c>
      <c r="P91" s="20">
        <v>1929914</v>
      </c>
      <c r="Q91" s="20">
        <v>0</v>
      </c>
      <c r="R91" s="20">
        <v>2512696.58</v>
      </c>
      <c r="S91" s="20">
        <v>4195685.08</v>
      </c>
      <c r="T91" s="20">
        <v>1209728.53</v>
      </c>
      <c r="U91" s="20">
        <v>1576165.17</v>
      </c>
      <c r="V91" s="20">
        <v>0</v>
      </c>
      <c r="W91" s="20">
        <v>0</v>
      </c>
      <c r="X91" s="36">
        <v>14355533.359999999</v>
      </c>
    </row>
    <row r="92" spans="1:24" ht="12" customHeight="1">
      <c r="A92" s="35"/>
      <c r="B92" s="26"/>
      <c r="C92" s="26"/>
      <c r="D92" s="27"/>
      <c r="M92" s="36"/>
      <c r="X92" s="36"/>
    </row>
    <row r="93" spans="1:24" ht="12" customHeight="1">
      <c r="A93" s="35" t="s">
        <v>92</v>
      </c>
      <c r="B93" s="26"/>
      <c r="C93" s="26"/>
      <c r="D93" s="27"/>
      <c r="E93" s="19">
        <v>272403</v>
      </c>
      <c r="F93" s="19">
        <v>486333</v>
      </c>
      <c r="G93" s="19">
        <v>1030573</v>
      </c>
      <c r="H93" s="19">
        <v>599484</v>
      </c>
      <c r="I93" s="19">
        <v>0</v>
      </c>
      <c r="J93" s="19">
        <v>0</v>
      </c>
      <c r="K93" s="19">
        <v>81768</v>
      </c>
      <c r="L93" s="19">
        <v>0</v>
      </c>
      <c r="M93" s="36">
        <v>2470561</v>
      </c>
      <c r="N93" s="19">
        <v>220897</v>
      </c>
      <c r="O93" s="19">
        <v>0</v>
      </c>
      <c r="P93" s="19">
        <v>0</v>
      </c>
      <c r="Q93" s="19">
        <v>0</v>
      </c>
      <c r="R93" s="19">
        <v>310792</v>
      </c>
      <c r="S93" s="19">
        <v>1334034</v>
      </c>
      <c r="T93" s="19">
        <v>156174</v>
      </c>
      <c r="U93" s="19">
        <v>409148</v>
      </c>
      <c r="V93" s="19">
        <v>0</v>
      </c>
      <c r="W93" s="19">
        <v>0</v>
      </c>
      <c r="X93" s="36">
        <v>2431045</v>
      </c>
    </row>
    <row r="94" spans="1:24" ht="12" customHeight="1">
      <c r="A94" s="35"/>
      <c r="B94" s="26" t="s">
        <v>93</v>
      </c>
      <c r="C94" s="26"/>
      <c r="D94" s="27"/>
      <c r="E94" s="19">
        <v>0</v>
      </c>
      <c r="F94" s="19">
        <v>0</v>
      </c>
      <c r="G94" s="19">
        <v>65716</v>
      </c>
      <c r="H94" s="19">
        <v>25236</v>
      </c>
      <c r="I94" s="19">
        <v>0</v>
      </c>
      <c r="J94" s="19">
        <v>0</v>
      </c>
      <c r="K94" s="19">
        <v>0</v>
      </c>
      <c r="L94" s="19">
        <v>136656</v>
      </c>
      <c r="M94" s="36">
        <v>227608</v>
      </c>
      <c r="N94" s="19">
        <v>0</v>
      </c>
      <c r="O94" s="19">
        <v>0</v>
      </c>
      <c r="P94" s="19">
        <v>188482</v>
      </c>
      <c r="Q94" s="19">
        <v>0</v>
      </c>
      <c r="R94" s="19">
        <v>753</v>
      </c>
      <c r="S94" s="19">
        <v>33175</v>
      </c>
      <c r="T94" s="19">
        <v>0</v>
      </c>
      <c r="U94" s="19">
        <v>0</v>
      </c>
      <c r="V94" s="19">
        <v>0</v>
      </c>
      <c r="W94" s="19">
        <v>0</v>
      </c>
      <c r="X94" s="36">
        <v>222410</v>
      </c>
    </row>
    <row r="95" spans="1:24" s="20" customFormat="1" ht="12" customHeight="1">
      <c r="A95" s="25"/>
      <c r="B95" s="37"/>
      <c r="C95" s="37" t="s">
        <v>41</v>
      </c>
      <c r="D95" s="38"/>
      <c r="E95" s="20">
        <v>0</v>
      </c>
      <c r="F95" s="20">
        <v>0</v>
      </c>
      <c r="G95" s="20">
        <v>65716</v>
      </c>
      <c r="H95" s="20">
        <v>25236</v>
      </c>
      <c r="I95" s="20">
        <v>0</v>
      </c>
      <c r="J95" s="20">
        <v>0</v>
      </c>
      <c r="K95" s="20">
        <v>0</v>
      </c>
      <c r="L95" s="20">
        <v>136656</v>
      </c>
      <c r="M95" s="36">
        <v>227608</v>
      </c>
      <c r="N95" s="20">
        <v>0</v>
      </c>
      <c r="O95" s="20">
        <v>0</v>
      </c>
      <c r="P95" s="20">
        <v>188482</v>
      </c>
      <c r="Q95" s="20">
        <v>0</v>
      </c>
      <c r="R95" s="20">
        <v>753</v>
      </c>
      <c r="S95" s="20">
        <v>33175</v>
      </c>
      <c r="T95" s="20">
        <v>0</v>
      </c>
      <c r="U95" s="20">
        <v>0</v>
      </c>
      <c r="V95" s="20">
        <v>0</v>
      </c>
      <c r="W95" s="20">
        <v>0</v>
      </c>
      <c r="X95" s="36">
        <v>222410</v>
      </c>
    </row>
    <row r="96" spans="1:24" s="20" customFormat="1" ht="12" customHeight="1">
      <c r="A96" s="25"/>
      <c r="B96" s="37"/>
      <c r="C96" s="37"/>
      <c r="D96" s="38" t="s">
        <v>42</v>
      </c>
      <c r="E96" s="20">
        <v>272403</v>
      </c>
      <c r="F96" s="20">
        <v>486333</v>
      </c>
      <c r="G96" s="20">
        <v>1096289</v>
      </c>
      <c r="H96" s="20">
        <v>624720</v>
      </c>
      <c r="I96" s="20">
        <v>0</v>
      </c>
      <c r="J96" s="20">
        <v>0</v>
      </c>
      <c r="K96" s="20">
        <v>81768</v>
      </c>
      <c r="L96" s="20">
        <v>136656</v>
      </c>
      <c r="M96" s="36">
        <v>2698169</v>
      </c>
      <c r="N96" s="20">
        <v>220897</v>
      </c>
      <c r="O96" s="20">
        <v>0</v>
      </c>
      <c r="P96" s="20">
        <v>188482</v>
      </c>
      <c r="Q96" s="20">
        <v>0</v>
      </c>
      <c r="R96" s="20">
        <v>311545</v>
      </c>
      <c r="S96" s="20">
        <v>1367209</v>
      </c>
      <c r="T96" s="20">
        <v>156174</v>
      </c>
      <c r="U96" s="20">
        <v>409148</v>
      </c>
      <c r="V96" s="20">
        <v>0</v>
      </c>
      <c r="W96" s="20">
        <v>0</v>
      </c>
      <c r="X96" s="36">
        <v>2653455</v>
      </c>
    </row>
    <row r="97" spans="1:24" ht="12" customHeight="1">
      <c r="A97" s="35"/>
      <c r="B97" s="26"/>
      <c r="C97" s="26"/>
      <c r="D97" s="27"/>
      <c r="M97" s="36"/>
      <c r="X97" s="36"/>
    </row>
    <row r="98" spans="1:24" ht="12" customHeight="1">
      <c r="A98" s="35" t="s">
        <v>94</v>
      </c>
      <c r="B98" s="26"/>
      <c r="C98" s="26"/>
      <c r="D98" s="27"/>
      <c r="E98" s="19">
        <v>5925532</v>
      </c>
      <c r="F98" s="19">
        <v>4729868</v>
      </c>
      <c r="G98" s="19">
        <v>6669297</v>
      </c>
      <c r="H98" s="19">
        <v>1324424</v>
      </c>
      <c r="I98" s="19">
        <v>2439031</v>
      </c>
      <c r="J98" s="19">
        <v>1997</v>
      </c>
      <c r="K98" s="19">
        <v>180287</v>
      </c>
      <c r="L98" s="19">
        <v>502259</v>
      </c>
      <c r="M98" s="36">
        <v>21772695</v>
      </c>
      <c r="N98" s="19">
        <v>8269482</v>
      </c>
      <c r="O98" s="19">
        <v>15619</v>
      </c>
      <c r="P98" s="19">
        <v>0</v>
      </c>
      <c r="Q98" s="19">
        <v>0</v>
      </c>
      <c r="R98" s="19">
        <v>981262</v>
      </c>
      <c r="S98" s="19">
        <v>6745990</v>
      </c>
      <c r="T98" s="19">
        <v>1006000</v>
      </c>
      <c r="U98" s="19">
        <v>1460505</v>
      </c>
      <c r="V98" s="19">
        <v>0</v>
      </c>
      <c r="W98" s="19">
        <v>0</v>
      </c>
      <c r="X98" s="36">
        <v>18478858</v>
      </c>
    </row>
    <row r="99" spans="1:24" ht="12" customHeight="1">
      <c r="A99" s="35"/>
      <c r="B99" s="39" t="s">
        <v>95</v>
      </c>
      <c r="C99" s="26"/>
      <c r="D99" s="27"/>
      <c r="E99" s="19">
        <v>0</v>
      </c>
      <c r="F99" s="19">
        <v>0</v>
      </c>
      <c r="G99" s="19">
        <v>79078.600000000006</v>
      </c>
      <c r="H99" s="19">
        <v>465.46</v>
      </c>
      <c r="I99" s="19">
        <v>0</v>
      </c>
      <c r="J99" s="19">
        <v>2260</v>
      </c>
      <c r="K99" s="19">
        <v>0</v>
      </c>
      <c r="L99" s="19">
        <v>0</v>
      </c>
      <c r="M99" s="36">
        <v>81804.060000000012</v>
      </c>
      <c r="N99" s="19">
        <v>28837.11</v>
      </c>
      <c r="O99" s="19">
        <v>0</v>
      </c>
      <c r="P99" s="19">
        <v>0</v>
      </c>
      <c r="Q99" s="19">
        <v>0</v>
      </c>
      <c r="R99" s="19">
        <v>32321.64</v>
      </c>
      <c r="S99" s="19">
        <v>13053</v>
      </c>
      <c r="T99" s="19">
        <v>27000</v>
      </c>
      <c r="U99" s="19">
        <v>10000</v>
      </c>
      <c r="V99" s="19">
        <v>0</v>
      </c>
      <c r="W99" s="19">
        <v>0</v>
      </c>
      <c r="X99" s="36">
        <v>111211.75</v>
      </c>
    </row>
    <row r="100" spans="1:24" ht="12" customHeight="1">
      <c r="A100" s="35"/>
      <c r="B100" s="39" t="s">
        <v>96</v>
      </c>
      <c r="C100" s="26"/>
      <c r="D100" s="27"/>
      <c r="E100" s="19">
        <v>0</v>
      </c>
      <c r="F100" s="19">
        <v>0</v>
      </c>
      <c r="G100" s="19">
        <v>106756.14</v>
      </c>
      <c r="H100" s="19">
        <v>26.98</v>
      </c>
      <c r="I100" s="19">
        <v>0</v>
      </c>
      <c r="J100" s="19">
        <v>0</v>
      </c>
      <c r="K100" s="19">
        <v>2700</v>
      </c>
      <c r="L100" s="19">
        <v>72864.240000000005</v>
      </c>
      <c r="M100" s="36">
        <v>182347.36</v>
      </c>
      <c r="N100" s="19">
        <v>0</v>
      </c>
      <c r="O100" s="19">
        <v>0</v>
      </c>
      <c r="P100" s="19">
        <v>194367.17</v>
      </c>
      <c r="Q100" s="19">
        <v>0</v>
      </c>
      <c r="R100" s="19">
        <v>96628.030000000013</v>
      </c>
      <c r="S100" s="19">
        <v>21319.51</v>
      </c>
      <c r="T100" s="19">
        <v>15347.650000000001</v>
      </c>
      <c r="U100" s="19">
        <v>0</v>
      </c>
      <c r="V100" s="19">
        <v>0</v>
      </c>
      <c r="W100" s="19">
        <v>0</v>
      </c>
      <c r="X100" s="36">
        <v>327662.36000000004</v>
      </c>
    </row>
    <row r="101" spans="1:24" ht="12" customHeight="1">
      <c r="A101" s="35"/>
      <c r="B101" s="39" t="s">
        <v>97</v>
      </c>
      <c r="C101" s="26"/>
      <c r="D101" s="27"/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36">
        <v>0</v>
      </c>
      <c r="N101" s="19">
        <v>226286</v>
      </c>
      <c r="O101" s="19">
        <v>0</v>
      </c>
      <c r="P101" s="19">
        <v>130000</v>
      </c>
      <c r="Q101" s="19">
        <v>0</v>
      </c>
      <c r="R101" s="19">
        <v>1945727</v>
      </c>
      <c r="S101" s="19">
        <v>153847</v>
      </c>
      <c r="T101" s="19">
        <v>155138</v>
      </c>
      <c r="U101" s="19">
        <v>2354</v>
      </c>
      <c r="V101" s="19">
        <v>0</v>
      </c>
      <c r="W101" s="19">
        <v>0</v>
      </c>
      <c r="X101" s="36">
        <v>2613352</v>
      </c>
    </row>
    <row r="102" spans="1:24" ht="12" customHeight="1">
      <c r="A102" s="35"/>
      <c r="B102" s="39" t="s">
        <v>98</v>
      </c>
      <c r="C102" s="26"/>
      <c r="D102" s="27"/>
      <c r="E102" s="19">
        <v>0</v>
      </c>
      <c r="F102" s="19">
        <v>0</v>
      </c>
      <c r="G102" s="19">
        <v>20442.87</v>
      </c>
      <c r="H102" s="19">
        <v>2558.6100000000006</v>
      </c>
      <c r="I102" s="19">
        <v>17984.810000000001</v>
      </c>
      <c r="J102" s="19">
        <v>0</v>
      </c>
      <c r="K102" s="19">
        <v>3129.62</v>
      </c>
      <c r="L102" s="19">
        <v>0</v>
      </c>
      <c r="M102" s="36">
        <v>44115.91</v>
      </c>
      <c r="N102" s="19">
        <v>0</v>
      </c>
      <c r="O102" s="19">
        <v>0</v>
      </c>
      <c r="P102" s="19">
        <v>0</v>
      </c>
      <c r="Q102" s="19">
        <v>0</v>
      </c>
      <c r="R102" s="19">
        <v>45678.710000000006</v>
      </c>
      <c r="S102" s="19">
        <v>11856.25</v>
      </c>
      <c r="T102" s="19">
        <v>14732.54</v>
      </c>
      <c r="U102" s="19">
        <v>0</v>
      </c>
      <c r="V102" s="19">
        <v>0</v>
      </c>
      <c r="W102" s="19">
        <v>0</v>
      </c>
      <c r="X102" s="36">
        <v>72267.5</v>
      </c>
    </row>
    <row r="103" spans="1:24" ht="12" customHeight="1">
      <c r="A103" s="35"/>
      <c r="B103" s="39" t="s">
        <v>99</v>
      </c>
      <c r="C103" s="26"/>
      <c r="D103" s="27"/>
      <c r="E103" s="19">
        <v>0</v>
      </c>
      <c r="F103" s="19">
        <v>0</v>
      </c>
      <c r="G103" s="19">
        <v>0</v>
      </c>
      <c r="H103" s="19">
        <v>0</v>
      </c>
      <c r="I103" s="19">
        <v>0</v>
      </c>
      <c r="J103" s="19">
        <v>0</v>
      </c>
      <c r="K103" s="19">
        <v>0</v>
      </c>
      <c r="L103" s="19">
        <v>0</v>
      </c>
      <c r="M103" s="36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20523</v>
      </c>
      <c r="T103" s="19">
        <v>0</v>
      </c>
      <c r="U103" s="19">
        <v>0</v>
      </c>
      <c r="V103" s="19">
        <v>0</v>
      </c>
      <c r="W103" s="19">
        <v>0</v>
      </c>
      <c r="X103" s="36">
        <v>20523</v>
      </c>
    </row>
    <row r="104" spans="1:24" ht="12" customHeight="1">
      <c r="A104" s="35"/>
      <c r="B104" s="39" t="s">
        <v>100</v>
      </c>
      <c r="C104" s="26"/>
      <c r="D104" s="27"/>
      <c r="E104" s="19">
        <v>11266</v>
      </c>
      <c r="F104" s="19">
        <v>0</v>
      </c>
      <c r="G104" s="19">
        <v>9941</v>
      </c>
      <c r="H104" s="19">
        <v>1485</v>
      </c>
      <c r="I104" s="19">
        <v>0</v>
      </c>
      <c r="J104" s="19">
        <v>0</v>
      </c>
      <c r="K104" s="19">
        <v>0</v>
      </c>
      <c r="L104" s="19">
        <v>0</v>
      </c>
      <c r="M104" s="36">
        <v>22692</v>
      </c>
      <c r="N104" s="19">
        <v>8225</v>
      </c>
      <c r="O104" s="19">
        <v>0</v>
      </c>
      <c r="P104" s="19">
        <v>0</v>
      </c>
      <c r="Q104" s="19">
        <v>0</v>
      </c>
      <c r="R104" s="19">
        <v>4524</v>
      </c>
      <c r="S104" s="19">
        <v>3154</v>
      </c>
      <c r="T104" s="19">
        <v>0</v>
      </c>
      <c r="U104" s="19">
        <v>0</v>
      </c>
      <c r="V104" s="19">
        <v>0</v>
      </c>
      <c r="W104" s="19">
        <v>0</v>
      </c>
      <c r="X104" s="36">
        <v>15903</v>
      </c>
    </row>
    <row r="105" spans="1:24" ht="12" customHeight="1">
      <c r="A105" s="35"/>
      <c r="B105" s="39" t="s">
        <v>101</v>
      </c>
      <c r="C105" s="26"/>
      <c r="D105" s="27"/>
      <c r="E105" s="19">
        <v>0</v>
      </c>
      <c r="F105" s="19">
        <v>0</v>
      </c>
      <c r="G105" s="19">
        <v>0</v>
      </c>
      <c r="H105" s="19">
        <v>0</v>
      </c>
      <c r="I105" s="19">
        <v>0</v>
      </c>
      <c r="J105" s="19">
        <v>0</v>
      </c>
      <c r="K105" s="19">
        <v>0</v>
      </c>
      <c r="L105" s="19">
        <v>0</v>
      </c>
      <c r="M105" s="36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1305</v>
      </c>
      <c r="T105" s="19">
        <v>0</v>
      </c>
      <c r="U105" s="19">
        <v>0</v>
      </c>
      <c r="V105" s="19">
        <v>0</v>
      </c>
      <c r="W105" s="19">
        <v>0</v>
      </c>
      <c r="X105" s="36">
        <v>1305</v>
      </c>
    </row>
    <row r="106" spans="1:24" ht="12" customHeight="1">
      <c r="A106" s="35"/>
      <c r="B106" s="39" t="s">
        <v>102</v>
      </c>
      <c r="C106" s="26"/>
      <c r="D106" s="27"/>
      <c r="E106" s="19">
        <v>279876</v>
      </c>
      <c r="F106" s="19">
        <v>8913</v>
      </c>
      <c r="G106" s="19">
        <v>27247</v>
      </c>
      <c r="H106" s="19">
        <v>0</v>
      </c>
      <c r="I106" s="19">
        <v>2552</v>
      </c>
      <c r="J106" s="19">
        <v>0</v>
      </c>
      <c r="K106" s="19">
        <v>10980</v>
      </c>
      <c r="L106" s="19">
        <v>0</v>
      </c>
      <c r="M106" s="36">
        <v>329568</v>
      </c>
      <c r="N106" s="19">
        <v>0</v>
      </c>
      <c r="O106" s="19">
        <v>0</v>
      </c>
      <c r="P106" s="19">
        <v>0</v>
      </c>
      <c r="Q106" s="19">
        <v>0</v>
      </c>
      <c r="R106" s="19">
        <v>-127</v>
      </c>
      <c r="S106" s="19">
        <v>72878</v>
      </c>
      <c r="T106" s="19">
        <v>303494</v>
      </c>
      <c r="U106" s="19">
        <v>0</v>
      </c>
      <c r="V106" s="19">
        <v>0</v>
      </c>
      <c r="W106" s="19">
        <v>0</v>
      </c>
      <c r="X106" s="36">
        <v>376245</v>
      </c>
    </row>
    <row r="107" spans="1:24" ht="12" customHeight="1">
      <c r="A107" s="35"/>
      <c r="B107" s="39" t="s">
        <v>103</v>
      </c>
      <c r="C107" s="26"/>
      <c r="D107" s="27"/>
      <c r="E107" s="19">
        <v>1550719</v>
      </c>
      <c r="F107" s="19">
        <v>0</v>
      </c>
      <c r="G107" s="19">
        <v>2225314</v>
      </c>
      <c r="H107" s="19">
        <v>346828</v>
      </c>
      <c r="I107" s="19">
        <v>117800</v>
      </c>
      <c r="J107" s="19">
        <v>278657</v>
      </c>
      <c r="K107" s="19">
        <v>0</v>
      </c>
      <c r="L107" s="19">
        <v>642844</v>
      </c>
      <c r="M107" s="36">
        <v>5162162</v>
      </c>
      <c r="N107" s="19">
        <v>0</v>
      </c>
      <c r="O107" s="19">
        <v>36949</v>
      </c>
      <c r="P107" s="19">
        <v>2830057</v>
      </c>
      <c r="Q107" s="19">
        <v>0</v>
      </c>
      <c r="R107" s="19">
        <v>1357892</v>
      </c>
      <c r="S107" s="19">
        <v>398327</v>
      </c>
      <c r="T107" s="19">
        <v>119038</v>
      </c>
      <c r="U107" s="19">
        <v>767947</v>
      </c>
      <c r="V107" s="19">
        <v>0</v>
      </c>
      <c r="W107" s="19">
        <v>0</v>
      </c>
      <c r="X107" s="36">
        <v>5510210</v>
      </c>
    </row>
    <row r="108" spans="1:24" ht="12" customHeight="1">
      <c r="A108" s="35"/>
      <c r="B108" s="39" t="s">
        <v>104</v>
      </c>
      <c r="C108" s="26"/>
      <c r="D108" s="27"/>
      <c r="E108" s="19">
        <v>812911</v>
      </c>
      <c r="F108" s="19">
        <v>0</v>
      </c>
      <c r="G108" s="19">
        <v>408097</v>
      </c>
      <c r="H108" s="19">
        <v>117846</v>
      </c>
      <c r="I108" s="19">
        <v>0</v>
      </c>
      <c r="J108" s="19">
        <v>25959</v>
      </c>
      <c r="K108" s="19">
        <v>514257</v>
      </c>
      <c r="L108" s="19">
        <v>0</v>
      </c>
      <c r="M108" s="36">
        <v>1879070</v>
      </c>
      <c r="N108" s="19">
        <v>1090686</v>
      </c>
      <c r="O108" s="19">
        <v>0</v>
      </c>
      <c r="P108" s="19">
        <v>970209</v>
      </c>
      <c r="Q108" s="19">
        <v>0</v>
      </c>
      <c r="R108" s="19">
        <v>568691</v>
      </c>
      <c r="S108" s="19">
        <v>124001</v>
      </c>
      <c r="T108" s="19">
        <v>30024</v>
      </c>
      <c r="U108" s="19">
        <v>0</v>
      </c>
      <c r="V108" s="19">
        <v>0</v>
      </c>
      <c r="W108" s="19">
        <v>0</v>
      </c>
      <c r="X108" s="36">
        <v>2783611</v>
      </c>
    </row>
    <row r="109" spans="1:24" ht="12" customHeight="1">
      <c r="A109" s="35"/>
      <c r="B109" s="39" t="s">
        <v>105</v>
      </c>
      <c r="C109" s="26"/>
      <c r="D109" s="27"/>
      <c r="E109" s="19">
        <v>171575</v>
      </c>
      <c r="F109" s="19">
        <v>0</v>
      </c>
      <c r="G109" s="19">
        <v>40840</v>
      </c>
      <c r="H109" s="19">
        <v>0</v>
      </c>
      <c r="I109" s="19">
        <v>0</v>
      </c>
      <c r="J109" s="19">
        <v>721</v>
      </c>
      <c r="K109" s="19">
        <v>19158</v>
      </c>
      <c r="L109" s="19">
        <v>0</v>
      </c>
      <c r="M109" s="36">
        <v>232294</v>
      </c>
      <c r="N109" s="19">
        <v>0</v>
      </c>
      <c r="O109" s="19">
        <v>0</v>
      </c>
      <c r="P109" s="19">
        <v>0</v>
      </c>
      <c r="Q109" s="19">
        <v>0</v>
      </c>
      <c r="R109" s="19">
        <v>30308</v>
      </c>
      <c r="S109" s="19">
        <v>41334</v>
      </c>
      <c r="T109" s="19">
        <v>159744</v>
      </c>
      <c r="U109" s="19">
        <v>3079</v>
      </c>
      <c r="V109" s="19">
        <v>0</v>
      </c>
      <c r="W109" s="19">
        <v>0</v>
      </c>
      <c r="X109" s="36">
        <v>234465</v>
      </c>
    </row>
    <row r="110" spans="1:24" ht="12" customHeight="1">
      <c r="A110" s="35"/>
      <c r="B110" s="39" t="s">
        <v>106</v>
      </c>
      <c r="C110" s="26"/>
      <c r="D110" s="27"/>
      <c r="E110" s="19">
        <v>379739</v>
      </c>
      <c r="F110" s="19">
        <v>0</v>
      </c>
      <c r="G110" s="19">
        <v>99005</v>
      </c>
      <c r="H110" s="19">
        <v>9324</v>
      </c>
      <c r="I110" s="19">
        <v>0</v>
      </c>
      <c r="J110" s="19">
        <v>0</v>
      </c>
      <c r="K110" s="19">
        <v>0</v>
      </c>
      <c r="L110" s="19">
        <v>0</v>
      </c>
      <c r="M110" s="36">
        <v>488068</v>
      </c>
      <c r="N110" s="19">
        <v>0</v>
      </c>
      <c r="O110" s="19">
        <v>0</v>
      </c>
      <c r="P110" s="19">
        <v>30000</v>
      </c>
      <c r="Q110" s="19">
        <v>0</v>
      </c>
      <c r="R110" s="19">
        <v>13825</v>
      </c>
      <c r="S110" s="19">
        <v>38397</v>
      </c>
      <c r="T110" s="19">
        <v>140799</v>
      </c>
      <c r="U110" s="19">
        <v>0</v>
      </c>
      <c r="V110" s="19">
        <v>0</v>
      </c>
      <c r="W110" s="19">
        <v>0</v>
      </c>
      <c r="X110" s="36">
        <v>223021</v>
      </c>
    </row>
    <row r="111" spans="1:24" ht="12" customHeight="1">
      <c r="A111" s="35"/>
      <c r="B111" s="39" t="s">
        <v>107</v>
      </c>
      <c r="C111" s="26"/>
      <c r="D111" s="27"/>
      <c r="E111" s="19">
        <v>0</v>
      </c>
      <c r="F111" s="19">
        <v>0</v>
      </c>
      <c r="G111" s="19">
        <v>155164</v>
      </c>
      <c r="H111" s="19">
        <v>25805</v>
      </c>
      <c r="I111" s="19">
        <v>0</v>
      </c>
      <c r="J111" s="19">
        <v>0</v>
      </c>
      <c r="K111" s="19">
        <v>2336</v>
      </c>
      <c r="L111" s="19">
        <v>277787</v>
      </c>
      <c r="M111" s="36">
        <v>461092</v>
      </c>
      <c r="N111" s="19">
        <v>84597</v>
      </c>
      <c r="O111" s="19">
        <v>914</v>
      </c>
      <c r="P111" s="19">
        <v>277787</v>
      </c>
      <c r="Q111" s="19">
        <v>0</v>
      </c>
      <c r="R111" s="19">
        <v>130840</v>
      </c>
      <c r="S111" s="19">
        <v>56562</v>
      </c>
      <c r="T111" s="19">
        <v>0</v>
      </c>
      <c r="U111" s="19">
        <v>0</v>
      </c>
      <c r="V111" s="19">
        <v>0</v>
      </c>
      <c r="W111" s="19">
        <v>0</v>
      </c>
      <c r="X111" s="36">
        <v>550700</v>
      </c>
    </row>
    <row r="112" spans="1:24" ht="12" customHeight="1">
      <c r="A112" s="35"/>
      <c r="B112" s="39" t="s">
        <v>108</v>
      </c>
      <c r="C112" s="26"/>
      <c r="D112" s="27"/>
      <c r="E112" s="19">
        <v>560448</v>
      </c>
      <c r="F112" s="19">
        <v>0</v>
      </c>
      <c r="G112" s="19">
        <v>13521</v>
      </c>
      <c r="H112" s="19">
        <v>661</v>
      </c>
      <c r="I112" s="19">
        <v>0</v>
      </c>
      <c r="J112" s="19">
        <v>0</v>
      </c>
      <c r="K112" s="19">
        <v>0</v>
      </c>
      <c r="L112" s="19">
        <v>0</v>
      </c>
      <c r="M112" s="36">
        <v>574630</v>
      </c>
      <c r="N112" s="19">
        <v>0</v>
      </c>
      <c r="O112" s="19">
        <v>0</v>
      </c>
      <c r="P112" s="19">
        <v>0</v>
      </c>
      <c r="Q112" s="19">
        <v>0</v>
      </c>
      <c r="R112" s="19">
        <v>4243</v>
      </c>
      <c r="S112" s="19">
        <v>5439</v>
      </c>
      <c r="T112" s="19">
        <v>554372</v>
      </c>
      <c r="U112" s="19">
        <v>0</v>
      </c>
      <c r="V112" s="19">
        <v>0</v>
      </c>
      <c r="W112" s="19">
        <v>0</v>
      </c>
      <c r="X112" s="36">
        <v>564054</v>
      </c>
    </row>
    <row r="113" spans="1:24" s="20" customFormat="1" ht="12" customHeight="1">
      <c r="A113" s="25"/>
      <c r="B113" s="37"/>
      <c r="C113" s="37" t="s">
        <v>41</v>
      </c>
      <c r="D113" s="38"/>
      <c r="E113" s="20">
        <v>3766534</v>
      </c>
      <c r="F113" s="20">
        <v>8913</v>
      </c>
      <c r="G113" s="20">
        <v>3185406.61</v>
      </c>
      <c r="H113" s="20">
        <v>505000.05</v>
      </c>
      <c r="I113" s="20">
        <v>138336.81</v>
      </c>
      <c r="J113" s="20">
        <v>307597</v>
      </c>
      <c r="K113" s="20">
        <v>552560.62</v>
      </c>
      <c r="L113" s="20">
        <v>993495.24</v>
      </c>
      <c r="M113" s="36">
        <v>9457843.3299999982</v>
      </c>
      <c r="N113" s="20">
        <v>1438631.1099999999</v>
      </c>
      <c r="O113" s="20">
        <v>37863</v>
      </c>
      <c r="P113" s="20">
        <v>4432420.17</v>
      </c>
      <c r="Q113" s="20">
        <v>0</v>
      </c>
      <c r="R113" s="20">
        <v>4230551.38</v>
      </c>
      <c r="S113" s="20">
        <v>961995.76</v>
      </c>
      <c r="T113" s="20">
        <v>1519689.19</v>
      </c>
      <c r="U113" s="20">
        <v>783380</v>
      </c>
      <c r="V113" s="20">
        <v>0</v>
      </c>
      <c r="W113" s="20">
        <v>0</v>
      </c>
      <c r="X113" s="36">
        <v>13404530.609999999</v>
      </c>
    </row>
    <row r="114" spans="1:24" s="20" customFormat="1" ht="12" customHeight="1">
      <c r="A114" s="25"/>
      <c r="B114" s="37"/>
      <c r="C114" s="37"/>
      <c r="D114" s="38" t="s">
        <v>42</v>
      </c>
      <c r="E114" s="20">
        <v>9692066</v>
      </c>
      <c r="F114" s="20">
        <v>4738781</v>
      </c>
      <c r="G114" s="20">
        <v>9854703.6099999994</v>
      </c>
      <c r="H114" s="20">
        <v>1829424.05</v>
      </c>
      <c r="I114" s="20">
        <v>2577367.81</v>
      </c>
      <c r="J114" s="20">
        <v>309594</v>
      </c>
      <c r="K114" s="20">
        <v>732847.62</v>
      </c>
      <c r="L114" s="20">
        <v>1495754.24</v>
      </c>
      <c r="M114" s="36">
        <v>31230538.329999998</v>
      </c>
      <c r="N114" s="20">
        <v>9708113.1099999994</v>
      </c>
      <c r="O114" s="20">
        <v>53482</v>
      </c>
      <c r="P114" s="20">
        <v>4432420.17</v>
      </c>
      <c r="Q114" s="20">
        <v>0</v>
      </c>
      <c r="R114" s="20">
        <v>5211813.38</v>
      </c>
      <c r="S114" s="20">
        <v>7707985.7599999998</v>
      </c>
      <c r="T114" s="20">
        <v>2525689.19</v>
      </c>
      <c r="U114" s="20">
        <v>2243885</v>
      </c>
      <c r="V114" s="20">
        <v>0</v>
      </c>
      <c r="W114" s="20">
        <v>0</v>
      </c>
      <c r="X114" s="36">
        <v>31883388.610000003</v>
      </c>
    </row>
    <row r="115" spans="1:24" ht="12" customHeight="1">
      <c r="A115" s="35"/>
      <c r="B115" s="26"/>
      <c r="C115" s="26"/>
      <c r="D115" s="27"/>
      <c r="M115" s="36"/>
      <c r="X115" s="36"/>
    </row>
    <row r="116" spans="1:24" ht="12" customHeight="1">
      <c r="A116" s="35" t="s">
        <v>109</v>
      </c>
      <c r="B116" s="26"/>
      <c r="C116" s="26"/>
      <c r="D116" s="27"/>
      <c r="E116" s="19">
        <v>1186244</v>
      </c>
      <c r="F116" s="19">
        <v>583473</v>
      </c>
      <c r="G116" s="19">
        <v>8197688</v>
      </c>
      <c r="H116" s="19">
        <v>2225602</v>
      </c>
      <c r="I116" s="19">
        <v>16472</v>
      </c>
      <c r="J116" s="19">
        <v>0</v>
      </c>
      <c r="K116" s="19">
        <v>457120</v>
      </c>
      <c r="L116" s="19">
        <v>0</v>
      </c>
      <c r="M116" s="36">
        <v>12666599</v>
      </c>
      <c r="N116" s="19">
        <v>4870187</v>
      </c>
      <c r="O116" s="19">
        <v>0</v>
      </c>
      <c r="P116" s="19">
        <v>0</v>
      </c>
      <c r="Q116" s="19">
        <v>0</v>
      </c>
      <c r="R116" s="19">
        <v>1390368</v>
      </c>
      <c r="S116" s="19">
        <v>2418830</v>
      </c>
      <c r="T116" s="19">
        <v>1150432</v>
      </c>
      <c r="U116" s="19">
        <v>4275640</v>
      </c>
      <c r="V116" s="19">
        <v>0</v>
      </c>
      <c r="W116" s="19">
        <v>0</v>
      </c>
      <c r="X116" s="36">
        <v>14105457</v>
      </c>
    </row>
    <row r="117" spans="1:24" ht="12" customHeight="1">
      <c r="A117" s="35"/>
      <c r="B117" s="39" t="s">
        <v>110</v>
      </c>
      <c r="C117" s="26"/>
      <c r="D117" s="27"/>
      <c r="E117" s="19">
        <v>684027</v>
      </c>
      <c r="F117" s="19">
        <v>0</v>
      </c>
      <c r="G117" s="19">
        <v>1464887</v>
      </c>
      <c r="H117" s="19">
        <v>129121</v>
      </c>
      <c r="I117" s="19">
        <v>24610</v>
      </c>
      <c r="J117" s="19">
        <v>24000</v>
      </c>
      <c r="K117" s="19">
        <v>24000</v>
      </c>
      <c r="L117" s="19">
        <v>280329</v>
      </c>
      <c r="M117" s="36">
        <v>2630974</v>
      </c>
      <c r="N117" s="19">
        <v>0</v>
      </c>
      <c r="O117" s="19">
        <v>0</v>
      </c>
      <c r="P117" s="19">
        <v>1133603</v>
      </c>
      <c r="Q117" s="19">
        <v>0</v>
      </c>
      <c r="R117" s="19">
        <v>1047439</v>
      </c>
      <c r="S117" s="19">
        <v>358081</v>
      </c>
      <c r="T117" s="19">
        <v>250</v>
      </c>
      <c r="U117" s="19">
        <v>39598</v>
      </c>
      <c r="V117" s="19">
        <v>0</v>
      </c>
      <c r="W117" s="19">
        <v>0</v>
      </c>
      <c r="X117" s="36">
        <v>2578971</v>
      </c>
    </row>
    <row r="118" spans="1:24" ht="12" customHeight="1">
      <c r="A118" s="35"/>
      <c r="B118" s="39" t="s">
        <v>111</v>
      </c>
      <c r="C118" s="26"/>
      <c r="D118" s="27"/>
      <c r="E118" s="19">
        <v>49580</v>
      </c>
      <c r="F118" s="19">
        <v>0</v>
      </c>
      <c r="G118" s="19">
        <v>152913</v>
      </c>
      <c r="H118" s="19">
        <v>10319</v>
      </c>
      <c r="I118" s="19">
        <v>2520</v>
      </c>
      <c r="J118" s="19">
        <v>0</v>
      </c>
      <c r="K118" s="19">
        <v>0</v>
      </c>
      <c r="L118" s="19">
        <v>407798</v>
      </c>
      <c r="M118" s="36">
        <v>623130</v>
      </c>
      <c r="N118" s="19">
        <v>26965</v>
      </c>
      <c r="O118" s="19">
        <v>0</v>
      </c>
      <c r="P118" s="19">
        <v>407798</v>
      </c>
      <c r="Q118" s="19">
        <v>0</v>
      </c>
      <c r="R118" s="19">
        <v>106781</v>
      </c>
      <c r="S118" s="19">
        <v>35895</v>
      </c>
      <c r="T118" s="19">
        <v>21644</v>
      </c>
      <c r="U118" s="19">
        <v>0</v>
      </c>
      <c r="V118" s="19">
        <v>0</v>
      </c>
      <c r="W118" s="19">
        <v>0</v>
      </c>
      <c r="X118" s="36">
        <v>599083</v>
      </c>
    </row>
    <row r="119" spans="1:24" ht="12" customHeight="1">
      <c r="A119" s="35"/>
      <c r="B119" s="39" t="s">
        <v>112</v>
      </c>
      <c r="C119" s="26"/>
      <c r="D119" s="27"/>
      <c r="E119" s="19">
        <v>0</v>
      </c>
      <c r="F119" s="19">
        <v>0</v>
      </c>
      <c r="G119" s="19">
        <v>641757.92999999982</v>
      </c>
      <c r="H119" s="19">
        <v>0</v>
      </c>
      <c r="I119" s="19">
        <v>0</v>
      </c>
      <c r="J119" s="19">
        <v>0</v>
      </c>
      <c r="K119" s="19">
        <v>35000</v>
      </c>
      <c r="L119" s="19">
        <v>318200</v>
      </c>
      <c r="M119" s="36">
        <v>994957.92999999982</v>
      </c>
      <c r="N119" s="19">
        <v>111482</v>
      </c>
      <c r="O119" s="19">
        <v>0</v>
      </c>
      <c r="P119" s="19">
        <v>353200</v>
      </c>
      <c r="Q119" s="19">
        <v>0</v>
      </c>
      <c r="R119" s="19">
        <v>4899</v>
      </c>
      <c r="S119" s="19">
        <v>68375</v>
      </c>
      <c r="T119" s="19">
        <v>90487</v>
      </c>
      <c r="U119" s="19">
        <v>0</v>
      </c>
      <c r="V119" s="19">
        <v>0</v>
      </c>
      <c r="W119" s="19">
        <v>0</v>
      </c>
      <c r="X119" s="36">
        <v>628443</v>
      </c>
    </row>
    <row r="120" spans="1:24" ht="12" customHeight="1">
      <c r="A120" s="35"/>
      <c r="B120" s="39" t="s">
        <v>113</v>
      </c>
      <c r="C120" s="26"/>
      <c r="D120" s="27"/>
      <c r="E120" s="19">
        <v>0</v>
      </c>
      <c r="F120" s="19">
        <v>0</v>
      </c>
      <c r="G120" s="19">
        <v>231871</v>
      </c>
      <c r="H120" s="19">
        <v>134920</v>
      </c>
      <c r="I120" s="19">
        <v>0</v>
      </c>
      <c r="J120" s="19">
        <v>35005</v>
      </c>
      <c r="K120" s="19">
        <v>33825</v>
      </c>
      <c r="L120" s="19">
        <v>316887</v>
      </c>
      <c r="M120" s="36">
        <v>752508</v>
      </c>
      <c r="N120" s="19">
        <v>183250</v>
      </c>
      <c r="O120" s="19">
        <v>0</v>
      </c>
      <c r="P120" s="19">
        <v>372180</v>
      </c>
      <c r="Q120" s="19">
        <v>0</v>
      </c>
      <c r="R120" s="19">
        <v>5748</v>
      </c>
      <c r="S120" s="19">
        <v>191332</v>
      </c>
      <c r="T120" s="19">
        <v>0</v>
      </c>
      <c r="U120" s="19">
        <v>0</v>
      </c>
      <c r="V120" s="19">
        <v>0</v>
      </c>
      <c r="W120" s="19">
        <v>0</v>
      </c>
      <c r="X120" s="36">
        <v>752510</v>
      </c>
    </row>
    <row r="121" spans="1:24" ht="12" customHeight="1">
      <c r="A121" s="35"/>
      <c r="B121" s="39" t="s">
        <v>114</v>
      </c>
      <c r="C121" s="26"/>
      <c r="D121" s="27"/>
      <c r="E121" s="19">
        <v>0</v>
      </c>
      <c r="F121" s="19">
        <v>0</v>
      </c>
      <c r="G121" s="19">
        <v>4161</v>
      </c>
      <c r="H121" s="19">
        <v>0</v>
      </c>
      <c r="I121" s="19">
        <v>0</v>
      </c>
      <c r="J121" s="19">
        <v>0</v>
      </c>
      <c r="K121" s="19">
        <v>58211</v>
      </c>
      <c r="L121" s="19">
        <v>0</v>
      </c>
      <c r="M121" s="36">
        <v>62372</v>
      </c>
      <c r="N121" s="19">
        <v>11155</v>
      </c>
      <c r="O121" s="19">
        <v>0</v>
      </c>
      <c r="P121" s="19">
        <v>0</v>
      </c>
      <c r="Q121" s="19">
        <v>0</v>
      </c>
      <c r="R121" s="19">
        <v>1300</v>
      </c>
      <c r="S121" s="19">
        <v>33828</v>
      </c>
      <c r="T121" s="19">
        <v>53019</v>
      </c>
      <c r="U121" s="19">
        <v>0</v>
      </c>
      <c r="V121" s="19">
        <v>0</v>
      </c>
      <c r="W121" s="19">
        <v>0</v>
      </c>
      <c r="X121" s="36">
        <v>99302</v>
      </c>
    </row>
    <row r="122" spans="1:24" ht="12" customHeight="1">
      <c r="A122" s="35"/>
      <c r="B122" s="39" t="s">
        <v>115</v>
      </c>
      <c r="C122" s="26"/>
      <c r="D122" s="27"/>
      <c r="E122" s="19">
        <v>106447</v>
      </c>
      <c r="F122" s="19">
        <v>0</v>
      </c>
      <c r="G122" s="19">
        <v>105723</v>
      </c>
      <c r="H122" s="19">
        <v>0</v>
      </c>
      <c r="I122" s="19">
        <v>0</v>
      </c>
      <c r="J122" s="19">
        <v>0</v>
      </c>
      <c r="K122" s="19">
        <v>0</v>
      </c>
      <c r="L122" s="19">
        <v>521225</v>
      </c>
      <c r="M122" s="36">
        <v>733395</v>
      </c>
      <c r="N122" s="19">
        <v>115243</v>
      </c>
      <c r="O122" s="19">
        <v>0</v>
      </c>
      <c r="P122" s="19">
        <v>521225</v>
      </c>
      <c r="Q122" s="19">
        <v>0</v>
      </c>
      <c r="R122" s="19">
        <v>149859</v>
      </c>
      <c r="S122" s="19">
        <v>77555</v>
      </c>
      <c r="T122" s="19">
        <v>0</v>
      </c>
      <c r="U122" s="19">
        <v>2219</v>
      </c>
      <c r="V122" s="19">
        <v>0</v>
      </c>
      <c r="W122" s="19">
        <v>0</v>
      </c>
      <c r="X122" s="36">
        <v>866101</v>
      </c>
    </row>
    <row r="123" spans="1:24" ht="12" customHeight="1">
      <c r="A123" s="35"/>
      <c r="B123" s="39" t="s">
        <v>116</v>
      </c>
      <c r="C123" s="26"/>
      <c r="D123" s="27"/>
      <c r="E123" s="19">
        <v>0</v>
      </c>
      <c r="F123" s="19">
        <v>0</v>
      </c>
      <c r="G123" s="19">
        <v>75751</v>
      </c>
      <c r="H123" s="19">
        <v>0</v>
      </c>
      <c r="I123" s="19">
        <v>0</v>
      </c>
      <c r="J123" s="19">
        <v>0</v>
      </c>
      <c r="K123" s="19">
        <v>0</v>
      </c>
      <c r="L123" s="19">
        <v>109944</v>
      </c>
      <c r="M123" s="36">
        <v>185695</v>
      </c>
      <c r="N123" s="19">
        <v>36640</v>
      </c>
      <c r="O123" s="19">
        <v>0</v>
      </c>
      <c r="P123" s="19">
        <v>109944</v>
      </c>
      <c r="Q123" s="19">
        <v>0</v>
      </c>
      <c r="R123" s="19">
        <v>3164</v>
      </c>
      <c r="S123" s="19">
        <v>15663</v>
      </c>
      <c r="T123" s="19">
        <v>23516</v>
      </c>
      <c r="U123" s="19">
        <v>0</v>
      </c>
      <c r="V123" s="19">
        <v>0</v>
      </c>
      <c r="W123" s="19">
        <v>0</v>
      </c>
      <c r="X123" s="36">
        <v>188927</v>
      </c>
    </row>
    <row r="124" spans="1:24" ht="12" customHeight="1">
      <c r="A124" s="35"/>
      <c r="B124" s="39" t="s">
        <v>117</v>
      </c>
      <c r="C124" s="26"/>
      <c r="D124" s="27"/>
      <c r="E124" s="19">
        <v>0</v>
      </c>
      <c r="F124" s="19">
        <v>12953716</v>
      </c>
      <c r="G124" s="19">
        <v>590426</v>
      </c>
      <c r="H124" s="19">
        <v>107430</v>
      </c>
      <c r="I124" s="19">
        <v>0</v>
      </c>
      <c r="J124" s="19">
        <v>270695</v>
      </c>
      <c r="K124" s="19">
        <v>0</v>
      </c>
      <c r="L124" s="19">
        <v>531221</v>
      </c>
      <c r="M124" s="36">
        <v>14453488</v>
      </c>
      <c r="N124" s="19">
        <v>256919</v>
      </c>
      <c r="O124" s="19">
        <v>0</v>
      </c>
      <c r="P124" s="19">
        <v>2678355</v>
      </c>
      <c r="Q124" s="19">
        <v>0</v>
      </c>
      <c r="R124" s="19">
        <v>286803</v>
      </c>
      <c r="S124" s="19">
        <v>104531</v>
      </c>
      <c r="T124" s="19">
        <v>1438554</v>
      </c>
      <c r="U124" s="19">
        <v>0</v>
      </c>
      <c r="V124" s="19">
        <v>0</v>
      </c>
      <c r="W124" s="19">
        <v>0</v>
      </c>
      <c r="X124" s="36">
        <v>4765162</v>
      </c>
    </row>
    <row r="125" spans="1:24" ht="12" customHeight="1">
      <c r="A125" s="35"/>
      <c r="B125" s="39" t="s">
        <v>118</v>
      </c>
      <c r="C125" s="26"/>
      <c r="D125" s="27"/>
      <c r="E125" s="19">
        <v>270514</v>
      </c>
      <c r="F125" s="19">
        <v>0</v>
      </c>
      <c r="G125" s="19">
        <v>269650</v>
      </c>
      <c r="H125" s="19">
        <v>63094</v>
      </c>
      <c r="I125" s="19">
        <v>0</v>
      </c>
      <c r="J125" s="19">
        <v>34436</v>
      </c>
      <c r="K125" s="19">
        <v>0</v>
      </c>
      <c r="L125" s="19">
        <v>0</v>
      </c>
      <c r="M125" s="36">
        <v>637694</v>
      </c>
      <c r="N125" s="19">
        <v>101084</v>
      </c>
      <c r="O125" s="19">
        <v>0</v>
      </c>
      <c r="P125" s="19">
        <v>52393</v>
      </c>
      <c r="Q125" s="19">
        <v>0</v>
      </c>
      <c r="R125" s="19">
        <v>202628</v>
      </c>
      <c r="S125" s="19">
        <v>51232</v>
      </c>
      <c r="T125" s="19">
        <v>150610</v>
      </c>
      <c r="U125" s="19">
        <v>0</v>
      </c>
      <c r="V125" s="19">
        <v>0</v>
      </c>
      <c r="W125" s="19">
        <v>0</v>
      </c>
      <c r="X125" s="36">
        <v>557947</v>
      </c>
    </row>
    <row r="126" spans="1:24" s="20" customFormat="1" ht="12" customHeight="1">
      <c r="A126" s="25"/>
      <c r="B126" s="37"/>
      <c r="C126" s="37" t="s">
        <v>41</v>
      </c>
      <c r="D126" s="38"/>
      <c r="E126" s="20">
        <v>1110568</v>
      </c>
      <c r="F126" s="20">
        <v>12953716</v>
      </c>
      <c r="G126" s="20">
        <v>3537139.9299999997</v>
      </c>
      <c r="H126" s="20">
        <v>444884</v>
      </c>
      <c r="I126" s="20">
        <v>27130</v>
      </c>
      <c r="J126" s="20">
        <v>364136</v>
      </c>
      <c r="K126" s="20">
        <v>151036</v>
      </c>
      <c r="L126" s="20">
        <v>2485604</v>
      </c>
      <c r="M126" s="36">
        <v>21074213.93</v>
      </c>
      <c r="N126" s="20">
        <v>842738</v>
      </c>
      <c r="O126" s="20">
        <v>0</v>
      </c>
      <c r="P126" s="20">
        <v>5628698</v>
      </c>
      <c r="Q126" s="20">
        <v>0</v>
      </c>
      <c r="R126" s="20">
        <v>1808621</v>
      </c>
      <c r="S126" s="20">
        <v>936492</v>
      </c>
      <c r="T126" s="20">
        <v>1778080</v>
      </c>
      <c r="U126" s="20">
        <v>41817</v>
      </c>
      <c r="V126" s="20">
        <v>0</v>
      </c>
      <c r="W126" s="20">
        <v>0</v>
      </c>
      <c r="X126" s="36">
        <v>11036446</v>
      </c>
    </row>
    <row r="127" spans="1:24" s="20" customFormat="1" ht="12" customHeight="1">
      <c r="A127" s="25"/>
      <c r="B127" s="37"/>
      <c r="C127" s="37"/>
      <c r="D127" s="38" t="s">
        <v>42</v>
      </c>
      <c r="E127" s="20">
        <v>2296812</v>
      </c>
      <c r="F127" s="20">
        <v>13537189</v>
      </c>
      <c r="G127" s="20">
        <v>11734827.93</v>
      </c>
      <c r="H127" s="20">
        <v>2670486</v>
      </c>
      <c r="I127" s="20">
        <v>43602</v>
      </c>
      <c r="J127" s="20">
        <v>364136</v>
      </c>
      <c r="K127" s="20">
        <v>608156</v>
      </c>
      <c r="L127" s="20">
        <v>2485604</v>
      </c>
      <c r="M127" s="36">
        <v>33740812.93</v>
      </c>
      <c r="N127" s="20">
        <v>5712925</v>
      </c>
      <c r="O127" s="20">
        <v>0</v>
      </c>
      <c r="P127" s="20">
        <v>5628698</v>
      </c>
      <c r="Q127" s="20">
        <v>0</v>
      </c>
      <c r="R127" s="20">
        <v>3198989</v>
      </c>
      <c r="S127" s="20">
        <v>3355322</v>
      </c>
      <c r="T127" s="20">
        <v>2928512</v>
      </c>
      <c r="U127" s="20">
        <v>4317457</v>
      </c>
      <c r="V127" s="20">
        <v>0</v>
      </c>
      <c r="W127" s="20">
        <v>0</v>
      </c>
      <c r="X127" s="36">
        <v>25141903</v>
      </c>
    </row>
    <row r="128" spans="1:24" ht="12" customHeight="1">
      <c r="A128" s="35"/>
      <c r="B128" s="26"/>
      <c r="C128" s="26"/>
      <c r="D128" s="27"/>
      <c r="M128" s="36"/>
      <c r="X128" s="36"/>
    </row>
    <row r="129" spans="1:24" ht="12" customHeight="1">
      <c r="A129" s="35" t="s">
        <v>119</v>
      </c>
      <c r="B129" s="26"/>
      <c r="C129" s="26"/>
      <c r="D129" s="27"/>
      <c r="E129" s="19">
        <v>3045052</v>
      </c>
      <c r="F129" s="19">
        <v>3107528</v>
      </c>
      <c r="G129" s="19">
        <v>4095096</v>
      </c>
      <c r="H129" s="19">
        <v>2574014</v>
      </c>
      <c r="I129" s="19">
        <v>68940</v>
      </c>
      <c r="J129" s="19">
        <v>180776</v>
      </c>
      <c r="K129" s="19">
        <v>234278</v>
      </c>
      <c r="L129" s="19">
        <v>1288018</v>
      </c>
      <c r="M129" s="36">
        <v>14593702</v>
      </c>
      <c r="N129" s="19">
        <v>7582827</v>
      </c>
      <c r="O129" s="19">
        <v>0</v>
      </c>
      <c r="P129" s="19">
        <v>0</v>
      </c>
      <c r="Q129" s="19">
        <v>0</v>
      </c>
      <c r="R129" s="19">
        <v>335162</v>
      </c>
      <c r="S129" s="19">
        <v>2361082</v>
      </c>
      <c r="T129" s="19">
        <v>5208043</v>
      </c>
      <c r="U129" s="19">
        <v>2204710</v>
      </c>
      <c r="V129" s="19">
        <v>0</v>
      </c>
      <c r="W129" s="19">
        <v>0</v>
      </c>
      <c r="X129" s="36">
        <v>17691824</v>
      </c>
    </row>
    <row r="130" spans="1:24" ht="12" customHeight="1">
      <c r="A130" s="35"/>
      <c r="B130" s="26" t="s">
        <v>120</v>
      </c>
      <c r="C130" s="26"/>
      <c r="D130" s="27"/>
      <c r="E130" s="19">
        <v>23774</v>
      </c>
      <c r="F130" s="19">
        <v>0</v>
      </c>
      <c r="G130" s="19">
        <v>200970</v>
      </c>
      <c r="H130" s="19">
        <v>0</v>
      </c>
      <c r="I130" s="19">
        <v>0</v>
      </c>
      <c r="J130" s="19">
        <v>0</v>
      </c>
      <c r="K130" s="19">
        <v>16115</v>
      </c>
      <c r="L130" s="19">
        <v>0</v>
      </c>
      <c r="M130" s="36">
        <v>240859</v>
      </c>
      <c r="N130" s="19">
        <v>0</v>
      </c>
      <c r="O130" s="19">
        <v>0</v>
      </c>
      <c r="P130" s="19">
        <v>35000</v>
      </c>
      <c r="Q130" s="19">
        <v>0</v>
      </c>
      <c r="R130" s="19">
        <v>14274</v>
      </c>
      <c r="S130" s="19">
        <v>41660</v>
      </c>
      <c r="T130" s="19">
        <v>127553</v>
      </c>
      <c r="U130" s="19">
        <v>0</v>
      </c>
      <c r="V130" s="19">
        <v>0</v>
      </c>
      <c r="W130" s="19">
        <v>0</v>
      </c>
      <c r="X130" s="36">
        <v>218487</v>
      </c>
    </row>
    <row r="131" spans="1:24" ht="12" customHeight="1">
      <c r="A131" s="35"/>
      <c r="B131" s="26" t="s">
        <v>121</v>
      </c>
      <c r="C131" s="26"/>
      <c r="D131" s="27"/>
      <c r="E131" s="19">
        <v>46806</v>
      </c>
      <c r="F131" s="19">
        <v>0</v>
      </c>
      <c r="G131" s="19">
        <v>60465</v>
      </c>
      <c r="H131" s="19">
        <v>135071</v>
      </c>
      <c r="I131" s="19">
        <v>14295</v>
      </c>
      <c r="J131" s="19">
        <v>172507</v>
      </c>
      <c r="K131" s="19">
        <v>11040</v>
      </c>
      <c r="L131" s="19">
        <v>0</v>
      </c>
      <c r="M131" s="36">
        <v>440184</v>
      </c>
      <c r="N131" s="19">
        <v>0</v>
      </c>
      <c r="O131" s="19">
        <v>0</v>
      </c>
      <c r="P131" s="19">
        <v>0</v>
      </c>
      <c r="Q131" s="19">
        <v>0</v>
      </c>
      <c r="R131" s="19">
        <v>87056</v>
      </c>
      <c r="S131" s="19">
        <v>23495</v>
      </c>
      <c r="T131" s="19">
        <v>131273</v>
      </c>
      <c r="U131" s="19">
        <v>208544</v>
      </c>
      <c r="V131" s="19">
        <v>0</v>
      </c>
      <c r="W131" s="19">
        <v>0</v>
      </c>
      <c r="X131" s="36">
        <v>450368</v>
      </c>
    </row>
    <row r="132" spans="1:24" ht="12" customHeight="1">
      <c r="A132" s="35"/>
      <c r="B132" s="26" t="s">
        <v>122</v>
      </c>
      <c r="C132" s="26"/>
      <c r="D132" s="27"/>
      <c r="E132" s="19">
        <v>543480</v>
      </c>
      <c r="F132" s="19">
        <v>13551</v>
      </c>
      <c r="G132" s="19">
        <v>1738495</v>
      </c>
      <c r="H132" s="19">
        <v>258743</v>
      </c>
      <c r="I132" s="19">
        <v>0</v>
      </c>
      <c r="J132" s="19">
        <v>0</v>
      </c>
      <c r="K132" s="19">
        <v>357981</v>
      </c>
      <c r="L132" s="19">
        <v>2099373</v>
      </c>
      <c r="M132" s="36">
        <v>5011623</v>
      </c>
      <c r="N132" s="19">
        <v>944928</v>
      </c>
      <c r="O132" s="19">
        <v>0</v>
      </c>
      <c r="P132" s="19">
        <v>0</v>
      </c>
      <c r="Q132" s="19">
        <v>0</v>
      </c>
      <c r="R132" s="19">
        <v>2553401</v>
      </c>
      <c r="S132" s="19">
        <v>500443</v>
      </c>
      <c r="T132" s="19">
        <v>743225</v>
      </c>
      <c r="U132" s="19">
        <v>0</v>
      </c>
      <c r="V132" s="19">
        <v>0</v>
      </c>
      <c r="W132" s="19">
        <v>0</v>
      </c>
      <c r="X132" s="36">
        <v>4741997</v>
      </c>
    </row>
    <row r="133" spans="1:24" s="20" customFormat="1" ht="12" customHeight="1">
      <c r="A133" s="25"/>
      <c r="B133" s="37"/>
      <c r="C133" s="37" t="s">
        <v>41</v>
      </c>
      <c r="D133" s="38"/>
      <c r="E133" s="20">
        <v>614060</v>
      </c>
      <c r="F133" s="20">
        <v>13551</v>
      </c>
      <c r="G133" s="20">
        <v>1999930</v>
      </c>
      <c r="H133" s="20">
        <v>393814</v>
      </c>
      <c r="I133" s="20">
        <v>14295</v>
      </c>
      <c r="J133" s="20">
        <v>172507</v>
      </c>
      <c r="K133" s="20">
        <v>385136</v>
      </c>
      <c r="L133" s="20">
        <v>2099373</v>
      </c>
      <c r="M133" s="36">
        <v>5692666</v>
      </c>
      <c r="N133" s="20">
        <v>944928</v>
      </c>
      <c r="O133" s="20">
        <v>0</v>
      </c>
      <c r="P133" s="20">
        <v>35000</v>
      </c>
      <c r="Q133" s="20">
        <v>0</v>
      </c>
      <c r="R133" s="20">
        <v>2654731</v>
      </c>
      <c r="S133" s="20">
        <v>565598</v>
      </c>
      <c r="T133" s="20">
        <v>1002051</v>
      </c>
      <c r="U133" s="20">
        <v>208544</v>
      </c>
      <c r="V133" s="20">
        <v>0</v>
      </c>
      <c r="W133" s="20">
        <v>0</v>
      </c>
      <c r="X133" s="36">
        <v>5410852</v>
      </c>
    </row>
    <row r="134" spans="1:24" s="20" customFormat="1" ht="12" customHeight="1">
      <c r="A134" s="25"/>
      <c r="B134" s="37"/>
      <c r="C134" s="37"/>
      <c r="D134" s="38" t="s">
        <v>42</v>
      </c>
      <c r="E134" s="20">
        <v>3659112</v>
      </c>
      <c r="F134" s="20">
        <v>3121079</v>
      </c>
      <c r="G134" s="20">
        <v>6095026</v>
      </c>
      <c r="H134" s="20">
        <v>2967828</v>
      </c>
      <c r="I134" s="20">
        <v>83235</v>
      </c>
      <c r="J134" s="20">
        <v>353283</v>
      </c>
      <c r="K134" s="20">
        <v>619414</v>
      </c>
      <c r="L134" s="20">
        <v>3387391</v>
      </c>
      <c r="M134" s="36">
        <v>20286368</v>
      </c>
      <c r="N134" s="20">
        <v>8527755</v>
      </c>
      <c r="O134" s="20">
        <v>0</v>
      </c>
      <c r="P134" s="20">
        <v>35000</v>
      </c>
      <c r="Q134" s="20">
        <v>0</v>
      </c>
      <c r="R134" s="20">
        <v>2989893</v>
      </c>
      <c r="S134" s="20">
        <v>2926680</v>
      </c>
      <c r="T134" s="20">
        <v>6210094</v>
      </c>
      <c r="U134" s="20">
        <v>2413254</v>
      </c>
      <c r="V134" s="20">
        <v>0</v>
      </c>
      <c r="W134" s="20">
        <v>0</v>
      </c>
      <c r="X134" s="36">
        <v>23102676</v>
      </c>
    </row>
    <row r="135" spans="1:24" ht="12" customHeight="1">
      <c r="A135" s="35"/>
      <c r="B135" s="26"/>
      <c r="C135" s="26"/>
      <c r="D135" s="27"/>
      <c r="M135" s="36"/>
      <c r="X135" s="36"/>
    </row>
    <row r="136" spans="1:24" ht="12" customHeight="1">
      <c r="A136" s="35" t="s">
        <v>123</v>
      </c>
      <c r="B136" s="26"/>
      <c r="C136" s="26"/>
      <c r="D136" s="27"/>
      <c r="E136" s="19">
        <v>1514477</v>
      </c>
      <c r="F136" s="19">
        <v>0</v>
      </c>
      <c r="G136" s="19">
        <v>4287754</v>
      </c>
      <c r="H136" s="19">
        <v>1310340</v>
      </c>
      <c r="I136" s="19">
        <v>107286</v>
      </c>
      <c r="J136" s="19">
        <v>38948</v>
      </c>
      <c r="K136" s="19">
        <v>126142</v>
      </c>
      <c r="L136" s="19">
        <v>830497</v>
      </c>
      <c r="M136" s="36">
        <v>8215444</v>
      </c>
      <c r="N136" s="19">
        <v>3571012</v>
      </c>
      <c r="O136" s="19">
        <v>0</v>
      </c>
      <c r="P136" s="19">
        <v>0</v>
      </c>
      <c r="Q136" s="19">
        <v>0</v>
      </c>
      <c r="R136" s="19">
        <v>270646</v>
      </c>
      <c r="S136" s="19">
        <v>1448357</v>
      </c>
      <c r="T136" s="19">
        <v>197414</v>
      </c>
      <c r="U136" s="19">
        <v>2381085</v>
      </c>
      <c r="V136" s="19">
        <v>0</v>
      </c>
      <c r="W136" s="19">
        <v>0</v>
      </c>
      <c r="X136" s="36">
        <v>7868514</v>
      </c>
    </row>
    <row r="137" spans="1:24" ht="12" customHeight="1">
      <c r="A137" s="35"/>
      <c r="B137" s="26" t="s">
        <v>124</v>
      </c>
      <c r="C137" s="26"/>
      <c r="D137" s="27"/>
      <c r="E137" s="19">
        <v>3631227</v>
      </c>
      <c r="F137" s="19">
        <v>0</v>
      </c>
      <c r="G137" s="19">
        <v>380670</v>
      </c>
      <c r="H137" s="19">
        <v>180027</v>
      </c>
      <c r="I137" s="19">
        <v>0</v>
      </c>
      <c r="J137" s="19">
        <v>0</v>
      </c>
      <c r="K137" s="19">
        <v>0</v>
      </c>
      <c r="L137" s="19">
        <v>0</v>
      </c>
      <c r="M137" s="36">
        <v>4191924</v>
      </c>
      <c r="N137" s="19">
        <v>0</v>
      </c>
      <c r="O137" s="19">
        <v>0</v>
      </c>
      <c r="P137" s="19">
        <v>1013872</v>
      </c>
      <c r="Q137" s="19">
        <v>0</v>
      </c>
      <c r="R137" s="19">
        <v>666462</v>
      </c>
      <c r="S137" s="19">
        <v>194160</v>
      </c>
      <c r="T137" s="19">
        <v>264352</v>
      </c>
      <c r="U137" s="19">
        <v>839033</v>
      </c>
      <c r="V137" s="19">
        <v>0</v>
      </c>
      <c r="W137" s="19">
        <v>0</v>
      </c>
      <c r="X137" s="36">
        <v>2977879</v>
      </c>
    </row>
    <row r="138" spans="1:24" s="20" customFormat="1" ht="12" customHeight="1">
      <c r="A138" s="25"/>
      <c r="B138" s="37"/>
      <c r="C138" s="37" t="s">
        <v>41</v>
      </c>
      <c r="D138" s="38"/>
      <c r="E138" s="20">
        <v>3631227</v>
      </c>
      <c r="F138" s="20">
        <v>0</v>
      </c>
      <c r="G138" s="20">
        <v>380670</v>
      </c>
      <c r="H138" s="20">
        <v>180027</v>
      </c>
      <c r="I138" s="20">
        <v>0</v>
      </c>
      <c r="J138" s="20">
        <v>0</v>
      </c>
      <c r="K138" s="20">
        <v>0</v>
      </c>
      <c r="L138" s="20">
        <v>0</v>
      </c>
      <c r="M138" s="36">
        <v>4191924</v>
      </c>
      <c r="N138" s="20">
        <v>0</v>
      </c>
      <c r="O138" s="20">
        <v>0</v>
      </c>
      <c r="P138" s="20">
        <v>1013872</v>
      </c>
      <c r="Q138" s="20">
        <v>0</v>
      </c>
      <c r="R138" s="20">
        <v>666462</v>
      </c>
      <c r="S138" s="20">
        <v>194160</v>
      </c>
      <c r="T138" s="20">
        <v>264352</v>
      </c>
      <c r="U138" s="20">
        <v>839033</v>
      </c>
      <c r="V138" s="20">
        <v>0</v>
      </c>
      <c r="W138" s="20">
        <v>0</v>
      </c>
      <c r="X138" s="36">
        <v>2977879</v>
      </c>
    </row>
    <row r="139" spans="1:24" s="20" customFormat="1" ht="12" customHeight="1">
      <c r="A139" s="25"/>
      <c r="B139" s="37"/>
      <c r="C139" s="37"/>
      <c r="D139" s="38" t="s">
        <v>42</v>
      </c>
      <c r="E139" s="20">
        <v>5145704</v>
      </c>
      <c r="F139" s="20">
        <v>0</v>
      </c>
      <c r="G139" s="20">
        <v>4668424</v>
      </c>
      <c r="H139" s="20">
        <v>1490367</v>
      </c>
      <c r="I139" s="20">
        <v>107286</v>
      </c>
      <c r="J139" s="20">
        <v>38948</v>
      </c>
      <c r="K139" s="20">
        <v>126142</v>
      </c>
      <c r="L139" s="20">
        <v>830497</v>
      </c>
      <c r="M139" s="36">
        <v>12407368</v>
      </c>
      <c r="N139" s="20">
        <v>3571012</v>
      </c>
      <c r="O139" s="20">
        <v>0</v>
      </c>
      <c r="P139" s="20">
        <v>1013872</v>
      </c>
      <c r="Q139" s="20">
        <v>0</v>
      </c>
      <c r="R139" s="20">
        <v>937108</v>
      </c>
      <c r="S139" s="20">
        <v>1642517</v>
      </c>
      <c r="T139" s="20">
        <v>461766</v>
      </c>
      <c r="U139" s="20">
        <v>3220118</v>
      </c>
      <c r="V139" s="20">
        <v>0</v>
      </c>
      <c r="W139" s="20">
        <v>0</v>
      </c>
      <c r="X139" s="36">
        <v>10846393</v>
      </c>
    </row>
    <row r="140" spans="1:24" ht="12" customHeight="1">
      <c r="A140" s="35"/>
      <c r="B140" s="26"/>
      <c r="C140" s="26"/>
      <c r="D140" s="27"/>
      <c r="M140" s="36"/>
      <c r="X140" s="36"/>
    </row>
    <row r="141" spans="1:24" ht="12" customHeight="1">
      <c r="A141" s="35" t="s">
        <v>125</v>
      </c>
      <c r="B141" s="26"/>
      <c r="C141" s="26"/>
      <c r="D141" s="27"/>
      <c r="E141" s="19">
        <v>28187526</v>
      </c>
      <c r="F141" s="19">
        <v>28119111</v>
      </c>
      <c r="G141" s="19">
        <v>45245101</v>
      </c>
      <c r="H141" s="19">
        <v>16343509</v>
      </c>
      <c r="I141" s="19">
        <v>3789891</v>
      </c>
      <c r="J141" s="19">
        <v>7981957</v>
      </c>
      <c r="K141" s="19">
        <v>15108219</v>
      </c>
      <c r="L141" s="19">
        <v>8236602</v>
      </c>
      <c r="M141" s="36">
        <v>153011916</v>
      </c>
      <c r="N141" s="19">
        <v>86678538</v>
      </c>
      <c r="O141" s="19">
        <v>68466</v>
      </c>
      <c r="P141" s="19">
        <v>2533353</v>
      </c>
      <c r="Q141" s="19">
        <v>0</v>
      </c>
      <c r="R141" s="19">
        <v>18668490</v>
      </c>
      <c r="S141" s="19">
        <v>14176595</v>
      </c>
      <c r="T141" s="19">
        <v>1020615</v>
      </c>
      <c r="U141" s="19">
        <v>19661460</v>
      </c>
      <c r="V141" s="19">
        <v>0</v>
      </c>
      <c r="W141" s="19">
        <v>0</v>
      </c>
      <c r="X141" s="36">
        <v>142807517</v>
      </c>
    </row>
    <row r="142" spans="1:24" ht="12" customHeight="1">
      <c r="A142" s="35"/>
      <c r="B142" s="26" t="s">
        <v>126</v>
      </c>
      <c r="C142" s="26"/>
      <c r="D142" s="27"/>
      <c r="E142" s="19">
        <v>3631227</v>
      </c>
      <c r="F142" s="19">
        <v>0</v>
      </c>
      <c r="G142" s="19">
        <v>380670</v>
      </c>
      <c r="H142" s="19">
        <v>180027</v>
      </c>
      <c r="I142" s="19">
        <v>0</v>
      </c>
      <c r="J142" s="19">
        <v>0</v>
      </c>
      <c r="K142" s="19">
        <v>0</v>
      </c>
      <c r="L142" s="19">
        <v>0</v>
      </c>
      <c r="M142" s="36">
        <v>4191924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59608</v>
      </c>
      <c r="T142" s="19">
        <v>683427</v>
      </c>
      <c r="U142" s="19">
        <v>0</v>
      </c>
      <c r="V142" s="19">
        <v>0</v>
      </c>
      <c r="W142" s="19">
        <v>0</v>
      </c>
      <c r="X142" s="36">
        <v>743035</v>
      </c>
    </row>
    <row r="143" spans="1:24" ht="12" customHeight="1">
      <c r="A143" s="35"/>
      <c r="B143" s="26" t="s">
        <v>127</v>
      </c>
      <c r="C143" s="26"/>
      <c r="D143" s="27"/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36">
        <v>0</v>
      </c>
      <c r="N143" s="19">
        <v>3242607</v>
      </c>
      <c r="O143" s="19">
        <v>28773</v>
      </c>
      <c r="P143" s="19">
        <v>1795293</v>
      </c>
      <c r="Q143" s="19">
        <v>0</v>
      </c>
      <c r="R143" s="19">
        <v>13599881</v>
      </c>
      <c r="S143" s="19">
        <v>1457666</v>
      </c>
      <c r="T143" s="19">
        <v>2001786</v>
      </c>
      <c r="U143" s="19">
        <v>866346</v>
      </c>
      <c r="V143" s="19">
        <v>0</v>
      </c>
      <c r="W143" s="19">
        <v>0</v>
      </c>
      <c r="X143" s="36">
        <v>22992352</v>
      </c>
    </row>
    <row r="144" spans="1:24" ht="12" customHeight="1">
      <c r="A144" s="35"/>
      <c r="B144" s="26" t="s">
        <v>128</v>
      </c>
      <c r="C144" s="26"/>
      <c r="D144" s="27"/>
      <c r="E144" s="19">
        <v>7062545</v>
      </c>
      <c r="F144" s="19">
        <v>3045695</v>
      </c>
      <c r="G144" s="19">
        <v>5595031</v>
      </c>
      <c r="H144" s="19">
        <v>509654</v>
      </c>
      <c r="I144" s="19">
        <v>0</v>
      </c>
      <c r="J144" s="19">
        <v>38166</v>
      </c>
      <c r="K144" s="19">
        <v>1788293</v>
      </c>
      <c r="L144" s="19">
        <v>749006</v>
      </c>
      <c r="M144" s="36">
        <v>18788390</v>
      </c>
      <c r="N144" s="19">
        <v>0</v>
      </c>
      <c r="O144" s="19">
        <v>0</v>
      </c>
      <c r="P144" s="19">
        <v>0</v>
      </c>
      <c r="Q144" s="19">
        <v>0</v>
      </c>
      <c r="R144" s="19">
        <v>8018</v>
      </c>
      <c r="S144" s="19">
        <v>6744</v>
      </c>
      <c r="T144" s="19">
        <v>0</v>
      </c>
      <c r="U144" s="19">
        <v>0</v>
      </c>
      <c r="V144" s="19">
        <v>0</v>
      </c>
      <c r="W144" s="19">
        <v>0</v>
      </c>
      <c r="X144" s="36">
        <v>14762</v>
      </c>
    </row>
    <row r="145" spans="1:24" ht="12" customHeight="1">
      <c r="A145" s="35"/>
      <c r="B145" s="26" t="s">
        <v>129</v>
      </c>
      <c r="C145" s="26"/>
      <c r="D145" s="27"/>
      <c r="E145" s="19">
        <v>0</v>
      </c>
      <c r="F145" s="19">
        <v>0</v>
      </c>
      <c r="G145" s="19">
        <v>13718</v>
      </c>
      <c r="H145" s="19">
        <v>9500</v>
      </c>
      <c r="I145" s="19">
        <v>0</v>
      </c>
      <c r="J145" s="19">
        <v>0</v>
      </c>
      <c r="K145" s="19">
        <v>0</v>
      </c>
      <c r="L145" s="19">
        <v>0</v>
      </c>
      <c r="M145" s="36">
        <v>23218</v>
      </c>
      <c r="N145" s="19">
        <v>18052195</v>
      </c>
      <c r="O145" s="19">
        <v>806796</v>
      </c>
      <c r="P145" s="19">
        <v>-2111000</v>
      </c>
      <c r="Q145" s="19">
        <v>0</v>
      </c>
      <c r="R145" s="19">
        <v>10963842</v>
      </c>
      <c r="S145" s="19">
        <v>2593244</v>
      </c>
      <c r="T145" s="19">
        <v>4432337</v>
      </c>
      <c r="U145" s="19">
        <v>1289765</v>
      </c>
      <c r="V145" s="19">
        <v>3471246</v>
      </c>
      <c r="W145" s="19">
        <v>0</v>
      </c>
      <c r="X145" s="36">
        <v>39498425</v>
      </c>
    </row>
    <row r="146" spans="1:24" ht="12" customHeight="1">
      <c r="A146" s="35"/>
      <c r="B146" s="26" t="s">
        <v>130</v>
      </c>
      <c r="C146" s="26"/>
      <c r="D146" s="27"/>
      <c r="E146" s="19">
        <v>13749752</v>
      </c>
      <c r="F146" s="19">
        <v>0</v>
      </c>
      <c r="G146" s="19">
        <v>15687636</v>
      </c>
      <c r="H146" s="19">
        <v>7999020</v>
      </c>
      <c r="I146" s="19">
        <v>5498</v>
      </c>
      <c r="J146" s="19">
        <v>561498</v>
      </c>
      <c r="K146" s="19">
        <v>604507</v>
      </c>
      <c r="L146" s="19">
        <v>3426237</v>
      </c>
      <c r="M146" s="36">
        <v>42034148</v>
      </c>
      <c r="N146" s="19">
        <v>484778</v>
      </c>
      <c r="O146" s="19">
        <v>0</v>
      </c>
      <c r="P146" s="19">
        <v>370556</v>
      </c>
      <c r="Q146" s="19">
        <v>0</v>
      </c>
      <c r="R146" s="19">
        <v>35242</v>
      </c>
      <c r="S146" s="19">
        <v>90390</v>
      </c>
      <c r="T146" s="19">
        <v>93219</v>
      </c>
      <c r="U146" s="19">
        <v>21891</v>
      </c>
      <c r="V146" s="19">
        <v>0</v>
      </c>
      <c r="W146" s="19">
        <v>0</v>
      </c>
      <c r="X146" s="36">
        <v>1096076</v>
      </c>
    </row>
    <row r="147" spans="1:24" ht="12" customHeight="1">
      <c r="A147" s="35"/>
      <c r="B147" s="26" t="s">
        <v>131</v>
      </c>
      <c r="C147" s="26"/>
      <c r="D147" s="27"/>
      <c r="E147" s="19">
        <v>287558</v>
      </c>
      <c r="F147" s="19">
        <v>116876</v>
      </c>
      <c r="G147" s="19">
        <v>134494</v>
      </c>
      <c r="H147" s="19">
        <v>6660</v>
      </c>
      <c r="I147" s="19">
        <v>6965</v>
      </c>
      <c r="J147" s="19">
        <v>0</v>
      </c>
      <c r="K147" s="19">
        <v>15556</v>
      </c>
      <c r="L147" s="19">
        <v>484778</v>
      </c>
      <c r="M147" s="36">
        <v>1052887</v>
      </c>
      <c r="N147" s="19">
        <v>0</v>
      </c>
      <c r="O147" s="19">
        <v>0</v>
      </c>
      <c r="P147" s="19">
        <v>4760740</v>
      </c>
      <c r="Q147" s="19">
        <v>0</v>
      </c>
      <c r="R147" s="19">
        <v>4700933</v>
      </c>
      <c r="S147" s="19">
        <v>714856</v>
      </c>
      <c r="T147" s="19">
        <v>886224</v>
      </c>
      <c r="U147" s="19">
        <v>1913383</v>
      </c>
      <c r="V147" s="19">
        <v>0</v>
      </c>
      <c r="W147" s="19">
        <v>0</v>
      </c>
      <c r="X147" s="36">
        <v>12976136</v>
      </c>
    </row>
    <row r="148" spans="1:24" ht="12" customHeight="1">
      <c r="A148" s="35"/>
      <c r="B148" s="26" t="s">
        <v>132</v>
      </c>
      <c r="C148" s="26"/>
      <c r="D148" s="27"/>
      <c r="E148" s="19">
        <v>21747688</v>
      </c>
      <c r="F148" s="19">
        <v>0</v>
      </c>
      <c r="G148" s="19">
        <v>852871</v>
      </c>
      <c r="H148" s="19">
        <v>452933</v>
      </c>
      <c r="I148" s="19">
        <v>0</v>
      </c>
      <c r="J148" s="19">
        <v>33862</v>
      </c>
      <c r="K148" s="19">
        <v>0</v>
      </c>
      <c r="L148" s="19">
        <v>590297</v>
      </c>
      <c r="M148" s="36">
        <v>23677651</v>
      </c>
      <c r="N148" s="19">
        <v>0</v>
      </c>
      <c r="O148" s="19">
        <v>123395</v>
      </c>
      <c r="P148" s="19">
        <v>841295</v>
      </c>
      <c r="Q148" s="19">
        <v>0</v>
      </c>
      <c r="R148" s="19">
        <v>3342137</v>
      </c>
      <c r="S148" s="19">
        <v>686140</v>
      </c>
      <c r="T148" s="19">
        <v>1336744</v>
      </c>
      <c r="U148" s="19">
        <v>2108683</v>
      </c>
      <c r="V148" s="19">
        <v>0</v>
      </c>
      <c r="W148" s="19">
        <v>0</v>
      </c>
      <c r="X148" s="36">
        <v>8438394</v>
      </c>
    </row>
    <row r="149" spans="1:24" ht="12" customHeight="1">
      <c r="A149" s="35"/>
      <c r="B149" s="26" t="s">
        <v>133</v>
      </c>
      <c r="C149" s="26"/>
      <c r="D149" s="27"/>
      <c r="E149" s="19">
        <v>4142870</v>
      </c>
      <c r="F149" s="19">
        <v>0</v>
      </c>
      <c r="G149" s="19">
        <v>2044908</v>
      </c>
      <c r="H149" s="19">
        <v>1408093</v>
      </c>
      <c r="I149" s="19">
        <v>0</v>
      </c>
      <c r="J149" s="19">
        <v>316479</v>
      </c>
      <c r="K149" s="19">
        <v>0</v>
      </c>
      <c r="L149" s="19">
        <v>841295</v>
      </c>
      <c r="M149" s="36">
        <v>8753645</v>
      </c>
      <c r="N149" s="19">
        <v>95434</v>
      </c>
      <c r="O149" s="19">
        <v>0</v>
      </c>
      <c r="P149" s="19">
        <v>398720</v>
      </c>
      <c r="Q149" s="19">
        <v>0</v>
      </c>
      <c r="R149" s="19">
        <v>148042</v>
      </c>
      <c r="S149" s="19">
        <v>41442</v>
      </c>
      <c r="T149" s="19">
        <v>741568</v>
      </c>
      <c r="U149" s="19">
        <v>73826</v>
      </c>
      <c r="V149" s="19">
        <v>0</v>
      </c>
      <c r="W149" s="19">
        <v>0</v>
      </c>
      <c r="X149" s="36">
        <v>1499032</v>
      </c>
    </row>
    <row r="150" spans="1:24" ht="12" customHeight="1">
      <c r="A150" s="35"/>
      <c r="B150" s="26" t="s">
        <v>134</v>
      </c>
      <c r="C150" s="26"/>
      <c r="D150" s="27"/>
      <c r="E150" s="19">
        <v>1018772</v>
      </c>
      <c r="F150" s="19">
        <v>275</v>
      </c>
      <c r="G150" s="19">
        <v>35433</v>
      </c>
      <c r="H150" s="19">
        <v>57844</v>
      </c>
      <c r="I150" s="19">
        <v>0</v>
      </c>
      <c r="J150" s="19">
        <v>0</v>
      </c>
      <c r="K150" s="19">
        <v>0</v>
      </c>
      <c r="L150" s="19">
        <v>358720</v>
      </c>
      <c r="M150" s="36">
        <v>1471044</v>
      </c>
      <c r="N150" s="19">
        <v>0</v>
      </c>
      <c r="O150" s="19">
        <v>4956</v>
      </c>
      <c r="P150" s="19">
        <v>951723</v>
      </c>
      <c r="Q150" s="19">
        <v>0</v>
      </c>
      <c r="R150" s="19">
        <v>658760</v>
      </c>
      <c r="S150" s="19">
        <v>61022</v>
      </c>
      <c r="T150" s="19">
        <v>33008</v>
      </c>
      <c r="U150" s="19">
        <v>0</v>
      </c>
      <c r="V150" s="19">
        <v>0</v>
      </c>
      <c r="W150" s="19">
        <v>0</v>
      </c>
      <c r="X150" s="36">
        <v>1709469</v>
      </c>
    </row>
    <row r="151" spans="1:24" ht="12" customHeight="1">
      <c r="A151" s="35"/>
      <c r="B151" s="26" t="s">
        <v>135</v>
      </c>
      <c r="C151" s="26"/>
      <c r="D151" s="27"/>
      <c r="E151" s="19">
        <v>247639</v>
      </c>
      <c r="F151" s="19">
        <v>0</v>
      </c>
      <c r="G151" s="19">
        <v>71688</v>
      </c>
      <c r="H151" s="19">
        <v>268739</v>
      </c>
      <c r="I151" s="19">
        <v>22054</v>
      </c>
      <c r="J151" s="19">
        <v>0</v>
      </c>
      <c r="K151" s="19">
        <v>0</v>
      </c>
      <c r="L151" s="19">
        <v>951723</v>
      </c>
      <c r="M151" s="36">
        <v>1561843</v>
      </c>
      <c r="N151" s="19">
        <v>0</v>
      </c>
      <c r="O151" s="19">
        <v>43869</v>
      </c>
      <c r="P151" s="19">
        <v>595001</v>
      </c>
      <c r="Q151" s="19">
        <v>0</v>
      </c>
      <c r="R151" s="19">
        <v>746888</v>
      </c>
      <c r="S151" s="19">
        <v>377660</v>
      </c>
      <c r="T151" s="19">
        <v>605781</v>
      </c>
      <c r="U151" s="19">
        <v>161566</v>
      </c>
      <c r="V151" s="19">
        <v>0</v>
      </c>
      <c r="W151" s="19">
        <v>0</v>
      </c>
      <c r="X151" s="36">
        <v>2530765</v>
      </c>
    </row>
    <row r="152" spans="1:24" ht="12" customHeight="1">
      <c r="A152" s="35"/>
      <c r="B152" s="26" t="s">
        <v>136</v>
      </c>
      <c r="C152" s="26"/>
      <c r="D152" s="27"/>
      <c r="E152" s="19">
        <v>1942792</v>
      </c>
      <c r="F152" s="19">
        <v>0</v>
      </c>
      <c r="G152" s="19">
        <v>181254</v>
      </c>
      <c r="H152" s="19">
        <v>647290</v>
      </c>
      <c r="I152" s="19">
        <v>0</v>
      </c>
      <c r="J152" s="19">
        <v>829514</v>
      </c>
      <c r="K152" s="19">
        <v>12854</v>
      </c>
      <c r="L152" s="19">
        <v>0</v>
      </c>
      <c r="M152" s="36">
        <v>3613704</v>
      </c>
      <c r="N152" s="19">
        <v>198575</v>
      </c>
      <c r="O152" s="19">
        <v>10271</v>
      </c>
      <c r="P152" s="19">
        <v>5833791</v>
      </c>
      <c r="Q152" s="19">
        <v>0</v>
      </c>
      <c r="R152" s="19">
        <v>974165</v>
      </c>
      <c r="S152" s="19">
        <v>634799</v>
      </c>
      <c r="T152" s="19">
        <v>976257</v>
      </c>
      <c r="U152" s="19">
        <v>255251</v>
      </c>
      <c r="V152" s="19">
        <v>0</v>
      </c>
      <c r="W152" s="19">
        <v>0</v>
      </c>
      <c r="X152" s="36">
        <v>8883109</v>
      </c>
    </row>
    <row r="153" spans="1:24" ht="12" customHeight="1">
      <c r="A153" s="35"/>
      <c r="B153" s="26" t="s">
        <v>137</v>
      </c>
      <c r="C153" s="26"/>
      <c r="D153" s="27"/>
      <c r="E153" s="19">
        <v>2433872</v>
      </c>
      <c r="F153" s="19">
        <v>0</v>
      </c>
      <c r="G153" s="19">
        <v>868881</v>
      </c>
      <c r="H153" s="19">
        <v>0</v>
      </c>
      <c r="I153" s="19">
        <v>0</v>
      </c>
      <c r="J153" s="19">
        <v>346347</v>
      </c>
      <c r="K153" s="19">
        <v>1788672</v>
      </c>
      <c r="L153" s="19">
        <v>3432490</v>
      </c>
      <c r="M153" s="36">
        <v>8870262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128896</v>
      </c>
      <c r="T153" s="19">
        <v>2510317</v>
      </c>
      <c r="U153" s="19">
        <v>0</v>
      </c>
      <c r="V153" s="19">
        <v>0</v>
      </c>
      <c r="W153" s="19">
        <v>0</v>
      </c>
      <c r="X153" s="36">
        <v>2639213</v>
      </c>
    </row>
    <row r="154" spans="1:24" ht="12" customHeight="1">
      <c r="A154" s="35"/>
      <c r="B154" s="26" t="s">
        <v>138</v>
      </c>
      <c r="C154" s="26"/>
      <c r="D154" s="27"/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36">
        <v>0</v>
      </c>
      <c r="N154" s="19">
        <v>0</v>
      </c>
      <c r="O154" s="19">
        <v>8756.2000000000007</v>
      </c>
      <c r="P154" s="19">
        <v>692760.04</v>
      </c>
      <c r="Q154" s="19">
        <v>0</v>
      </c>
      <c r="R154" s="19">
        <v>270959.3</v>
      </c>
      <c r="S154" s="19">
        <v>249525.15</v>
      </c>
      <c r="T154" s="19">
        <v>275218.74</v>
      </c>
      <c r="U154" s="19">
        <v>308135.56</v>
      </c>
      <c r="V154" s="19">
        <v>0</v>
      </c>
      <c r="W154" s="19">
        <v>0</v>
      </c>
      <c r="X154" s="36">
        <v>1805354.99</v>
      </c>
    </row>
    <row r="155" spans="1:24" ht="12" customHeight="1">
      <c r="A155" s="35"/>
      <c r="B155" s="26" t="s">
        <v>139</v>
      </c>
      <c r="C155" s="26"/>
      <c r="D155" s="27"/>
      <c r="E155" s="19">
        <v>456190.1</v>
      </c>
      <c r="F155" s="19">
        <v>0</v>
      </c>
      <c r="G155" s="19">
        <v>599564.41999999993</v>
      </c>
      <c r="H155" s="19">
        <v>139431.19</v>
      </c>
      <c r="I155" s="19">
        <v>0</v>
      </c>
      <c r="J155" s="19">
        <v>118576.3</v>
      </c>
      <c r="K155" s="19">
        <v>140373.51</v>
      </c>
      <c r="L155" s="19">
        <v>0</v>
      </c>
      <c r="M155" s="36">
        <v>1454135.52</v>
      </c>
      <c r="N155" s="19">
        <v>156167</v>
      </c>
      <c r="O155" s="19">
        <v>17804</v>
      </c>
      <c r="P155" s="19">
        <v>9778928</v>
      </c>
      <c r="Q155" s="19">
        <v>0</v>
      </c>
      <c r="R155" s="19">
        <v>5314249</v>
      </c>
      <c r="S155" s="19">
        <v>1915274</v>
      </c>
      <c r="T155" s="19">
        <v>4702532</v>
      </c>
      <c r="U155" s="19">
        <v>2190130</v>
      </c>
      <c r="V155" s="19">
        <v>0</v>
      </c>
      <c r="W155" s="19">
        <v>0</v>
      </c>
      <c r="X155" s="36">
        <v>24075084</v>
      </c>
    </row>
    <row r="156" spans="1:24" ht="12" customHeight="1">
      <c r="A156" s="35"/>
      <c r="B156" s="26" t="s">
        <v>140</v>
      </c>
      <c r="C156" s="26"/>
      <c r="D156" s="27"/>
      <c r="E156" s="19">
        <v>9410977</v>
      </c>
      <c r="F156" s="19">
        <v>0</v>
      </c>
      <c r="G156" s="19">
        <v>4065724</v>
      </c>
      <c r="H156" s="19">
        <v>2623083</v>
      </c>
      <c r="I156" s="19">
        <v>0</v>
      </c>
      <c r="J156" s="19">
        <v>198107</v>
      </c>
      <c r="K156" s="19">
        <v>3311770</v>
      </c>
      <c r="L156" s="19">
        <v>1102223</v>
      </c>
      <c r="M156" s="36">
        <v>20711884</v>
      </c>
      <c r="N156" s="19">
        <v>13329</v>
      </c>
      <c r="O156" s="19">
        <v>0</v>
      </c>
      <c r="P156" s="19">
        <v>51330</v>
      </c>
      <c r="Q156" s="19">
        <v>0</v>
      </c>
      <c r="R156" s="19">
        <v>55821</v>
      </c>
      <c r="S156" s="19">
        <v>10333</v>
      </c>
      <c r="T156" s="19">
        <v>0</v>
      </c>
      <c r="U156" s="19">
        <v>0</v>
      </c>
      <c r="V156" s="19">
        <v>0</v>
      </c>
      <c r="W156" s="19">
        <v>0</v>
      </c>
      <c r="X156" s="36">
        <v>130813</v>
      </c>
    </row>
    <row r="157" spans="1:24" ht="12" customHeight="1">
      <c r="A157" s="35"/>
      <c r="B157" s="26" t="s">
        <v>141</v>
      </c>
      <c r="C157" s="26"/>
      <c r="D157" s="27"/>
      <c r="E157" s="19">
        <v>4975</v>
      </c>
      <c r="F157" s="19">
        <v>0</v>
      </c>
      <c r="G157" s="19">
        <v>5406</v>
      </c>
      <c r="H157" s="19">
        <v>0</v>
      </c>
      <c r="I157" s="19">
        <v>0</v>
      </c>
      <c r="J157" s="19">
        <v>0</v>
      </c>
      <c r="K157" s="19">
        <v>0</v>
      </c>
      <c r="L157" s="19">
        <v>73604</v>
      </c>
      <c r="M157" s="36">
        <v>83985</v>
      </c>
      <c r="N157" s="19">
        <v>0</v>
      </c>
      <c r="O157" s="19">
        <v>0</v>
      </c>
      <c r="P157" s="19">
        <v>3662269</v>
      </c>
      <c r="Q157" s="19">
        <v>0</v>
      </c>
      <c r="R157" s="19">
        <v>7592379</v>
      </c>
      <c r="S157" s="19">
        <v>572646</v>
      </c>
      <c r="T157" s="19">
        <v>15935</v>
      </c>
      <c r="U157" s="19">
        <v>586052</v>
      </c>
      <c r="V157" s="19">
        <v>955585</v>
      </c>
      <c r="W157" s="19">
        <v>0</v>
      </c>
      <c r="X157" s="36">
        <v>13384866</v>
      </c>
    </row>
    <row r="158" spans="1:24" ht="12" customHeight="1">
      <c r="A158" s="35"/>
      <c r="B158" s="26" t="s">
        <v>142</v>
      </c>
      <c r="C158" s="26"/>
      <c r="D158" s="27"/>
      <c r="E158" s="19">
        <v>4261240</v>
      </c>
      <c r="F158" s="19">
        <v>0</v>
      </c>
      <c r="G158" s="19">
        <v>1676500</v>
      </c>
      <c r="H158" s="19">
        <v>3363004</v>
      </c>
      <c r="I158" s="19">
        <v>511347</v>
      </c>
      <c r="J158" s="19">
        <v>595444</v>
      </c>
      <c r="K158" s="19">
        <v>3961244</v>
      </c>
      <c r="L158" s="19">
        <v>310599</v>
      </c>
      <c r="M158" s="36">
        <v>14679378</v>
      </c>
      <c r="N158" s="19">
        <v>0</v>
      </c>
      <c r="O158" s="19">
        <v>0</v>
      </c>
      <c r="P158" s="19">
        <v>2288142</v>
      </c>
      <c r="Q158" s="19">
        <v>0</v>
      </c>
      <c r="R158" s="19">
        <v>17553790</v>
      </c>
      <c r="S158" s="19">
        <v>439878</v>
      </c>
      <c r="T158" s="19">
        <v>7753746</v>
      </c>
      <c r="U158" s="19">
        <v>9137747</v>
      </c>
      <c r="V158" s="19">
        <v>0</v>
      </c>
      <c r="W158" s="19">
        <v>0</v>
      </c>
      <c r="X158" s="36">
        <v>37173303</v>
      </c>
    </row>
    <row r="159" spans="1:24" ht="12" customHeight="1">
      <c r="A159" s="35"/>
      <c r="B159" s="26" t="s">
        <v>143</v>
      </c>
      <c r="C159" s="26"/>
      <c r="D159" s="27"/>
      <c r="E159" s="19">
        <v>16543963</v>
      </c>
      <c r="F159" s="19">
        <v>575099</v>
      </c>
      <c r="G159" s="19">
        <v>878640</v>
      </c>
      <c r="H159" s="19">
        <v>0</v>
      </c>
      <c r="I159" s="19">
        <v>0</v>
      </c>
      <c r="J159" s="19">
        <v>0</v>
      </c>
      <c r="K159" s="19">
        <v>16701400</v>
      </c>
      <c r="L159" s="19">
        <v>1541988</v>
      </c>
      <c r="M159" s="36">
        <v>36241090</v>
      </c>
      <c r="N159" s="19">
        <v>2468577</v>
      </c>
      <c r="O159" s="19">
        <v>2304259</v>
      </c>
      <c r="P159" s="19">
        <v>1407065</v>
      </c>
      <c r="Q159" s="19">
        <v>0</v>
      </c>
      <c r="R159" s="19">
        <v>20120148</v>
      </c>
      <c r="S159" s="19">
        <v>1892214</v>
      </c>
      <c r="T159" s="19">
        <v>2816482</v>
      </c>
      <c r="U159" s="19">
        <v>2157364</v>
      </c>
      <c r="V159" s="19">
        <v>176306</v>
      </c>
      <c r="W159" s="19">
        <v>0</v>
      </c>
      <c r="X159" s="36">
        <v>33342415</v>
      </c>
    </row>
    <row r="160" spans="1:24" ht="12" customHeight="1">
      <c r="A160" s="35"/>
      <c r="B160" s="26" t="s">
        <v>144</v>
      </c>
      <c r="C160" s="26"/>
      <c r="D160" s="27"/>
      <c r="E160" s="19">
        <v>17963901</v>
      </c>
      <c r="F160" s="19">
        <v>1610865</v>
      </c>
      <c r="G160" s="19">
        <v>8653201</v>
      </c>
      <c r="H160" s="19">
        <v>2526407</v>
      </c>
      <c r="I160" s="19">
        <v>0</v>
      </c>
      <c r="J160" s="19">
        <v>5643016</v>
      </c>
      <c r="K160" s="19">
        <v>119249</v>
      </c>
      <c r="L160" s="19">
        <v>1407065</v>
      </c>
      <c r="M160" s="36">
        <v>37923704</v>
      </c>
      <c r="N160" s="19">
        <v>3153668</v>
      </c>
      <c r="O160" s="19">
        <v>0</v>
      </c>
      <c r="P160" s="19">
        <v>0</v>
      </c>
      <c r="Q160" s="19">
        <v>0</v>
      </c>
      <c r="R160" s="19">
        <v>8357201</v>
      </c>
      <c r="S160" s="19">
        <v>1053140</v>
      </c>
      <c r="T160" s="19">
        <v>161114</v>
      </c>
      <c r="U160" s="19">
        <v>190342</v>
      </c>
      <c r="V160" s="19">
        <v>0</v>
      </c>
      <c r="W160" s="19">
        <v>0</v>
      </c>
      <c r="X160" s="36">
        <v>12915465</v>
      </c>
    </row>
    <row r="161" spans="1:24" ht="12" customHeight="1">
      <c r="A161" s="35"/>
      <c r="B161" s="26" t="s">
        <v>145</v>
      </c>
      <c r="C161" s="26"/>
      <c r="D161" s="27"/>
      <c r="E161" s="19">
        <v>7538186</v>
      </c>
      <c r="F161" s="19">
        <v>0</v>
      </c>
      <c r="G161" s="19">
        <v>5448947</v>
      </c>
      <c r="H161" s="19">
        <v>1681093</v>
      </c>
      <c r="I161" s="19">
        <v>0</v>
      </c>
      <c r="J161" s="19">
        <v>0</v>
      </c>
      <c r="K161" s="19">
        <v>0</v>
      </c>
      <c r="L161" s="19">
        <v>604732</v>
      </c>
      <c r="M161" s="36">
        <v>15272958</v>
      </c>
      <c r="N161" s="19">
        <v>1726292</v>
      </c>
      <c r="O161" s="19">
        <v>0</v>
      </c>
      <c r="P161" s="19">
        <v>0</v>
      </c>
      <c r="Q161" s="19">
        <v>0</v>
      </c>
      <c r="R161" s="19">
        <v>394092</v>
      </c>
      <c r="S161" s="19">
        <v>278676</v>
      </c>
      <c r="T161" s="19">
        <v>0</v>
      </c>
      <c r="U161" s="19">
        <v>0</v>
      </c>
      <c r="V161" s="19">
        <v>0</v>
      </c>
      <c r="W161" s="19">
        <v>0</v>
      </c>
      <c r="X161" s="36">
        <v>2399060</v>
      </c>
    </row>
    <row r="162" spans="1:24" ht="12" customHeight="1">
      <c r="A162" s="35"/>
      <c r="B162" s="26" t="s">
        <v>146</v>
      </c>
      <c r="C162" s="26"/>
      <c r="D162" s="27"/>
      <c r="E162" s="19">
        <v>0</v>
      </c>
      <c r="F162" s="19">
        <v>98033</v>
      </c>
      <c r="G162" s="19">
        <v>157580</v>
      </c>
      <c r="H162" s="19">
        <v>264153</v>
      </c>
      <c r="I162" s="19">
        <v>0</v>
      </c>
      <c r="J162" s="19">
        <v>0</v>
      </c>
      <c r="K162" s="19">
        <v>153362</v>
      </c>
      <c r="L162" s="19">
        <v>1726292</v>
      </c>
      <c r="M162" s="36">
        <v>2399420</v>
      </c>
      <c r="N162" s="19">
        <v>0</v>
      </c>
      <c r="O162" s="19">
        <v>0</v>
      </c>
      <c r="P162" s="19">
        <v>896893</v>
      </c>
      <c r="Q162" s="19">
        <v>0</v>
      </c>
      <c r="R162" s="19">
        <v>1075940</v>
      </c>
      <c r="S162" s="19">
        <v>456674</v>
      </c>
      <c r="T162" s="19">
        <v>610302</v>
      </c>
      <c r="U162" s="19">
        <v>166474</v>
      </c>
      <c r="V162" s="19">
        <v>0</v>
      </c>
      <c r="W162" s="19">
        <v>0</v>
      </c>
      <c r="X162" s="36">
        <v>3206283</v>
      </c>
    </row>
    <row r="163" spans="1:24" ht="12" customHeight="1">
      <c r="A163" s="35"/>
      <c r="B163" s="26" t="s">
        <v>147</v>
      </c>
      <c r="C163" s="26"/>
      <c r="D163" s="27"/>
      <c r="E163" s="19">
        <v>1527736</v>
      </c>
      <c r="F163" s="19">
        <v>0</v>
      </c>
      <c r="G163" s="19">
        <v>637235</v>
      </c>
      <c r="H163" s="19">
        <v>116870</v>
      </c>
      <c r="I163" s="19">
        <v>0</v>
      </c>
      <c r="J163" s="19">
        <v>482570</v>
      </c>
      <c r="K163" s="19">
        <v>0</v>
      </c>
      <c r="L163" s="19">
        <v>441872</v>
      </c>
      <c r="M163" s="36">
        <v>3206283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64285</v>
      </c>
      <c r="T163" s="19">
        <v>0</v>
      </c>
      <c r="U163" s="19">
        <v>75000</v>
      </c>
      <c r="V163" s="19">
        <v>0</v>
      </c>
      <c r="W163" s="19">
        <v>0</v>
      </c>
      <c r="X163" s="36">
        <v>139285</v>
      </c>
    </row>
    <row r="164" spans="1:24" ht="12" customHeight="1">
      <c r="A164" s="35"/>
      <c r="B164" s="26" t="s">
        <v>148</v>
      </c>
      <c r="C164" s="26"/>
      <c r="D164" s="27"/>
      <c r="E164" s="19">
        <v>0</v>
      </c>
      <c r="F164" s="19">
        <v>0</v>
      </c>
      <c r="G164" s="19">
        <v>405505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36">
        <v>405505</v>
      </c>
      <c r="N164" s="19">
        <v>1944815</v>
      </c>
      <c r="O164" s="19">
        <v>0</v>
      </c>
      <c r="P164" s="19">
        <v>5945</v>
      </c>
      <c r="Q164" s="19">
        <v>0</v>
      </c>
      <c r="R164" s="19">
        <v>2810186</v>
      </c>
      <c r="S164" s="19">
        <v>492742</v>
      </c>
      <c r="T164" s="19">
        <v>809210</v>
      </c>
      <c r="U164" s="19">
        <v>37198</v>
      </c>
      <c r="V164" s="19">
        <v>0</v>
      </c>
      <c r="W164" s="19">
        <v>0</v>
      </c>
      <c r="X164" s="36">
        <v>6100096</v>
      </c>
    </row>
    <row r="165" spans="1:24" ht="12" customHeight="1">
      <c r="A165" s="35"/>
      <c r="B165" s="26" t="s">
        <v>149</v>
      </c>
      <c r="C165" s="26"/>
      <c r="D165" s="27"/>
      <c r="E165" s="19">
        <v>1463518</v>
      </c>
      <c r="F165" s="19">
        <v>943486</v>
      </c>
      <c r="G165" s="19">
        <v>2343887</v>
      </c>
      <c r="H165" s="19">
        <v>397931</v>
      </c>
      <c r="I165" s="19">
        <v>0</v>
      </c>
      <c r="J165" s="19">
        <v>0</v>
      </c>
      <c r="K165" s="19">
        <v>10000</v>
      </c>
      <c r="L165" s="19">
        <v>726997</v>
      </c>
      <c r="M165" s="36">
        <v>5885819</v>
      </c>
      <c r="N165" s="19">
        <v>0</v>
      </c>
      <c r="O165" s="19">
        <v>0</v>
      </c>
      <c r="P165" s="19">
        <v>0</v>
      </c>
      <c r="Q165" s="19">
        <v>0</v>
      </c>
      <c r="R165" s="19">
        <v>3626944</v>
      </c>
      <c r="S165" s="19">
        <v>211455</v>
      </c>
      <c r="T165" s="19">
        <v>3241954</v>
      </c>
      <c r="U165" s="19">
        <v>3480021</v>
      </c>
      <c r="V165" s="19">
        <v>0</v>
      </c>
      <c r="W165" s="19">
        <v>0</v>
      </c>
      <c r="X165" s="36">
        <v>10560374</v>
      </c>
    </row>
    <row r="166" spans="1:24" ht="12" customHeight="1">
      <c r="A166" s="35"/>
      <c r="B166" s="26" t="s">
        <v>150</v>
      </c>
      <c r="C166" s="26"/>
      <c r="D166" s="27"/>
      <c r="E166" s="19">
        <v>11843320</v>
      </c>
      <c r="F166" s="19">
        <v>0</v>
      </c>
      <c r="G166" s="19">
        <v>555093</v>
      </c>
      <c r="H166" s="19">
        <v>168845</v>
      </c>
      <c r="I166" s="19">
        <v>99990</v>
      </c>
      <c r="J166" s="19">
        <v>16667</v>
      </c>
      <c r="K166" s="19">
        <v>0</v>
      </c>
      <c r="L166" s="19">
        <v>1051820</v>
      </c>
      <c r="M166" s="36">
        <v>13735735</v>
      </c>
      <c r="N166" s="19">
        <v>117551</v>
      </c>
      <c r="O166" s="19">
        <v>0</v>
      </c>
      <c r="P166" s="19">
        <v>446919</v>
      </c>
      <c r="Q166" s="19">
        <v>0</v>
      </c>
      <c r="R166" s="19">
        <v>273289</v>
      </c>
      <c r="S166" s="19">
        <v>139773</v>
      </c>
      <c r="T166" s="19">
        <v>0</v>
      </c>
      <c r="U166" s="19">
        <v>817595</v>
      </c>
      <c r="V166" s="19">
        <v>0</v>
      </c>
      <c r="W166" s="19">
        <v>0</v>
      </c>
      <c r="X166" s="36">
        <v>1795127</v>
      </c>
    </row>
    <row r="167" spans="1:24" ht="12" customHeight="1">
      <c r="A167" s="35"/>
      <c r="B167" s="26" t="s">
        <v>151</v>
      </c>
      <c r="C167" s="26"/>
      <c r="D167" s="27"/>
      <c r="E167" s="19">
        <v>1086954</v>
      </c>
      <c r="F167" s="19">
        <v>0</v>
      </c>
      <c r="G167" s="19">
        <v>265151</v>
      </c>
      <c r="H167" s="19">
        <v>113441</v>
      </c>
      <c r="I167" s="19">
        <v>0</v>
      </c>
      <c r="J167" s="19">
        <v>39696</v>
      </c>
      <c r="K167" s="19">
        <v>0</v>
      </c>
      <c r="L167" s="19">
        <v>331919</v>
      </c>
      <c r="M167" s="36">
        <v>1837161</v>
      </c>
      <c r="N167" s="19">
        <v>0</v>
      </c>
      <c r="O167" s="19">
        <v>66142</v>
      </c>
      <c r="P167" s="19">
        <v>0</v>
      </c>
      <c r="Q167" s="19">
        <v>0</v>
      </c>
      <c r="R167" s="19">
        <v>626286</v>
      </c>
      <c r="S167" s="19">
        <v>108417</v>
      </c>
      <c r="T167" s="19">
        <v>133780</v>
      </c>
      <c r="U167" s="19">
        <v>130914</v>
      </c>
      <c r="V167" s="19">
        <v>0</v>
      </c>
      <c r="W167" s="19">
        <v>0</v>
      </c>
      <c r="X167" s="36">
        <v>1065539</v>
      </c>
    </row>
    <row r="168" spans="1:24" ht="12" customHeight="1">
      <c r="A168" s="35"/>
      <c r="B168" s="26" t="s">
        <v>152</v>
      </c>
      <c r="C168" s="26"/>
      <c r="D168" s="27"/>
      <c r="E168" s="19">
        <v>377793</v>
      </c>
      <c r="F168" s="19">
        <v>75763</v>
      </c>
      <c r="G168" s="19">
        <v>420420</v>
      </c>
      <c r="H168" s="19">
        <v>55015</v>
      </c>
      <c r="I168" s="19">
        <v>0</v>
      </c>
      <c r="J168" s="19">
        <v>106174</v>
      </c>
      <c r="K168" s="19">
        <v>30373</v>
      </c>
      <c r="L168" s="19">
        <v>0</v>
      </c>
      <c r="M168" s="36">
        <v>1065538</v>
      </c>
      <c r="N168" s="19">
        <v>0</v>
      </c>
      <c r="O168" s="19">
        <v>0</v>
      </c>
      <c r="P168" s="19">
        <v>492033</v>
      </c>
      <c r="Q168" s="19">
        <v>0</v>
      </c>
      <c r="R168" s="19">
        <v>347492</v>
      </c>
      <c r="S168" s="19">
        <v>135422</v>
      </c>
      <c r="T168" s="19">
        <v>170000</v>
      </c>
      <c r="U168" s="19">
        <v>440905</v>
      </c>
      <c r="V168" s="19">
        <v>0</v>
      </c>
      <c r="W168" s="19">
        <v>0</v>
      </c>
      <c r="X168" s="36">
        <v>1585852</v>
      </c>
    </row>
    <row r="169" spans="1:24" ht="12" customHeight="1">
      <c r="A169" s="35"/>
      <c r="B169" s="26" t="s">
        <v>153</v>
      </c>
      <c r="C169" s="26"/>
      <c r="D169" s="27"/>
      <c r="E169" s="19">
        <v>1215510</v>
      </c>
      <c r="F169" s="19">
        <v>0</v>
      </c>
      <c r="G169" s="19">
        <v>358129</v>
      </c>
      <c r="H169" s="19">
        <v>0</v>
      </c>
      <c r="I169" s="19">
        <v>0</v>
      </c>
      <c r="J169" s="19">
        <v>16284</v>
      </c>
      <c r="K169" s="19">
        <v>0</v>
      </c>
      <c r="L169" s="19">
        <v>44191</v>
      </c>
      <c r="M169" s="36">
        <v>1634114</v>
      </c>
      <c r="N169" s="19">
        <v>2215334</v>
      </c>
      <c r="O169" s="19">
        <v>0</v>
      </c>
      <c r="P169" s="19">
        <v>8410630</v>
      </c>
      <c r="Q169" s="19">
        <v>0</v>
      </c>
      <c r="R169" s="19">
        <v>32618557</v>
      </c>
      <c r="S169" s="19">
        <v>1117384</v>
      </c>
      <c r="T169" s="19">
        <v>1531006</v>
      </c>
      <c r="U169" s="19">
        <v>7905097</v>
      </c>
      <c r="V169" s="19">
        <v>0</v>
      </c>
      <c r="W169" s="19">
        <v>0</v>
      </c>
      <c r="X169" s="36">
        <v>53798008</v>
      </c>
    </row>
    <row r="170" spans="1:24" ht="12" customHeight="1">
      <c r="A170" s="35"/>
      <c r="B170" s="26" t="s">
        <v>154</v>
      </c>
      <c r="C170" s="26"/>
      <c r="D170" s="27"/>
      <c r="E170" s="19">
        <v>29362627</v>
      </c>
      <c r="F170" s="19">
        <v>3263626</v>
      </c>
      <c r="G170" s="19">
        <v>5831808</v>
      </c>
      <c r="H170" s="19">
        <v>1066403</v>
      </c>
      <c r="I170" s="19">
        <v>21095</v>
      </c>
      <c r="J170" s="19">
        <v>1526765</v>
      </c>
      <c r="K170" s="19">
        <v>124251</v>
      </c>
      <c r="L170" s="19">
        <v>1008993</v>
      </c>
      <c r="M170" s="36">
        <v>42205568</v>
      </c>
      <c r="N170" s="19">
        <v>4308385</v>
      </c>
      <c r="O170" s="19">
        <v>0</v>
      </c>
      <c r="P170" s="19">
        <v>6162198</v>
      </c>
      <c r="Q170" s="19">
        <v>0</v>
      </c>
      <c r="R170" s="19">
        <v>11282195</v>
      </c>
      <c r="S170" s="19">
        <v>1797029</v>
      </c>
      <c r="T170" s="19">
        <v>2862980</v>
      </c>
      <c r="U170" s="19">
        <v>1176372</v>
      </c>
      <c r="V170" s="19">
        <v>0</v>
      </c>
      <c r="W170" s="19">
        <v>0</v>
      </c>
      <c r="X170" s="36">
        <v>27589159</v>
      </c>
    </row>
    <row r="171" spans="1:24" ht="12" customHeight="1">
      <c r="A171" s="35"/>
      <c r="B171" s="26" t="s">
        <v>155</v>
      </c>
      <c r="C171" s="26"/>
      <c r="D171" s="27"/>
      <c r="E171" s="19">
        <v>17461581</v>
      </c>
      <c r="F171" s="19">
        <v>0</v>
      </c>
      <c r="G171" s="19">
        <v>7043665</v>
      </c>
      <c r="H171" s="19">
        <v>0</v>
      </c>
      <c r="I171" s="19">
        <v>0</v>
      </c>
      <c r="J171" s="19">
        <v>1401160</v>
      </c>
      <c r="K171" s="19">
        <v>0</v>
      </c>
      <c r="L171" s="19">
        <v>6162198</v>
      </c>
      <c r="M171" s="36">
        <v>32068604</v>
      </c>
      <c r="N171" s="19">
        <v>0</v>
      </c>
      <c r="O171" s="19">
        <v>0</v>
      </c>
      <c r="P171" s="19">
        <v>750000</v>
      </c>
      <c r="Q171" s="19">
        <v>0</v>
      </c>
      <c r="R171" s="19">
        <v>5026065</v>
      </c>
      <c r="S171" s="19">
        <v>883893</v>
      </c>
      <c r="T171" s="19">
        <v>891573</v>
      </c>
      <c r="U171" s="19">
        <v>742500</v>
      </c>
      <c r="V171" s="19">
        <v>0</v>
      </c>
      <c r="W171" s="19">
        <v>0</v>
      </c>
      <c r="X171" s="36">
        <v>8294031</v>
      </c>
    </row>
    <row r="172" spans="1:24" ht="12" customHeight="1">
      <c r="A172" s="35"/>
      <c r="B172" s="26" t="s">
        <v>156</v>
      </c>
      <c r="C172" s="26"/>
      <c r="D172" s="27"/>
      <c r="E172" s="19">
        <v>13223080</v>
      </c>
      <c r="F172" s="19">
        <v>0</v>
      </c>
      <c r="G172" s="19">
        <v>2884167</v>
      </c>
      <c r="H172" s="19">
        <v>215925</v>
      </c>
      <c r="I172" s="19">
        <v>219744</v>
      </c>
      <c r="J172" s="19">
        <v>601000</v>
      </c>
      <c r="K172" s="19">
        <v>0</v>
      </c>
      <c r="L172" s="19">
        <v>0</v>
      </c>
      <c r="M172" s="36">
        <v>17143916</v>
      </c>
      <c r="N172" s="19">
        <v>0</v>
      </c>
      <c r="O172" s="19">
        <v>259035</v>
      </c>
      <c r="P172" s="19">
        <v>608895</v>
      </c>
      <c r="Q172" s="19">
        <v>0</v>
      </c>
      <c r="R172" s="19">
        <v>7883733</v>
      </c>
      <c r="S172" s="19">
        <v>559528</v>
      </c>
      <c r="T172" s="19">
        <v>706307</v>
      </c>
      <c r="U172" s="19">
        <v>0</v>
      </c>
      <c r="V172" s="19">
        <v>0</v>
      </c>
      <c r="W172" s="19">
        <v>0</v>
      </c>
      <c r="X172" s="36">
        <v>10017498</v>
      </c>
    </row>
    <row r="173" spans="1:24" ht="12" customHeight="1">
      <c r="A173" s="35"/>
      <c r="B173" s="26" t="s">
        <v>157</v>
      </c>
      <c r="C173" s="26"/>
      <c r="D173" s="27"/>
      <c r="E173" s="19">
        <v>6275143</v>
      </c>
      <c r="F173" s="19">
        <v>16279</v>
      </c>
      <c r="G173" s="19">
        <v>2034534</v>
      </c>
      <c r="H173" s="19">
        <v>1040587</v>
      </c>
      <c r="I173" s="19">
        <v>0</v>
      </c>
      <c r="J173" s="19">
        <v>1533077</v>
      </c>
      <c r="K173" s="19">
        <v>1846950</v>
      </c>
      <c r="L173" s="19">
        <v>608895</v>
      </c>
      <c r="M173" s="36">
        <v>13355465</v>
      </c>
      <c r="N173" s="19">
        <v>24542176</v>
      </c>
      <c r="O173" s="19">
        <v>1545118</v>
      </c>
      <c r="P173" s="19">
        <v>16732531</v>
      </c>
      <c r="Q173" s="19">
        <v>0</v>
      </c>
      <c r="R173" s="19">
        <v>121955091.58</v>
      </c>
      <c r="S173" s="19">
        <v>12896121</v>
      </c>
      <c r="T173" s="19">
        <v>6333631</v>
      </c>
      <c r="U173" s="19">
        <v>14837707.51</v>
      </c>
      <c r="V173" s="19">
        <v>51005000</v>
      </c>
      <c r="W173" s="19">
        <v>0</v>
      </c>
      <c r="X173" s="36">
        <v>249847376.08999997</v>
      </c>
    </row>
    <row r="174" spans="1:24" ht="12" customHeight="1">
      <c r="A174" s="35"/>
      <c r="B174" s="26" t="s">
        <v>158</v>
      </c>
      <c r="C174" s="26"/>
      <c r="D174" s="27"/>
      <c r="E174" s="19">
        <v>186712392</v>
      </c>
      <c r="F174" s="19">
        <v>0</v>
      </c>
      <c r="G174" s="19">
        <v>67628085.760000005</v>
      </c>
      <c r="H174" s="19">
        <v>66810206</v>
      </c>
      <c r="I174" s="19">
        <v>1751197</v>
      </c>
      <c r="J174" s="19">
        <v>26676249</v>
      </c>
      <c r="K174" s="19">
        <v>13089178</v>
      </c>
      <c r="L174" s="19">
        <v>16731531</v>
      </c>
      <c r="M174" s="36">
        <v>379398838.75999999</v>
      </c>
      <c r="N174" s="19">
        <v>0</v>
      </c>
      <c r="O174" s="19">
        <v>0</v>
      </c>
      <c r="P174" s="19">
        <v>1527613</v>
      </c>
      <c r="Q174" s="19">
        <v>0</v>
      </c>
      <c r="R174" s="19">
        <v>1946555</v>
      </c>
      <c r="S174" s="19">
        <v>1162565</v>
      </c>
      <c r="T174" s="19">
        <v>6604383</v>
      </c>
      <c r="U174" s="19">
        <v>5474116</v>
      </c>
      <c r="V174" s="19">
        <v>0</v>
      </c>
      <c r="W174" s="19">
        <v>0</v>
      </c>
      <c r="X174" s="36">
        <v>16715232</v>
      </c>
    </row>
    <row r="175" spans="1:24" ht="12" customHeight="1">
      <c r="A175" s="35"/>
      <c r="B175" s="26" t="s">
        <v>159</v>
      </c>
      <c r="C175" s="26"/>
      <c r="D175" s="27"/>
      <c r="E175" s="19">
        <v>15518335</v>
      </c>
      <c r="F175" s="19">
        <v>0</v>
      </c>
      <c r="G175" s="19">
        <v>1618250</v>
      </c>
      <c r="H175" s="19">
        <v>665863</v>
      </c>
      <c r="I175" s="19">
        <v>0</v>
      </c>
      <c r="J175" s="19">
        <v>0</v>
      </c>
      <c r="K175" s="19">
        <v>0</v>
      </c>
      <c r="L175" s="19">
        <v>778267</v>
      </c>
      <c r="M175" s="36">
        <v>18580715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4568</v>
      </c>
      <c r="T175" s="19">
        <v>0</v>
      </c>
      <c r="U175" s="19">
        <v>0</v>
      </c>
      <c r="V175" s="19">
        <v>0</v>
      </c>
      <c r="W175" s="19">
        <v>0</v>
      </c>
      <c r="X175" s="36">
        <v>4568</v>
      </c>
    </row>
    <row r="176" spans="1:24" ht="12" customHeight="1">
      <c r="A176" s="35"/>
      <c r="B176" s="26" t="s">
        <v>160</v>
      </c>
      <c r="C176" s="26"/>
      <c r="D176" s="27"/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36">
        <v>0</v>
      </c>
      <c r="N176" s="19">
        <v>0</v>
      </c>
      <c r="O176" s="19">
        <v>0</v>
      </c>
      <c r="P176" s="19">
        <v>2483365</v>
      </c>
      <c r="Q176" s="19">
        <v>0</v>
      </c>
      <c r="R176" s="19">
        <v>53471</v>
      </c>
      <c r="S176" s="19">
        <v>203623</v>
      </c>
      <c r="T176" s="19">
        <v>4081</v>
      </c>
      <c r="U176" s="19">
        <v>16715</v>
      </c>
      <c r="V176" s="19">
        <v>0</v>
      </c>
      <c r="W176" s="19">
        <v>0</v>
      </c>
      <c r="X176" s="36">
        <v>2761255</v>
      </c>
    </row>
    <row r="177" spans="1:24" ht="12" customHeight="1">
      <c r="A177" s="35"/>
      <c r="B177" s="26" t="s">
        <v>161</v>
      </c>
      <c r="C177" s="26"/>
      <c r="D177" s="27"/>
      <c r="E177" s="19">
        <v>166146</v>
      </c>
      <c r="F177" s="19">
        <v>0</v>
      </c>
      <c r="G177" s="19">
        <v>247290</v>
      </c>
      <c r="H177" s="19">
        <v>114738</v>
      </c>
      <c r="I177" s="19">
        <v>88936</v>
      </c>
      <c r="J177" s="19">
        <v>304</v>
      </c>
      <c r="K177" s="19">
        <v>1123</v>
      </c>
      <c r="L177" s="19">
        <v>2099284</v>
      </c>
      <c r="M177" s="36">
        <v>2717821</v>
      </c>
      <c r="N177" s="19">
        <v>2280106</v>
      </c>
      <c r="O177" s="19">
        <v>0</v>
      </c>
      <c r="P177" s="19">
        <v>594186</v>
      </c>
      <c r="Q177" s="19">
        <v>0</v>
      </c>
      <c r="R177" s="19">
        <v>554221</v>
      </c>
      <c r="S177" s="19">
        <v>393323</v>
      </c>
      <c r="T177" s="19">
        <v>2252082</v>
      </c>
      <c r="U177" s="19">
        <v>6555706</v>
      </c>
      <c r="V177" s="19">
        <v>0</v>
      </c>
      <c r="W177" s="19">
        <v>0</v>
      </c>
      <c r="X177" s="36">
        <v>12629624</v>
      </c>
    </row>
    <row r="178" spans="1:24" ht="12" customHeight="1">
      <c r="A178" s="35"/>
      <c r="B178" s="26" t="s">
        <v>162</v>
      </c>
      <c r="C178" s="26"/>
      <c r="D178" s="27"/>
      <c r="E178" s="19">
        <v>7476111</v>
      </c>
      <c r="F178" s="19">
        <v>0</v>
      </c>
      <c r="G178" s="19">
        <v>1972020</v>
      </c>
      <c r="H178" s="19">
        <v>954119</v>
      </c>
      <c r="I178" s="19">
        <v>0</v>
      </c>
      <c r="J178" s="19">
        <v>0</v>
      </c>
      <c r="K178" s="19">
        <v>6667521</v>
      </c>
      <c r="L178" s="19">
        <v>594186</v>
      </c>
      <c r="M178" s="36">
        <v>17663957</v>
      </c>
      <c r="N178" s="19">
        <v>0</v>
      </c>
      <c r="O178" s="19">
        <v>0</v>
      </c>
      <c r="P178" s="19">
        <v>503050</v>
      </c>
      <c r="Q178" s="19">
        <v>0</v>
      </c>
      <c r="R178" s="19">
        <v>2721905</v>
      </c>
      <c r="S178" s="19">
        <v>229728</v>
      </c>
      <c r="T178" s="19">
        <v>2219334</v>
      </c>
      <c r="U178" s="19">
        <v>328744</v>
      </c>
      <c r="V178" s="19">
        <v>0</v>
      </c>
      <c r="W178" s="19">
        <v>0</v>
      </c>
      <c r="X178" s="36">
        <v>6002761</v>
      </c>
    </row>
    <row r="179" spans="1:24" ht="12" customHeight="1">
      <c r="A179" s="35"/>
      <c r="B179" s="26" t="s">
        <v>163</v>
      </c>
      <c r="C179" s="26"/>
      <c r="D179" s="27"/>
      <c r="E179" s="19">
        <v>6134787</v>
      </c>
      <c r="F179" s="19">
        <v>0</v>
      </c>
      <c r="G179" s="19">
        <v>214722</v>
      </c>
      <c r="H179" s="19">
        <v>429848</v>
      </c>
      <c r="I179" s="19">
        <v>0</v>
      </c>
      <c r="J179" s="19">
        <v>0</v>
      </c>
      <c r="K179" s="19">
        <v>0</v>
      </c>
      <c r="L179" s="19">
        <v>0</v>
      </c>
      <c r="M179" s="36">
        <v>6779357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21102</v>
      </c>
      <c r="T179" s="19">
        <v>0</v>
      </c>
      <c r="U179" s="19">
        <v>0</v>
      </c>
      <c r="V179" s="19">
        <v>0</v>
      </c>
      <c r="W179" s="19">
        <v>0</v>
      </c>
      <c r="X179" s="36">
        <v>21102</v>
      </c>
    </row>
    <row r="180" spans="1:24" s="46" customFormat="1" ht="12" customHeight="1">
      <c r="A180" s="42"/>
      <c r="B180" s="43"/>
      <c r="C180" s="43" t="s">
        <v>41</v>
      </c>
      <c r="D180" s="44"/>
      <c r="E180" s="20">
        <v>412289180.10000002</v>
      </c>
      <c r="F180" s="20">
        <v>9745997</v>
      </c>
      <c r="G180" s="20">
        <v>141812108.18000001</v>
      </c>
      <c r="H180" s="20">
        <v>94286722.189999998</v>
      </c>
      <c r="I180" s="20">
        <v>2726826</v>
      </c>
      <c r="J180" s="20">
        <v>41080955.299999997</v>
      </c>
      <c r="K180" s="20">
        <v>50366676.509999998</v>
      </c>
      <c r="L180" s="20">
        <v>48181202</v>
      </c>
      <c r="M180" s="45">
        <v>800489667.27999997</v>
      </c>
      <c r="N180" s="46">
        <v>64999989</v>
      </c>
      <c r="O180" s="46">
        <v>5219174.2</v>
      </c>
      <c r="P180" s="46">
        <v>70930871.039999992</v>
      </c>
      <c r="Q180" s="46">
        <v>0</v>
      </c>
      <c r="R180" s="46">
        <v>287638477.88</v>
      </c>
      <c r="S180" s="46">
        <v>34141785.149999999</v>
      </c>
      <c r="T180" s="46">
        <v>58396318.740000002</v>
      </c>
      <c r="U180" s="46">
        <v>63445546.07</v>
      </c>
      <c r="V180" s="46">
        <v>55608137</v>
      </c>
      <c r="W180" s="46">
        <v>0</v>
      </c>
      <c r="X180" s="45">
        <v>640380299.08000004</v>
      </c>
    </row>
    <row r="181" spans="1:24" s="20" customFormat="1" ht="12" customHeight="1">
      <c r="A181" s="25"/>
      <c r="B181" s="37"/>
      <c r="C181" s="37"/>
      <c r="D181" s="38" t="s">
        <v>42</v>
      </c>
      <c r="E181" s="20">
        <v>440476706.10000002</v>
      </c>
      <c r="F181" s="20">
        <v>37865108</v>
      </c>
      <c r="G181" s="20">
        <v>187057209.18000001</v>
      </c>
      <c r="H181" s="20">
        <v>110630231.19</v>
      </c>
      <c r="I181" s="20">
        <v>6516717</v>
      </c>
      <c r="J181" s="20">
        <v>49062912.299999997</v>
      </c>
      <c r="K181" s="20">
        <v>65474895.509999998</v>
      </c>
      <c r="L181" s="20">
        <v>56417804</v>
      </c>
      <c r="M181" s="36">
        <v>953501583.27999997</v>
      </c>
      <c r="N181" s="20">
        <v>151678527</v>
      </c>
      <c r="O181" s="20">
        <v>5287640.2</v>
      </c>
      <c r="P181" s="20">
        <v>73464224.039999992</v>
      </c>
      <c r="Q181" s="20">
        <v>0</v>
      </c>
      <c r="R181" s="20">
        <v>306306967.88</v>
      </c>
      <c r="S181" s="20">
        <v>48318380.149999999</v>
      </c>
      <c r="T181" s="20">
        <v>59416933.740000002</v>
      </c>
      <c r="U181" s="20">
        <v>83107006.069999993</v>
      </c>
      <c r="V181" s="20">
        <v>55608137</v>
      </c>
      <c r="W181" s="20">
        <v>0</v>
      </c>
      <c r="X181" s="36">
        <v>783187816.07999992</v>
      </c>
    </row>
    <row r="182" spans="1:24" ht="12" customHeight="1">
      <c r="A182" s="35"/>
      <c r="B182" s="26"/>
      <c r="C182" s="26"/>
      <c r="D182" s="27"/>
      <c r="M182" s="36"/>
      <c r="X182" s="36"/>
    </row>
    <row r="183" spans="1:24" ht="12" customHeight="1">
      <c r="A183" s="35" t="s">
        <v>164</v>
      </c>
      <c r="B183" s="26"/>
      <c r="C183" s="26"/>
      <c r="D183" s="27"/>
      <c r="E183" s="19">
        <v>11608718</v>
      </c>
      <c r="F183" s="19">
        <v>2946217</v>
      </c>
      <c r="G183" s="19">
        <v>8189300</v>
      </c>
      <c r="H183" s="19">
        <v>8794589</v>
      </c>
      <c r="I183" s="19">
        <v>493881</v>
      </c>
      <c r="J183" s="19">
        <v>88750</v>
      </c>
      <c r="K183" s="19">
        <v>1759265</v>
      </c>
      <c r="L183" s="19">
        <v>3287844</v>
      </c>
      <c r="M183" s="36">
        <v>37168564</v>
      </c>
      <c r="N183" s="19">
        <v>23831011</v>
      </c>
      <c r="O183" s="19">
        <v>12992</v>
      </c>
      <c r="P183" s="19">
        <v>0</v>
      </c>
      <c r="Q183" s="19">
        <v>0</v>
      </c>
      <c r="R183" s="19">
        <v>1444153</v>
      </c>
      <c r="S183" s="19">
        <v>5305064</v>
      </c>
      <c r="T183" s="19">
        <v>5589651</v>
      </c>
      <c r="U183" s="19">
        <v>2823682</v>
      </c>
      <c r="V183" s="19">
        <v>0</v>
      </c>
      <c r="W183" s="19">
        <v>0</v>
      </c>
      <c r="X183" s="36">
        <v>39006553</v>
      </c>
    </row>
    <row r="184" spans="1:24" ht="12" customHeight="1">
      <c r="A184" s="35"/>
      <c r="B184" s="26" t="s">
        <v>165</v>
      </c>
      <c r="C184" s="26"/>
      <c r="D184" s="27"/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36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504271</v>
      </c>
      <c r="T184" s="19">
        <v>188568</v>
      </c>
      <c r="U184" s="19">
        <v>0</v>
      </c>
      <c r="V184" s="19">
        <v>0</v>
      </c>
      <c r="W184" s="19">
        <v>0</v>
      </c>
      <c r="X184" s="36">
        <v>692839</v>
      </c>
    </row>
    <row r="185" spans="1:24" ht="12" customHeight="1">
      <c r="A185" s="35"/>
      <c r="B185" s="26" t="s">
        <v>166</v>
      </c>
      <c r="C185" s="26"/>
      <c r="D185" s="27"/>
      <c r="E185" s="19">
        <v>215461</v>
      </c>
      <c r="F185" s="19">
        <v>0</v>
      </c>
      <c r="G185" s="19">
        <v>1957724</v>
      </c>
      <c r="H185" s="19">
        <v>287494</v>
      </c>
      <c r="I185" s="19">
        <v>0</v>
      </c>
      <c r="J185" s="19">
        <v>0</v>
      </c>
      <c r="K185" s="19">
        <v>202215</v>
      </c>
      <c r="L185" s="19">
        <v>399776</v>
      </c>
      <c r="M185" s="36">
        <v>3062670</v>
      </c>
      <c r="N185" s="19">
        <v>0</v>
      </c>
      <c r="O185" s="19">
        <v>0</v>
      </c>
      <c r="P185" s="19">
        <v>1359776</v>
      </c>
      <c r="Q185" s="19">
        <v>0</v>
      </c>
      <c r="R185" s="19">
        <v>584535</v>
      </c>
      <c r="S185" s="19">
        <v>799389</v>
      </c>
      <c r="T185" s="19">
        <v>19</v>
      </c>
      <c r="U185" s="19">
        <v>64613</v>
      </c>
      <c r="V185" s="19">
        <v>0</v>
      </c>
      <c r="W185" s="19">
        <v>0</v>
      </c>
      <c r="X185" s="36">
        <v>2808332</v>
      </c>
    </row>
    <row r="186" spans="1:24" ht="12" customHeight="1">
      <c r="A186" s="35"/>
      <c r="B186" s="26" t="s">
        <v>167</v>
      </c>
      <c r="C186" s="26"/>
      <c r="D186" s="27"/>
      <c r="E186" s="19">
        <v>2979795</v>
      </c>
      <c r="F186" s="19">
        <v>0</v>
      </c>
      <c r="G186" s="19">
        <v>630529</v>
      </c>
      <c r="H186" s="19">
        <v>206898</v>
      </c>
      <c r="I186" s="19">
        <v>0</v>
      </c>
      <c r="J186" s="19">
        <v>1154495</v>
      </c>
      <c r="K186" s="19">
        <v>96870</v>
      </c>
      <c r="L186" s="19">
        <v>0</v>
      </c>
      <c r="M186" s="36">
        <v>5068587</v>
      </c>
      <c r="N186" s="19">
        <v>0</v>
      </c>
      <c r="O186" s="19">
        <v>0</v>
      </c>
      <c r="P186" s="19">
        <v>895401</v>
      </c>
      <c r="Q186" s="19">
        <v>0</v>
      </c>
      <c r="R186" s="19">
        <v>855513</v>
      </c>
      <c r="S186" s="19">
        <v>170556</v>
      </c>
      <c r="T186" s="19">
        <v>270431</v>
      </c>
      <c r="U186" s="19">
        <v>2533692</v>
      </c>
      <c r="V186" s="19">
        <v>0</v>
      </c>
      <c r="W186" s="19">
        <v>0</v>
      </c>
      <c r="X186" s="36">
        <v>4725593</v>
      </c>
    </row>
    <row r="187" spans="1:24" ht="12" customHeight="1">
      <c r="A187" s="35"/>
      <c r="B187" s="26" t="s">
        <v>168</v>
      </c>
      <c r="C187" s="26"/>
      <c r="D187" s="27"/>
      <c r="E187" s="19">
        <v>496504</v>
      </c>
      <c r="F187" s="19">
        <v>0</v>
      </c>
      <c r="G187" s="19">
        <v>511510</v>
      </c>
      <c r="H187" s="19">
        <v>241785</v>
      </c>
      <c r="I187" s="19">
        <v>40479</v>
      </c>
      <c r="J187" s="19">
        <v>0</v>
      </c>
      <c r="K187" s="19">
        <v>42106</v>
      </c>
      <c r="L187" s="19">
        <v>0</v>
      </c>
      <c r="M187" s="36">
        <v>1332384</v>
      </c>
      <c r="N187" s="19">
        <v>538736</v>
      </c>
      <c r="O187" s="19">
        <v>0</v>
      </c>
      <c r="P187" s="19">
        <v>0</v>
      </c>
      <c r="Q187" s="19">
        <v>0</v>
      </c>
      <c r="R187" s="19">
        <v>134492</v>
      </c>
      <c r="S187" s="19">
        <v>197281</v>
      </c>
      <c r="T187" s="19">
        <v>16308</v>
      </c>
      <c r="U187" s="19">
        <v>446151</v>
      </c>
      <c r="V187" s="19">
        <v>0</v>
      </c>
      <c r="W187" s="19">
        <v>0</v>
      </c>
      <c r="X187" s="36">
        <v>1332968</v>
      </c>
    </row>
    <row r="188" spans="1:24" s="20" customFormat="1" ht="12" customHeight="1">
      <c r="A188" s="25"/>
      <c r="B188" s="37"/>
      <c r="C188" s="37" t="s">
        <v>41</v>
      </c>
      <c r="D188" s="38"/>
      <c r="E188" s="20">
        <v>3691760</v>
      </c>
      <c r="F188" s="20">
        <v>0</v>
      </c>
      <c r="G188" s="20">
        <v>3099763</v>
      </c>
      <c r="H188" s="20">
        <v>736177</v>
      </c>
      <c r="I188" s="20">
        <v>40479</v>
      </c>
      <c r="J188" s="20">
        <v>1154495</v>
      </c>
      <c r="K188" s="20">
        <v>341191</v>
      </c>
      <c r="L188" s="20">
        <v>399776</v>
      </c>
      <c r="M188" s="36">
        <v>9463641</v>
      </c>
      <c r="N188" s="20">
        <v>538736</v>
      </c>
      <c r="O188" s="20">
        <v>0</v>
      </c>
      <c r="P188" s="20">
        <v>2255177</v>
      </c>
      <c r="Q188" s="20">
        <v>0</v>
      </c>
      <c r="R188" s="20">
        <v>1574540</v>
      </c>
      <c r="S188" s="20">
        <v>1671497</v>
      </c>
      <c r="T188" s="20">
        <v>475326</v>
      </c>
      <c r="U188" s="20">
        <v>3044456</v>
      </c>
      <c r="V188" s="20">
        <v>0</v>
      </c>
      <c r="W188" s="20">
        <v>0</v>
      </c>
      <c r="X188" s="36">
        <v>9559732</v>
      </c>
    </row>
    <row r="189" spans="1:24" s="20" customFormat="1" ht="12" customHeight="1">
      <c r="A189" s="25"/>
      <c r="B189" s="37"/>
      <c r="C189" s="37"/>
      <c r="D189" s="38" t="s">
        <v>42</v>
      </c>
      <c r="E189" s="20">
        <v>15300478</v>
      </c>
      <c r="F189" s="20">
        <v>2946217</v>
      </c>
      <c r="G189" s="20">
        <v>11289063</v>
      </c>
      <c r="H189" s="20">
        <v>9530766</v>
      </c>
      <c r="I189" s="20">
        <v>534360</v>
      </c>
      <c r="J189" s="20">
        <v>1243245</v>
      </c>
      <c r="K189" s="20">
        <v>2100456</v>
      </c>
      <c r="L189" s="20">
        <v>3687620</v>
      </c>
      <c r="M189" s="36">
        <v>46632205</v>
      </c>
      <c r="N189" s="20">
        <v>24369747</v>
      </c>
      <c r="O189" s="20">
        <v>12992</v>
      </c>
      <c r="P189" s="20">
        <v>2255177</v>
      </c>
      <c r="Q189" s="20">
        <v>0</v>
      </c>
      <c r="R189" s="20">
        <v>3018693</v>
      </c>
      <c r="S189" s="20">
        <v>6976561</v>
      </c>
      <c r="T189" s="20">
        <v>6064977</v>
      </c>
      <c r="U189" s="20">
        <v>5868138</v>
      </c>
      <c r="V189" s="20">
        <v>0</v>
      </c>
      <c r="W189" s="20">
        <v>0</v>
      </c>
      <c r="X189" s="36">
        <v>48566285</v>
      </c>
    </row>
    <row r="190" spans="1:24" s="20" customFormat="1" ht="12" customHeight="1">
      <c r="A190" s="25"/>
      <c r="B190" s="37"/>
      <c r="C190" s="37"/>
      <c r="D190" s="38"/>
      <c r="M190" s="36"/>
      <c r="X190" s="36"/>
    </row>
    <row r="191" spans="1:24" ht="12" customHeight="1">
      <c r="A191" s="35" t="s">
        <v>169</v>
      </c>
      <c r="B191" s="26"/>
      <c r="C191" s="26"/>
      <c r="D191" s="27"/>
      <c r="E191" s="19">
        <v>1840944</v>
      </c>
      <c r="F191" s="19">
        <v>671938</v>
      </c>
      <c r="G191" s="19">
        <v>3979720</v>
      </c>
      <c r="H191" s="19">
        <v>1156522</v>
      </c>
      <c r="I191" s="19">
        <v>16981</v>
      </c>
      <c r="J191" s="19">
        <v>125890</v>
      </c>
      <c r="K191" s="19">
        <v>288115</v>
      </c>
      <c r="L191" s="19">
        <v>77921</v>
      </c>
      <c r="M191" s="36">
        <v>8158031</v>
      </c>
      <c r="N191" s="19">
        <v>4218470</v>
      </c>
      <c r="O191" s="19">
        <v>121116</v>
      </c>
      <c r="P191" s="19">
        <v>77921</v>
      </c>
      <c r="Q191" s="19">
        <v>0</v>
      </c>
      <c r="R191" s="19">
        <v>537695</v>
      </c>
      <c r="S191" s="19">
        <v>2163654</v>
      </c>
      <c r="T191" s="19">
        <v>383365</v>
      </c>
      <c r="U191" s="19">
        <v>3258769</v>
      </c>
      <c r="V191" s="19">
        <v>0</v>
      </c>
      <c r="W191" s="19">
        <v>0</v>
      </c>
      <c r="X191" s="36">
        <v>10760990</v>
      </c>
    </row>
    <row r="192" spans="1:24" ht="12" customHeight="1">
      <c r="A192" s="35"/>
      <c r="B192" s="39" t="s">
        <v>170</v>
      </c>
      <c r="C192" s="26"/>
      <c r="D192" s="27"/>
      <c r="E192" s="19">
        <v>159817</v>
      </c>
      <c r="F192" s="19">
        <v>0</v>
      </c>
      <c r="G192" s="19">
        <v>395329</v>
      </c>
      <c r="H192" s="19">
        <v>0</v>
      </c>
      <c r="I192" s="19">
        <v>0</v>
      </c>
      <c r="J192" s="19">
        <v>0</v>
      </c>
      <c r="K192" s="19">
        <v>66059</v>
      </c>
      <c r="L192" s="19">
        <v>412269</v>
      </c>
      <c r="M192" s="36">
        <v>1033474</v>
      </c>
      <c r="N192" s="19">
        <v>70462</v>
      </c>
      <c r="O192" s="19">
        <v>0</v>
      </c>
      <c r="P192" s="19">
        <v>412269</v>
      </c>
      <c r="Q192" s="19">
        <v>0</v>
      </c>
      <c r="R192" s="19">
        <v>281019</v>
      </c>
      <c r="S192" s="19">
        <v>40572</v>
      </c>
      <c r="T192" s="19">
        <v>132414</v>
      </c>
      <c r="U192" s="19">
        <v>65132</v>
      </c>
      <c r="V192" s="19">
        <v>0</v>
      </c>
      <c r="W192" s="19">
        <v>0</v>
      </c>
      <c r="X192" s="36">
        <v>1001868</v>
      </c>
    </row>
    <row r="193" spans="1:24" ht="12" customHeight="1">
      <c r="A193" s="35"/>
      <c r="B193" s="39" t="s">
        <v>171</v>
      </c>
      <c r="C193" s="26"/>
      <c r="D193" s="27"/>
      <c r="E193" s="19">
        <v>839480</v>
      </c>
      <c r="F193" s="19">
        <v>154898</v>
      </c>
      <c r="G193" s="19">
        <v>540288</v>
      </c>
      <c r="H193" s="19">
        <v>320182</v>
      </c>
      <c r="I193" s="19">
        <v>72617</v>
      </c>
      <c r="J193" s="19">
        <v>0</v>
      </c>
      <c r="K193" s="19">
        <v>78163</v>
      </c>
      <c r="L193" s="19">
        <v>935316</v>
      </c>
      <c r="M193" s="36">
        <v>2940944</v>
      </c>
      <c r="N193" s="19">
        <v>0</v>
      </c>
      <c r="O193" s="19">
        <v>404878</v>
      </c>
      <c r="P193" s="19">
        <v>1820348</v>
      </c>
      <c r="Q193" s="19">
        <v>0</v>
      </c>
      <c r="R193" s="19">
        <v>480736</v>
      </c>
      <c r="S193" s="19">
        <v>377041</v>
      </c>
      <c r="T193" s="19">
        <v>126881</v>
      </c>
      <c r="U193" s="19">
        <v>639740</v>
      </c>
      <c r="V193" s="19">
        <v>0</v>
      </c>
      <c r="W193" s="19">
        <v>0</v>
      </c>
      <c r="X193" s="36">
        <v>3849624</v>
      </c>
    </row>
    <row r="194" spans="1:24" ht="12" customHeight="1">
      <c r="A194" s="35"/>
      <c r="B194" s="39" t="s">
        <v>172</v>
      </c>
      <c r="C194" s="26"/>
      <c r="D194" s="27"/>
      <c r="E194" s="19">
        <v>903698.51</v>
      </c>
      <c r="F194" s="19">
        <v>0</v>
      </c>
      <c r="G194" s="19">
        <v>39394.69</v>
      </c>
      <c r="H194" s="19">
        <v>144.69999999999999</v>
      </c>
      <c r="I194" s="19">
        <v>0</v>
      </c>
      <c r="J194" s="19">
        <v>0</v>
      </c>
      <c r="K194" s="19">
        <v>0</v>
      </c>
      <c r="L194" s="19">
        <v>0</v>
      </c>
      <c r="M194" s="36">
        <v>943237.89999999991</v>
      </c>
      <c r="N194" s="19">
        <v>0</v>
      </c>
      <c r="O194" s="19">
        <v>0</v>
      </c>
      <c r="P194" s="19">
        <v>24690</v>
      </c>
      <c r="Q194" s="19">
        <v>0</v>
      </c>
      <c r="R194" s="19">
        <v>173565.36000000002</v>
      </c>
      <c r="S194" s="19">
        <v>24909</v>
      </c>
      <c r="T194" s="19">
        <v>338028.63</v>
      </c>
      <c r="U194" s="19">
        <v>409830.56</v>
      </c>
      <c r="V194" s="19">
        <v>0</v>
      </c>
      <c r="W194" s="19">
        <v>0</v>
      </c>
      <c r="X194" s="36">
        <v>971023.55</v>
      </c>
    </row>
    <row r="195" spans="1:24" ht="12" customHeight="1">
      <c r="A195" s="35"/>
      <c r="B195" s="39" t="s">
        <v>173</v>
      </c>
      <c r="C195" s="26"/>
      <c r="D195" s="27"/>
      <c r="E195" s="19">
        <v>60998</v>
      </c>
      <c r="F195" s="19">
        <v>0</v>
      </c>
      <c r="G195" s="19">
        <v>27512</v>
      </c>
      <c r="H195" s="19">
        <v>39263</v>
      </c>
      <c r="I195" s="19">
        <v>0</v>
      </c>
      <c r="J195" s="19">
        <v>0</v>
      </c>
      <c r="K195" s="19">
        <v>0</v>
      </c>
      <c r="L195" s="19">
        <v>0</v>
      </c>
      <c r="M195" s="36">
        <v>127773</v>
      </c>
      <c r="N195" s="19">
        <v>0</v>
      </c>
      <c r="O195" s="19">
        <v>0</v>
      </c>
      <c r="P195" s="19">
        <v>99540</v>
      </c>
      <c r="Q195" s="19">
        <v>0</v>
      </c>
      <c r="R195" s="19">
        <v>1935</v>
      </c>
      <c r="S195" s="19">
        <v>22081</v>
      </c>
      <c r="T195" s="19">
        <v>12636</v>
      </c>
      <c r="U195" s="19">
        <v>3992</v>
      </c>
      <c r="V195" s="19">
        <v>0</v>
      </c>
      <c r="W195" s="19">
        <v>0</v>
      </c>
      <c r="X195" s="36">
        <v>140184</v>
      </c>
    </row>
    <row r="196" spans="1:24" ht="12" customHeight="1">
      <c r="A196" s="35"/>
      <c r="B196" s="39" t="s">
        <v>174</v>
      </c>
      <c r="C196" s="26"/>
      <c r="D196" s="27"/>
      <c r="E196" s="19">
        <v>0</v>
      </c>
      <c r="F196" s="19">
        <v>0</v>
      </c>
      <c r="G196" s="19">
        <v>114614</v>
      </c>
      <c r="H196" s="19">
        <v>137</v>
      </c>
      <c r="I196" s="19">
        <v>0</v>
      </c>
      <c r="J196" s="19">
        <v>0</v>
      </c>
      <c r="K196" s="19">
        <v>5000</v>
      </c>
      <c r="L196" s="19">
        <v>0</v>
      </c>
      <c r="M196" s="36">
        <v>119751</v>
      </c>
      <c r="N196" s="19">
        <v>22911</v>
      </c>
      <c r="O196" s="19">
        <v>0</v>
      </c>
      <c r="P196" s="19">
        <v>98510</v>
      </c>
      <c r="Q196" s="19">
        <v>0</v>
      </c>
      <c r="R196" s="19">
        <v>11039</v>
      </c>
      <c r="S196" s="19">
        <v>12618</v>
      </c>
      <c r="T196" s="19">
        <v>6825</v>
      </c>
      <c r="U196" s="19">
        <v>0</v>
      </c>
      <c r="V196" s="19">
        <v>0</v>
      </c>
      <c r="W196" s="19">
        <v>0</v>
      </c>
      <c r="X196" s="36">
        <v>151903</v>
      </c>
    </row>
    <row r="197" spans="1:24" s="20" customFormat="1" ht="12" customHeight="1">
      <c r="A197" s="25"/>
      <c r="B197" s="37"/>
      <c r="C197" s="37" t="s">
        <v>41</v>
      </c>
      <c r="D197" s="38"/>
      <c r="E197" s="20">
        <v>1963993.51</v>
      </c>
      <c r="F197" s="20">
        <v>154898</v>
      </c>
      <c r="G197" s="20">
        <v>1117137.69</v>
      </c>
      <c r="H197" s="20">
        <v>359726.7</v>
      </c>
      <c r="I197" s="20">
        <v>72617</v>
      </c>
      <c r="J197" s="20">
        <v>0</v>
      </c>
      <c r="K197" s="20">
        <v>149222</v>
      </c>
      <c r="L197" s="20">
        <v>1347585</v>
      </c>
      <c r="M197" s="36">
        <v>5165179.9000000004</v>
      </c>
      <c r="N197" s="20">
        <v>93373</v>
      </c>
      <c r="O197" s="20">
        <v>404878</v>
      </c>
      <c r="P197" s="20">
        <v>2455357</v>
      </c>
      <c r="Q197" s="20">
        <v>0</v>
      </c>
      <c r="R197" s="20">
        <v>948294.36</v>
      </c>
      <c r="S197" s="20">
        <v>477221</v>
      </c>
      <c r="T197" s="20">
        <v>616784.63</v>
      </c>
      <c r="U197" s="20">
        <v>1118694.56</v>
      </c>
      <c r="V197" s="20">
        <v>0</v>
      </c>
      <c r="W197" s="20">
        <v>0</v>
      </c>
      <c r="X197" s="36">
        <v>6114602.5499999989</v>
      </c>
    </row>
    <row r="198" spans="1:24" s="20" customFormat="1" ht="12" customHeight="1">
      <c r="A198" s="25"/>
      <c r="B198" s="37"/>
      <c r="C198" s="37"/>
      <c r="D198" s="38" t="s">
        <v>42</v>
      </c>
      <c r="E198" s="20">
        <v>3804937.51</v>
      </c>
      <c r="F198" s="20">
        <v>826836</v>
      </c>
      <c r="G198" s="20">
        <v>5096857.6899999995</v>
      </c>
      <c r="H198" s="20">
        <v>1516248.7</v>
      </c>
      <c r="I198" s="20">
        <v>89598</v>
      </c>
      <c r="J198" s="20">
        <v>125890</v>
      </c>
      <c r="K198" s="20">
        <v>437337</v>
      </c>
      <c r="L198" s="20">
        <v>1425506</v>
      </c>
      <c r="M198" s="36">
        <v>13323210.899999999</v>
      </c>
      <c r="N198" s="20">
        <v>4311843</v>
      </c>
      <c r="O198" s="20">
        <v>525994</v>
      </c>
      <c r="P198" s="20">
        <v>2533278</v>
      </c>
      <c r="Q198" s="20">
        <v>0</v>
      </c>
      <c r="R198" s="20">
        <v>1485989.3599999999</v>
      </c>
      <c r="S198" s="20">
        <v>2640875</v>
      </c>
      <c r="T198" s="20">
        <v>1000149.63</v>
      </c>
      <c r="U198" s="20">
        <v>4377463.5600000005</v>
      </c>
      <c r="V198" s="20">
        <v>0</v>
      </c>
      <c r="W198" s="20">
        <v>0</v>
      </c>
      <c r="X198" s="36">
        <v>16875592.550000001</v>
      </c>
    </row>
    <row r="199" spans="1:24" ht="12" customHeight="1">
      <c r="A199" s="35"/>
      <c r="B199" s="26"/>
      <c r="C199" s="26"/>
      <c r="D199" s="27"/>
      <c r="M199" s="36"/>
      <c r="X199" s="36"/>
    </row>
    <row r="200" spans="1:24" ht="12" customHeight="1">
      <c r="A200" s="35" t="s">
        <v>175</v>
      </c>
      <c r="B200" s="26"/>
      <c r="C200" s="26"/>
      <c r="D200" s="27"/>
      <c r="E200" s="19">
        <v>7397010</v>
      </c>
      <c r="F200" s="19">
        <v>0</v>
      </c>
      <c r="G200" s="19">
        <v>4922684</v>
      </c>
      <c r="H200" s="19">
        <v>543370</v>
      </c>
      <c r="I200" s="19">
        <v>18065</v>
      </c>
      <c r="J200" s="19">
        <v>990</v>
      </c>
      <c r="K200" s="19">
        <v>97867</v>
      </c>
      <c r="L200" s="19">
        <v>0</v>
      </c>
      <c r="M200" s="36">
        <v>12979986</v>
      </c>
      <c r="N200" s="19">
        <v>2936177</v>
      </c>
      <c r="O200" s="19">
        <v>0</v>
      </c>
      <c r="P200" s="19">
        <v>644000</v>
      </c>
      <c r="Q200" s="19">
        <v>0</v>
      </c>
      <c r="R200" s="19">
        <v>1562824</v>
      </c>
      <c r="S200" s="19">
        <v>2881236</v>
      </c>
      <c r="T200" s="19">
        <v>3104118</v>
      </c>
      <c r="U200" s="19">
        <v>2049138</v>
      </c>
      <c r="V200" s="19">
        <v>0</v>
      </c>
      <c r="W200" s="19">
        <v>0</v>
      </c>
      <c r="X200" s="36">
        <v>13177493</v>
      </c>
    </row>
    <row r="201" spans="1:24" ht="12" customHeight="1">
      <c r="A201" s="35"/>
      <c r="B201" s="26" t="s">
        <v>176</v>
      </c>
      <c r="C201" s="26"/>
      <c r="D201" s="27"/>
      <c r="E201" s="19">
        <v>0</v>
      </c>
      <c r="F201" s="19">
        <v>0</v>
      </c>
      <c r="G201" s="19">
        <v>67099</v>
      </c>
      <c r="H201" s="19">
        <v>0</v>
      </c>
      <c r="I201" s="19">
        <v>0</v>
      </c>
      <c r="J201" s="19">
        <v>0</v>
      </c>
      <c r="K201" s="19">
        <v>23784</v>
      </c>
      <c r="L201" s="19">
        <v>161114</v>
      </c>
      <c r="M201" s="36">
        <v>251997</v>
      </c>
      <c r="N201" s="19">
        <v>64684</v>
      </c>
      <c r="O201" s="19">
        <v>0</v>
      </c>
      <c r="P201" s="19">
        <v>152619</v>
      </c>
      <c r="Q201" s="19">
        <v>0</v>
      </c>
      <c r="R201" s="19">
        <v>28324</v>
      </c>
      <c r="S201" s="19">
        <v>14793</v>
      </c>
      <c r="T201" s="19">
        <v>75861</v>
      </c>
      <c r="U201" s="19">
        <v>7096</v>
      </c>
      <c r="V201" s="19">
        <v>0</v>
      </c>
      <c r="W201" s="19">
        <v>0</v>
      </c>
      <c r="X201" s="36">
        <v>343377</v>
      </c>
    </row>
    <row r="202" spans="1:24" ht="12" customHeight="1">
      <c r="A202" s="35"/>
      <c r="B202" s="26" t="s">
        <v>177</v>
      </c>
      <c r="C202" s="26"/>
      <c r="D202" s="27"/>
      <c r="E202" s="19">
        <v>0</v>
      </c>
      <c r="F202" s="19">
        <v>0</v>
      </c>
      <c r="G202" s="19">
        <v>262268</v>
      </c>
      <c r="H202" s="19">
        <v>0</v>
      </c>
      <c r="I202" s="19">
        <v>0</v>
      </c>
      <c r="J202" s="19">
        <v>0</v>
      </c>
      <c r="K202" s="19">
        <v>110002</v>
      </c>
      <c r="L202" s="19">
        <v>568638</v>
      </c>
      <c r="M202" s="36">
        <v>940908</v>
      </c>
      <c r="N202" s="19">
        <v>0</v>
      </c>
      <c r="O202" s="19">
        <v>14834</v>
      </c>
      <c r="P202" s="19">
        <v>998638</v>
      </c>
      <c r="Q202" s="19">
        <v>0</v>
      </c>
      <c r="R202" s="19">
        <v>3896</v>
      </c>
      <c r="S202" s="19">
        <v>81035</v>
      </c>
      <c r="T202" s="19">
        <v>41155</v>
      </c>
      <c r="U202" s="19">
        <v>0</v>
      </c>
      <c r="V202" s="19">
        <v>0</v>
      </c>
      <c r="W202" s="19">
        <v>0</v>
      </c>
      <c r="X202" s="36">
        <v>1139558</v>
      </c>
    </row>
    <row r="203" spans="1:24" ht="12" customHeight="1">
      <c r="A203" s="35"/>
      <c r="B203" s="26" t="s">
        <v>178</v>
      </c>
      <c r="C203" s="26"/>
      <c r="D203" s="27"/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36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47969</v>
      </c>
      <c r="T203" s="19">
        <v>0</v>
      </c>
      <c r="U203" s="19">
        <v>0</v>
      </c>
      <c r="V203" s="19">
        <v>0</v>
      </c>
      <c r="W203" s="19">
        <v>0</v>
      </c>
      <c r="X203" s="36">
        <v>47969</v>
      </c>
    </row>
    <row r="204" spans="1:24" s="20" customFormat="1" ht="12" customHeight="1">
      <c r="A204" s="25"/>
      <c r="B204" s="37"/>
      <c r="C204" s="37" t="s">
        <v>41</v>
      </c>
      <c r="D204" s="38"/>
      <c r="E204" s="20">
        <v>0</v>
      </c>
      <c r="F204" s="20">
        <v>0</v>
      </c>
      <c r="G204" s="20">
        <v>329367</v>
      </c>
      <c r="H204" s="20">
        <v>0</v>
      </c>
      <c r="I204" s="20">
        <v>0</v>
      </c>
      <c r="J204" s="20">
        <v>0</v>
      </c>
      <c r="K204" s="20">
        <v>133786</v>
      </c>
      <c r="L204" s="20">
        <v>729752</v>
      </c>
      <c r="M204" s="36">
        <v>1192905</v>
      </c>
      <c r="N204" s="20">
        <v>64684</v>
      </c>
      <c r="O204" s="20">
        <v>14834</v>
      </c>
      <c r="P204" s="20">
        <v>1151257</v>
      </c>
      <c r="Q204" s="20">
        <v>0</v>
      </c>
      <c r="R204" s="20">
        <v>32220</v>
      </c>
      <c r="S204" s="20">
        <v>143797</v>
      </c>
      <c r="T204" s="20">
        <v>117016</v>
      </c>
      <c r="U204" s="20">
        <v>7096</v>
      </c>
      <c r="V204" s="20">
        <v>0</v>
      </c>
      <c r="W204" s="20">
        <v>0</v>
      </c>
      <c r="X204" s="36">
        <v>1530904</v>
      </c>
    </row>
    <row r="205" spans="1:24" s="20" customFormat="1" ht="12" customHeight="1">
      <c r="A205" s="25"/>
      <c r="B205" s="37"/>
      <c r="C205" s="37"/>
      <c r="D205" s="38" t="s">
        <v>42</v>
      </c>
      <c r="E205" s="20">
        <v>7397010</v>
      </c>
      <c r="F205" s="20">
        <v>0</v>
      </c>
      <c r="G205" s="20">
        <v>5252051</v>
      </c>
      <c r="H205" s="20">
        <v>543370</v>
      </c>
      <c r="I205" s="20">
        <v>18065</v>
      </c>
      <c r="J205" s="20">
        <v>990</v>
      </c>
      <c r="K205" s="20">
        <v>231653</v>
      </c>
      <c r="L205" s="20">
        <v>729752</v>
      </c>
      <c r="M205" s="36">
        <v>14172891</v>
      </c>
      <c r="N205" s="20">
        <v>3000861</v>
      </c>
      <c r="O205" s="20">
        <v>14834</v>
      </c>
      <c r="P205" s="20">
        <v>1795257</v>
      </c>
      <c r="Q205" s="20">
        <v>0</v>
      </c>
      <c r="R205" s="20">
        <v>1595044</v>
      </c>
      <c r="S205" s="20">
        <v>3025033</v>
      </c>
      <c r="T205" s="20">
        <v>3221134</v>
      </c>
      <c r="U205" s="20">
        <v>2056234</v>
      </c>
      <c r="V205" s="20">
        <v>0</v>
      </c>
      <c r="W205" s="20">
        <v>0</v>
      </c>
      <c r="X205" s="36">
        <v>14708397</v>
      </c>
    </row>
    <row r="206" spans="1:24" s="20" customFormat="1" ht="12" customHeight="1">
      <c r="A206" s="25"/>
      <c r="B206" s="37"/>
      <c r="C206" s="37"/>
      <c r="D206" s="38"/>
      <c r="M206" s="36"/>
      <c r="X206" s="36"/>
    </row>
    <row r="207" spans="1:24" ht="12" customHeight="1">
      <c r="A207" s="35" t="s">
        <v>179</v>
      </c>
      <c r="B207" s="26"/>
      <c r="C207" s="26"/>
      <c r="D207" s="27"/>
      <c r="E207" s="19">
        <v>6121626</v>
      </c>
      <c r="F207" s="19">
        <v>1363857</v>
      </c>
      <c r="G207" s="19">
        <v>11883660</v>
      </c>
      <c r="H207" s="19">
        <v>3811779</v>
      </c>
      <c r="I207" s="19">
        <v>0</v>
      </c>
      <c r="J207" s="19">
        <v>1668</v>
      </c>
      <c r="K207" s="19">
        <v>142316</v>
      </c>
      <c r="L207" s="19">
        <v>787450</v>
      </c>
      <c r="M207" s="36">
        <v>24112356</v>
      </c>
      <c r="N207" s="19">
        <v>9179795</v>
      </c>
      <c r="O207" s="19">
        <v>16262</v>
      </c>
      <c r="P207" s="19">
        <v>787450</v>
      </c>
      <c r="Q207" s="19">
        <v>0</v>
      </c>
      <c r="R207" s="19">
        <v>2257909</v>
      </c>
      <c r="S207" s="19">
        <v>3411813</v>
      </c>
      <c r="T207" s="19">
        <v>841398</v>
      </c>
      <c r="U207" s="19">
        <v>8800551</v>
      </c>
      <c r="V207" s="19">
        <v>0</v>
      </c>
      <c r="W207" s="19">
        <v>0</v>
      </c>
      <c r="X207" s="36">
        <v>25295178</v>
      </c>
    </row>
    <row r="208" spans="1:24" ht="12" customHeight="1">
      <c r="A208" s="35"/>
      <c r="B208" s="26" t="s">
        <v>180</v>
      </c>
      <c r="C208" s="26"/>
      <c r="D208" s="27"/>
      <c r="E208" s="19">
        <v>0</v>
      </c>
      <c r="F208" s="19">
        <v>0</v>
      </c>
      <c r="G208" s="19">
        <v>1136777</v>
      </c>
      <c r="H208" s="19">
        <v>328948</v>
      </c>
      <c r="I208" s="19">
        <v>104</v>
      </c>
      <c r="J208" s="19">
        <v>180652</v>
      </c>
      <c r="K208" s="19">
        <v>1690</v>
      </c>
      <c r="L208" s="19">
        <v>1137857</v>
      </c>
      <c r="M208" s="36">
        <v>2786028</v>
      </c>
      <c r="N208" s="19">
        <v>0</v>
      </c>
      <c r="O208" s="19">
        <v>0</v>
      </c>
      <c r="P208" s="19">
        <v>1207115</v>
      </c>
      <c r="Q208" s="19">
        <v>0</v>
      </c>
      <c r="R208" s="19">
        <v>811128</v>
      </c>
      <c r="S208" s="19">
        <v>338066</v>
      </c>
      <c r="T208" s="19">
        <v>55454</v>
      </c>
      <c r="U208" s="19">
        <v>26945</v>
      </c>
      <c r="V208" s="19">
        <v>0</v>
      </c>
      <c r="W208" s="19">
        <v>0</v>
      </c>
      <c r="X208" s="36">
        <v>2438708</v>
      </c>
    </row>
    <row r="209" spans="1:24" ht="12" customHeight="1">
      <c r="A209" s="35"/>
      <c r="B209" s="26" t="s">
        <v>181</v>
      </c>
      <c r="C209" s="26"/>
      <c r="D209" s="27"/>
      <c r="E209" s="19">
        <v>0</v>
      </c>
      <c r="F209" s="19">
        <v>0</v>
      </c>
      <c r="G209" s="19">
        <v>752615</v>
      </c>
      <c r="H209" s="19">
        <v>186862</v>
      </c>
      <c r="I209" s="19">
        <v>76</v>
      </c>
      <c r="J209" s="19">
        <v>0</v>
      </c>
      <c r="K209" s="19">
        <v>0</v>
      </c>
      <c r="L209" s="19">
        <v>0</v>
      </c>
      <c r="M209" s="36">
        <v>939553</v>
      </c>
      <c r="N209" s="19">
        <v>0</v>
      </c>
      <c r="O209" s="19">
        <v>0</v>
      </c>
      <c r="P209" s="19">
        <v>0</v>
      </c>
      <c r="Q209" s="19">
        <v>0</v>
      </c>
      <c r="R209" s="19">
        <v>297770</v>
      </c>
      <c r="S209" s="19">
        <v>156959</v>
      </c>
      <c r="T209" s="19">
        <v>924217</v>
      </c>
      <c r="U209" s="19">
        <v>2336035</v>
      </c>
      <c r="V209" s="19">
        <v>0</v>
      </c>
      <c r="W209" s="19">
        <v>0</v>
      </c>
      <c r="X209" s="36">
        <v>3714981</v>
      </c>
    </row>
    <row r="210" spans="1:24" ht="12" customHeight="1">
      <c r="A210" s="35"/>
      <c r="B210" s="26" t="s">
        <v>182</v>
      </c>
      <c r="C210" s="26"/>
      <c r="D210" s="27"/>
      <c r="E210" s="19">
        <v>0</v>
      </c>
      <c r="F210" s="19">
        <v>0</v>
      </c>
      <c r="G210" s="19">
        <v>260403</v>
      </c>
      <c r="H210" s="19">
        <v>0</v>
      </c>
      <c r="I210" s="19">
        <v>0</v>
      </c>
      <c r="J210" s="19">
        <v>0</v>
      </c>
      <c r="K210" s="19">
        <v>0</v>
      </c>
      <c r="L210" s="19">
        <v>272319</v>
      </c>
      <c r="M210" s="36">
        <v>532722</v>
      </c>
      <c r="N210" s="19">
        <v>96334</v>
      </c>
      <c r="O210" s="19">
        <v>0</v>
      </c>
      <c r="P210" s="19">
        <v>0</v>
      </c>
      <c r="Q210" s="19">
        <v>0</v>
      </c>
      <c r="R210" s="19">
        <v>229634</v>
      </c>
      <c r="S210" s="19">
        <v>24800</v>
      </c>
      <c r="T210" s="19">
        <v>206315</v>
      </c>
      <c r="U210" s="19">
        <v>0</v>
      </c>
      <c r="V210" s="19">
        <v>0</v>
      </c>
      <c r="W210" s="19">
        <v>0</v>
      </c>
      <c r="X210" s="36">
        <v>557083</v>
      </c>
    </row>
    <row r="211" spans="1:24" ht="12" customHeight="1">
      <c r="A211" s="35"/>
      <c r="B211" s="26" t="s">
        <v>183</v>
      </c>
      <c r="C211" s="26"/>
      <c r="D211" s="27"/>
      <c r="E211" s="19">
        <v>0</v>
      </c>
      <c r="F211" s="19">
        <v>0</v>
      </c>
      <c r="G211" s="19">
        <v>45528</v>
      </c>
      <c r="H211" s="19">
        <v>10588</v>
      </c>
      <c r="I211" s="19">
        <v>0</v>
      </c>
      <c r="J211" s="19">
        <v>0</v>
      </c>
      <c r="K211" s="19">
        <v>5000</v>
      </c>
      <c r="L211" s="19">
        <v>0</v>
      </c>
      <c r="M211" s="36">
        <v>61116</v>
      </c>
      <c r="N211" s="19">
        <v>27763</v>
      </c>
      <c r="O211" s="19">
        <v>0</v>
      </c>
      <c r="P211" s="19">
        <v>0</v>
      </c>
      <c r="Q211" s="19">
        <v>0</v>
      </c>
      <c r="R211" s="19">
        <v>750</v>
      </c>
      <c r="S211" s="19">
        <v>14771</v>
      </c>
      <c r="T211" s="19">
        <v>3967</v>
      </c>
      <c r="U211" s="19">
        <v>24191</v>
      </c>
      <c r="V211" s="19">
        <v>0</v>
      </c>
      <c r="W211" s="19">
        <v>0</v>
      </c>
      <c r="X211" s="36">
        <v>71442</v>
      </c>
    </row>
    <row r="212" spans="1:24" ht="12" customHeight="1">
      <c r="A212" s="35"/>
      <c r="B212" s="26" t="s">
        <v>184</v>
      </c>
      <c r="C212" s="26"/>
      <c r="D212" s="27"/>
      <c r="E212" s="19">
        <v>660841</v>
      </c>
      <c r="F212" s="19">
        <v>0</v>
      </c>
      <c r="G212" s="19">
        <v>221799</v>
      </c>
      <c r="H212" s="19">
        <v>67122</v>
      </c>
      <c r="I212" s="19">
        <v>5833</v>
      </c>
      <c r="J212" s="19">
        <v>0</v>
      </c>
      <c r="K212" s="19">
        <v>28569</v>
      </c>
      <c r="L212" s="19">
        <v>113964</v>
      </c>
      <c r="M212" s="36">
        <v>1098128</v>
      </c>
      <c r="N212" s="19">
        <v>224297</v>
      </c>
      <c r="O212" s="19">
        <v>0</v>
      </c>
      <c r="P212" s="19">
        <v>0</v>
      </c>
      <c r="Q212" s="19">
        <v>0</v>
      </c>
      <c r="R212" s="19">
        <v>440567</v>
      </c>
      <c r="S212" s="19">
        <v>35025</v>
      </c>
      <c r="T212" s="19">
        <v>560426</v>
      </c>
      <c r="U212" s="19">
        <v>9327</v>
      </c>
      <c r="V212" s="19">
        <v>0</v>
      </c>
      <c r="W212" s="19">
        <v>0</v>
      </c>
      <c r="X212" s="36">
        <v>1269642</v>
      </c>
    </row>
    <row r="213" spans="1:24" ht="12" customHeight="1">
      <c r="A213" s="35"/>
      <c r="B213" s="26" t="s">
        <v>185</v>
      </c>
      <c r="C213" s="26"/>
      <c r="D213" s="27"/>
      <c r="E213" s="19">
        <v>0</v>
      </c>
      <c r="F213" s="19">
        <v>0</v>
      </c>
      <c r="G213" s="19">
        <v>11002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36">
        <v>11002</v>
      </c>
      <c r="N213" s="19">
        <v>0</v>
      </c>
      <c r="O213" s="19">
        <v>0</v>
      </c>
      <c r="P213" s="19">
        <v>0</v>
      </c>
      <c r="Q213" s="19">
        <v>0</v>
      </c>
      <c r="R213" s="19">
        <v>2000</v>
      </c>
      <c r="S213" s="19">
        <v>14576</v>
      </c>
      <c r="T213" s="19">
        <v>0</v>
      </c>
      <c r="U213" s="19">
        <v>0</v>
      </c>
      <c r="V213" s="19">
        <v>0</v>
      </c>
      <c r="W213" s="19">
        <v>0</v>
      </c>
      <c r="X213" s="36">
        <v>16576</v>
      </c>
    </row>
    <row r="214" spans="1:24" ht="12" customHeight="1">
      <c r="A214" s="35"/>
      <c r="B214" s="26" t="s">
        <v>186</v>
      </c>
      <c r="C214" s="26"/>
      <c r="D214" s="27"/>
      <c r="E214" s="19">
        <v>51102</v>
      </c>
      <c r="F214" s="19">
        <v>0</v>
      </c>
      <c r="G214" s="19">
        <v>8048</v>
      </c>
      <c r="H214" s="19">
        <v>22481</v>
      </c>
      <c r="I214" s="19">
        <v>0</v>
      </c>
      <c r="J214" s="19">
        <v>9783</v>
      </c>
      <c r="K214" s="19">
        <v>0</v>
      </c>
      <c r="L214" s="19">
        <v>114999</v>
      </c>
      <c r="M214" s="36">
        <v>206413</v>
      </c>
      <c r="N214" s="19">
        <v>15066</v>
      </c>
      <c r="O214" s="19">
        <v>0</v>
      </c>
      <c r="P214" s="19">
        <v>114999</v>
      </c>
      <c r="Q214" s="19">
        <v>0</v>
      </c>
      <c r="R214" s="19">
        <v>13731</v>
      </c>
      <c r="S214" s="19">
        <v>15080</v>
      </c>
      <c r="T214" s="19">
        <v>47287</v>
      </c>
      <c r="U214" s="19">
        <v>0</v>
      </c>
      <c r="V214" s="19">
        <v>0</v>
      </c>
      <c r="W214" s="19">
        <v>0</v>
      </c>
      <c r="X214" s="36">
        <v>206163</v>
      </c>
    </row>
    <row r="215" spans="1:24" ht="12" customHeight="1">
      <c r="A215" s="35"/>
      <c r="B215" s="26" t="s">
        <v>187</v>
      </c>
      <c r="C215" s="26"/>
      <c r="D215" s="27"/>
      <c r="E215" s="19">
        <v>0</v>
      </c>
      <c r="F215" s="19">
        <v>0</v>
      </c>
      <c r="G215" s="19">
        <v>2886</v>
      </c>
      <c r="H215" s="19">
        <v>7800</v>
      </c>
      <c r="I215" s="19">
        <v>734</v>
      </c>
      <c r="J215" s="19">
        <v>0</v>
      </c>
      <c r="K215" s="19">
        <v>3968</v>
      </c>
      <c r="L215" s="19">
        <v>6140</v>
      </c>
      <c r="M215" s="36">
        <v>21528</v>
      </c>
      <c r="N215" s="19">
        <v>0</v>
      </c>
      <c r="O215" s="19">
        <v>0</v>
      </c>
      <c r="P215" s="19">
        <v>0</v>
      </c>
      <c r="Q215" s="19">
        <v>0</v>
      </c>
      <c r="R215" s="19">
        <v>28931</v>
      </c>
      <c r="S215" s="19">
        <v>13597</v>
      </c>
      <c r="T215" s="19">
        <v>6562</v>
      </c>
      <c r="U215" s="19">
        <v>0</v>
      </c>
      <c r="V215" s="19">
        <v>0</v>
      </c>
      <c r="W215" s="19">
        <v>0</v>
      </c>
      <c r="X215" s="36">
        <v>49090</v>
      </c>
    </row>
    <row r="216" spans="1:24" ht="12" customHeight="1">
      <c r="A216" s="35"/>
      <c r="B216" s="26" t="s">
        <v>188</v>
      </c>
      <c r="C216" s="26"/>
      <c r="D216" s="27"/>
      <c r="E216" s="19">
        <v>1131</v>
      </c>
      <c r="F216" s="19">
        <v>8423</v>
      </c>
      <c r="G216" s="19">
        <v>410</v>
      </c>
      <c r="H216" s="19">
        <v>101212</v>
      </c>
      <c r="I216" s="19">
        <v>0</v>
      </c>
      <c r="J216" s="19">
        <v>16972</v>
      </c>
      <c r="K216" s="19">
        <v>0</v>
      </c>
      <c r="L216" s="19">
        <v>233061</v>
      </c>
      <c r="M216" s="36">
        <v>361209</v>
      </c>
      <c r="N216" s="19">
        <v>53000</v>
      </c>
      <c r="O216" s="19">
        <v>0</v>
      </c>
      <c r="P216" s="19">
        <v>238061</v>
      </c>
      <c r="Q216" s="19">
        <v>0</v>
      </c>
      <c r="R216" s="19">
        <v>30601</v>
      </c>
      <c r="S216" s="19">
        <v>29586</v>
      </c>
      <c r="T216" s="19">
        <v>1000</v>
      </c>
      <c r="U216" s="19">
        <v>11797</v>
      </c>
      <c r="V216" s="19">
        <v>0</v>
      </c>
      <c r="W216" s="19">
        <v>0</v>
      </c>
      <c r="X216" s="36">
        <v>364045</v>
      </c>
    </row>
    <row r="217" spans="1:24" s="20" customFormat="1" ht="12" customHeight="1">
      <c r="A217" s="25"/>
      <c r="B217" s="37"/>
      <c r="C217" s="37" t="s">
        <v>41</v>
      </c>
      <c r="D217" s="38"/>
      <c r="E217" s="20">
        <v>713074</v>
      </c>
      <c r="F217" s="20">
        <v>8423</v>
      </c>
      <c r="G217" s="20">
        <v>2439468</v>
      </c>
      <c r="H217" s="20">
        <v>725013</v>
      </c>
      <c r="I217" s="20">
        <v>6747</v>
      </c>
      <c r="J217" s="20">
        <v>207407</v>
      </c>
      <c r="K217" s="20">
        <v>39227</v>
      </c>
      <c r="L217" s="20">
        <v>1878340</v>
      </c>
      <c r="M217" s="36">
        <v>6017699</v>
      </c>
      <c r="N217" s="20">
        <v>416460</v>
      </c>
      <c r="O217" s="20">
        <v>0</v>
      </c>
      <c r="P217" s="20">
        <v>1560175</v>
      </c>
      <c r="Q217" s="20">
        <v>0</v>
      </c>
      <c r="R217" s="20">
        <v>1855112</v>
      </c>
      <c r="S217" s="20">
        <v>642460</v>
      </c>
      <c r="T217" s="20">
        <v>1805228</v>
      </c>
      <c r="U217" s="20">
        <v>2408295</v>
      </c>
      <c r="V217" s="20">
        <v>0</v>
      </c>
      <c r="W217" s="20">
        <v>0</v>
      </c>
      <c r="X217" s="36">
        <v>8687730</v>
      </c>
    </row>
    <row r="218" spans="1:24" s="20" customFormat="1" ht="12" customHeight="1">
      <c r="A218" s="25"/>
      <c r="B218" s="37"/>
      <c r="C218" s="37"/>
      <c r="D218" s="38" t="s">
        <v>42</v>
      </c>
      <c r="E218" s="20">
        <v>6834700</v>
      </c>
      <c r="F218" s="20">
        <v>1372280</v>
      </c>
      <c r="G218" s="20">
        <v>14323128</v>
      </c>
      <c r="H218" s="20">
        <v>4536792</v>
      </c>
      <c r="I218" s="20">
        <v>6747</v>
      </c>
      <c r="J218" s="20">
        <v>209075</v>
      </c>
      <c r="K218" s="20">
        <v>181543</v>
      </c>
      <c r="L218" s="20">
        <v>2665790</v>
      </c>
      <c r="M218" s="36">
        <v>30130055</v>
      </c>
      <c r="N218" s="20">
        <v>9596255</v>
      </c>
      <c r="O218" s="20">
        <v>16262</v>
      </c>
      <c r="P218" s="20">
        <v>2347625</v>
      </c>
      <c r="Q218" s="20">
        <v>0</v>
      </c>
      <c r="R218" s="20">
        <v>4113021</v>
      </c>
      <c r="S218" s="20">
        <v>4054273</v>
      </c>
      <c r="T218" s="20">
        <v>2646626</v>
      </c>
      <c r="U218" s="20">
        <v>11208846</v>
      </c>
      <c r="V218" s="20">
        <v>0</v>
      </c>
      <c r="W218" s="20">
        <v>0</v>
      </c>
      <c r="X218" s="36">
        <v>33982908</v>
      </c>
    </row>
    <row r="219" spans="1:24" ht="12" customHeight="1">
      <c r="A219" s="35"/>
      <c r="B219" s="26"/>
      <c r="C219" s="26"/>
      <c r="D219" s="27"/>
      <c r="M219" s="36"/>
      <c r="X219" s="36"/>
    </row>
    <row r="220" spans="1:24" ht="12" customHeight="1">
      <c r="A220" s="35" t="s">
        <v>189</v>
      </c>
      <c r="B220" s="26"/>
      <c r="C220" s="26"/>
      <c r="D220" s="27"/>
      <c r="E220" s="19">
        <v>3291113</v>
      </c>
      <c r="F220" s="19">
        <v>0</v>
      </c>
      <c r="G220" s="19">
        <v>4264199</v>
      </c>
      <c r="H220" s="19">
        <v>1172326</v>
      </c>
      <c r="I220" s="19">
        <v>2853</v>
      </c>
      <c r="J220" s="19">
        <v>0</v>
      </c>
      <c r="K220" s="19">
        <v>122066</v>
      </c>
      <c r="L220" s="19">
        <v>0</v>
      </c>
      <c r="M220" s="36">
        <v>8852557</v>
      </c>
      <c r="N220" s="19">
        <v>1330614</v>
      </c>
      <c r="O220" s="19">
        <v>0</v>
      </c>
      <c r="P220" s="19">
        <v>251182</v>
      </c>
      <c r="Q220" s="19">
        <v>0</v>
      </c>
      <c r="R220" s="19">
        <v>378194</v>
      </c>
      <c r="S220" s="19">
        <v>4257016</v>
      </c>
      <c r="T220" s="19">
        <v>1529214</v>
      </c>
      <c r="U220" s="19">
        <v>1805503</v>
      </c>
      <c r="V220" s="19">
        <v>0</v>
      </c>
      <c r="W220" s="19">
        <v>0</v>
      </c>
      <c r="X220" s="36">
        <v>9551723</v>
      </c>
    </row>
    <row r="221" spans="1:24" ht="12" customHeight="1">
      <c r="A221" s="35"/>
      <c r="B221" s="26" t="s">
        <v>190</v>
      </c>
      <c r="C221" s="26"/>
      <c r="D221" s="27"/>
      <c r="E221" s="19">
        <v>0</v>
      </c>
      <c r="F221" s="19">
        <v>0</v>
      </c>
      <c r="G221" s="19">
        <v>30395.379999999997</v>
      </c>
      <c r="H221" s="19">
        <v>0</v>
      </c>
      <c r="I221" s="19">
        <v>29877.42</v>
      </c>
      <c r="J221" s="19">
        <v>0</v>
      </c>
      <c r="K221" s="19">
        <v>500</v>
      </c>
      <c r="L221" s="19">
        <v>5500</v>
      </c>
      <c r="M221" s="36">
        <v>66272.799999999988</v>
      </c>
      <c r="N221" s="19">
        <v>29752.84</v>
      </c>
      <c r="O221" s="19">
        <v>0</v>
      </c>
      <c r="P221" s="19">
        <v>0</v>
      </c>
      <c r="Q221" s="19">
        <v>0</v>
      </c>
      <c r="R221" s="19">
        <v>18664.28</v>
      </c>
      <c r="S221" s="19">
        <v>6200.06</v>
      </c>
      <c r="T221" s="19">
        <v>0</v>
      </c>
      <c r="U221" s="19">
        <v>0</v>
      </c>
      <c r="V221" s="19">
        <v>0</v>
      </c>
      <c r="W221" s="19">
        <v>0</v>
      </c>
      <c r="X221" s="36">
        <v>54617.179999999993</v>
      </c>
    </row>
    <row r="222" spans="1:24" ht="12" customHeight="1">
      <c r="A222" s="35"/>
      <c r="B222" s="26" t="s">
        <v>191</v>
      </c>
      <c r="C222" s="26"/>
      <c r="D222" s="27"/>
      <c r="E222" s="19">
        <v>997</v>
      </c>
      <c r="F222" s="19">
        <v>0</v>
      </c>
      <c r="G222" s="19">
        <v>21762</v>
      </c>
      <c r="H222" s="19">
        <v>17358</v>
      </c>
      <c r="I222" s="19">
        <v>4592</v>
      </c>
      <c r="J222" s="19">
        <v>0</v>
      </c>
      <c r="K222" s="19">
        <v>9018</v>
      </c>
      <c r="L222" s="19">
        <v>0</v>
      </c>
      <c r="M222" s="36">
        <v>53727</v>
      </c>
      <c r="N222" s="19">
        <v>4050</v>
      </c>
      <c r="O222" s="19">
        <v>0</v>
      </c>
      <c r="P222" s="19">
        <v>20987</v>
      </c>
      <c r="Q222" s="19">
        <v>0</v>
      </c>
      <c r="R222" s="19">
        <v>939</v>
      </c>
      <c r="S222" s="19">
        <v>5439</v>
      </c>
      <c r="T222" s="19">
        <v>0</v>
      </c>
      <c r="U222" s="19">
        <v>11979</v>
      </c>
      <c r="V222" s="19">
        <v>0</v>
      </c>
      <c r="W222" s="19">
        <v>0</v>
      </c>
      <c r="X222" s="36">
        <v>43394</v>
      </c>
    </row>
    <row r="223" spans="1:24" ht="12" customHeight="1">
      <c r="A223" s="35"/>
      <c r="B223" s="26" t="s">
        <v>192</v>
      </c>
      <c r="C223" s="26"/>
      <c r="D223" s="27"/>
      <c r="E223" s="19">
        <v>0</v>
      </c>
      <c r="F223" s="19">
        <v>0</v>
      </c>
      <c r="G223" s="19">
        <v>113530</v>
      </c>
      <c r="H223" s="19">
        <v>10306</v>
      </c>
      <c r="I223" s="19">
        <v>14828</v>
      </c>
      <c r="J223" s="19">
        <v>0</v>
      </c>
      <c r="K223" s="19">
        <v>0</v>
      </c>
      <c r="L223" s="19">
        <v>0</v>
      </c>
      <c r="M223" s="36">
        <v>138664</v>
      </c>
      <c r="N223" s="19">
        <v>0</v>
      </c>
      <c r="O223" s="19">
        <v>0</v>
      </c>
      <c r="P223" s="19">
        <v>90000</v>
      </c>
      <c r="Q223" s="19">
        <v>0</v>
      </c>
      <c r="R223" s="19">
        <v>2753</v>
      </c>
      <c r="S223" s="19">
        <v>37962</v>
      </c>
      <c r="T223" s="19">
        <v>0</v>
      </c>
      <c r="U223" s="19">
        <v>0</v>
      </c>
      <c r="V223" s="19">
        <v>0</v>
      </c>
      <c r="W223" s="19">
        <v>0</v>
      </c>
      <c r="X223" s="36">
        <v>130715</v>
      </c>
    </row>
    <row r="224" spans="1:24" ht="12" customHeight="1">
      <c r="A224" s="35"/>
      <c r="B224" s="26" t="s">
        <v>193</v>
      </c>
      <c r="C224" s="26"/>
      <c r="D224" s="27"/>
      <c r="E224" s="19">
        <v>50275.07</v>
      </c>
      <c r="F224" s="19">
        <v>0</v>
      </c>
      <c r="G224" s="19">
        <v>46894.62</v>
      </c>
      <c r="H224" s="19">
        <v>5835.5</v>
      </c>
      <c r="I224" s="19">
        <v>11547.39</v>
      </c>
      <c r="J224" s="19">
        <v>0</v>
      </c>
      <c r="K224" s="19">
        <v>1000</v>
      </c>
      <c r="L224" s="19">
        <v>0</v>
      </c>
      <c r="M224" s="36">
        <v>115552.58</v>
      </c>
      <c r="N224" s="19">
        <v>0</v>
      </c>
      <c r="O224" s="19">
        <v>0</v>
      </c>
      <c r="P224" s="19">
        <v>95011.07</v>
      </c>
      <c r="Q224" s="19">
        <v>0</v>
      </c>
      <c r="R224" s="19">
        <v>5964.3600000000006</v>
      </c>
      <c r="S224" s="19">
        <v>9136.92</v>
      </c>
      <c r="T224" s="19">
        <v>-2235</v>
      </c>
      <c r="U224" s="19">
        <v>0</v>
      </c>
      <c r="V224" s="19">
        <v>0</v>
      </c>
      <c r="W224" s="19">
        <v>0</v>
      </c>
      <c r="X224" s="36">
        <v>107877.35</v>
      </c>
    </row>
    <row r="225" spans="1:24" ht="12" customHeight="1">
      <c r="A225" s="35"/>
      <c r="B225" s="26" t="s">
        <v>194</v>
      </c>
      <c r="C225" s="26"/>
      <c r="D225" s="27"/>
      <c r="E225" s="19">
        <v>0</v>
      </c>
      <c r="F225" s="19">
        <v>0</v>
      </c>
      <c r="G225" s="19">
        <v>58237</v>
      </c>
      <c r="H225" s="19">
        <v>0</v>
      </c>
      <c r="I225" s="19">
        <v>0</v>
      </c>
      <c r="J225" s="19">
        <v>5820</v>
      </c>
      <c r="K225" s="19">
        <v>4478</v>
      </c>
      <c r="L225" s="19">
        <v>0</v>
      </c>
      <c r="M225" s="36">
        <v>68535</v>
      </c>
      <c r="N225" s="19">
        <v>0</v>
      </c>
      <c r="O225" s="19">
        <v>3195</v>
      </c>
      <c r="P225" s="19">
        <v>57512</v>
      </c>
      <c r="Q225" s="19">
        <v>0</v>
      </c>
      <c r="R225" s="19">
        <v>1723</v>
      </c>
      <c r="S225" s="19">
        <v>20884</v>
      </c>
      <c r="T225" s="19">
        <v>0</v>
      </c>
      <c r="U225" s="19">
        <v>0</v>
      </c>
      <c r="V225" s="19">
        <v>0</v>
      </c>
      <c r="W225" s="19">
        <v>0</v>
      </c>
      <c r="X225" s="36">
        <v>83314</v>
      </c>
    </row>
    <row r="226" spans="1:24" ht="12" customHeight="1">
      <c r="A226" s="35"/>
      <c r="B226" s="26" t="s">
        <v>195</v>
      </c>
      <c r="C226" s="26"/>
      <c r="D226" s="27"/>
      <c r="E226" s="19">
        <v>0</v>
      </c>
      <c r="F226" s="19">
        <v>0</v>
      </c>
      <c r="G226" s="19">
        <v>27359</v>
      </c>
      <c r="H226" s="19">
        <v>7732</v>
      </c>
      <c r="I226" s="19">
        <v>0</v>
      </c>
      <c r="J226" s="19">
        <v>0</v>
      </c>
      <c r="K226" s="19">
        <v>0</v>
      </c>
      <c r="L226" s="19">
        <v>0</v>
      </c>
      <c r="M226" s="36">
        <v>35091</v>
      </c>
      <c r="N226" s="19">
        <v>25391</v>
      </c>
      <c r="O226" s="19">
        <v>0</v>
      </c>
      <c r="P226" s="19">
        <v>90433</v>
      </c>
      <c r="Q226" s="19">
        <v>0</v>
      </c>
      <c r="R226" s="19">
        <v>49541</v>
      </c>
      <c r="S226" s="19">
        <v>13705</v>
      </c>
      <c r="T226" s="19">
        <v>0</v>
      </c>
      <c r="U226" s="19">
        <v>0</v>
      </c>
      <c r="V226" s="19">
        <v>0</v>
      </c>
      <c r="W226" s="19">
        <v>0</v>
      </c>
      <c r="X226" s="36">
        <v>179070</v>
      </c>
    </row>
    <row r="227" spans="1:24" ht="12" customHeight="1">
      <c r="A227" s="35"/>
      <c r="B227" s="26" t="s">
        <v>196</v>
      </c>
      <c r="C227" s="26"/>
      <c r="D227" s="27"/>
      <c r="E227" s="19">
        <v>57455</v>
      </c>
      <c r="F227" s="19">
        <v>0</v>
      </c>
      <c r="G227" s="19">
        <v>32112</v>
      </c>
      <c r="H227" s="19">
        <v>1580</v>
      </c>
      <c r="I227" s="19">
        <v>1089</v>
      </c>
      <c r="J227" s="19">
        <v>0</v>
      </c>
      <c r="K227" s="19">
        <v>8876</v>
      </c>
      <c r="L227" s="19">
        <v>0</v>
      </c>
      <c r="M227" s="36">
        <v>101112</v>
      </c>
      <c r="N227" s="19">
        <v>25334</v>
      </c>
      <c r="O227" s="19">
        <v>0</v>
      </c>
      <c r="P227" s="19">
        <v>0</v>
      </c>
      <c r="Q227" s="19">
        <v>0</v>
      </c>
      <c r="R227" s="19">
        <v>975</v>
      </c>
      <c r="S227" s="19">
        <v>10660</v>
      </c>
      <c r="T227" s="19">
        <v>71575</v>
      </c>
      <c r="U227" s="19">
        <v>0</v>
      </c>
      <c r="V227" s="19">
        <v>0</v>
      </c>
      <c r="W227" s="19">
        <v>0</v>
      </c>
      <c r="X227" s="36">
        <v>108544</v>
      </c>
    </row>
    <row r="228" spans="1:24" ht="12" customHeight="1">
      <c r="A228" s="35"/>
      <c r="B228" s="26" t="s">
        <v>197</v>
      </c>
      <c r="C228" s="26"/>
      <c r="D228" s="27"/>
      <c r="E228" s="19">
        <v>710</v>
      </c>
      <c r="F228" s="19">
        <v>0</v>
      </c>
      <c r="G228" s="19">
        <v>99384</v>
      </c>
      <c r="H228" s="19">
        <v>0</v>
      </c>
      <c r="I228" s="19">
        <v>0</v>
      </c>
      <c r="J228" s="19">
        <v>0</v>
      </c>
      <c r="K228" s="19">
        <v>0</v>
      </c>
      <c r="L228" s="19">
        <v>128093</v>
      </c>
      <c r="M228" s="36">
        <v>228187</v>
      </c>
      <c r="N228" s="19">
        <v>40000</v>
      </c>
      <c r="O228" s="19">
        <v>0</v>
      </c>
      <c r="P228" s="19">
        <v>128093</v>
      </c>
      <c r="Q228" s="19">
        <v>0</v>
      </c>
      <c r="R228" s="19">
        <v>1182</v>
      </c>
      <c r="S228" s="19">
        <v>19579</v>
      </c>
      <c r="T228" s="19">
        <v>42573</v>
      </c>
      <c r="U228" s="19">
        <v>0</v>
      </c>
      <c r="V228" s="19">
        <v>0</v>
      </c>
      <c r="W228" s="19">
        <v>0</v>
      </c>
      <c r="X228" s="36">
        <v>231427</v>
      </c>
    </row>
    <row r="229" spans="1:24" s="20" customFormat="1" ht="12" customHeight="1">
      <c r="A229" s="25"/>
      <c r="B229" s="37"/>
      <c r="C229" s="37" t="s">
        <v>41</v>
      </c>
      <c r="D229" s="38"/>
      <c r="E229" s="20">
        <v>109437.07</v>
      </c>
      <c r="F229" s="20">
        <v>0</v>
      </c>
      <c r="G229" s="20">
        <v>429674</v>
      </c>
      <c r="H229" s="20">
        <v>42811.5</v>
      </c>
      <c r="I229" s="20">
        <v>61933.81</v>
      </c>
      <c r="J229" s="20">
        <v>5820</v>
      </c>
      <c r="K229" s="20">
        <v>23872</v>
      </c>
      <c r="L229" s="20">
        <v>133593</v>
      </c>
      <c r="M229" s="36">
        <v>807141.38000000012</v>
      </c>
      <c r="N229" s="20">
        <v>124527.84</v>
      </c>
      <c r="O229" s="20">
        <v>3195</v>
      </c>
      <c r="P229" s="20">
        <v>482036.07</v>
      </c>
      <c r="Q229" s="20">
        <v>0</v>
      </c>
      <c r="R229" s="20">
        <v>81741.64</v>
      </c>
      <c r="S229" s="20">
        <v>123565.98</v>
      </c>
      <c r="T229" s="20">
        <v>111913</v>
      </c>
      <c r="U229" s="20">
        <v>11979</v>
      </c>
      <c r="V229" s="20">
        <v>0</v>
      </c>
      <c r="W229" s="20">
        <v>0</v>
      </c>
      <c r="X229" s="36">
        <v>938958.53</v>
      </c>
    </row>
    <row r="230" spans="1:24" s="20" customFormat="1" ht="12" customHeight="1">
      <c r="A230" s="25"/>
      <c r="B230" s="37"/>
      <c r="C230" s="37"/>
      <c r="D230" s="38" t="s">
        <v>42</v>
      </c>
      <c r="E230" s="20">
        <v>3400550.07</v>
      </c>
      <c r="F230" s="20">
        <v>0</v>
      </c>
      <c r="G230" s="20">
        <v>4693873</v>
      </c>
      <c r="H230" s="20">
        <v>1215137.5</v>
      </c>
      <c r="I230" s="20">
        <v>64786.81</v>
      </c>
      <c r="J230" s="20">
        <v>5820</v>
      </c>
      <c r="K230" s="20">
        <v>145938</v>
      </c>
      <c r="L230" s="20">
        <v>133593</v>
      </c>
      <c r="M230" s="36">
        <v>9659698.3800000008</v>
      </c>
      <c r="N230" s="20">
        <v>1455141.84</v>
      </c>
      <c r="O230" s="20">
        <v>3195</v>
      </c>
      <c r="P230" s="20">
        <v>733218.07000000007</v>
      </c>
      <c r="Q230" s="20">
        <v>0</v>
      </c>
      <c r="R230" s="20">
        <v>459935.64</v>
      </c>
      <c r="S230" s="20">
        <v>4380581.9800000004</v>
      </c>
      <c r="T230" s="20">
        <v>1641127</v>
      </c>
      <c r="U230" s="20">
        <v>1817482</v>
      </c>
      <c r="V230" s="20">
        <v>0</v>
      </c>
      <c r="W230" s="20">
        <v>0</v>
      </c>
      <c r="X230" s="36">
        <v>10490681.530000001</v>
      </c>
    </row>
    <row r="231" spans="1:24" ht="12" customHeight="1">
      <c r="A231" s="35"/>
      <c r="B231" s="26"/>
      <c r="C231" s="26"/>
      <c r="D231" s="27"/>
      <c r="M231" s="36"/>
      <c r="X231" s="36"/>
    </row>
    <row r="232" spans="1:24" ht="12" customHeight="1">
      <c r="A232" s="40" t="s">
        <v>198</v>
      </c>
      <c r="B232" s="26"/>
      <c r="C232" s="26"/>
      <c r="D232" s="27"/>
      <c r="E232" s="19">
        <v>4882850</v>
      </c>
      <c r="F232" s="19">
        <v>22514</v>
      </c>
      <c r="G232" s="19">
        <v>5677948</v>
      </c>
      <c r="H232" s="19">
        <v>2309844</v>
      </c>
      <c r="I232" s="19">
        <v>5023</v>
      </c>
      <c r="J232" s="19">
        <v>2384293</v>
      </c>
      <c r="K232" s="19">
        <v>27553</v>
      </c>
      <c r="L232" s="19">
        <v>920663</v>
      </c>
      <c r="M232" s="36">
        <v>16230688</v>
      </c>
      <c r="N232" s="19">
        <v>8915075</v>
      </c>
      <c r="O232" s="19">
        <v>0</v>
      </c>
      <c r="P232" s="19">
        <v>215873</v>
      </c>
      <c r="Q232" s="19">
        <v>0</v>
      </c>
      <c r="R232" s="19">
        <v>1349015</v>
      </c>
      <c r="S232" s="19">
        <v>2374600</v>
      </c>
      <c r="T232" s="19">
        <v>-20863</v>
      </c>
      <c r="U232" s="19">
        <v>2776062</v>
      </c>
      <c r="V232" s="19">
        <v>0</v>
      </c>
      <c r="W232" s="19">
        <v>0</v>
      </c>
      <c r="X232" s="36">
        <v>15609762</v>
      </c>
    </row>
    <row r="233" spans="1:24" ht="12" customHeight="1">
      <c r="A233" s="35"/>
      <c r="B233" s="26" t="s">
        <v>199</v>
      </c>
      <c r="C233" s="26"/>
      <c r="D233" s="27"/>
      <c r="E233" s="19">
        <v>276916</v>
      </c>
      <c r="F233" s="19">
        <v>0</v>
      </c>
      <c r="G233" s="19">
        <v>1453679</v>
      </c>
      <c r="H233" s="19">
        <v>1055</v>
      </c>
      <c r="I233" s="19">
        <v>0</v>
      </c>
      <c r="J233" s="19">
        <v>0</v>
      </c>
      <c r="K233" s="19">
        <v>35629</v>
      </c>
      <c r="L233" s="19">
        <v>871614</v>
      </c>
      <c r="M233" s="36">
        <v>2638893</v>
      </c>
      <c r="N233" s="19">
        <v>0</v>
      </c>
      <c r="O233" s="19">
        <v>100627</v>
      </c>
      <c r="P233" s="19">
        <v>1452011</v>
      </c>
      <c r="Q233" s="19">
        <v>0</v>
      </c>
      <c r="R233" s="19">
        <v>722903</v>
      </c>
      <c r="S233" s="19">
        <v>195368</v>
      </c>
      <c r="T233" s="19">
        <v>199843</v>
      </c>
      <c r="U233" s="19">
        <v>111940</v>
      </c>
      <c r="V233" s="19">
        <v>0</v>
      </c>
      <c r="W233" s="19">
        <v>0</v>
      </c>
      <c r="X233" s="36">
        <v>2782692</v>
      </c>
    </row>
    <row r="234" spans="1:24" s="20" customFormat="1" ht="12" customHeight="1">
      <c r="A234" s="25"/>
      <c r="B234" s="37"/>
      <c r="C234" s="37" t="s">
        <v>41</v>
      </c>
      <c r="D234" s="38"/>
      <c r="E234" s="20">
        <v>276916</v>
      </c>
      <c r="F234" s="20">
        <v>0</v>
      </c>
      <c r="G234" s="20">
        <v>1453679</v>
      </c>
      <c r="H234" s="20">
        <v>1055</v>
      </c>
      <c r="I234" s="20">
        <v>0</v>
      </c>
      <c r="J234" s="20">
        <v>0</v>
      </c>
      <c r="K234" s="20">
        <v>35629</v>
      </c>
      <c r="L234" s="20">
        <v>871614</v>
      </c>
      <c r="M234" s="36">
        <v>2638893</v>
      </c>
      <c r="N234" s="20">
        <v>0</v>
      </c>
      <c r="O234" s="20">
        <v>100627</v>
      </c>
      <c r="P234" s="20">
        <v>1452011</v>
      </c>
      <c r="Q234" s="20">
        <v>0</v>
      </c>
      <c r="R234" s="20">
        <v>722903</v>
      </c>
      <c r="S234" s="20">
        <v>195368</v>
      </c>
      <c r="T234" s="20">
        <v>199843</v>
      </c>
      <c r="U234" s="20">
        <v>111940</v>
      </c>
      <c r="V234" s="20">
        <v>0</v>
      </c>
      <c r="W234" s="20">
        <v>0</v>
      </c>
      <c r="X234" s="36">
        <v>2782692</v>
      </c>
    </row>
    <row r="235" spans="1:24" s="20" customFormat="1" ht="12" customHeight="1">
      <c r="A235" s="25"/>
      <c r="B235" s="37"/>
      <c r="C235" s="37"/>
      <c r="D235" s="38" t="s">
        <v>42</v>
      </c>
      <c r="E235" s="20">
        <v>5159766</v>
      </c>
      <c r="F235" s="20">
        <v>22514</v>
      </c>
      <c r="G235" s="20">
        <v>7131627</v>
      </c>
      <c r="H235" s="20">
        <v>2310899</v>
      </c>
      <c r="I235" s="20">
        <v>5023</v>
      </c>
      <c r="J235" s="20">
        <v>2384293</v>
      </c>
      <c r="K235" s="20">
        <v>63182</v>
      </c>
      <c r="L235" s="20">
        <v>1792277</v>
      </c>
      <c r="M235" s="36">
        <v>18869581</v>
      </c>
      <c r="N235" s="20">
        <v>8915075</v>
      </c>
      <c r="O235" s="20">
        <v>100627</v>
      </c>
      <c r="P235" s="20">
        <v>1667884</v>
      </c>
      <c r="Q235" s="20">
        <v>0</v>
      </c>
      <c r="R235" s="20">
        <v>2071918</v>
      </c>
      <c r="S235" s="20">
        <v>2569968</v>
      </c>
      <c r="T235" s="20">
        <v>178980</v>
      </c>
      <c r="U235" s="20">
        <v>2888002</v>
      </c>
      <c r="V235" s="20">
        <v>0</v>
      </c>
      <c r="W235" s="20">
        <v>0</v>
      </c>
      <c r="X235" s="36">
        <v>18392454</v>
      </c>
    </row>
    <row r="236" spans="1:24" ht="12" customHeight="1">
      <c r="A236" s="35"/>
      <c r="B236" s="26"/>
      <c r="C236" s="26"/>
      <c r="D236" s="27"/>
      <c r="M236" s="36"/>
      <c r="X236" s="36"/>
    </row>
    <row r="237" spans="1:24" ht="12" customHeight="1">
      <c r="A237" s="35" t="s">
        <v>200</v>
      </c>
      <c r="B237" s="26"/>
      <c r="C237" s="26"/>
      <c r="D237" s="27"/>
      <c r="E237" s="19">
        <v>365951</v>
      </c>
      <c r="F237" s="19">
        <v>0</v>
      </c>
      <c r="G237" s="19">
        <v>3584590</v>
      </c>
      <c r="H237" s="19">
        <v>1809005</v>
      </c>
      <c r="I237" s="19">
        <v>1753140</v>
      </c>
      <c r="J237" s="19">
        <v>381716</v>
      </c>
      <c r="K237" s="19">
        <v>1426518</v>
      </c>
      <c r="L237" s="19">
        <v>0</v>
      </c>
      <c r="M237" s="36">
        <v>9320920</v>
      </c>
      <c r="N237" s="19">
        <v>3788182</v>
      </c>
      <c r="O237" s="19">
        <v>0</v>
      </c>
      <c r="P237" s="19">
        <v>0</v>
      </c>
      <c r="Q237" s="19">
        <v>0</v>
      </c>
      <c r="R237" s="19">
        <v>284341</v>
      </c>
      <c r="S237" s="19">
        <v>3607235</v>
      </c>
      <c r="T237" s="19">
        <v>2082725</v>
      </c>
      <c r="U237" s="19">
        <v>1030129</v>
      </c>
      <c r="V237" s="19">
        <v>0</v>
      </c>
      <c r="W237" s="19">
        <v>0</v>
      </c>
      <c r="X237" s="36">
        <v>10792612</v>
      </c>
    </row>
    <row r="238" spans="1:24" ht="12" customHeight="1">
      <c r="A238" s="35"/>
      <c r="B238" s="26" t="s">
        <v>201</v>
      </c>
      <c r="C238" s="26"/>
      <c r="D238" s="27"/>
      <c r="E238" s="19">
        <v>0</v>
      </c>
      <c r="F238" s="19">
        <v>0</v>
      </c>
      <c r="G238" s="19">
        <v>47861</v>
      </c>
      <c r="H238" s="19">
        <v>69099</v>
      </c>
      <c r="I238" s="19">
        <v>8881</v>
      </c>
      <c r="J238" s="19">
        <v>0</v>
      </c>
      <c r="K238" s="19">
        <v>3991</v>
      </c>
      <c r="L238" s="19">
        <v>604481</v>
      </c>
      <c r="M238" s="36">
        <v>734313</v>
      </c>
      <c r="N238" s="19">
        <v>83783</v>
      </c>
      <c r="O238" s="19">
        <v>0</v>
      </c>
      <c r="P238" s="19">
        <v>529791</v>
      </c>
      <c r="Q238" s="19">
        <v>0</v>
      </c>
      <c r="R238" s="19">
        <v>56603</v>
      </c>
      <c r="S238" s="19">
        <v>47751</v>
      </c>
      <c r="T238" s="19">
        <v>149381</v>
      </c>
      <c r="U238" s="19">
        <v>52878</v>
      </c>
      <c r="V238" s="19">
        <v>0</v>
      </c>
      <c r="W238" s="19">
        <v>0</v>
      </c>
      <c r="X238" s="36">
        <v>920187</v>
      </c>
    </row>
    <row r="239" spans="1:24" ht="12" customHeight="1">
      <c r="A239" s="35"/>
      <c r="B239" s="26" t="s">
        <v>202</v>
      </c>
      <c r="C239" s="26"/>
      <c r="D239" s="27"/>
      <c r="E239" s="19">
        <v>1217</v>
      </c>
      <c r="F239" s="19">
        <v>0</v>
      </c>
      <c r="G239" s="19">
        <v>4423</v>
      </c>
      <c r="H239" s="19">
        <v>29140</v>
      </c>
      <c r="I239" s="19">
        <v>0</v>
      </c>
      <c r="J239" s="19">
        <v>0</v>
      </c>
      <c r="K239" s="19">
        <v>131618</v>
      </c>
      <c r="L239" s="19">
        <v>0</v>
      </c>
      <c r="M239" s="36">
        <v>166398</v>
      </c>
      <c r="N239" s="19">
        <v>0</v>
      </c>
      <c r="O239" s="19">
        <v>0</v>
      </c>
      <c r="P239" s="19">
        <v>973</v>
      </c>
      <c r="Q239" s="19">
        <v>0</v>
      </c>
      <c r="R239" s="19">
        <v>1303</v>
      </c>
      <c r="S239" s="19">
        <v>4351</v>
      </c>
      <c r="T239" s="19">
        <v>2020</v>
      </c>
      <c r="U239" s="19">
        <v>132141</v>
      </c>
      <c r="V239" s="19">
        <v>0</v>
      </c>
      <c r="W239" s="19">
        <v>0</v>
      </c>
      <c r="X239" s="36">
        <v>140788</v>
      </c>
    </row>
    <row r="240" spans="1:24" ht="12" customHeight="1">
      <c r="A240" s="35"/>
      <c r="B240" s="26" t="s">
        <v>203</v>
      </c>
      <c r="C240" s="26"/>
      <c r="D240" s="27"/>
      <c r="E240" s="19">
        <v>0</v>
      </c>
      <c r="F240" s="19">
        <v>0</v>
      </c>
      <c r="G240" s="19">
        <v>350079</v>
      </c>
      <c r="H240" s="19">
        <v>14459</v>
      </c>
      <c r="I240" s="19">
        <v>16034</v>
      </c>
      <c r="J240" s="19">
        <v>0</v>
      </c>
      <c r="K240" s="19">
        <v>24967</v>
      </c>
      <c r="L240" s="19">
        <v>0</v>
      </c>
      <c r="M240" s="36">
        <v>405539</v>
      </c>
      <c r="N240" s="19">
        <v>54173</v>
      </c>
      <c r="O240" s="19">
        <v>0</v>
      </c>
      <c r="P240" s="19">
        <v>19682.32</v>
      </c>
      <c r="Q240" s="19">
        <v>0</v>
      </c>
      <c r="R240" s="19">
        <v>9368</v>
      </c>
      <c r="S240" s="19">
        <v>22298</v>
      </c>
      <c r="T240" s="19">
        <v>131606</v>
      </c>
      <c r="U240" s="19">
        <v>125995</v>
      </c>
      <c r="V240" s="19">
        <v>0</v>
      </c>
      <c r="W240" s="19">
        <v>0</v>
      </c>
      <c r="X240" s="36">
        <v>363122.32</v>
      </c>
    </row>
    <row r="241" spans="1:24" ht="12" customHeight="1">
      <c r="A241" s="35"/>
      <c r="B241" s="26" t="s">
        <v>204</v>
      </c>
      <c r="C241" s="26"/>
      <c r="D241" s="27"/>
      <c r="E241" s="19">
        <v>441</v>
      </c>
      <c r="F241" s="19">
        <v>0</v>
      </c>
      <c r="G241" s="19">
        <v>27471.239999999998</v>
      </c>
      <c r="H241" s="19">
        <v>0</v>
      </c>
      <c r="I241" s="19">
        <v>0</v>
      </c>
      <c r="J241" s="19">
        <v>0</v>
      </c>
      <c r="K241" s="19">
        <v>110</v>
      </c>
      <c r="L241" s="19">
        <v>0</v>
      </c>
      <c r="M241" s="36">
        <v>28022.239999999998</v>
      </c>
      <c r="N241" s="19">
        <v>0</v>
      </c>
      <c r="O241" s="19">
        <v>0</v>
      </c>
      <c r="P241" s="19">
        <v>16620.96</v>
      </c>
      <c r="Q241" s="19">
        <v>0</v>
      </c>
      <c r="R241" s="19">
        <v>173.54</v>
      </c>
      <c r="S241" s="19">
        <v>5221.08</v>
      </c>
      <c r="T241" s="19">
        <v>18081</v>
      </c>
      <c r="U241" s="19">
        <v>0</v>
      </c>
      <c r="V241" s="19">
        <v>0</v>
      </c>
      <c r="W241" s="19">
        <v>0</v>
      </c>
      <c r="X241" s="36">
        <v>40096.58</v>
      </c>
    </row>
    <row r="242" spans="1:24" ht="12" customHeight="1">
      <c r="A242" s="35"/>
      <c r="B242" s="26" t="s">
        <v>205</v>
      </c>
      <c r="C242" s="26"/>
      <c r="D242" s="27"/>
      <c r="E242" s="19">
        <v>65043</v>
      </c>
      <c r="F242" s="19">
        <v>0</v>
      </c>
      <c r="G242" s="19">
        <v>11144</v>
      </c>
      <c r="H242" s="19">
        <v>862</v>
      </c>
      <c r="I242" s="19">
        <v>0</v>
      </c>
      <c r="J242" s="19">
        <v>0</v>
      </c>
      <c r="K242" s="19">
        <v>0</v>
      </c>
      <c r="L242" s="19">
        <v>0</v>
      </c>
      <c r="M242" s="36">
        <v>77049</v>
      </c>
      <c r="N242" s="19">
        <v>3500</v>
      </c>
      <c r="O242" s="19">
        <v>0</v>
      </c>
      <c r="P242" s="19">
        <v>0</v>
      </c>
      <c r="Q242" s="19">
        <v>0</v>
      </c>
      <c r="R242" s="19">
        <v>0</v>
      </c>
      <c r="S242" s="19">
        <v>4460</v>
      </c>
      <c r="T242" s="19">
        <v>65043</v>
      </c>
      <c r="U242" s="19">
        <v>0</v>
      </c>
      <c r="V242" s="19">
        <v>0</v>
      </c>
      <c r="W242" s="19">
        <v>0</v>
      </c>
      <c r="X242" s="36">
        <v>73003</v>
      </c>
    </row>
    <row r="243" spans="1:24" ht="12" customHeight="1">
      <c r="A243" s="35"/>
      <c r="B243" s="26" t="s">
        <v>206</v>
      </c>
      <c r="C243" s="26"/>
      <c r="D243" s="27"/>
      <c r="E243" s="19">
        <v>559945</v>
      </c>
      <c r="F243" s="19">
        <v>5025</v>
      </c>
      <c r="G243" s="19">
        <v>196157</v>
      </c>
      <c r="H243" s="19">
        <v>0</v>
      </c>
      <c r="I243" s="19">
        <v>0</v>
      </c>
      <c r="J243" s="19">
        <v>0</v>
      </c>
      <c r="K243" s="19">
        <v>13014</v>
      </c>
      <c r="L243" s="19">
        <v>0</v>
      </c>
      <c r="M243" s="36">
        <v>774141</v>
      </c>
      <c r="N243" s="19">
        <v>173296</v>
      </c>
      <c r="O243" s="19">
        <v>0</v>
      </c>
      <c r="P243" s="19">
        <v>0</v>
      </c>
      <c r="Q243" s="19">
        <v>0</v>
      </c>
      <c r="R243" s="19">
        <v>1641</v>
      </c>
      <c r="S243" s="19">
        <v>53777</v>
      </c>
      <c r="T243" s="19">
        <v>494832</v>
      </c>
      <c r="U243" s="19">
        <v>44953</v>
      </c>
      <c r="V243" s="19">
        <v>0</v>
      </c>
      <c r="W243" s="19">
        <v>0</v>
      </c>
      <c r="X243" s="36">
        <v>768499</v>
      </c>
    </row>
    <row r="244" spans="1:24" ht="12" customHeight="1">
      <c r="A244" s="35"/>
      <c r="B244" s="26" t="s">
        <v>207</v>
      </c>
      <c r="C244" s="26"/>
      <c r="D244" s="27"/>
      <c r="E244" s="19">
        <v>1200961</v>
      </c>
      <c r="F244" s="19">
        <v>0</v>
      </c>
      <c r="G244" s="19">
        <v>470588</v>
      </c>
      <c r="H244" s="19">
        <v>41328</v>
      </c>
      <c r="I244" s="19">
        <v>0</v>
      </c>
      <c r="J244" s="19">
        <v>0</v>
      </c>
      <c r="K244" s="19">
        <v>0</v>
      </c>
      <c r="L244" s="19">
        <v>559864</v>
      </c>
      <c r="M244" s="36">
        <v>2272741</v>
      </c>
      <c r="N244" s="19">
        <v>360874</v>
      </c>
      <c r="O244" s="19">
        <v>0</v>
      </c>
      <c r="P244" s="19">
        <v>582864</v>
      </c>
      <c r="Q244" s="19">
        <v>0</v>
      </c>
      <c r="R244" s="19">
        <v>6296</v>
      </c>
      <c r="S244" s="19">
        <v>103334</v>
      </c>
      <c r="T244" s="19">
        <v>721090</v>
      </c>
      <c r="U244" s="19">
        <v>137365</v>
      </c>
      <c r="V244" s="19">
        <v>0</v>
      </c>
      <c r="W244" s="19">
        <v>0</v>
      </c>
      <c r="X244" s="36">
        <v>1911823</v>
      </c>
    </row>
    <row r="245" spans="1:24" ht="12" customHeight="1">
      <c r="A245" s="35"/>
      <c r="B245" s="26" t="s">
        <v>208</v>
      </c>
      <c r="C245" s="26"/>
      <c r="D245" s="27"/>
      <c r="E245" s="19">
        <v>154592</v>
      </c>
      <c r="F245" s="19">
        <v>0</v>
      </c>
      <c r="G245" s="19">
        <v>121592</v>
      </c>
      <c r="H245" s="19">
        <v>58635</v>
      </c>
      <c r="I245" s="19">
        <v>0</v>
      </c>
      <c r="J245" s="19">
        <v>0</v>
      </c>
      <c r="K245" s="19">
        <v>7000</v>
      </c>
      <c r="L245" s="19">
        <v>184000</v>
      </c>
      <c r="M245" s="36">
        <v>525819</v>
      </c>
      <c r="N245" s="19">
        <v>65659</v>
      </c>
      <c r="O245" s="19">
        <v>0</v>
      </c>
      <c r="P245" s="19">
        <v>184000</v>
      </c>
      <c r="Q245" s="19">
        <v>0</v>
      </c>
      <c r="R245" s="19">
        <v>73841</v>
      </c>
      <c r="S245" s="19">
        <v>37374</v>
      </c>
      <c r="T245" s="19">
        <v>21671</v>
      </c>
      <c r="U245" s="19">
        <v>131977</v>
      </c>
      <c r="V245" s="19">
        <v>0</v>
      </c>
      <c r="W245" s="19">
        <v>0</v>
      </c>
      <c r="X245" s="36">
        <v>514522</v>
      </c>
    </row>
    <row r="246" spans="1:24" ht="12" customHeight="1">
      <c r="A246" s="35"/>
      <c r="B246" s="26" t="s">
        <v>209</v>
      </c>
      <c r="C246" s="26"/>
      <c r="D246" s="27"/>
      <c r="E246" s="19">
        <v>24451</v>
      </c>
      <c r="F246" s="19">
        <v>0</v>
      </c>
      <c r="G246" s="19">
        <v>32834</v>
      </c>
      <c r="H246" s="19">
        <v>0</v>
      </c>
      <c r="I246" s="19">
        <v>2092</v>
      </c>
      <c r="J246" s="19">
        <v>0</v>
      </c>
      <c r="K246" s="19">
        <v>0</v>
      </c>
      <c r="L246" s="19">
        <v>0</v>
      </c>
      <c r="M246" s="36">
        <v>59377</v>
      </c>
      <c r="N246" s="19">
        <v>0</v>
      </c>
      <c r="O246" s="19">
        <v>0</v>
      </c>
      <c r="P246" s="19">
        <v>65000</v>
      </c>
      <c r="Q246" s="19">
        <v>0</v>
      </c>
      <c r="R246" s="19">
        <v>848</v>
      </c>
      <c r="S246" s="19">
        <v>13488</v>
      </c>
      <c r="T246" s="19">
        <v>0</v>
      </c>
      <c r="U246" s="19">
        <v>0</v>
      </c>
      <c r="V246" s="19">
        <v>0</v>
      </c>
      <c r="W246" s="19">
        <v>0</v>
      </c>
      <c r="X246" s="36">
        <v>79336</v>
      </c>
    </row>
    <row r="247" spans="1:24" ht="12" customHeight="1">
      <c r="A247" s="35"/>
      <c r="B247" s="26" t="s">
        <v>210</v>
      </c>
      <c r="C247" s="26"/>
      <c r="D247" s="27"/>
      <c r="E247" s="19">
        <v>0</v>
      </c>
      <c r="F247" s="19">
        <v>0</v>
      </c>
      <c r="G247" s="19">
        <v>4521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36">
        <v>4521</v>
      </c>
      <c r="N247" s="19">
        <v>28002</v>
      </c>
      <c r="O247" s="19">
        <v>0</v>
      </c>
      <c r="P247" s="19">
        <v>0</v>
      </c>
      <c r="Q247" s="19">
        <v>0</v>
      </c>
      <c r="R247" s="19">
        <v>29959</v>
      </c>
      <c r="S247" s="19">
        <v>7070</v>
      </c>
      <c r="T247" s="19">
        <v>3824</v>
      </c>
      <c r="U247" s="19">
        <v>0</v>
      </c>
      <c r="V247" s="19">
        <v>0</v>
      </c>
      <c r="W247" s="19">
        <v>0</v>
      </c>
      <c r="X247" s="36">
        <v>68855</v>
      </c>
    </row>
    <row r="248" spans="1:24" ht="12" customHeight="1">
      <c r="A248" s="35"/>
      <c r="B248" s="26" t="s">
        <v>211</v>
      </c>
      <c r="C248" s="26"/>
      <c r="D248" s="27"/>
      <c r="E248" s="19">
        <v>0</v>
      </c>
      <c r="F248" s="19">
        <v>0</v>
      </c>
      <c r="G248" s="19">
        <v>60215</v>
      </c>
      <c r="H248" s="19">
        <v>0</v>
      </c>
      <c r="I248" s="19">
        <v>8219</v>
      </c>
      <c r="J248" s="19">
        <v>0</v>
      </c>
      <c r="K248" s="19">
        <v>7714</v>
      </c>
      <c r="L248" s="19">
        <v>172960</v>
      </c>
      <c r="M248" s="36">
        <v>249108</v>
      </c>
      <c r="N248" s="19">
        <v>50009</v>
      </c>
      <c r="O248" s="19">
        <v>0</v>
      </c>
      <c r="P248" s="19">
        <v>172960</v>
      </c>
      <c r="Q248" s="19">
        <v>0</v>
      </c>
      <c r="R248" s="19">
        <v>6181</v>
      </c>
      <c r="S248" s="19">
        <v>21755</v>
      </c>
      <c r="T248" s="19">
        <v>0</v>
      </c>
      <c r="U248" s="19">
        <v>0</v>
      </c>
      <c r="V248" s="19">
        <v>0</v>
      </c>
      <c r="W248" s="19">
        <v>0</v>
      </c>
      <c r="X248" s="36">
        <v>250905</v>
      </c>
    </row>
    <row r="249" spans="1:24" ht="12" customHeight="1">
      <c r="A249" s="35"/>
      <c r="B249" s="26" t="s">
        <v>212</v>
      </c>
      <c r="C249" s="26"/>
      <c r="D249" s="27"/>
      <c r="E249" s="19">
        <v>789099</v>
      </c>
      <c r="F249" s="19">
        <v>0</v>
      </c>
      <c r="G249" s="19">
        <v>58522</v>
      </c>
      <c r="H249" s="19">
        <v>4498</v>
      </c>
      <c r="I249" s="19">
        <v>125</v>
      </c>
      <c r="J249" s="19">
        <v>0</v>
      </c>
      <c r="K249" s="19">
        <v>850</v>
      </c>
      <c r="L249" s="19">
        <v>47995</v>
      </c>
      <c r="M249" s="36">
        <v>901089</v>
      </c>
      <c r="N249" s="19">
        <v>53614</v>
      </c>
      <c r="O249" s="19">
        <v>0</v>
      </c>
      <c r="P249" s="19">
        <v>47995</v>
      </c>
      <c r="Q249" s="19">
        <v>0</v>
      </c>
      <c r="R249" s="19">
        <v>55863</v>
      </c>
      <c r="S249" s="19">
        <v>21428</v>
      </c>
      <c r="T249" s="19">
        <v>629555</v>
      </c>
      <c r="U249" s="19">
        <v>76833</v>
      </c>
      <c r="V249" s="19">
        <v>0</v>
      </c>
      <c r="W249" s="19">
        <v>0</v>
      </c>
      <c r="X249" s="36">
        <v>885288</v>
      </c>
    </row>
    <row r="250" spans="1:24" ht="12" customHeight="1">
      <c r="A250" s="35"/>
      <c r="B250" s="26" t="s">
        <v>213</v>
      </c>
      <c r="C250" s="26"/>
      <c r="D250" s="27"/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36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8702</v>
      </c>
      <c r="T250" s="19">
        <v>7239</v>
      </c>
      <c r="U250" s="19">
        <v>0</v>
      </c>
      <c r="V250" s="19">
        <v>0</v>
      </c>
      <c r="W250" s="19">
        <v>0</v>
      </c>
      <c r="X250" s="36">
        <v>15941</v>
      </c>
    </row>
    <row r="251" spans="1:24" s="20" customFormat="1" ht="12" customHeight="1">
      <c r="A251" s="25"/>
      <c r="B251" s="37"/>
      <c r="C251" s="37" t="s">
        <v>41</v>
      </c>
      <c r="D251" s="38"/>
      <c r="E251" s="20">
        <v>2795749</v>
      </c>
      <c r="F251" s="20">
        <v>5025</v>
      </c>
      <c r="G251" s="20">
        <v>1385407.24</v>
      </c>
      <c r="H251" s="20">
        <v>218021</v>
      </c>
      <c r="I251" s="20">
        <v>35351</v>
      </c>
      <c r="J251" s="20">
        <v>0</v>
      </c>
      <c r="K251" s="20">
        <v>189264</v>
      </c>
      <c r="L251" s="20">
        <v>1569300</v>
      </c>
      <c r="M251" s="36">
        <v>6198117.2400000002</v>
      </c>
      <c r="N251" s="20">
        <v>872910</v>
      </c>
      <c r="O251" s="20">
        <v>0</v>
      </c>
      <c r="P251" s="20">
        <v>1619886.2799999998</v>
      </c>
      <c r="Q251" s="20">
        <v>0</v>
      </c>
      <c r="R251" s="20">
        <v>242076.53999999998</v>
      </c>
      <c r="S251" s="20">
        <v>351009.08</v>
      </c>
      <c r="T251" s="20">
        <v>2244342</v>
      </c>
      <c r="U251" s="20">
        <v>702142</v>
      </c>
      <c r="V251" s="20">
        <v>0</v>
      </c>
      <c r="W251" s="20">
        <v>0</v>
      </c>
      <c r="X251" s="36">
        <v>6032365.9000000004</v>
      </c>
    </row>
    <row r="252" spans="1:24" s="20" customFormat="1" ht="12" customHeight="1">
      <c r="A252" s="25"/>
      <c r="B252" s="37"/>
      <c r="C252" s="37"/>
      <c r="D252" s="38" t="s">
        <v>42</v>
      </c>
      <c r="E252" s="20">
        <v>3161700</v>
      </c>
      <c r="F252" s="20">
        <v>5025</v>
      </c>
      <c r="G252" s="20">
        <v>4969997.24</v>
      </c>
      <c r="H252" s="20">
        <v>2027026</v>
      </c>
      <c r="I252" s="20">
        <v>1788491</v>
      </c>
      <c r="J252" s="20">
        <v>381716</v>
      </c>
      <c r="K252" s="20">
        <v>1615782</v>
      </c>
      <c r="L252" s="20">
        <v>1569300</v>
      </c>
      <c r="M252" s="36">
        <v>15519037.24</v>
      </c>
      <c r="N252" s="20">
        <v>4661092</v>
      </c>
      <c r="O252" s="20">
        <v>0</v>
      </c>
      <c r="P252" s="20">
        <v>1619886.2799999998</v>
      </c>
      <c r="Q252" s="20">
        <v>0</v>
      </c>
      <c r="R252" s="20">
        <v>526417.54</v>
      </c>
      <c r="S252" s="20">
        <v>3958244.08</v>
      </c>
      <c r="T252" s="20">
        <v>4327067</v>
      </c>
      <c r="U252" s="20">
        <v>1732271</v>
      </c>
      <c r="V252" s="20">
        <v>0</v>
      </c>
      <c r="W252" s="20">
        <v>0</v>
      </c>
      <c r="X252" s="36">
        <v>16824977.899999999</v>
      </c>
    </row>
    <row r="253" spans="1:24" s="20" customFormat="1" ht="12" customHeight="1">
      <c r="A253" s="25"/>
      <c r="B253" s="37"/>
      <c r="C253" s="37"/>
      <c r="D253" s="38"/>
      <c r="M253" s="36"/>
      <c r="X253" s="36"/>
    </row>
    <row r="254" spans="1:24" ht="12" customHeight="1">
      <c r="A254" s="35" t="s">
        <v>214</v>
      </c>
      <c r="B254" s="26"/>
      <c r="C254" s="26"/>
      <c r="D254" s="27"/>
      <c r="E254" s="19">
        <v>713548</v>
      </c>
      <c r="F254" s="19">
        <v>287843</v>
      </c>
      <c r="G254" s="19">
        <v>3536028</v>
      </c>
      <c r="H254" s="19">
        <v>639526</v>
      </c>
      <c r="I254" s="19">
        <v>0</v>
      </c>
      <c r="J254" s="19">
        <v>498</v>
      </c>
      <c r="K254" s="19">
        <v>175587</v>
      </c>
      <c r="L254" s="19">
        <v>322775</v>
      </c>
      <c r="M254" s="36">
        <v>5675805</v>
      </c>
      <c r="N254" s="19">
        <v>2675346</v>
      </c>
      <c r="O254" s="19">
        <v>2521</v>
      </c>
      <c r="P254" s="19">
        <v>0</v>
      </c>
      <c r="Q254" s="19">
        <v>0</v>
      </c>
      <c r="R254" s="19">
        <v>985272</v>
      </c>
      <c r="S254" s="19">
        <v>1399225</v>
      </c>
      <c r="T254" s="19">
        <v>173399</v>
      </c>
      <c r="U254" s="19">
        <v>924233</v>
      </c>
      <c r="V254" s="19">
        <v>0</v>
      </c>
      <c r="W254" s="19">
        <v>0</v>
      </c>
      <c r="X254" s="36">
        <v>6159996</v>
      </c>
    </row>
    <row r="255" spans="1:24" ht="12" customHeight="1">
      <c r="A255" s="35"/>
      <c r="B255" s="26" t="s">
        <v>215</v>
      </c>
      <c r="C255" s="26"/>
      <c r="D255" s="27"/>
      <c r="E255" s="19">
        <v>146949</v>
      </c>
      <c r="F255" s="19">
        <v>0</v>
      </c>
      <c r="G255" s="19">
        <v>60252</v>
      </c>
      <c r="H255" s="19">
        <v>9160</v>
      </c>
      <c r="I255" s="19">
        <v>0</v>
      </c>
      <c r="J255" s="19">
        <v>4719</v>
      </c>
      <c r="K255" s="19">
        <v>10000</v>
      </c>
      <c r="L255" s="19">
        <v>0</v>
      </c>
      <c r="M255" s="36">
        <v>231080</v>
      </c>
      <c r="N255" s="19">
        <v>73452</v>
      </c>
      <c r="O255" s="19">
        <v>0</v>
      </c>
      <c r="P255" s="19">
        <v>0</v>
      </c>
      <c r="Q255" s="19">
        <v>0</v>
      </c>
      <c r="R255" s="19">
        <v>735</v>
      </c>
      <c r="S255" s="19">
        <v>23277</v>
      </c>
      <c r="T255" s="19">
        <v>3218</v>
      </c>
      <c r="U255" s="19">
        <v>100515</v>
      </c>
      <c r="V255" s="19">
        <v>0</v>
      </c>
      <c r="W255" s="19">
        <v>0</v>
      </c>
      <c r="X255" s="36">
        <v>201197</v>
      </c>
    </row>
    <row r="256" spans="1:24" ht="12" customHeight="1">
      <c r="A256" s="35"/>
      <c r="B256" s="26" t="s">
        <v>216</v>
      </c>
      <c r="C256" s="26"/>
      <c r="D256" s="27"/>
      <c r="E256" s="19">
        <v>0</v>
      </c>
      <c r="F256" s="19">
        <v>525331</v>
      </c>
      <c r="G256" s="19">
        <v>95015</v>
      </c>
      <c r="H256" s="19">
        <v>0</v>
      </c>
      <c r="I256" s="19">
        <v>0</v>
      </c>
      <c r="J256" s="19">
        <v>0</v>
      </c>
      <c r="K256" s="19">
        <v>399468</v>
      </c>
      <c r="L256" s="19">
        <v>0</v>
      </c>
      <c r="M256" s="36">
        <v>1019814</v>
      </c>
      <c r="N256" s="19">
        <v>208777</v>
      </c>
      <c r="O256" s="19">
        <v>0</v>
      </c>
      <c r="P256" s="19">
        <v>0</v>
      </c>
      <c r="Q256" s="19">
        <v>0</v>
      </c>
      <c r="R256" s="19">
        <v>3465</v>
      </c>
      <c r="S256" s="19">
        <v>32849</v>
      </c>
      <c r="T256" s="19">
        <v>667318</v>
      </c>
      <c r="U256" s="19">
        <v>0</v>
      </c>
      <c r="V256" s="19">
        <v>0</v>
      </c>
      <c r="W256" s="19">
        <v>0</v>
      </c>
      <c r="X256" s="36">
        <v>912409</v>
      </c>
    </row>
    <row r="257" spans="1:24" ht="12" customHeight="1">
      <c r="A257" s="35"/>
      <c r="B257" s="26" t="s">
        <v>217</v>
      </c>
      <c r="C257" s="26"/>
      <c r="D257" s="27"/>
      <c r="E257" s="19">
        <v>0</v>
      </c>
      <c r="F257" s="19">
        <v>0</v>
      </c>
      <c r="G257" s="19">
        <v>157060</v>
      </c>
      <c r="H257" s="19">
        <v>20661</v>
      </c>
      <c r="I257" s="19">
        <v>0</v>
      </c>
      <c r="J257" s="19">
        <v>0</v>
      </c>
      <c r="K257" s="19">
        <v>0</v>
      </c>
      <c r="L257" s="19">
        <v>347015</v>
      </c>
      <c r="M257" s="36">
        <v>524736</v>
      </c>
      <c r="N257" s="19">
        <v>56596</v>
      </c>
      <c r="O257" s="19">
        <v>0</v>
      </c>
      <c r="P257" s="19">
        <v>347015</v>
      </c>
      <c r="Q257" s="19">
        <v>0</v>
      </c>
      <c r="R257" s="19">
        <v>77652</v>
      </c>
      <c r="S257" s="19">
        <v>65373</v>
      </c>
      <c r="T257" s="19">
        <v>0</v>
      </c>
      <c r="U257" s="19">
        <v>0</v>
      </c>
      <c r="V257" s="19">
        <v>0</v>
      </c>
      <c r="W257" s="19">
        <v>0</v>
      </c>
      <c r="X257" s="36">
        <v>546636</v>
      </c>
    </row>
    <row r="258" spans="1:24" ht="12" customHeight="1">
      <c r="A258" s="35"/>
      <c r="B258" s="26" t="s">
        <v>218</v>
      </c>
      <c r="C258" s="26"/>
      <c r="D258" s="27"/>
      <c r="E258" s="19">
        <v>0</v>
      </c>
      <c r="F258" s="19">
        <v>0</v>
      </c>
      <c r="G258" s="19">
        <v>613525</v>
      </c>
      <c r="H258" s="19">
        <v>0</v>
      </c>
      <c r="I258" s="19">
        <v>0</v>
      </c>
      <c r="J258" s="19">
        <v>0</v>
      </c>
      <c r="K258" s="19">
        <v>557731</v>
      </c>
      <c r="L258" s="19">
        <v>0</v>
      </c>
      <c r="M258" s="36">
        <v>1171256</v>
      </c>
      <c r="N258" s="19">
        <v>208120</v>
      </c>
      <c r="O258" s="19">
        <v>0</v>
      </c>
      <c r="P258" s="19">
        <v>0</v>
      </c>
      <c r="Q258" s="19">
        <v>0</v>
      </c>
      <c r="R258" s="19">
        <v>606291</v>
      </c>
      <c r="S258" s="19">
        <v>38506</v>
      </c>
      <c r="T258" s="19">
        <v>556064</v>
      </c>
      <c r="U258" s="19">
        <v>46533</v>
      </c>
      <c r="V258" s="19">
        <v>0</v>
      </c>
      <c r="W258" s="19">
        <v>0</v>
      </c>
      <c r="X258" s="36">
        <v>1455514</v>
      </c>
    </row>
    <row r="259" spans="1:24" s="20" customFormat="1" ht="12" customHeight="1">
      <c r="A259" s="25"/>
      <c r="B259" s="37"/>
      <c r="C259" s="37" t="s">
        <v>41</v>
      </c>
      <c r="D259" s="38"/>
      <c r="E259" s="20">
        <v>146949</v>
      </c>
      <c r="F259" s="20">
        <v>525331</v>
      </c>
      <c r="G259" s="20">
        <v>925852</v>
      </c>
      <c r="H259" s="20">
        <v>29821</v>
      </c>
      <c r="I259" s="20">
        <v>0</v>
      </c>
      <c r="J259" s="20">
        <v>4719</v>
      </c>
      <c r="K259" s="20">
        <v>967199</v>
      </c>
      <c r="L259" s="20">
        <v>347015</v>
      </c>
      <c r="M259" s="36">
        <v>2946886</v>
      </c>
      <c r="N259" s="20">
        <v>546945</v>
      </c>
      <c r="O259" s="20">
        <v>0</v>
      </c>
      <c r="P259" s="20">
        <v>347015</v>
      </c>
      <c r="Q259" s="20">
        <v>0</v>
      </c>
      <c r="R259" s="20">
        <v>688143</v>
      </c>
      <c r="S259" s="20">
        <v>160005</v>
      </c>
      <c r="T259" s="20">
        <v>1226600</v>
      </c>
      <c r="U259" s="20">
        <v>147048</v>
      </c>
      <c r="V259" s="20">
        <v>0</v>
      </c>
      <c r="W259" s="20">
        <v>0</v>
      </c>
      <c r="X259" s="36">
        <v>3115756</v>
      </c>
    </row>
    <row r="260" spans="1:24" s="20" customFormat="1" ht="12" customHeight="1">
      <c r="A260" s="25"/>
      <c r="B260" s="37"/>
      <c r="C260" s="37"/>
      <c r="D260" s="38" t="s">
        <v>42</v>
      </c>
      <c r="E260" s="20">
        <v>860497</v>
      </c>
      <c r="F260" s="20">
        <v>813174</v>
      </c>
      <c r="G260" s="20">
        <v>4461880</v>
      </c>
      <c r="H260" s="20">
        <v>669347</v>
      </c>
      <c r="I260" s="20">
        <v>0</v>
      </c>
      <c r="J260" s="20">
        <v>5217</v>
      </c>
      <c r="K260" s="20">
        <v>1142786</v>
      </c>
      <c r="L260" s="20">
        <v>669790</v>
      </c>
      <c r="M260" s="36">
        <v>8622691</v>
      </c>
      <c r="N260" s="20">
        <v>3222291</v>
      </c>
      <c r="O260" s="20">
        <v>2521</v>
      </c>
      <c r="P260" s="20">
        <v>347015</v>
      </c>
      <c r="Q260" s="20">
        <v>0</v>
      </c>
      <c r="R260" s="20">
        <v>1673415</v>
      </c>
      <c r="S260" s="20">
        <v>1559230</v>
      </c>
      <c r="T260" s="20">
        <v>1399999</v>
      </c>
      <c r="U260" s="20">
        <v>1071281</v>
      </c>
      <c r="V260" s="20">
        <v>0</v>
      </c>
      <c r="W260" s="20">
        <v>0</v>
      </c>
      <c r="X260" s="36">
        <v>9275752</v>
      </c>
    </row>
    <row r="261" spans="1:24" ht="12" customHeight="1">
      <c r="A261" s="35"/>
      <c r="B261" s="26"/>
      <c r="C261" s="26"/>
      <c r="D261" s="27"/>
      <c r="M261" s="36"/>
      <c r="X261" s="36"/>
    </row>
    <row r="262" spans="1:24" ht="12" customHeight="1">
      <c r="A262" s="40" t="s">
        <v>219</v>
      </c>
      <c r="B262" s="26"/>
      <c r="C262" s="26"/>
      <c r="D262" s="27"/>
      <c r="E262" s="19">
        <v>4778325</v>
      </c>
      <c r="F262" s="19">
        <v>672854</v>
      </c>
      <c r="G262" s="19">
        <v>2792881</v>
      </c>
      <c r="H262" s="19">
        <v>313010</v>
      </c>
      <c r="I262" s="19">
        <v>25456</v>
      </c>
      <c r="J262" s="19">
        <v>3234400</v>
      </c>
      <c r="K262" s="19">
        <v>48946</v>
      </c>
      <c r="L262" s="19">
        <v>55600</v>
      </c>
      <c r="M262" s="36">
        <v>11921472</v>
      </c>
      <c r="N262" s="19">
        <v>1147970</v>
      </c>
      <c r="O262" s="19">
        <v>0</v>
      </c>
      <c r="P262" s="19">
        <v>5557</v>
      </c>
      <c r="Q262" s="19">
        <v>0</v>
      </c>
      <c r="R262" s="19">
        <v>518038</v>
      </c>
      <c r="S262" s="19">
        <v>1665331</v>
      </c>
      <c r="T262" s="19">
        <v>1309641</v>
      </c>
      <c r="U262" s="19">
        <v>2923982</v>
      </c>
      <c r="V262" s="19">
        <v>3200000</v>
      </c>
      <c r="W262" s="19">
        <v>0</v>
      </c>
      <c r="X262" s="36">
        <v>10770519</v>
      </c>
    </row>
    <row r="263" spans="1:24" ht="12" customHeight="1">
      <c r="A263" s="40"/>
      <c r="B263" s="26" t="s">
        <v>220</v>
      </c>
      <c r="C263" s="26"/>
      <c r="D263" s="27"/>
      <c r="E263" s="19">
        <v>95770.28</v>
      </c>
      <c r="F263" s="19">
        <v>0</v>
      </c>
      <c r="G263" s="19">
        <v>6131.29</v>
      </c>
      <c r="H263" s="19">
        <v>0</v>
      </c>
      <c r="I263" s="19">
        <v>0</v>
      </c>
      <c r="J263" s="19">
        <v>2018</v>
      </c>
      <c r="K263" s="19">
        <v>0</v>
      </c>
      <c r="L263" s="19">
        <v>0</v>
      </c>
      <c r="M263" s="36">
        <v>103919.56999999999</v>
      </c>
      <c r="N263" s="19">
        <v>21400.74</v>
      </c>
      <c r="O263" s="19">
        <v>0</v>
      </c>
      <c r="P263" s="19">
        <v>0</v>
      </c>
      <c r="Q263" s="19">
        <v>0</v>
      </c>
      <c r="R263" s="19">
        <v>41896.130000000005</v>
      </c>
      <c r="S263" s="19">
        <v>4459.68</v>
      </c>
      <c r="T263" s="19">
        <v>12320</v>
      </c>
      <c r="U263" s="19">
        <v>1665.49</v>
      </c>
      <c r="V263" s="19">
        <v>0</v>
      </c>
      <c r="W263" s="19">
        <v>0</v>
      </c>
      <c r="X263" s="36">
        <v>81742.040000000023</v>
      </c>
    </row>
    <row r="264" spans="1:24" ht="12" customHeight="1">
      <c r="A264" s="40"/>
      <c r="B264" s="26" t="s">
        <v>221</v>
      </c>
      <c r="C264" s="26"/>
      <c r="D264" s="27"/>
      <c r="E264" s="19">
        <v>0</v>
      </c>
      <c r="F264" s="19">
        <v>0</v>
      </c>
      <c r="G264" s="19">
        <v>28201</v>
      </c>
      <c r="H264" s="19">
        <v>0</v>
      </c>
      <c r="I264" s="19">
        <v>0</v>
      </c>
      <c r="J264" s="19">
        <v>0</v>
      </c>
      <c r="K264" s="19">
        <v>5578</v>
      </c>
      <c r="L264" s="19">
        <v>27000</v>
      </c>
      <c r="M264" s="36">
        <v>60779</v>
      </c>
      <c r="N264" s="19">
        <v>13707</v>
      </c>
      <c r="O264" s="19">
        <v>0</v>
      </c>
      <c r="P264" s="19">
        <v>27000</v>
      </c>
      <c r="Q264" s="19">
        <v>0</v>
      </c>
      <c r="R264" s="19">
        <v>3504</v>
      </c>
      <c r="S264" s="19">
        <v>9246</v>
      </c>
      <c r="T264" s="19">
        <v>3228</v>
      </c>
      <c r="U264" s="19">
        <v>0</v>
      </c>
      <c r="V264" s="19">
        <v>0</v>
      </c>
      <c r="W264" s="19">
        <v>0</v>
      </c>
      <c r="X264" s="36">
        <v>56685</v>
      </c>
    </row>
    <row r="265" spans="1:24" ht="12" customHeight="1">
      <c r="A265" s="40"/>
      <c r="B265" s="26" t="s">
        <v>222</v>
      </c>
      <c r="C265" s="26"/>
      <c r="D265" s="27"/>
      <c r="E265" s="19">
        <v>0</v>
      </c>
      <c r="F265" s="19">
        <v>0</v>
      </c>
      <c r="G265" s="19">
        <v>10759</v>
      </c>
      <c r="H265" s="19">
        <v>500</v>
      </c>
      <c r="I265" s="19">
        <v>0</v>
      </c>
      <c r="J265" s="19">
        <v>0</v>
      </c>
      <c r="K265" s="19">
        <v>16654</v>
      </c>
      <c r="L265" s="19">
        <v>0</v>
      </c>
      <c r="M265" s="36">
        <v>27913</v>
      </c>
      <c r="N265" s="19">
        <v>0</v>
      </c>
      <c r="O265" s="19">
        <v>0</v>
      </c>
      <c r="P265" s="19">
        <v>26446</v>
      </c>
      <c r="Q265" s="19">
        <v>0</v>
      </c>
      <c r="R265" s="19">
        <v>1695</v>
      </c>
      <c r="S265" s="19">
        <v>3698</v>
      </c>
      <c r="T265" s="19">
        <v>-5546</v>
      </c>
      <c r="U265" s="19">
        <v>0</v>
      </c>
      <c r="V265" s="19">
        <v>0</v>
      </c>
      <c r="W265" s="19">
        <v>0</v>
      </c>
      <c r="X265" s="36">
        <v>26293</v>
      </c>
    </row>
    <row r="266" spans="1:24" ht="12" customHeight="1">
      <c r="A266" s="40"/>
      <c r="B266" s="26" t="s">
        <v>223</v>
      </c>
      <c r="C266" s="26"/>
      <c r="D266" s="27"/>
      <c r="E266" s="19">
        <v>0</v>
      </c>
      <c r="F266" s="19">
        <v>8246</v>
      </c>
      <c r="G266" s="19">
        <v>27402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36">
        <v>35648</v>
      </c>
      <c r="N266" s="19">
        <v>0</v>
      </c>
      <c r="O266" s="19">
        <v>0</v>
      </c>
      <c r="P266" s="19">
        <v>0</v>
      </c>
      <c r="Q266" s="19">
        <v>0</v>
      </c>
      <c r="R266" s="19">
        <v>14519</v>
      </c>
      <c r="S266" s="19">
        <v>6200</v>
      </c>
      <c r="T266" s="19">
        <v>0</v>
      </c>
      <c r="U266" s="19">
        <v>0</v>
      </c>
      <c r="V266" s="19">
        <v>0</v>
      </c>
      <c r="W266" s="19">
        <v>0</v>
      </c>
      <c r="X266" s="36">
        <v>20719</v>
      </c>
    </row>
    <row r="267" spans="1:24" ht="12" customHeight="1">
      <c r="A267" s="40"/>
      <c r="B267" s="26" t="s">
        <v>224</v>
      </c>
      <c r="C267" s="26"/>
      <c r="D267" s="27"/>
      <c r="E267" s="19">
        <v>45677</v>
      </c>
      <c r="F267" s="19">
        <v>3308</v>
      </c>
      <c r="G267" s="19">
        <v>83312</v>
      </c>
      <c r="H267" s="19">
        <v>199524</v>
      </c>
      <c r="I267" s="19">
        <v>2202</v>
      </c>
      <c r="J267" s="19">
        <v>32487</v>
      </c>
      <c r="K267" s="19">
        <v>6683</v>
      </c>
      <c r="L267" s="19">
        <v>143764</v>
      </c>
      <c r="M267" s="36">
        <v>516957</v>
      </c>
      <c r="N267" s="19">
        <v>72439</v>
      </c>
      <c r="O267" s="19">
        <v>1978</v>
      </c>
      <c r="P267" s="19">
        <v>143764</v>
      </c>
      <c r="Q267" s="19">
        <v>0</v>
      </c>
      <c r="R267" s="19">
        <v>151629</v>
      </c>
      <c r="S267" s="19">
        <v>43836</v>
      </c>
      <c r="T267" s="19">
        <v>25348</v>
      </c>
      <c r="U267" s="19">
        <v>318</v>
      </c>
      <c r="V267" s="19">
        <v>0</v>
      </c>
      <c r="W267" s="19">
        <v>0</v>
      </c>
      <c r="X267" s="36">
        <v>439312</v>
      </c>
    </row>
    <row r="268" spans="1:24" s="20" customFormat="1" ht="12" customHeight="1">
      <c r="A268" s="41"/>
      <c r="B268" s="37"/>
      <c r="C268" s="37" t="s">
        <v>41</v>
      </c>
      <c r="D268" s="38"/>
      <c r="E268" s="20">
        <v>141447.28</v>
      </c>
      <c r="F268" s="20">
        <v>11554</v>
      </c>
      <c r="G268" s="20">
        <v>155805.29</v>
      </c>
      <c r="H268" s="20">
        <v>200024</v>
      </c>
      <c r="I268" s="20">
        <v>2202</v>
      </c>
      <c r="J268" s="20">
        <v>34505</v>
      </c>
      <c r="K268" s="20">
        <v>28915</v>
      </c>
      <c r="L268" s="20">
        <v>170764</v>
      </c>
      <c r="M268" s="36">
        <v>745216.57000000007</v>
      </c>
      <c r="N268" s="20">
        <v>107546.74</v>
      </c>
      <c r="O268" s="20">
        <v>1978</v>
      </c>
      <c r="P268" s="20">
        <v>197210</v>
      </c>
      <c r="Q268" s="20">
        <v>0</v>
      </c>
      <c r="R268" s="20">
        <v>213243.13</v>
      </c>
      <c r="S268" s="20">
        <v>67439.679999999993</v>
      </c>
      <c r="T268" s="20">
        <v>35350</v>
      </c>
      <c r="U268" s="20">
        <v>1983.49</v>
      </c>
      <c r="V268" s="20">
        <v>0</v>
      </c>
      <c r="W268" s="20">
        <v>0</v>
      </c>
      <c r="X268" s="36">
        <v>624751.04</v>
      </c>
    </row>
    <row r="269" spans="1:24" s="20" customFormat="1" ht="12" customHeight="1">
      <c r="A269" s="41"/>
      <c r="B269" s="37"/>
      <c r="C269" s="37"/>
      <c r="D269" s="38" t="s">
        <v>42</v>
      </c>
      <c r="E269" s="20">
        <v>4919772.28</v>
      </c>
      <c r="F269" s="20">
        <v>684408</v>
      </c>
      <c r="G269" s="20">
        <v>2948686.29</v>
      </c>
      <c r="H269" s="20">
        <v>513034</v>
      </c>
      <c r="I269" s="20">
        <v>27658</v>
      </c>
      <c r="J269" s="20">
        <v>3268905</v>
      </c>
      <c r="K269" s="20">
        <v>77861</v>
      </c>
      <c r="L269" s="20">
        <v>226364</v>
      </c>
      <c r="M269" s="36">
        <v>12666688.57</v>
      </c>
      <c r="N269" s="20">
        <v>1255516.74</v>
      </c>
      <c r="O269" s="20">
        <v>1978</v>
      </c>
      <c r="P269" s="20">
        <v>202767</v>
      </c>
      <c r="Q269" s="20">
        <v>0</v>
      </c>
      <c r="R269" s="20">
        <v>731281.13</v>
      </c>
      <c r="S269" s="20">
        <v>1732770.68</v>
      </c>
      <c r="T269" s="20">
        <v>1344991</v>
      </c>
      <c r="U269" s="20">
        <v>2925965.49</v>
      </c>
      <c r="V269" s="20">
        <v>3200000</v>
      </c>
      <c r="W269" s="20">
        <v>0</v>
      </c>
      <c r="X269" s="36">
        <v>11395270.039999999</v>
      </c>
    </row>
    <row r="270" spans="1:24" ht="12" customHeight="1">
      <c r="A270" s="40"/>
      <c r="B270" s="26"/>
      <c r="C270" s="26"/>
      <c r="D270" s="27"/>
      <c r="M270" s="36"/>
      <c r="X270" s="36"/>
    </row>
    <row r="271" spans="1:24" ht="12" customHeight="1">
      <c r="A271" s="40" t="s">
        <v>225</v>
      </c>
      <c r="B271" s="26"/>
      <c r="C271" s="26"/>
      <c r="D271" s="27"/>
      <c r="E271" s="19">
        <v>28752245</v>
      </c>
      <c r="F271" s="19">
        <v>2904678</v>
      </c>
      <c r="G271" s="19">
        <v>30055964</v>
      </c>
      <c r="H271" s="19">
        <v>23153053</v>
      </c>
      <c r="I271" s="19">
        <v>3508286</v>
      </c>
      <c r="J271" s="19">
        <v>474920</v>
      </c>
      <c r="K271" s="19">
        <v>1998799</v>
      </c>
      <c r="L271" s="19">
        <v>10964752</v>
      </c>
      <c r="M271" s="36">
        <v>101812697</v>
      </c>
      <c r="N271" s="19">
        <v>56927788</v>
      </c>
      <c r="O271" s="19">
        <v>6809</v>
      </c>
      <c r="P271" s="19">
        <v>11111852</v>
      </c>
      <c r="Q271" s="19">
        <v>0</v>
      </c>
      <c r="R271" s="19">
        <v>9835646</v>
      </c>
      <c r="S271" s="19">
        <v>11397528</v>
      </c>
      <c r="T271" s="19">
        <v>7328666</v>
      </c>
      <c r="U271" s="19">
        <v>3681202</v>
      </c>
      <c r="V271" s="19">
        <v>0</v>
      </c>
      <c r="W271" s="19">
        <v>2001709</v>
      </c>
      <c r="X271" s="36">
        <v>102291200</v>
      </c>
    </row>
    <row r="272" spans="1:24" ht="12" customHeight="1">
      <c r="A272" s="40"/>
      <c r="B272" s="26" t="s">
        <v>226</v>
      </c>
      <c r="C272" s="26"/>
      <c r="D272" s="27"/>
      <c r="E272" s="19">
        <v>2131644</v>
      </c>
      <c r="F272" s="19">
        <v>0</v>
      </c>
      <c r="G272" s="19">
        <v>851574</v>
      </c>
      <c r="H272" s="19">
        <v>0</v>
      </c>
      <c r="I272" s="19">
        <v>0</v>
      </c>
      <c r="J272" s="19">
        <v>256889</v>
      </c>
      <c r="K272" s="19">
        <v>822063</v>
      </c>
      <c r="L272" s="19">
        <v>250000</v>
      </c>
      <c r="M272" s="36">
        <v>4312170</v>
      </c>
      <c r="N272" s="19">
        <v>457776</v>
      </c>
      <c r="O272" s="19">
        <v>14823</v>
      </c>
      <c r="P272" s="19">
        <v>29692</v>
      </c>
      <c r="Q272" s="19">
        <v>0</v>
      </c>
      <c r="R272" s="19">
        <v>3003694</v>
      </c>
      <c r="S272" s="19">
        <v>352859</v>
      </c>
      <c r="T272" s="19">
        <v>0</v>
      </c>
      <c r="U272" s="19">
        <v>199755</v>
      </c>
      <c r="V272" s="19">
        <v>0</v>
      </c>
      <c r="W272" s="19">
        <v>0</v>
      </c>
      <c r="X272" s="36">
        <v>4058599</v>
      </c>
    </row>
    <row r="273" spans="1:24" ht="12" customHeight="1">
      <c r="A273" s="40"/>
      <c r="B273" s="26" t="s">
        <v>227</v>
      </c>
      <c r="C273" s="26"/>
      <c r="D273" s="27"/>
      <c r="E273" s="19">
        <v>31618</v>
      </c>
      <c r="F273" s="19">
        <v>0</v>
      </c>
      <c r="G273" s="19">
        <v>362554</v>
      </c>
      <c r="H273" s="19">
        <v>63237</v>
      </c>
      <c r="I273" s="19">
        <v>0</v>
      </c>
      <c r="J273" s="19">
        <v>0</v>
      </c>
      <c r="K273" s="19">
        <v>140943</v>
      </c>
      <c r="L273" s="19">
        <v>461028</v>
      </c>
      <c r="M273" s="36">
        <v>1059380</v>
      </c>
      <c r="N273" s="19">
        <v>0</v>
      </c>
      <c r="O273" s="19">
        <v>0</v>
      </c>
      <c r="P273" s="19">
        <v>551998</v>
      </c>
      <c r="Q273" s="19">
        <v>0</v>
      </c>
      <c r="R273" s="19">
        <v>381881</v>
      </c>
      <c r="S273" s="19">
        <v>99201</v>
      </c>
      <c r="T273" s="19">
        <v>144751</v>
      </c>
      <c r="U273" s="19">
        <v>10410</v>
      </c>
      <c r="V273" s="19">
        <v>0</v>
      </c>
      <c r="W273" s="19">
        <v>0</v>
      </c>
      <c r="X273" s="36">
        <v>1188241</v>
      </c>
    </row>
    <row r="274" spans="1:24" ht="12" customHeight="1">
      <c r="A274" s="40"/>
      <c r="B274" s="26" t="s">
        <v>228</v>
      </c>
      <c r="C274" s="26"/>
      <c r="D274" s="27"/>
      <c r="E274" s="19">
        <v>0</v>
      </c>
      <c r="F274" s="19">
        <v>0</v>
      </c>
      <c r="G274" s="19">
        <v>18348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36">
        <v>18348</v>
      </c>
      <c r="N274" s="19">
        <v>0</v>
      </c>
      <c r="O274" s="19">
        <v>0</v>
      </c>
      <c r="P274" s="19">
        <v>0</v>
      </c>
      <c r="Q274" s="19">
        <v>0</v>
      </c>
      <c r="R274" s="19">
        <v>1451</v>
      </c>
      <c r="S274" s="19">
        <v>14249</v>
      </c>
      <c r="T274" s="19">
        <v>0</v>
      </c>
      <c r="U274" s="19">
        <v>0</v>
      </c>
      <c r="V274" s="19">
        <v>0</v>
      </c>
      <c r="W274" s="19">
        <v>0</v>
      </c>
      <c r="X274" s="36">
        <v>15700</v>
      </c>
    </row>
    <row r="275" spans="1:24" ht="12" customHeight="1">
      <c r="A275" s="40"/>
      <c r="B275" s="26" t="s">
        <v>229</v>
      </c>
      <c r="C275" s="26"/>
      <c r="D275" s="27"/>
      <c r="E275" s="19">
        <v>189874</v>
      </c>
      <c r="F275" s="19">
        <v>0</v>
      </c>
      <c r="G275" s="19">
        <v>360106</v>
      </c>
      <c r="H275" s="19">
        <v>0</v>
      </c>
      <c r="I275" s="19">
        <v>0</v>
      </c>
      <c r="J275" s="19">
        <v>0</v>
      </c>
      <c r="K275" s="19">
        <v>0</v>
      </c>
      <c r="L275" s="19">
        <v>619821</v>
      </c>
      <c r="M275" s="36">
        <v>1169801</v>
      </c>
      <c r="N275" s="19">
        <v>0</v>
      </c>
      <c r="O275" s="19">
        <v>0</v>
      </c>
      <c r="P275" s="19">
        <v>815265</v>
      </c>
      <c r="Q275" s="19">
        <v>0</v>
      </c>
      <c r="R275" s="19">
        <v>193770</v>
      </c>
      <c r="S275" s="19">
        <v>160766</v>
      </c>
      <c r="T275" s="19">
        <v>0</v>
      </c>
      <c r="U275" s="19">
        <v>0</v>
      </c>
      <c r="V275" s="19">
        <v>0</v>
      </c>
      <c r="W275" s="19">
        <v>0</v>
      </c>
      <c r="X275" s="36">
        <v>1169801</v>
      </c>
    </row>
    <row r="276" spans="1:24" ht="12" customHeight="1">
      <c r="A276" s="40"/>
      <c r="B276" s="26" t="s">
        <v>230</v>
      </c>
      <c r="C276" s="26"/>
      <c r="D276" s="27"/>
      <c r="E276" s="19">
        <v>681918.31</v>
      </c>
      <c r="F276" s="19">
        <v>0</v>
      </c>
      <c r="G276" s="19">
        <v>57854.15</v>
      </c>
      <c r="H276" s="19">
        <v>5075</v>
      </c>
      <c r="I276" s="19">
        <v>528.5</v>
      </c>
      <c r="J276" s="19">
        <v>0</v>
      </c>
      <c r="K276" s="19">
        <v>0</v>
      </c>
      <c r="L276" s="19">
        <v>0</v>
      </c>
      <c r="M276" s="36">
        <v>745375.96000000008</v>
      </c>
      <c r="N276" s="19">
        <v>0</v>
      </c>
      <c r="O276" s="19">
        <v>0</v>
      </c>
      <c r="P276" s="19">
        <v>15035.2</v>
      </c>
      <c r="Q276" s="19">
        <v>0</v>
      </c>
      <c r="R276" s="19">
        <v>6704.97</v>
      </c>
      <c r="S276" s="19">
        <v>52036.58</v>
      </c>
      <c r="T276" s="19">
        <v>284611</v>
      </c>
      <c r="U276" s="19">
        <v>254068.46999999997</v>
      </c>
      <c r="V276" s="19">
        <v>133500</v>
      </c>
      <c r="W276" s="19">
        <v>0</v>
      </c>
      <c r="X276" s="36">
        <v>745956.22</v>
      </c>
    </row>
    <row r="277" spans="1:24" ht="12" customHeight="1">
      <c r="A277" s="40"/>
      <c r="B277" s="26" t="s">
        <v>231</v>
      </c>
      <c r="C277" s="26"/>
      <c r="D277" s="27"/>
      <c r="E277" s="19">
        <v>454999</v>
      </c>
      <c r="F277" s="19">
        <v>0</v>
      </c>
      <c r="G277" s="19">
        <v>482366</v>
      </c>
      <c r="H277" s="19">
        <v>0</v>
      </c>
      <c r="I277" s="19">
        <v>0</v>
      </c>
      <c r="J277" s="19">
        <v>9242</v>
      </c>
      <c r="K277" s="19">
        <v>10000</v>
      </c>
      <c r="L277" s="19">
        <v>0</v>
      </c>
      <c r="M277" s="36">
        <v>956607</v>
      </c>
      <c r="N277" s="19">
        <v>0</v>
      </c>
      <c r="O277" s="19">
        <v>0</v>
      </c>
      <c r="P277" s="19">
        <v>239850</v>
      </c>
      <c r="Q277" s="19">
        <v>0</v>
      </c>
      <c r="R277" s="19">
        <v>24392</v>
      </c>
      <c r="S277" s="19">
        <v>208735</v>
      </c>
      <c r="T277" s="19">
        <v>429876</v>
      </c>
      <c r="U277" s="19">
        <v>97266</v>
      </c>
      <c r="V277" s="19">
        <v>0</v>
      </c>
      <c r="W277" s="19">
        <v>0</v>
      </c>
      <c r="X277" s="36">
        <v>1000119</v>
      </c>
    </row>
    <row r="278" spans="1:24" ht="12" customHeight="1">
      <c r="A278" s="40"/>
      <c r="B278" s="26" t="s">
        <v>232</v>
      </c>
      <c r="C278" s="26"/>
      <c r="D278" s="27"/>
      <c r="E278" s="19">
        <v>5051952</v>
      </c>
      <c r="F278" s="19">
        <v>0</v>
      </c>
      <c r="G278" s="19">
        <v>968249</v>
      </c>
      <c r="H278" s="19">
        <v>0</v>
      </c>
      <c r="I278" s="19">
        <v>75000</v>
      </c>
      <c r="J278" s="19">
        <v>654605</v>
      </c>
      <c r="K278" s="19">
        <v>1954605</v>
      </c>
      <c r="L278" s="19">
        <v>121226</v>
      </c>
      <c r="M278" s="36">
        <v>8825637</v>
      </c>
      <c r="N278" s="19">
        <v>0</v>
      </c>
      <c r="O278" s="19">
        <v>0</v>
      </c>
      <c r="P278" s="19">
        <v>1954605</v>
      </c>
      <c r="Q278" s="19">
        <v>0</v>
      </c>
      <c r="R278" s="19">
        <v>5370301</v>
      </c>
      <c r="S278" s="19">
        <v>165232</v>
      </c>
      <c r="T278" s="19">
        <v>342075</v>
      </c>
      <c r="U278" s="19">
        <v>582442</v>
      </c>
      <c r="V278" s="19">
        <v>0</v>
      </c>
      <c r="W278" s="19">
        <v>0</v>
      </c>
      <c r="X278" s="36">
        <v>8414655</v>
      </c>
    </row>
    <row r="279" spans="1:24" ht="12" customHeight="1">
      <c r="A279" s="40"/>
      <c r="B279" s="26" t="s">
        <v>233</v>
      </c>
      <c r="C279" s="26"/>
      <c r="D279" s="27"/>
      <c r="E279" s="19">
        <v>0</v>
      </c>
      <c r="F279" s="19">
        <v>0</v>
      </c>
      <c r="G279" s="19">
        <v>159006</v>
      </c>
      <c r="H279" s="19">
        <v>361015</v>
      </c>
      <c r="I279" s="19">
        <v>3859</v>
      </c>
      <c r="J279" s="19">
        <v>0</v>
      </c>
      <c r="K279" s="19">
        <v>235669</v>
      </c>
      <c r="L279" s="19">
        <v>1068518</v>
      </c>
      <c r="M279" s="36">
        <v>1828067</v>
      </c>
      <c r="N279" s="19">
        <v>0</v>
      </c>
      <c r="O279" s="19">
        <v>0</v>
      </c>
      <c r="P279" s="19">
        <v>1349769</v>
      </c>
      <c r="Q279" s="19">
        <v>0</v>
      </c>
      <c r="R279" s="19">
        <v>384338</v>
      </c>
      <c r="S279" s="19">
        <v>137380</v>
      </c>
      <c r="T279" s="19">
        <v>1334</v>
      </c>
      <c r="U279" s="19">
        <v>67558</v>
      </c>
      <c r="V279" s="19">
        <v>0</v>
      </c>
      <c r="W279" s="19">
        <v>0</v>
      </c>
      <c r="X279" s="36">
        <v>1940379</v>
      </c>
    </row>
    <row r="280" spans="1:24" ht="12" customHeight="1">
      <c r="A280" s="40"/>
      <c r="B280" s="26" t="s">
        <v>234</v>
      </c>
      <c r="C280" s="26"/>
      <c r="D280" s="27"/>
      <c r="E280" s="19">
        <v>4649794</v>
      </c>
      <c r="F280" s="19">
        <v>0</v>
      </c>
      <c r="G280" s="19">
        <v>1054567</v>
      </c>
      <c r="H280" s="19">
        <v>452427</v>
      </c>
      <c r="I280" s="19">
        <v>110068</v>
      </c>
      <c r="J280" s="19">
        <v>920208</v>
      </c>
      <c r="K280" s="19">
        <v>955000</v>
      </c>
      <c r="L280" s="19">
        <v>668545</v>
      </c>
      <c r="M280" s="36">
        <v>8810609</v>
      </c>
      <c r="N280" s="19">
        <v>1247111</v>
      </c>
      <c r="O280" s="19">
        <v>0</v>
      </c>
      <c r="P280" s="19">
        <v>1054219</v>
      </c>
      <c r="Q280" s="19">
        <v>0</v>
      </c>
      <c r="R280" s="19">
        <v>3037074</v>
      </c>
      <c r="S280" s="19">
        <v>152291</v>
      </c>
      <c r="T280" s="19">
        <v>2268126</v>
      </c>
      <c r="U280" s="19">
        <v>0</v>
      </c>
      <c r="V280" s="19">
        <v>0</v>
      </c>
      <c r="W280" s="19">
        <v>0</v>
      </c>
      <c r="X280" s="36">
        <v>7758821</v>
      </c>
    </row>
    <row r="281" spans="1:24" ht="12" customHeight="1">
      <c r="A281" s="40"/>
      <c r="B281" s="26" t="s">
        <v>235</v>
      </c>
      <c r="C281" s="26"/>
      <c r="D281" s="27"/>
      <c r="E281" s="19">
        <v>4570178</v>
      </c>
      <c r="F281" s="19">
        <v>1213148</v>
      </c>
      <c r="G281" s="19">
        <v>1776960</v>
      </c>
      <c r="H281" s="19">
        <v>897554</v>
      </c>
      <c r="I281" s="19">
        <v>22952</v>
      </c>
      <c r="J281" s="19">
        <v>834175</v>
      </c>
      <c r="K281" s="19">
        <v>385448</v>
      </c>
      <c r="L281" s="19">
        <v>725</v>
      </c>
      <c r="M281" s="36">
        <v>9701140</v>
      </c>
      <c r="N281" s="19">
        <v>0</v>
      </c>
      <c r="O281" s="19">
        <v>777533</v>
      </c>
      <c r="P281" s="19">
        <v>838842</v>
      </c>
      <c r="Q281" s="19">
        <v>0</v>
      </c>
      <c r="R281" s="19">
        <v>2629665</v>
      </c>
      <c r="S281" s="19">
        <v>1278735</v>
      </c>
      <c r="T281" s="19">
        <v>89364</v>
      </c>
      <c r="U281" s="19">
        <v>1767122</v>
      </c>
      <c r="V281" s="19">
        <v>0</v>
      </c>
      <c r="W281" s="19">
        <v>0</v>
      </c>
      <c r="X281" s="36">
        <v>7381261</v>
      </c>
    </row>
    <row r="282" spans="1:24" ht="12" customHeight="1">
      <c r="A282" s="40"/>
      <c r="B282" s="26" t="s">
        <v>236</v>
      </c>
      <c r="C282" s="26"/>
      <c r="D282" s="27"/>
      <c r="E282" s="19">
        <v>863043</v>
      </c>
      <c r="F282" s="19">
        <v>0</v>
      </c>
      <c r="G282" s="19">
        <v>284540</v>
      </c>
      <c r="H282" s="19">
        <v>387756</v>
      </c>
      <c r="I282" s="19">
        <v>0</v>
      </c>
      <c r="J282" s="19">
        <v>53121</v>
      </c>
      <c r="K282" s="19">
        <v>0</v>
      </c>
      <c r="L282" s="19">
        <v>0</v>
      </c>
      <c r="M282" s="36">
        <v>1588460</v>
      </c>
      <c r="N282" s="19">
        <v>0</v>
      </c>
      <c r="O282" s="19">
        <v>0</v>
      </c>
      <c r="P282" s="19">
        <v>107707</v>
      </c>
      <c r="Q282" s="19">
        <v>0</v>
      </c>
      <c r="R282" s="19">
        <v>745005</v>
      </c>
      <c r="S282" s="19">
        <v>142166</v>
      </c>
      <c r="T282" s="19">
        <v>471491</v>
      </c>
      <c r="U282" s="19">
        <v>0</v>
      </c>
      <c r="V282" s="19">
        <v>0</v>
      </c>
      <c r="W282" s="19">
        <v>0</v>
      </c>
      <c r="X282" s="36">
        <v>1466369</v>
      </c>
    </row>
    <row r="283" spans="1:24" ht="12" customHeight="1">
      <c r="A283" s="40"/>
      <c r="B283" s="26" t="s">
        <v>237</v>
      </c>
      <c r="C283" s="26"/>
      <c r="D283" s="27"/>
      <c r="E283" s="19">
        <v>0</v>
      </c>
      <c r="F283" s="19">
        <v>0</v>
      </c>
      <c r="G283" s="19">
        <v>78590</v>
      </c>
      <c r="H283" s="19">
        <v>0</v>
      </c>
      <c r="I283" s="19">
        <v>0</v>
      </c>
      <c r="J283" s="19">
        <v>0</v>
      </c>
      <c r="K283" s="19">
        <v>934119</v>
      </c>
      <c r="L283" s="19">
        <v>79044</v>
      </c>
      <c r="M283" s="36">
        <v>1091753</v>
      </c>
      <c r="N283" s="19">
        <v>0</v>
      </c>
      <c r="O283" s="19">
        <v>0</v>
      </c>
      <c r="P283" s="19">
        <v>79044</v>
      </c>
      <c r="Q283" s="19">
        <v>0</v>
      </c>
      <c r="R283" s="19">
        <v>100501</v>
      </c>
      <c r="S283" s="19">
        <v>132159</v>
      </c>
      <c r="T283" s="19">
        <v>0</v>
      </c>
      <c r="U283" s="19">
        <v>943582</v>
      </c>
      <c r="V283" s="19">
        <v>0</v>
      </c>
      <c r="W283" s="19">
        <v>0</v>
      </c>
      <c r="X283" s="36">
        <v>1255286</v>
      </c>
    </row>
    <row r="284" spans="1:24" ht="12" customHeight="1">
      <c r="A284" s="40"/>
      <c r="B284" s="26" t="s">
        <v>238</v>
      </c>
      <c r="C284" s="26"/>
      <c r="D284" s="27"/>
      <c r="E284" s="19">
        <v>15141808</v>
      </c>
      <c r="F284" s="19">
        <v>1029005</v>
      </c>
      <c r="G284" s="19">
        <v>2248037</v>
      </c>
      <c r="H284" s="19">
        <v>1790092</v>
      </c>
      <c r="I284" s="19">
        <v>0</v>
      </c>
      <c r="J284" s="19">
        <v>603051</v>
      </c>
      <c r="K284" s="19">
        <v>874998</v>
      </c>
      <c r="L284" s="19">
        <v>970209</v>
      </c>
      <c r="M284" s="36">
        <v>22657200</v>
      </c>
      <c r="N284" s="19">
        <v>0</v>
      </c>
      <c r="O284" s="19">
        <v>26774</v>
      </c>
      <c r="P284" s="19">
        <v>278553</v>
      </c>
      <c r="Q284" s="19">
        <v>0</v>
      </c>
      <c r="R284" s="19">
        <v>3740451</v>
      </c>
      <c r="S284" s="19">
        <v>832548</v>
      </c>
      <c r="T284" s="19">
        <v>3610499</v>
      </c>
      <c r="U284" s="19">
        <v>927681</v>
      </c>
      <c r="V284" s="19">
        <v>0</v>
      </c>
      <c r="W284" s="19">
        <v>0</v>
      </c>
      <c r="X284" s="36">
        <v>9416506</v>
      </c>
    </row>
    <row r="285" spans="1:24" ht="12" customHeight="1">
      <c r="A285" s="40"/>
      <c r="B285" s="26" t="s">
        <v>239</v>
      </c>
      <c r="C285" s="26"/>
      <c r="D285" s="27"/>
      <c r="E285" s="19">
        <v>0</v>
      </c>
      <c r="F285" s="19">
        <v>0</v>
      </c>
      <c r="G285" s="19">
        <v>8782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36">
        <v>8782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19035</v>
      </c>
      <c r="T285" s="19">
        <v>29856</v>
      </c>
      <c r="U285" s="19">
        <v>0</v>
      </c>
      <c r="V285" s="19">
        <v>0</v>
      </c>
      <c r="W285" s="19">
        <v>0</v>
      </c>
      <c r="X285" s="36">
        <v>48891</v>
      </c>
    </row>
    <row r="286" spans="1:24" ht="12" customHeight="1">
      <c r="A286" s="40"/>
      <c r="B286" s="26" t="s">
        <v>240</v>
      </c>
      <c r="C286" s="26"/>
      <c r="D286" s="27"/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36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16425</v>
      </c>
      <c r="T286" s="19">
        <v>0</v>
      </c>
      <c r="U286" s="19">
        <v>0</v>
      </c>
      <c r="V286" s="19">
        <v>0</v>
      </c>
      <c r="W286" s="19">
        <v>0</v>
      </c>
      <c r="X286" s="36">
        <v>16425</v>
      </c>
    </row>
    <row r="287" spans="1:24" ht="12" customHeight="1">
      <c r="A287" s="40"/>
      <c r="B287" s="26" t="s">
        <v>241</v>
      </c>
      <c r="C287" s="26"/>
      <c r="D287" s="27"/>
      <c r="E287" s="19">
        <v>0</v>
      </c>
      <c r="F287" s="19">
        <v>0</v>
      </c>
      <c r="G287" s="19">
        <v>16422</v>
      </c>
      <c r="H287" s="19">
        <v>2377</v>
      </c>
      <c r="I287" s="19">
        <v>0</v>
      </c>
      <c r="J287" s="19">
        <v>0</v>
      </c>
      <c r="K287" s="19">
        <v>0</v>
      </c>
      <c r="L287" s="19">
        <v>0</v>
      </c>
      <c r="M287" s="36">
        <v>18799</v>
      </c>
      <c r="N287" s="19">
        <v>0</v>
      </c>
      <c r="O287" s="19">
        <v>0</v>
      </c>
      <c r="P287" s="19">
        <v>5000</v>
      </c>
      <c r="Q287" s="19">
        <v>0</v>
      </c>
      <c r="R287" s="19">
        <v>75</v>
      </c>
      <c r="S287" s="19">
        <v>9572</v>
      </c>
      <c r="T287" s="19">
        <v>0</v>
      </c>
      <c r="U287" s="19">
        <v>3041</v>
      </c>
      <c r="V287" s="19">
        <v>0</v>
      </c>
      <c r="W287" s="19">
        <v>0</v>
      </c>
      <c r="X287" s="36">
        <v>17688</v>
      </c>
    </row>
    <row r="288" spans="1:24" ht="12" customHeight="1">
      <c r="A288" s="40"/>
      <c r="B288" s="26" t="s">
        <v>242</v>
      </c>
      <c r="C288" s="26"/>
      <c r="D288" s="27"/>
      <c r="E288" s="19">
        <v>0</v>
      </c>
      <c r="F288" s="19">
        <v>0</v>
      </c>
      <c r="G288" s="19">
        <v>815082</v>
      </c>
      <c r="H288" s="19">
        <v>0</v>
      </c>
      <c r="I288" s="19">
        <v>0</v>
      </c>
      <c r="J288" s="19">
        <v>119630</v>
      </c>
      <c r="K288" s="19">
        <v>0</v>
      </c>
      <c r="L288" s="19">
        <v>281582</v>
      </c>
      <c r="M288" s="36">
        <v>1216294</v>
      </c>
      <c r="N288" s="19">
        <v>358567</v>
      </c>
      <c r="O288" s="19">
        <v>0</v>
      </c>
      <c r="P288" s="19">
        <v>281582</v>
      </c>
      <c r="Q288" s="19">
        <v>0</v>
      </c>
      <c r="R288" s="19">
        <v>498348</v>
      </c>
      <c r="S288" s="19">
        <v>136075</v>
      </c>
      <c r="T288" s="19">
        <v>65009</v>
      </c>
      <c r="U288" s="19">
        <v>0</v>
      </c>
      <c r="V288" s="19">
        <v>0</v>
      </c>
      <c r="W288" s="19">
        <v>0</v>
      </c>
      <c r="X288" s="36">
        <v>1339581</v>
      </c>
    </row>
    <row r="289" spans="1:24" ht="12" customHeight="1">
      <c r="A289" s="40"/>
      <c r="B289" s="26" t="s">
        <v>243</v>
      </c>
      <c r="C289" s="26"/>
      <c r="D289" s="27"/>
      <c r="E289" s="19">
        <v>0</v>
      </c>
      <c r="F289" s="19">
        <v>321</v>
      </c>
      <c r="G289" s="19">
        <v>659214</v>
      </c>
      <c r="H289" s="19">
        <v>267912</v>
      </c>
      <c r="I289" s="19">
        <v>0</v>
      </c>
      <c r="J289" s="19">
        <v>1789375</v>
      </c>
      <c r="K289" s="19">
        <v>885274</v>
      </c>
      <c r="L289" s="19">
        <v>2755443</v>
      </c>
      <c r="M289" s="36">
        <v>6357539</v>
      </c>
      <c r="N289" s="19">
        <v>0</v>
      </c>
      <c r="O289" s="19">
        <v>546505</v>
      </c>
      <c r="P289" s="19">
        <v>3957197</v>
      </c>
      <c r="Q289" s="19">
        <v>0</v>
      </c>
      <c r="R289" s="19">
        <v>1062739</v>
      </c>
      <c r="S289" s="19">
        <v>197097</v>
      </c>
      <c r="T289" s="19">
        <v>1935</v>
      </c>
      <c r="U289" s="19">
        <v>440334</v>
      </c>
      <c r="V289" s="19">
        <v>0</v>
      </c>
      <c r="W289" s="19">
        <v>0</v>
      </c>
      <c r="X289" s="36">
        <v>6205807</v>
      </c>
    </row>
    <row r="290" spans="1:24" ht="12" customHeight="1">
      <c r="A290" s="40"/>
      <c r="B290" s="26" t="s">
        <v>244</v>
      </c>
      <c r="C290" s="26"/>
      <c r="D290" s="27"/>
      <c r="E290" s="19">
        <v>29689239</v>
      </c>
      <c r="F290" s="19">
        <v>2314349</v>
      </c>
      <c r="G290" s="19">
        <v>13739588</v>
      </c>
      <c r="H290" s="19">
        <v>2916400</v>
      </c>
      <c r="I290" s="19">
        <v>0</v>
      </c>
      <c r="J290" s="19">
        <v>9862505</v>
      </c>
      <c r="K290" s="19">
        <v>15541914</v>
      </c>
      <c r="L290" s="19">
        <v>1082174</v>
      </c>
      <c r="M290" s="36">
        <v>75146169</v>
      </c>
      <c r="N290" s="19">
        <v>0</v>
      </c>
      <c r="O290" s="19">
        <v>432602</v>
      </c>
      <c r="P290" s="19">
        <v>10658755</v>
      </c>
      <c r="Q290" s="19">
        <v>0</v>
      </c>
      <c r="R290" s="19">
        <v>41466378</v>
      </c>
      <c r="S290" s="19">
        <v>4409655</v>
      </c>
      <c r="T290" s="19">
        <v>3289333</v>
      </c>
      <c r="U290" s="19">
        <v>11361790</v>
      </c>
      <c r="V290" s="19">
        <v>3527615</v>
      </c>
      <c r="W290" s="19">
        <v>0</v>
      </c>
      <c r="X290" s="36">
        <v>75146128</v>
      </c>
    </row>
    <row r="291" spans="1:24" ht="12" customHeight="1">
      <c r="A291" s="40"/>
      <c r="B291" s="26" t="s">
        <v>245</v>
      </c>
      <c r="C291" s="26"/>
      <c r="D291" s="27"/>
      <c r="E291" s="19">
        <v>6962047</v>
      </c>
      <c r="F291" s="19">
        <v>0</v>
      </c>
      <c r="G291" s="19">
        <v>1952256</v>
      </c>
      <c r="H291" s="19">
        <v>132285</v>
      </c>
      <c r="I291" s="19">
        <v>0</v>
      </c>
      <c r="J291" s="19">
        <v>6503263</v>
      </c>
      <c r="K291" s="19">
        <v>0</v>
      </c>
      <c r="L291" s="19">
        <v>658377</v>
      </c>
      <c r="M291" s="36">
        <v>16208228</v>
      </c>
      <c r="N291" s="19">
        <v>0</v>
      </c>
      <c r="O291" s="19">
        <v>0</v>
      </c>
      <c r="P291" s="19">
        <v>658377</v>
      </c>
      <c r="Q291" s="19">
        <v>0</v>
      </c>
      <c r="R291" s="19">
        <v>3185454</v>
      </c>
      <c r="S291" s="19">
        <v>683964</v>
      </c>
      <c r="T291" s="19">
        <v>763756</v>
      </c>
      <c r="U291" s="19">
        <v>4994779</v>
      </c>
      <c r="V291" s="19">
        <v>6000000</v>
      </c>
      <c r="W291" s="19">
        <v>0</v>
      </c>
      <c r="X291" s="36">
        <v>16286330</v>
      </c>
    </row>
    <row r="292" spans="1:24" ht="12" customHeight="1">
      <c r="A292" s="40"/>
      <c r="B292" s="26" t="s">
        <v>246</v>
      </c>
      <c r="C292" s="26"/>
      <c r="D292" s="27"/>
      <c r="E292" s="19">
        <v>0</v>
      </c>
      <c r="F292" s="19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36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10116</v>
      </c>
      <c r="T292" s="19">
        <v>0</v>
      </c>
      <c r="U292" s="19">
        <v>0</v>
      </c>
      <c r="V292" s="19">
        <v>0</v>
      </c>
      <c r="W292" s="19">
        <v>0</v>
      </c>
      <c r="X292" s="36">
        <v>10116</v>
      </c>
    </row>
    <row r="293" spans="1:24" s="20" customFormat="1" ht="12" customHeight="1">
      <c r="A293" s="41"/>
      <c r="B293" s="37"/>
      <c r="C293" s="37" t="s">
        <v>41</v>
      </c>
      <c r="D293" s="38"/>
      <c r="E293" s="20">
        <v>70418114.310000002</v>
      </c>
      <c r="F293" s="20">
        <v>4556823</v>
      </c>
      <c r="G293" s="20">
        <v>25894095.149999999</v>
      </c>
      <c r="H293" s="20">
        <v>7276130</v>
      </c>
      <c r="I293" s="20">
        <v>212407.5</v>
      </c>
      <c r="J293" s="20">
        <v>21606064</v>
      </c>
      <c r="K293" s="20">
        <v>22740033</v>
      </c>
      <c r="L293" s="20">
        <v>9016692</v>
      </c>
      <c r="M293" s="36">
        <v>161720358.96000001</v>
      </c>
      <c r="N293" s="20">
        <v>2063454</v>
      </c>
      <c r="O293" s="20">
        <v>1798237</v>
      </c>
      <c r="P293" s="20">
        <v>22875490.199999999</v>
      </c>
      <c r="Q293" s="20">
        <v>0</v>
      </c>
      <c r="R293" s="20">
        <v>65832221.969999999</v>
      </c>
      <c r="S293" s="20">
        <v>9210296.5800000001</v>
      </c>
      <c r="T293" s="20">
        <v>11792016</v>
      </c>
      <c r="U293" s="20">
        <v>21649828.469999999</v>
      </c>
      <c r="V293" s="20">
        <v>9661115</v>
      </c>
      <c r="W293" s="20">
        <v>0</v>
      </c>
      <c r="X293" s="36">
        <v>144882659.22</v>
      </c>
    </row>
    <row r="294" spans="1:24" s="20" customFormat="1" ht="12" customHeight="1">
      <c r="A294" s="41"/>
      <c r="B294" s="37"/>
      <c r="C294" s="37"/>
      <c r="D294" s="38" t="s">
        <v>42</v>
      </c>
      <c r="E294" s="20">
        <v>99170359.310000002</v>
      </c>
      <c r="F294" s="20">
        <v>7461501</v>
      </c>
      <c r="G294" s="20">
        <v>55950059.149999999</v>
      </c>
      <c r="H294" s="20">
        <v>30429183</v>
      </c>
      <c r="I294" s="20">
        <v>3720693.5</v>
      </c>
      <c r="J294" s="20">
        <v>22080984</v>
      </c>
      <c r="K294" s="20">
        <v>24738832</v>
      </c>
      <c r="L294" s="20">
        <v>19981444</v>
      </c>
      <c r="M294" s="36">
        <v>263533055.96000001</v>
      </c>
      <c r="N294" s="20">
        <v>58991242</v>
      </c>
      <c r="O294" s="20">
        <v>1805046</v>
      </c>
      <c r="P294" s="20">
        <v>33987342.200000003</v>
      </c>
      <c r="Q294" s="20">
        <v>0</v>
      </c>
      <c r="R294" s="20">
        <v>75667867.969999999</v>
      </c>
      <c r="S294" s="20">
        <v>20607824.579999998</v>
      </c>
      <c r="T294" s="20">
        <v>19120682</v>
      </c>
      <c r="U294" s="20">
        <v>25331030.469999999</v>
      </c>
      <c r="V294" s="20">
        <v>9661115</v>
      </c>
      <c r="W294" s="20">
        <v>2001709</v>
      </c>
      <c r="X294" s="36">
        <v>247173859.22</v>
      </c>
    </row>
    <row r="295" spans="1:24" ht="12" customHeight="1">
      <c r="A295" s="40"/>
      <c r="B295" s="26"/>
      <c r="C295" s="26"/>
      <c r="D295" s="27"/>
      <c r="M295" s="36"/>
      <c r="X295" s="36"/>
    </row>
    <row r="296" spans="1:24" ht="12" customHeight="1">
      <c r="A296" s="40" t="s">
        <v>247</v>
      </c>
      <c r="B296" s="26"/>
      <c r="C296" s="26"/>
      <c r="D296" s="27"/>
      <c r="E296" s="19">
        <v>4144466</v>
      </c>
      <c r="F296" s="19">
        <v>1425673</v>
      </c>
      <c r="G296" s="19">
        <v>2672976</v>
      </c>
      <c r="H296" s="19">
        <v>1598756</v>
      </c>
      <c r="I296" s="19">
        <v>137646</v>
      </c>
      <c r="J296" s="19">
        <v>394568</v>
      </c>
      <c r="K296" s="19">
        <v>410406</v>
      </c>
      <c r="L296" s="19">
        <v>910058</v>
      </c>
      <c r="M296" s="36">
        <v>11694549</v>
      </c>
      <c r="N296" s="19">
        <v>3416446</v>
      </c>
      <c r="O296" s="19">
        <v>0</v>
      </c>
      <c r="P296" s="19">
        <v>374811</v>
      </c>
      <c r="Q296" s="19">
        <v>0</v>
      </c>
      <c r="R296" s="19">
        <v>126189</v>
      </c>
      <c r="S296" s="19">
        <v>944734</v>
      </c>
      <c r="T296" s="19">
        <v>5416140</v>
      </c>
      <c r="U296" s="19">
        <v>1198873</v>
      </c>
      <c r="V296" s="19">
        <v>0</v>
      </c>
      <c r="W296" s="19">
        <v>0</v>
      </c>
      <c r="X296" s="36">
        <v>11477193</v>
      </c>
    </row>
    <row r="297" spans="1:24" ht="12" customHeight="1">
      <c r="A297" s="40"/>
      <c r="B297" s="26" t="s">
        <v>248</v>
      </c>
      <c r="C297" s="26"/>
      <c r="D297" s="27"/>
      <c r="E297" s="19">
        <v>34797.82</v>
      </c>
      <c r="F297" s="19">
        <v>40951.410000000003</v>
      </c>
      <c r="G297" s="19">
        <v>370864.62</v>
      </c>
      <c r="H297" s="19">
        <v>126154.13</v>
      </c>
      <c r="I297" s="19">
        <v>0</v>
      </c>
      <c r="J297" s="19">
        <v>0</v>
      </c>
      <c r="K297" s="19">
        <v>73300</v>
      </c>
      <c r="L297" s="19">
        <v>272906.34000000003</v>
      </c>
      <c r="M297" s="36">
        <v>918974.32000000007</v>
      </c>
      <c r="N297" s="19">
        <v>0</v>
      </c>
      <c r="O297" s="19">
        <v>0</v>
      </c>
      <c r="P297" s="19">
        <v>501475.5</v>
      </c>
      <c r="Q297" s="19">
        <v>0</v>
      </c>
      <c r="R297" s="19">
        <v>5150.75</v>
      </c>
      <c r="S297" s="19">
        <v>48753</v>
      </c>
      <c r="T297" s="19">
        <v>545553</v>
      </c>
      <c r="U297" s="19">
        <v>119946.24000000001</v>
      </c>
      <c r="V297" s="19">
        <v>0</v>
      </c>
      <c r="W297" s="19">
        <v>0</v>
      </c>
      <c r="X297" s="36">
        <v>1220878.49</v>
      </c>
    </row>
    <row r="298" spans="1:24" s="20" customFormat="1" ht="12" customHeight="1">
      <c r="A298" s="41"/>
      <c r="B298" s="37"/>
      <c r="C298" s="37" t="s">
        <v>41</v>
      </c>
      <c r="D298" s="38"/>
      <c r="E298" s="20">
        <v>34797.82</v>
      </c>
      <c r="F298" s="20">
        <v>40951.410000000003</v>
      </c>
      <c r="G298" s="20">
        <v>370864.62</v>
      </c>
      <c r="H298" s="20">
        <v>126154.13</v>
      </c>
      <c r="I298" s="20">
        <v>0</v>
      </c>
      <c r="J298" s="20">
        <v>0</v>
      </c>
      <c r="K298" s="20">
        <v>73300</v>
      </c>
      <c r="L298" s="20">
        <v>272906.34000000003</v>
      </c>
      <c r="M298" s="36">
        <v>918974.32000000007</v>
      </c>
      <c r="N298" s="20">
        <v>0</v>
      </c>
      <c r="O298" s="20">
        <v>0</v>
      </c>
      <c r="P298" s="20">
        <v>501475.5</v>
      </c>
      <c r="Q298" s="20">
        <v>0</v>
      </c>
      <c r="R298" s="20">
        <v>5150.75</v>
      </c>
      <c r="S298" s="20">
        <v>48753</v>
      </c>
      <c r="T298" s="20">
        <v>545553</v>
      </c>
      <c r="U298" s="20">
        <v>119946.24000000001</v>
      </c>
      <c r="V298" s="20">
        <v>0</v>
      </c>
      <c r="W298" s="20">
        <v>0</v>
      </c>
      <c r="X298" s="36">
        <v>1220878.49</v>
      </c>
    </row>
    <row r="299" spans="1:24" s="20" customFormat="1" ht="12" customHeight="1">
      <c r="A299" s="41"/>
      <c r="B299" s="37"/>
      <c r="C299" s="37"/>
      <c r="D299" s="38" t="s">
        <v>42</v>
      </c>
      <c r="E299" s="20">
        <v>4179263.82</v>
      </c>
      <c r="F299" s="20">
        <v>1466624.41</v>
      </c>
      <c r="G299" s="20">
        <v>3043840.62</v>
      </c>
      <c r="H299" s="20">
        <v>1724910.13</v>
      </c>
      <c r="I299" s="20">
        <v>137646</v>
      </c>
      <c r="J299" s="20">
        <v>394568</v>
      </c>
      <c r="K299" s="20">
        <v>483706</v>
      </c>
      <c r="L299" s="20">
        <v>1182964.3400000001</v>
      </c>
      <c r="M299" s="36">
        <v>12613523.32</v>
      </c>
      <c r="N299" s="20">
        <v>3416446</v>
      </c>
      <c r="O299" s="20">
        <v>0</v>
      </c>
      <c r="P299" s="20">
        <v>876286.5</v>
      </c>
      <c r="Q299" s="20">
        <v>0</v>
      </c>
      <c r="R299" s="20">
        <v>131339.75</v>
      </c>
      <c r="S299" s="20">
        <v>993487</v>
      </c>
      <c r="T299" s="20">
        <v>5961693</v>
      </c>
      <c r="U299" s="20">
        <v>1318819.24</v>
      </c>
      <c r="V299" s="20">
        <v>0</v>
      </c>
      <c r="W299" s="20">
        <v>0</v>
      </c>
      <c r="X299" s="36">
        <v>12698071.49</v>
      </c>
    </row>
    <row r="300" spans="1:24" s="20" customFormat="1" ht="12" customHeight="1">
      <c r="A300" s="41"/>
      <c r="B300" s="37"/>
      <c r="C300" s="37"/>
      <c r="D300" s="38"/>
      <c r="M300" s="36"/>
      <c r="X300" s="36"/>
    </row>
    <row r="301" spans="1:24" ht="12" customHeight="1">
      <c r="A301" s="40" t="s">
        <v>249</v>
      </c>
      <c r="B301" s="26"/>
      <c r="C301" s="26"/>
      <c r="D301" s="27"/>
      <c r="E301" s="19">
        <v>4055597</v>
      </c>
      <c r="F301" s="19">
        <v>0</v>
      </c>
      <c r="G301" s="19">
        <v>10168828</v>
      </c>
      <c r="H301" s="19">
        <v>7550951</v>
      </c>
      <c r="I301" s="19">
        <v>524599</v>
      </c>
      <c r="J301" s="19">
        <v>0</v>
      </c>
      <c r="K301" s="19">
        <v>670324</v>
      </c>
      <c r="L301" s="19">
        <v>1376698</v>
      </c>
      <c r="M301" s="36">
        <v>24346997</v>
      </c>
      <c r="N301" s="19">
        <v>10392635</v>
      </c>
      <c r="O301" s="19">
        <v>0</v>
      </c>
      <c r="P301" s="19">
        <v>0</v>
      </c>
      <c r="Q301" s="19">
        <v>0</v>
      </c>
      <c r="R301" s="19">
        <v>979190</v>
      </c>
      <c r="S301" s="19">
        <v>3491711</v>
      </c>
      <c r="T301" s="19">
        <v>1129586</v>
      </c>
      <c r="U301" s="19">
        <v>2580058</v>
      </c>
      <c r="V301" s="19">
        <v>0</v>
      </c>
      <c r="W301" s="19">
        <v>881262</v>
      </c>
      <c r="X301" s="36">
        <v>19454442</v>
      </c>
    </row>
    <row r="302" spans="1:24" ht="12" customHeight="1">
      <c r="A302" s="40"/>
      <c r="B302" s="26" t="s">
        <v>250</v>
      </c>
      <c r="C302" s="26"/>
      <c r="D302" s="27"/>
      <c r="E302" s="19">
        <v>2130398</v>
      </c>
      <c r="F302" s="19">
        <v>0</v>
      </c>
      <c r="G302" s="19">
        <v>1088584</v>
      </c>
      <c r="H302" s="19">
        <v>112899</v>
      </c>
      <c r="I302" s="19">
        <v>0</v>
      </c>
      <c r="J302" s="19">
        <v>1096</v>
      </c>
      <c r="K302" s="19">
        <v>881658</v>
      </c>
      <c r="L302" s="19">
        <v>40172</v>
      </c>
      <c r="M302" s="36">
        <v>4254807</v>
      </c>
      <c r="N302" s="19">
        <v>944373</v>
      </c>
      <c r="O302" s="19">
        <v>0</v>
      </c>
      <c r="P302" s="19">
        <v>921830</v>
      </c>
      <c r="Q302" s="19">
        <v>0</v>
      </c>
      <c r="R302" s="19">
        <v>1628188</v>
      </c>
      <c r="S302" s="19">
        <v>361996</v>
      </c>
      <c r="T302" s="19">
        <v>764202</v>
      </c>
      <c r="U302" s="19">
        <v>0</v>
      </c>
      <c r="V302" s="19">
        <v>0</v>
      </c>
      <c r="W302" s="19">
        <v>0</v>
      </c>
      <c r="X302" s="36">
        <v>4620589</v>
      </c>
    </row>
    <row r="303" spans="1:24" ht="12" customHeight="1">
      <c r="A303" s="40"/>
      <c r="B303" s="26" t="s">
        <v>251</v>
      </c>
      <c r="C303" s="26"/>
      <c r="D303" s="27"/>
      <c r="E303" s="19">
        <v>1471075</v>
      </c>
      <c r="F303" s="19">
        <v>0</v>
      </c>
      <c r="G303" s="19">
        <v>915055</v>
      </c>
      <c r="H303" s="19">
        <v>70548</v>
      </c>
      <c r="I303" s="19">
        <v>27620</v>
      </c>
      <c r="J303" s="19">
        <v>366090</v>
      </c>
      <c r="K303" s="19">
        <v>102265</v>
      </c>
      <c r="L303" s="19">
        <v>0</v>
      </c>
      <c r="M303" s="36">
        <v>2952653</v>
      </c>
      <c r="N303" s="19">
        <v>50000</v>
      </c>
      <c r="O303" s="19">
        <v>0</v>
      </c>
      <c r="P303" s="19">
        <v>1812253</v>
      </c>
      <c r="Q303" s="19">
        <v>0</v>
      </c>
      <c r="R303" s="19">
        <v>1074971</v>
      </c>
      <c r="S303" s="19">
        <v>184044</v>
      </c>
      <c r="T303" s="19">
        <v>1048282</v>
      </c>
      <c r="U303" s="19">
        <v>31684</v>
      </c>
      <c r="V303" s="19">
        <v>0</v>
      </c>
      <c r="W303" s="19">
        <v>0</v>
      </c>
      <c r="X303" s="36">
        <v>4201234</v>
      </c>
    </row>
    <row r="304" spans="1:24" ht="12" customHeight="1">
      <c r="A304" s="40"/>
      <c r="B304" s="26" t="s">
        <v>252</v>
      </c>
      <c r="C304" s="26"/>
      <c r="D304" s="27"/>
      <c r="E304" s="19">
        <v>0</v>
      </c>
      <c r="F304" s="19">
        <v>0</v>
      </c>
      <c r="G304" s="19">
        <v>124157</v>
      </c>
      <c r="H304" s="19">
        <v>436</v>
      </c>
      <c r="I304" s="19">
        <v>0</v>
      </c>
      <c r="J304" s="19">
        <v>0</v>
      </c>
      <c r="K304" s="19">
        <v>12114</v>
      </c>
      <c r="L304" s="19">
        <v>0</v>
      </c>
      <c r="M304" s="36">
        <v>136707</v>
      </c>
      <c r="N304" s="19">
        <v>11033</v>
      </c>
      <c r="O304" s="19">
        <v>0</v>
      </c>
      <c r="P304" s="19">
        <v>0</v>
      </c>
      <c r="Q304" s="19">
        <v>0</v>
      </c>
      <c r="R304" s="19">
        <v>1037</v>
      </c>
      <c r="S304" s="19">
        <v>18383</v>
      </c>
      <c r="T304" s="19">
        <v>85913</v>
      </c>
      <c r="U304" s="19">
        <v>3245</v>
      </c>
      <c r="V304" s="19">
        <v>12000</v>
      </c>
      <c r="W304" s="19">
        <v>0</v>
      </c>
      <c r="X304" s="36">
        <v>131611</v>
      </c>
    </row>
    <row r="305" spans="1:24" ht="12" customHeight="1">
      <c r="A305" s="40"/>
      <c r="B305" s="26" t="s">
        <v>253</v>
      </c>
      <c r="C305" s="26"/>
      <c r="D305" s="27"/>
      <c r="E305" s="19">
        <v>0</v>
      </c>
      <c r="F305" s="19">
        <v>0</v>
      </c>
      <c r="G305" s="19">
        <v>14092</v>
      </c>
      <c r="H305" s="19">
        <v>13721</v>
      </c>
      <c r="I305" s="19">
        <v>8459</v>
      </c>
      <c r="J305" s="19">
        <v>0</v>
      </c>
      <c r="K305" s="19">
        <v>0</v>
      </c>
      <c r="L305" s="19">
        <v>0</v>
      </c>
      <c r="M305" s="36">
        <v>36272</v>
      </c>
      <c r="N305" s="19">
        <v>0</v>
      </c>
      <c r="O305" s="19">
        <v>0</v>
      </c>
      <c r="P305" s="19">
        <v>5000</v>
      </c>
      <c r="Q305" s="19">
        <v>0</v>
      </c>
      <c r="R305" s="19">
        <v>13067</v>
      </c>
      <c r="S305" s="19">
        <v>7070</v>
      </c>
      <c r="T305" s="19">
        <v>250</v>
      </c>
      <c r="U305" s="19">
        <v>0</v>
      </c>
      <c r="V305" s="19">
        <v>0</v>
      </c>
      <c r="W305" s="19">
        <v>0</v>
      </c>
      <c r="X305" s="36">
        <v>25387</v>
      </c>
    </row>
    <row r="306" spans="1:24" ht="12" customHeight="1">
      <c r="A306" s="40"/>
      <c r="B306" s="26" t="s">
        <v>254</v>
      </c>
      <c r="C306" s="26"/>
      <c r="D306" s="27"/>
      <c r="E306" s="19">
        <v>1015</v>
      </c>
      <c r="F306" s="19">
        <v>0</v>
      </c>
      <c r="G306" s="19">
        <v>48243</v>
      </c>
      <c r="H306" s="19">
        <v>126483</v>
      </c>
      <c r="I306" s="19">
        <v>0</v>
      </c>
      <c r="J306" s="19">
        <v>0</v>
      </c>
      <c r="K306" s="19">
        <v>382028</v>
      </c>
      <c r="L306" s="19">
        <v>0</v>
      </c>
      <c r="M306" s="36">
        <v>557769</v>
      </c>
      <c r="N306" s="19">
        <v>0</v>
      </c>
      <c r="O306" s="19">
        <v>0</v>
      </c>
      <c r="P306" s="19">
        <v>158969</v>
      </c>
      <c r="Q306" s="19">
        <v>0</v>
      </c>
      <c r="R306" s="19">
        <v>169039</v>
      </c>
      <c r="S306" s="19">
        <v>19253</v>
      </c>
      <c r="T306" s="19">
        <v>326990</v>
      </c>
      <c r="U306" s="19">
        <v>0</v>
      </c>
      <c r="V306" s="19">
        <v>0</v>
      </c>
      <c r="W306" s="19">
        <v>0</v>
      </c>
      <c r="X306" s="36">
        <v>674251</v>
      </c>
    </row>
    <row r="307" spans="1:24" ht="12" customHeight="1">
      <c r="A307" s="40"/>
      <c r="B307" s="26" t="s">
        <v>255</v>
      </c>
      <c r="C307" s="26"/>
      <c r="D307" s="27"/>
      <c r="E307" s="19">
        <v>0</v>
      </c>
      <c r="F307" s="19">
        <v>0</v>
      </c>
      <c r="G307" s="19">
        <v>8362</v>
      </c>
      <c r="H307" s="19">
        <v>6870</v>
      </c>
      <c r="I307" s="19">
        <v>0</v>
      </c>
      <c r="J307" s="19">
        <v>0</v>
      </c>
      <c r="K307" s="19">
        <v>0</v>
      </c>
      <c r="L307" s="19">
        <v>0</v>
      </c>
      <c r="M307" s="36">
        <v>15232</v>
      </c>
      <c r="N307" s="19">
        <v>0</v>
      </c>
      <c r="O307" s="19">
        <v>0</v>
      </c>
      <c r="P307" s="19">
        <v>0</v>
      </c>
      <c r="Q307" s="19">
        <v>0</v>
      </c>
      <c r="R307" s="19">
        <v>792</v>
      </c>
      <c r="S307" s="19">
        <v>9681</v>
      </c>
      <c r="T307" s="19">
        <v>0</v>
      </c>
      <c r="U307" s="19">
        <v>0</v>
      </c>
      <c r="V307" s="19">
        <v>0</v>
      </c>
      <c r="W307" s="19">
        <v>0</v>
      </c>
      <c r="X307" s="36">
        <v>10473</v>
      </c>
    </row>
    <row r="308" spans="1:24" ht="12" customHeight="1">
      <c r="A308" s="40"/>
      <c r="B308" s="26" t="s">
        <v>256</v>
      </c>
      <c r="C308" s="26"/>
      <c r="D308" s="27"/>
      <c r="E308" s="19">
        <v>4869078</v>
      </c>
      <c r="F308" s="19">
        <v>0</v>
      </c>
      <c r="G308" s="19">
        <v>1556163</v>
      </c>
      <c r="H308" s="19">
        <v>12178</v>
      </c>
      <c r="I308" s="19">
        <v>27</v>
      </c>
      <c r="J308" s="19">
        <v>10550</v>
      </c>
      <c r="K308" s="19">
        <v>0</v>
      </c>
      <c r="L308" s="19">
        <v>246273</v>
      </c>
      <c r="M308" s="36">
        <v>6694269</v>
      </c>
      <c r="N308" s="19">
        <v>514714</v>
      </c>
      <c r="O308" s="19">
        <v>49716</v>
      </c>
      <c r="P308" s="19">
        <v>265745</v>
      </c>
      <c r="Q308" s="19">
        <v>0</v>
      </c>
      <c r="R308" s="19">
        <v>1384164</v>
      </c>
      <c r="S308" s="19">
        <v>659642</v>
      </c>
      <c r="T308" s="19">
        <v>2043296</v>
      </c>
      <c r="U308" s="19">
        <v>645115</v>
      </c>
      <c r="V308" s="19">
        <v>0</v>
      </c>
      <c r="W308" s="19">
        <v>0</v>
      </c>
      <c r="X308" s="36">
        <v>5562392</v>
      </c>
    </row>
    <row r="309" spans="1:24" ht="12" customHeight="1">
      <c r="A309" s="40"/>
      <c r="B309" s="26" t="s">
        <v>257</v>
      </c>
      <c r="C309" s="26"/>
      <c r="D309" s="27"/>
      <c r="E309" s="19">
        <v>5782982</v>
      </c>
      <c r="F309" s="19">
        <v>0</v>
      </c>
      <c r="G309" s="19">
        <v>466443</v>
      </c>
      <c r="H309" s="19">
        <v>3515</v>
      </c>
      <c r="I309" s="19">
        <v>0</v>
      </c>
      <c r="J309" s="19">
        <v>0</v>
      </c>
      <c r="K309" s="19">
        <v>0</v>
      </c>
      <c r="L309" s="19">
        <v>701327</v>
      </c>
      <c r="M309" s="36">
        <v>6954267</v>
      </c>
      <c r="N309" s="19">
        <v>228961</v>
      </c>
      <c r="O309" s="19">
        <v>0</v>
      </c>
      <c r="P309" s="19">
        <v>766066</v>
      </c>
      <c r="Q309" s="19">
        <v>0</v>
      </c>
      <c r="R309" s="19">
        <v>1304462</v>
      </c>
      <c r="S309" s="19">
        <v>218199</v>
      </c>
      <c r="T309" s="19">
        <v>1540337</v>
      </c>
      <c r="U309" s="19">
        <v>1648709</v>
      </c>
      <c r="V309" s="19">
        <v>0</v>
      </c>
      <c r="W309" s="19">
        <v>0</v>
      </c>
      <c r="X309" s="36">
        <v>5706734</v>
      </c>
    </row>
    <row r="310" spans="1:24" s="20" customFormat="1" ht="12" customHeight="1">
      <c r="A310" s="41"/>
      <c r="B310" s="37"/>
      <c r="C310" s="37" t="s">
        <v>41</v>
      </c>
      <c r="D310" s="38"/>
      <c r="E310" s="20">
        <v>14254548</v>
      </c>
      <c r="F310" s="20">
        <v>0</v>
      </c>
      <c r="G310" s="20">
        <v>4221099</v>
      </c>
      <c r="H310" s="20">
        <v>346650</v>
      </c>
      <c r="I310" s="20">
        <v>36106</v>
      </c>
      <c r="J310" s="20">
        <v>377736</v>
      </c>
      <c r="K310" s="20">
        <v>1378065</v>
      </c>
      <c r="L310" s="20">
        <v>987772</v>
      </c>
      <c r="M310" s="36">
        <v>21601976</v>
      </c>
      <c r="N310" s="20">
        <v>1749081</v>
      </c>
      <c r="O310" s="20">
        <v>49716</v>
      </c>
      <c r="P310" s="20">
        <v>3929863</v>
      </c>
      <c r="Q310" s="20">
        <v>0</v>
      </c>
      <c r="R310" s="20">
        <v>5575720</v>
      </c>
      <c r="S310" s="20">
        <v>1478268</v>
      </c>
      <c r="T310" s="20">
        <v>5809270</v>
      </c>
      <c r="U310" s="20">
        <v>2328753</v>
      </c>
      <c r="V310" s="20">
        <v>12000</v>
      </c>
      <c r="W310" s="20">
        <v>0</v>
      </c>
      <c r="X310" s="36">
        <v>20932671</v>
      </c>
    </row>
    <row r="311" spans="1:24" s="20" customFormat="1" ht="12" customHeight="1">
      <c r="A311" s="41"/>
      <c r="B311" s="37"/>
      <c r="C311" s="37"/>
      <c r="D311" s="38" t="s">
        <v>42</v>
      </c>
      <c r="E311" s="20">
        <v>18310145</v>
      </c>
      <c r="F311" s="20">
        <v>0</v>
      </c>
      <c r="G311" s="20">
        <v>14389927</v>
      </c>
      <c r="H311" s="20">
        <v>7897601</v>
      </c>
      <c r="I311" s="20">
        <v>560705</v>
      </c>
      <c r="J311" s="20">
        <v>377736</v>
      </c>
      <c r="K311" s="20">
        <v>2048389</v>
      </c>
      <c r="L311" s="20">
        <v>2364470</v>
      </c>
      <c r="M311" s="36">
        <v>45948973</v>
      </c>
      <c r="N311" s="20">
        <v>12141716</v>
      </c>
      <c r="O311" s="20">
        <v>49716</v>
      </c>
      <c r="P311" s="20">
        <v>3929863</v>
      </c>
      <c r="Q311" s="20">
        <v>0</v>
      </c>
      <c r="R311" s="20">
        <v>6554910</v>
      </c>
      <c r="S311" s="20">
        <v>4969979</v>
      </c>
      <c r="T311" s="20">
        <v>6938856</v>
      </c>
      <c r="U311" s="20">
        <v>4908811</v>
      </c>
      <c r="V311" s="20">
        <v>12000</v>
      </c>
      <c r="W311" s="20">
        <v>881262</v>
      </c>
      <c r="X311" s="36">
        <v>40387113</v>
      </c>
    </row>
    <row r="312" spans="1:24" s="20" customFormat="1" ht="12" customHeight="1">
      <c r="A312" s="41"/>
      <c r="B312" s="37"/>
      <c r="C312" s="37"/>
      <c r="D312" s="38"/>
      <c r="M312" s="36"/>
      <c r="X312" s="36"/>
    </row>
    <row r="313" spans="1:24" ht="12" customHeight="1">
      <c r="A313" s="40" t="s">
        <v>258</v>
      </c>
      <c r="B313" s="26"/>
      <c r="C313" s="26"/>
      <c r="D313" s="27"/>
      <c r="E313" s="19">
        <v>290115</v>
      </c>
      <c r="F313" s="19">
        <v>1076024</v>
      </c>
      <c r="G313" s="19">
        <v>2983355</v>
      </c>
      <c r="H313" s="19">
        <v>661901</v>
      </c>
      <c r="I313" s="19">
        <v>10462</v>
      </c>
      <c r="J313" s="19">
        <v>0</v>
      </c>
      <c r="K313" s="19">
        <v>378096</v>
      </c>
      <c r="L313" s="19">
        <v>0</v>
      </c>
      <c r="M313" s="36">
        <v>5399953</v>
      </c>
      <c r="N313" s="19">
        <v>1286637</v>
      </c>
      <c r="O313" s="19">
        <v>0</v>
      </c>
      <c r="P313" s="19">
        <v>0</v>
      </c>
      <c r="Q313" s="19">
        <v>0</v>
      </c>
      <c r="R313" s="19">
        <v>366524</v>
      </c>
      <c r="S313" s="19">
        <v>887803</v>
      </c>
      <c r="T313" s="19">
        <v>18210</v>
      </c>
      <c r="U313" s="19">
        <v>4519491</v>
      </c>
      <c r="V313" s="19">
        <v>0</v>
      </c>
      <c r="W313" s="19">
        <v>0</v>
      </c>
      <c r="X313" s="36">
        <v>7078665</v>
      </c>
    </row>
    <row r="314" spans="1:24" ht="12" customHeight="1">
      <c r="A314" s="40"/>
      <c r="B314" s="26" t="s">
        <v>259</v>
      </c>
      <c r="C314" s="26"/>
      <c r="D314" s="27"/>
      <c r="E314" s="19">
        <v>0</v>
      </c>
      <c r="F314" s="19">
        <v>0</v>
      </c>
      <c r="G314" s="19">
        <v>72364</v>
      </c>
      <c r="H314" s="19">
        <v>0</v>
      </c>
      <c r="I314" s="19">
        <v>0</v>
      </c>
      <c r="J314" s="19">
        <v>0</v>
      </c>
      <c r="K314" s="19">
        <v>0</v>
      </c>
      <c r="L314" s="19">
        <v>0</v>
      </c>
      <c r="M314" s="36">
        <v>72364</v>
      </c>
      <c r="N314" s="19">
        <v>138992</v>
      </c>
      <c r="O314" s="19">
        <v>0</v>
      </c>
      <c r="P314" s="19">
        <v>0</v>
      </c>
      <c r="Q314" s="19">
        <v>0</v>
      </c>
      <c r="R314" s="19">
        <v>191073</v>
      </c>
      <c r="S314" s="19">
        <v>19079</v>
      </c>
      <c r="T314" s="19">
        <v>47204</v>
      </c>
      <c r="U314" s="19">
        <v>0</v>
      </c>
      <c r="V314" s="19">
        <v>0</v>
      </c>
      <c r="W314" s="19">
        <v>0</v>
      </c>
      <c r="X314" s="36">
        <v>396348</v>
      </c>
    </row>
    <row r="315" spans="1:24" ht="12" customHeight="1">
      <c r="A315" s="40"/>
      <c r="B315" s="26" t="s">
        <v>260</v>
      </c>
      <c r="C315" s="26"/>
      <c r="D315" s="27"/>
      <c r="E315" s="19">
        <v>160</v>
      </c>
      <c r="F315" s="19">
        <v>25352</v>
      </c>
      <c r="G315" s="19">
        <v>151513</v>
      </c>
      <c r="H315" s="19">
        <v>4998</v>
      </c>
      <c r="I315" s="19">
        <v>0</v>
      </c>
      <c r="J315" s="19">
        <v>0</v>
      </c>
      <c r="K315" s="19">
        <v>198</v>
      </c>
      <c r="L315" s="19">
        <v>85200</v>
      </c>
      <c r="M315" s="36">
        <v>267421</v>
      </c>
      <c r="N315" s="19">
        <v>68000</v>
      </c>
      <c r="O315" s="19">
        <v>0</v>
      </c>
      <c r="P315" s="19">
        <v>85200</v>
      </c>
      <c r="Q315" s="19">
        <v>0</v>
      </c>
      <c r="R315" s="19">
        <v>52073</v>
      </c>
      <c r="S315" s="19">
        <v>31327</v>
      </c>
      <c r="T315" s="19">
        <v>11827</v>
      </c>
      <c r="U315" s="19">
        <v>11507</v>
      </c>
      <c r="V315" s="19">
        <v>0</v>
      </c>
      <c r="W315" s="19">
        <v>0</v>
      </c>
      <c r="X315" s="36">
        <v>259934</v>
      </c>
    </row>
    <row r="316" spans="1:24" s="20" customFormat="1" ht="12" customHeight="1">
      <c r="A316" s="41"/>
      <c r="B316" s="37"/>
      <c r="C316" s="37" t="s">
        <v>41</v>
      </c>
      <c r="D316" s="38"/>
      <c r="E316" s="20">
        <v>160</v>
      </c>
      <c r="F316" s="20">
        <v>25352</v>
      </c>
      <c r="G316" s="20">
        <v>223877</v>
      </c>
      <c r="H316" s="20">
        <v>4998</v>
      </c>
      <c r="I316" s="20">
        <v>0</v>
      </c>
      <c r="J316" s="20">
        <v>0</v>
      </c>
      <c r="K316" s="20">
        <v>198</v>
      </c>
      <c r="L316" s="20">
        <v>85200</v>
      </c>
      <c r="M316" s="36">
        <v>339785</v>
      </c>
      <c r="N316" s="20">
        <v>206992</v>
      </c>
      <c r="O316" s="20">
        <v>0</v>
      </c>
      <c r="P316" s="20">
        <v>85200</v>
      </c>
      <c r="Q316" s="20">
        <v>0</v>
      </c>
      <c r="R316" s="20">
        <v>243146</v>
      </c>
      <c r="S316" s="20">
        <v>50406</v>
      </c>
      <c r="T316" s="20">
        <v>59031</v>
      </c>
      <c r="U316" s="20">
        <v>11507</v>
      </c>
      <c r="V316" s="20">
        <v>0</v>
      </c>
      <c r="W316" s="20">
        <v>0</v>
      </c>
      <c r="X316" s="36">
        <v>656282</v>
      </c>
    </row>
    <row r="317" spans="1:24" s="20" customFormat="1" ht="12" customHeight="1">
      <c r="A317" s="41"/>
      <c r="B317" s="37"/>
      <c r="C317" s="37"/>
      <c r="D317" s="38" t="s">
        <v>42</v>
      </c>
      <c r="E317" s="20">
        <v>290275</v>
      </c>
      <c r="F317" s="20">
        <v>1101376</v>
      </c>
      <c r="G317" s="20">
        <v>3207232</v>
      </c>
      <c r="H317" s="20">
        <v>666899</v>
      </c>
      <c r="I317" s="20">
        <v>10462</v>
      </c>
      <c r="J317" s="20">
        <v>0</v>
      </c>
      <c r="K317" s="20">
        <v>378294</v>
      </c>
      <c r="L317" s="20">
        <v>85200</v>
      </c>
      <c r="M317" s="36">
        <v>5739738</v>
      </c>
      <c r="N317" s="20">
        <v>1493629</v>
      </c>
      <c r="O317" s="20">
        <v>0</v>
      </c>
      <c r="P317" s="20">
        <v>85200</v>
      </c>
      <c r="Q317" s="20">
        <v>0</v>
      </c>
      <c r="R317" s="20">
        <v>609670</v>
      </c>
      <c r="S317" s="20">
        <v>938209</v>
      </c>
      <c r="T317" s="20">
        <v>77241</v>
      </c>
      <c r="U317" s="20">
        <v>4530998</v>
      </c>
      <c r="V317" s="20">
        <v>0</v>
      </c>
      <c r="W317" s="20">
        <v>0</v>
      </c>
      <c r="X317" s="36">
        <v>7734947</v>
      </c>
    </row>
    <row r="318" spans="1:24" ht="12" customHeight="1">
      <c r="A318" s="40"/>
      <c r="B318" s="26"/>
      <c r="C318" s="26"/>
      <c r="D318" s="27"/>
      <c r="M318" s="36"/>
      <c r="X318" s="36"/>
    </row>
    <row r="319" spans="1:24" ht="12" customHeight="1">
      <c r="A319" s="40" t="s">
        <v>261</v>
      </c>
      <c r="B319" s="26"/>
      <c r="C319" s="26"/>
      <c r="D319" s="27"/>
      <c r="E319" s="19">
        <v>54829758</v>
      </c>
      <c r="F319" s="19">
        <v>0</v>
      </c>
      <c r="G319" s="19">
        <v>27905937</v>
      </c>
      <c r="H319" s="19">
        <v>21478287</v>
      </c>
      <c r="I319" s="19">
        <v>1391100</v>
      </c>
      <c r="J319" s="19">
        <v>528668</v>
      </c>
      <c r="K319" s="19">
        <v>12889791</v>
      </c>
      <c r="L319" s="19">
        <v>0</v>
      </c>
      <c r="M319" s="36">
        <v>119023541</v>
      </c>
      <c r="N319" s="19">
        <v>50668467</v>
      </c>
      <c r="O319" s="19">
        <v>0</v>
      </c>
      <c r="P319" s="19">
        <v>1628739</v>
      </c>
      <c r="Q319" s="19">
        <v>0</v>
      </c>
      <c r="R319" s="19">
        <v>16467266</v>
      </c>
      <c r="S319" s="19">
        <v>9809775</v>
      </c>
      <c r="T319" s="19">
        <v>3370437</v>
      </c>
      <c r="U319" s="19">
        <v>8750178</v>
      </c>
      <c r="V319" s="19">
        <v>0</v>
      </c>
      <c r="W319" s="19">
        <v>0</v>
      </c>
      <c r="X319" s="36">
        <v>90694862</v>
      </c>
    </row>
    <row r="320" spans="1:24" ht="12" customHeight="1">
      <c r="A320" s="40"/>
      <c r="B320" s="26" t="s">
        <v>262</v>
      </c>
      <c r="C320" s="26"/>
      <c r="D320" s="27"/>
      <c r="E320" s="19">
        <v>698508</v>
      </c>
      <c r="F320" s="19">
        <v>0</v>
      </c>
      <c r="G320" s="19">
        <v>672660</v>
      </c>
      <c r="H320" s="19">
        <v>814351</v>
      </c>
      <c r="I320" s="19">
        <v>10002</v>
      </c>
      <c r="J320" s="19">
        <v>236403</v>
      </c>
      <c r="K320" s="19">
        <v>1121392</v>
      </c>
      <c r="L320" s="19">
        <v>1122827</v>
      </c>
      <c r="M320" s="36">
        <v>4676143</v>
      </c>
      <c r="N320" s="19">
        <v>108271</v>
      </c>
      <c r="O320" s="19">
        <v>114644</v>
      </c>
      <c r="P320" s="19">
        <v>2584639</v>
      </c>
      <c r="Q320" s="19">
        <v>0</v>
      </c>
      <c r="R320" s="19">
        <v>952098</v>
      </c>
      <c r="S320" s="19">
        <v>371360</v>
      </c>
      <c r="T320" s="19">
        <v>84091</v>
      </c>
      <c r="U320" s="19">
        <v>59430</v>
      </c>
      <c r="V320" s="19">
        <v>0</v>
      </c>
      <c r="W320" s="19">
        <v>0</v>
      </c>
      <c r="X320" s="36">
        <v>4274533</v>
      </c>
    </row>
    <row r="321" spans="1:24" ht="12" customHeight="1">
      <c r="A321" s="40"/>
      <c r="B321" s="26" t="s">
        <v>263</v>
      </c>
      <c r="C321" s="26"/>
      <c r="D321" s="27"/>
      <c r="E321" s="19">
        <v>0</v>
      </c>
      <c r="F321" s="19">
        <v>0</v>
      </c>
      <c r="G321" s="19">
        <v>165015</v>
      </c>
      <c r="H321" s="19">
        <v>395</v>
      </c>
      <c r="I321" s="19">
        <v>0</v>
      </c>
      <c r="J321" s="19">
        <v>0</v>
      </c>
      <c r="K321" s="19">
        <v>4500</v>
      </c>
      <c r="L321" s="19">
        <v>318835</v>
      </c>
      <c r="M321" s="36">
        <v>488745</v>
      </c>
      <c r="N321" s="19">
        <v>194315</v>
      </c>
      <c r="O321" s="19">
        <v>0</v>
      </c>
      <c r="P321" s="19">
        <v>318835</v>
      </c>
      <c r="Q321" s="19">
        <v>0</v>
      </c>
      <c r="R321" s="19">
        <v>194996</v>
      </c>
      <c r="S321" s="19">
        <v>141079</v>
      </c>
      <c r="T321" s="19">
        <v>18576</v>
      </c>
      <c r="U321" s="19">
        <v>0</v>
      </c>
      <c r="V321" s="19">
        <v>0</v>
      </c>
      <c r="W321" s="19">
        <v>0</v>
      </c>
      <c r="X321" s="36">
        <v>867801</v>
      </c>
    </row>
    <row r="322" spans="1:24" ht="12" customHeight="1">
      <c r="A322" s="40"/>
      <c r="B322" s="26" t="s">
        <v>264</v>
      </c>
      <c r="C322" s="26"/>
      <c r="D322" s="27"/>
      <c r="E322" s="19">
        <v>0</v>
      </c>
      <c r="F322" s="19">
        <v>0</v>
      </c>
      <c r="G322" s="19">
        <v>96647.84</v>
      </c>
      <c r="H322" s="19">
        <v>0</v>
      </c>
      <c r="I322" s="19">
        <v>0</v>
      </c>
      <c r="J322" s="19">
        <v>0</v>
      </c>
      <c r="K322" s="19">
        <v>0</v>
      </c>
      <c r="L322" s="19">
        <v>0</v>
      </c>
      <c r="M322" s="36">
        <v>96647.84</v>
      </c>
      <c r="N322" s="19">
        <v>20102.22</v>
      </c>
      <c r="O322" s="19">
        <v>0</v>
      </c>
      <c r="P322" s="19">
        <v>0</v>
      </c>
      <c r="Q322" s="19">
        <v>0</v>
      </c>
      <c r="R322" s="19">
        <v>8685.33</v>
      </c>
      <c r="S322" s="19">
        <v>32632</v>
      </c>
      <c r="T322" s="19">
        <v>0</v>
      </c>
      <c r="U322" s="19">
        <v>0</v>
      </c>
      <c r="V322" s="19">
        <v>0</v>
      </c>
      <c r="W322" s="19">
        <v>0</v>
      </c>
      <c r="X322" s="36">
        <v>61419.55</v>
      </c>
    </row>
    <row r="323" spans="1:24" ht="12" customHeight="1">
      <c r="A323" s="40"/>
      <c r="B323" s="26" t="s">
        <v>265</v>
      </c>
      <c r="C323" s="26"/>
      <c r="D323" s="27"/>
      <c r="E323" s="19">
        <v>1966104</v>
      </c>
      <c r="F323" s="19">
        <v>0</v>
      </c>
      <c r="G323" s="19">
        <v>1167207</v>
      </c>
      <c r="H323" s="19">
        <v>139825</v>
      </c>
      <c r="I323" s="19">
        <v>0</v>
      </c>
      <c r="J323" s="19">
        <v>123215</v>
      </c>
      <c r="K323" s="19">
        <v>0</v>
      </c>
      <c r="L323" s="19">
        <v>0</v>
      </c>
      <c r="M323" s="36">
        <v>3396351</v>
      </c>
      <c r="N323" s="19">
        <v>0</v>
      </c>
      <c r="O323" s="19">
        <v>0</v>
      </c>
      <c r="P323" s="19">
        <v>1626923</v>
      </c>
      <c r="Q323" s="19">
        <v>0</v>
      </c>
      <c r="R323" s="19">
        <v>89908</v>
      </c>
      <c r="S323" s="19">
        <v>886717</v>
      </c>
      <c r="T323" s="19">
        <v>491171</v>
      </c>
      <c r="U323" s="19">
        <v>813548</v>
      </c>
      <c r="V323" s="19">
        <v>0</v>
      </c>
      <c r="W323" s="19">
        <v>0</v>
      </c>
      <c r="X323" s="36">
        <v>3908267</v>
      </c>
    </row>
    <row r="324" spans="1:24" ht="12" customHeight="1">
      <c r="A324" s="40"/>
      <c r="B324" s="26" t="s">
        <v>266</v>
      </c>
      <c r="C324" s="26"/>
      <c r="D324" s="27"/>
      <c r="E324" s="19">
        <v>12195738</v>
      </c>
      <c r="F324" s="19">
        <v>1012365</v>
      </c>
      <c r="G324" s="19">
        <v>3204211</v>
      </c>
      <c r="H324" s="19">
        <v>0</v>
      </c>
      <c r="I324" s="19">
        <v>0</v>
      </c>
      <c r="J324" s="19">
        <v>200915</v>
      </c>
      <c r="K324" s="19">
        <v>155110</v>
      </c>
      <c r="L324" s="19">
        <v>2093659</v>
      </c>
      <c r="M324" s="36">
        <v>18861998</v>
      </c>
      <c r="N324" s="19">
        <v>4524397</v>
      </c>
      <c r="O324" s="19">
        <v>231912</v>
      </c>
      <c r="P324" s="19">
        <v>3637111</v>
      </c>
      <c r="Q324" s="19">
        <v>0</v>
      </c>
      <c r="R324" s="19">
        <v>3837091</v>
      </c>
      <c r="S324" s="19">
        <v>2227015</v>
      </c>
      <c r="T324" s="19">
        <v>463274</v>
      </c>
      <c r="U324" s="19">
        <v>4021958</v>
      </c>
      <c r="V324" s="19">
        <v>0</v>
      </c>
      <c r="W324" s="19">
        <v>0</v>
      </c>
      <c r="X324" s="36">
        <v>18942758</v>
      </c>
    </row>
    <row r="325" spans="1:24" ht="12" customHeight="1">
      <c r="A325" s="40"/>
      <c r="B325" s="26" t="s">
        <v>267</v>
      </c>
      <c r="C325" s="26"/>
      <c r="D325" s="27"/>
      <c r="E325" s="19">
        <v>0</v>
      </c>
      <c r="F325" s="19">
        <v>0</v>
      </c>
      <c r="G325" s="19">
        <v>0</v>
      </c>
      <c r="H325" s="19">
        <v>0</v>
      </c>
      <c r="I325" s="19">
        <v>0</v>
      </c>
      <c r="J325" s="19">
        <v>0</v>
      </c>
      <c r="K325" s="19">
        <v>0</v>
      </c>
      <c r="L325" s="19">
        <v>0</v>
      </c>
      <c r="M325" s="36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48078</v>
      </c>
      <c r="T325" s="19">
        <v>107073</v>
      </c>
      <c r="U325" s="19">
        <v>0</v>
      </c>
      <c r="V325" s="19">
        <v>0</v>
      </c>
      <c r="W325" s="19">
        <v>0</v>
      </c>
      <c r="X325" s="36">
        <v>155151</v>
      </c>
    </row>
    <row r="326" spans="1:24" ht="12" customHeight="1">
      <c r="A326" s="40"/>
      <c r="B326" s="26" t="s">
        <v>268</v>
      </c>
      <c r="C326" s="26"/>
      <c r="D326" s="27"/>
      <c r="E326" s="19">
        <v>426912</v>
      </c>
      <c r="F326" s="19">
        <v>0</v>
      </c>
      <c r="G326" s="19">
        <v>139039</v>
      </c>
      <c r="H326" s="19">
        <v>49457</v>
      </c>
      <c r="I326" s="19">
        <v>0</v>
      </c>
      <c r="J326" s="19">
        <v>0</v>
      </c>
      <c r="K326" s="19">
        <v>1200</v>
      </c>
      <c r="L326" s="19">
        <v>128133</v>
      </c>
      <c r="M326" s="36">
        <v>744741</v>
      </c>
      <c r="N326" s="19">
        <v>154462</v>
      </c>
      <c r="O326" s="19">
        <v>0</v>
      </c>
      <c r="P326" s="19">
        <v>128133</v>
      </c>
      <c r="Q326" s="19">
        <v>0</v>
      </c>
      <c r="R326" s="19">
        <v>36107</v>
      </c>
      <c r="S326" s="19">
        <v>72552</v>
      </c>
      <c r="T326" s="19">
        <v>150418</v>
      </c>
      <c r="U326" s="19">
        <v>75000</v>
      </c>
      <c r="V326" s="19">
        <v>0</v>
      </c>
      <c r="W326" s="19">
        <v>0</v>
      </c>
      <c r="X326" s="36">
        <v>616672</v>
      </c>
    </row>
    <row r="327" spans="1:24" ht="12" customHeight="1">
      <c r="A327" s="40"/>
      <c r="B327" s="26" t="s">
        <v>269</v>
      </c>
      <c r="C327" s="26"/>
      <c r="D327" s="27"/>
      <c r="E327" s="19">
        <v>0</v>
      </c>
      <c r="F327" s="19">
        <v>0</v>
      </c>
      <c r="G327" s="19">
        <v>2338</v>
      </c>
      <c r="H327" s="19">
        <v>2080</v>
      </c>
      <c r="I327" s="19">
        <v>0</v>
      </c>
      <c r="J327" s="19">
        <v>0</v>
      </c>
      <c r="K327" s="19">
        <v>0</v>
      </c>
      <c r="L327" s="19">
        <v>0</v>
      </c>
      <c r="M327" s="36">
        <v>4418</v>
      </c>
      <c r="N327" s="19">
        <v>4674</v>
      </c>
      <c r="O327" s="19">
        <v>0</v>
      </c>
      <c r="P327" s="19">
        <v>0</v>
      </c>
      <c r="Q327" s="19">
        <v>0</v>
      </c>
      <c r="R327" s="19">
        <v>1395</v>
      </c>
      <c r="S327" s="19">
        <v>3481</v>
      </c>
      <c r="T327" s="19">
        <v>0</v>
      </c>
      <c r="U327" s="19">
        <v>0</v>
      </c>
      <c r="V327" s="19">
        <v>0</v>
      </c>
      <c r="W327" s="19">
        <v>0</v>
      </c>
      <c r="X327" s="36">
        <v>9550</v>
      </c>
    </row>
    <row r="328" spans="1:24" ht="12" customHeight="1">
      <c r="A328" s="40"/>
      <c r="B328" s="26" t="s">
        <v>270</v>
      </c>
      <c r="C328" s="26"/>
      <c r="D328" s="27"/>
      <c r="E328" s="19">
        <v>522338</v>
      </c>
      <c r="F328" s="19">
        <v>0</v>
      </c>
      <c r="G328" s="19">
        <v>251575</v>
      </c>
      <c r="H328" s="19">
        <v>1008223</v>
      </c>
      <c r="I328" s="19">
        <v>3500</v>
      </c>
      <c r="J328" s="19">
        <v>0</v>
      </c>
      <c r="K328" s="19">
        <v>47366</v>
      </c>
      <c r="L328" s="19">
        <v>0</v>
      </c>
      <c r="M328" s="36">
        <v>1833002</v>
      </c>
      <c r="N328" s="19">
        <v>579739</v>
      </c>
      <c r="O328" s="19">
        <v>11164</v>
      </c>
      <c r="P328" s="19">
        <v>1467941</v>
      </c>
      <c r="Q328" s="19">
        <v>0</v>
      </c>
      <c r="R328" s="19">
        <v>218369</v>
      </c>
      <c r="S328" s="19">
        <v>316747</v>
      </c>
      <c r="T328" s="19">
        <v>5485</v>
      </c>
      <c r="U328" s="19">
        <v>66824</v>
      </c>
      <c r="V328" s="19">
        <v>0</v>
      </c>
      <c r="W328" s="19">
        <v>0</v>
      </c>
      <c r="X328" s="36">
        <v>2666269</v>
      </c>
    </row>
    <row r="329" spans="1:24" ht="12" customHeight="1">
      <c r="A329" s="40"/>
      <c r="B329" s="26" t="s">
        <v>271</v>
      </c>
      <c r="C329" s="26"/>
      <c r="D329" s="27"/>
      <c r="E329" s="19">
        <v>7970881</v>
      </c>
      <c r="F329" s="19">
        <v>25270</v>
      </c>
      <c r="G329" s="19">
        <v>1592170</v>
      </c>
      <c r="H329" s="19">
        <v>433995</v>
      </c>
      <c r="I329" s="19">
        <v>94987</v>
      </c>
      <c r="J329" s="19">
        <v>874555</v>
      </c>
      <c r="K329" s="19">
        <v>0</v>
      </c>
      <c r="L329" s="19">
        <v>1812196</v>
      </c>
      <c r="M329" s="36">
        <v>12804054</v>
      </c>
      <c r="N329" s="19">
        <v>428979</v>
      </c>
      <c r="O329" s="19">
        <v>818099</v>
      </c>
      <c r="P329" s="19">
        <v>1837277</v>
      </c>
      <c r="Q329" s="19">
        <v>0</v>
      </c>
      <c r="R329" s="19">
        <v>6412965</v>
      </c>
      <c r="S329" s="19">
        <v>776204</v>
      </c>
      <c r="T329" s="19">
        <v>2720914</v>
      </c>
      <c r="U329" s="19">
        <v>2381971</v>
      </c>
      <c r="V329" s="19">
        <v>0</v>
      </c>
      <c r="W329" s="19">
        <v>0</v>
      </c>
      <c r="X329" s="36">
        <v>15376409</v>
      </c>
    </row>
    <row r="330" spans="1:24" ht="12" customHeight="1">
      <c r="A330" s="40"/>
      <c r="B330" s="26" t="s">
        <v>272</v>
      </c>
      <c r="C330" s="26"/>
      <c r="D330" s="27"/>
      <c r="E330" s="19">
        <v>7250088</v>
      </c>
      <c r="F330" s="19">
        <v>0</v>
      </c>
      <c r="G330" s="19">
        <v>1125522</v>
      </c>
      <c r="H330" s="19">
        <v>945835</v>
      </c>
      <c r="I330" s="19">
        <v>153186</v>
      </c>
      <c r="J330" s="19">
        <v>834990</v>
      </c>
      <c r="K330" s="19">
        <v>17871</v>
      </c>
      <c r="L330" s="19">
        <v>5143703</v>
      </c>
      <c r="M330" s="36">
        <v>15471195</v>
      </c>
      <c r="N330" s="19">
        <v>0</v>
      </c>
      <c r="O330" s="19">
        <v>6753</v>
      </c>
      <c r="P330" s="19">
        <v>5210486</v>
      </c>
      <c r="Q330" s="19">
        <v>0</v>
      </c>
      <c r="R330" s="19">
        <v>3119168</v>
      </c>
      <c r="S330" s="19">
        <v>806225</v>
      </c>
      <c r="T330" s="19">
        <v>1677312</v>
      </c>
      <c r="U330" s="19">
        <v>1875800</v>
      </c>
      <c r="V330" s="19">
        <v>0</v>
      </c>
      <c r="W330" s="19">
        <v>0</v>
      </c>
      <c r="X330" s="36">
        <v>12695744</v>
      </c>
    </row>
    <row r="331" spans="1:24" ht="12" customHeight="1">
      <c r="A331" s="40"/>
      <c r="B331" s="26" t="s">
        <v>273</v>
      </c>
      <c r="C331" s="26"/>
      <c r="D331" s="27"/>
      <c r="E331" s="19">
        <v>801485</v>
      </c>
      <c r="F331" s="19">
        <v>0</v>
      </c>
      <c r="G331" s="19">
        <v>524356</v>
      </c>
      <c r="H331" s="19">
        <v>235896</v>
      </c>
      <c r="I331" s="19">
        <v>0</v>
      </c>
      <c r="J331" s="19">
        <v>138856</v>
      </c>
      <c r="K331" s="19">
        <v>0</v>
      </c>
      <c r="L331" s="19">
        <v>2208139</v>
      </c>
      <c r="M331" s="36">
        <v>3908732</v>
      </c>
      <c r="N331" s="19">
        <v>0</v>
      </c>
      <c r="O331" s="19">
        <v>0</v>
      </c>
      <c r="P331" s="19">
        <v>2658389</v>
      </c>
      <c r="Q331" s="19">
        <v>0</v>
      </c>
      <c r="R331" s="19">
        <v>982191</v>
      </c>
      <c r="S331" s="19">
        <v>399088</v>
      </c>
      <c r="T331" s="19">
        <v>218485</v>
      </c>
      <c r="U331" s="19">
        <v>0</v>
      </c>
      <c r="V331" s="19">
        <v>0</v>
      </c>
      <c r="W331" s="19">
        <v>0</v>
      </c>
      <c r="X331" s="36">
        <v>4258153</v>
      </c>
    </row>
    <row r="332" spans="1:24" ht="12" customHeight="1">
      <c r="A332" s="40"/>
      <c r="B332" s="26" t="s">
        <v>274</v>
      </c>
      <c r="C332" s="26"/>
      <c r="D332" s="27"/>
      <c r="E332" s="19">
        <v>1124771</v>
      </c>
      <c r="F332" s="19">
        <v>118369</v>
      </c>
      <c r="G332" s="19">
        <v>305827</v>
      </c>
      <c r="H332" s="19">
        <v>0</v>
      </c>
      <c r="I332" s="19">
        <v>0</v>
      </c>
      <c r="J332" s="19">
        <v>171478</v>
      </c>
      <c r="K332" s="19">
        <v>0</v>
      </c>
      <c r="L332" s="19">
        <v>360809</v>
      </c>
      <c r="M332" s="36">
        <v>2081254</v>
      </c>
      <c r="N332" s="19">
        <v>70000</v>
      </c>
      <c r="O332" s="19">
        <v>0</v>
      </c>
      <c r="P332" s="19">
        <v>1021316</v>
      </c>
      <c r="Q332" s="19">
        <v>0</v>
      </c>
      <c r="R332" s="19">
        <v>606813</v>
      </c>
      <c r="S332" s="19">
        <v>360038</v>
      </c>
      <c r="T332" s="19">
        <v>204198</v>
      </c>
      <c r="U332" s="19">
        <v>310467</v>
      </c>
      <c r="V332" s="19">
        <v>0</v>
      </c>
      <c r="W332" s="19">
        <v>0</v>
      </c>
      <c r="X332" s="36">
        <v>2572832</v>
      </c>
    </row>
    <row r="333" spans="1:24" ht="12" customHeight="1">
      <c r="A333" s="40"/>
      <c r="B333" s="26" t="s">
        <v>275</v>
      </c>
      <c r="C333" s="26"/>
      <c r="D333" s="27"/>
      <c r="E333" s="19">
        <v>1982593</v>
      </c>
      <c r="F333" s="19">
        <v>0</v>
      </c>
      <c r="G333" s="19">
        <v>926710</v>
      </c>
      <c r="H333" s="19">
        <v>0</v>
      </c>
      <c r="I333" s="19">
        <v>0</v>
      </c>
      <c r="J333" s="19">
        <v>0</v>
      </c>
      <c r="K333" s="19">
        <v>0</v>
      </c>
      <c r="L333" s="19">
        <v>418472</v>
      </c>
      <c r="M333" s="36">
        <v>3327775</v>
      </c>
      <c r="N333" s="19">
        <v>0</v>
      </c>
      <c r="O333" s="19">
        <v>0</v>
      </c>
      <c r="P333" s="19">
        <v>1045572</v>
      </c>
      <c r="Q333" s="19">
        <v>0</v>
      </c>
      <c r="R333" s="19">
        <v>414477</v>
      </c>
      <c r="S333" s="19">
        <v>455324</v>
      </c>
      <c r="T333" s="19">
        <v>0</v>
      </c>
      <c r="U333" s="19">
        <v>855137</v>
      </c>
      <c r="V333" s="19">
        <v>0</v>
      </c>
      <c r="W333" s="19">
        <v>0</v>
      </c>
      <c r="X333" s="36">
        <v>2770510</v>
      </c>
    </row>
    <row r="334" spans="1:24" ht="12" customHeight="1">
      <c r="A334" s="40"/>
      <c r="B334" s="26" t="s">
        <v>276</v>
      </c>
      <c r="C334" s="26"/>
      <c r="D334" s="27"/>
      <c r="E334" s="19">
        <v>1893624</v>
      </c>
      <c r="F334" s="19">
        <v>0</v>
      </c>
      <c r="G334" s="19">
        <v>72235</v>
      </c>
      <c r="H334" s="19">
        <v>596151</v>
      </c>
      <c r="I334" s="19">
        <v>0</v>
      </c>
      <c r="J334" s="19">
        <v>0</v>
      </c>
      <c r="K334" s="19">
        <v>27818</v>
      </c>
      <c r="L334" s="19">
        <v>1012971</v>
      </c>
      <c r="M334" s="36">
        <v>3602799</v>
      </c>
      <c r="N334" s="19">
        <v>0</v>
      </c>
      <c r="O334" s="19">
        <v>0</v>
      </c>
      <c r="P334" s="19">
        <v>1720226</v>
      </c>
      <c r="Q334" s="19">
        <v>0</v>
      </c>
      <c r="R334" s="19">
        <v>894559</v>
      </c>
      <c r="S334" s="19">
        <v>436180</v>
      </c>
      <c r="T334" s="19">
        <v>0</v>
      </c>
      <c r="U334" s="19">
        <v>0</v>
      </c>
      <c r="V334" s="19">
        <v>0</v>
      </c>
      <c r="W334" s="19">
        <v>0</v>
      </c>
      <c r="X334" s="36">
        <v>3050965</v>
      </c>
    </row>
    <row r="335" spans="1:24" ht="12" customHeight="1">
      <c r="A335" s="40"/>
      <c r="B335" s="26" t="s">
        <v>277</v>
      </c>
      <c r="C335" s="26"/>
      <c r="D335" s="27"/>
      <c r="E335" s="19">
        <v>349852</v>
      </c>
      <c r="F335" s="19">
        <v>0</v>
      </c>
      <c r="G335" s="19">
        <v>1350475</v>
      </c>
      <c r="H335" s="19">
        <v>0</v>
      </c>
      <c r="I335" s="19">
        <v>0</v>
      </c>
      <c r="J335" s="19">
        <v>80233</v>
      </c>
      <c r="K335" s="19">
        <v>1351284</v>
      </c>
      <c r="L335" s="19">
        <v>0</v>
      </c>
      <c r="M335" s="36">
        <v>3131844</v>
      </c>
      <c r="N335" s="19">
        <v>0</v>
      </c>
      <c r="O335" s="19">
        <v>0</v>
      </c>
      <c r="P335" s="19">
        <v>550233</v>
      </c>
      <c r="Q335" s="19">
        <v>0</v>
      </c>
      <c r="R335" s="19">
        <v>871026</v>
      </c>
      <c r="S335" s="19">
        <v>196460</v>
      </c>
      <c r="T335" s="19">
        <v>233997</v>
      </c>
      <c r="U335" s="19">
        <v>1283656</v>
      </c>
      <c r="V335" s="19">
        <v>0</v>
      </c>
      <c r="W335" s="19">
        <v>0</v>
      </c>
      <c r="X335" s="36">
        <v>3135372</v>
      </c>
    </row>
    <row r="336" spans="1:24" ht="12" customHeight="1">
      <c r="A336" s="40"/>
      <c r="B336" s="26" t="s">
        <v>278</v>
      </c>
      <c r="C336" s="26"/>
      <c r="D336" s="27"/>
      <c r="E336" s="19">
        <v>743941</v>
      </c>
      <c r="F336" s="19">
        <v>0</v>
      </c>
      <c r="G336" s="19">
        <v>278360</v>
      </c>
      <c r="H336" s="19">
        <v>0</v>
      </c>
      <c r="I336" s="19">
        <v>0</v>
      </c>
      <c r="J336" s="19">
        <v>11778</v>
      </c>
      <c r="K336" s="19">
        <v>0</v>
      </c>
      <c r="L336" s="19">
        <v>412681</v>
      </c>
      <c r="M336" s="36">
        <v>1446760</v>
      </c>
      <c r="N336" s="19">
        <v>412681</v>
      </c>
      <c r="O336" s="19">
        <v>77103</v>
      </c>
      <c r="P336" s="19">
        <v>123261</v>
      </c>
      <c r="Q336" s="19">
        <v>0</v>
      </c>
      <c r="R336" s="19">
        <v>90741</v>
      </c>
      <c r="S336" s="19">
        <v>118554</v>
      </c>
      <c r="T336" s="19">
        <v>64128</v>
      </c>
      <c r="U336" s="19">
        <v>0</v>
      </c>
      <c r="V336" s="19">
        <v>0</v>
      </c>
      <c r="W336" s="19">
        <v>0</v>
      </c>
      <c r="X336" s="36">
        <v>886468</v>
      </c>
    </row>
    <row r="337" spans="1:24" ht="12" customHeight="1">
      <c r="A337" s="40"/>
      <c r="B337" s="26" t="s">
        <v>279</v>
      </c>
      <c r="C337" s="26"/>
      <c r="D337" s="27"/>
      <c r="E337" s="19">
        <v>556838</v>
      </c>
      <c r="F337" s="19">
        <v>0</v>
      </c>
      <c r="G337" s="19">
        <v>249722</v>
      </c>
      <c r="H337" s="19">
        <v>0</v>
      </c>
      <c r="I337" s="19">
        <v>0</v>
      </c>
      <c r="J337" s="19">
        <v>4877</v>
      </c>
      <c r="K337" s="19">
        <v>0</v>
      </c>
      <c r="L337" s="19">
        <v>474293</v>
      </c>
      <c r="M337" s="36">
        <v>1285730</v>
      </c>
      <c r="N337" s="19">
        <v>67494</v>
      </c>
      <c r="O337" s="19">
        <v>0</v>
      </c>
      <c r="P337" s="19">
        <v>487364</v>
      </c>
      <c r="Q337" s="19">
        <v>0</v>
      </c>
      <c r="R337" s="19">
        <v>124123</v>
      </c>
      <c r="S337" s="19">
        <v>98983</v>
      </c>
      <c r="T337" s="19">
        <v>381472</v>
      </c>
      <c r="U337" s="19">
        <v>181276</v>
      </c>
      <c r="V337" s="19">
        <v>0</v>
      </c>
      <c r="W337" s="19">
        <v>0</v>
      </c>
      <c r="X337" s="36">
        <v>1340712</v>
      </c>
    </row>
    <row r="338" spans="1:24" ht="12" customHeight="1">
      <c r="A338" s="40"/>
      <c r="B338" s="26" t="s">
        <v>280</v>
      </c>
      <c r="C338" s="26"/>
      <c r="D338" s="27"/>
      <c r="E338" s="19">
        <v>276810</v>
      </c>
      <c r="F338" s="19">
        <v>0</v>
      </c>
      <c r="G338" s="19">
        <v>215608</v>
      </c>
      <c r="H338" s="19">
        <v>16310</v>
      </c>
      <c r="I338" s="19">
        <v>0</v>
      </c>
      <c r="J338" s="19">
        <v>0</v>
      </c>
      <c r="K338" s="19">
        <v>0</v>
      </c>
      <c r="L338" s="19">
        <v>3767</v>
      </c>
      <c r="M338" s="36">
        <v>512495</v>
      </c>
      <c r="N338" s="19">
        <v>170125</v>
      </c>
      <c r="O338" s="19">
        <v>0</v>
      </c>
      <c r="P338" s="19">
        <v>0</v>
      </c>
      <c r="Q338" s="19">
        <v>0</v>
      </c>
      <c r="R338" s="19">
        <v>8835</v>
      </c>
      <c r="S338" s="19">
        <v>25670</v>
      </c>
      <c r="T338" s="19">
        <v>20040</v>
      </c>
      <c r="U338" s="19">
        <v>1408</v>
      </c>
      <c r="V338" s="19">
        <v>0</v>
      </c>
      <c r="W338" s="19">
        <v>0</v>
      </c>
      <c r="X338" s="36">
        <v>226078</v>
      </c>
    </row>
    <row r="339" spans="1:24" s="20" customFormat="1" ht="12" customHeight="1">
      <c r="A339" s="41"/>
      <c r="B339" s="37"/>
      <c r="C339" s="37" t="s">
        <v>41</v>
      </c>
      <c r="D339" s="38"/>
      <c r="E339" s="20">
        <v>38760483</v>
      </c>
      <c r="F339" s="20">
        <v>1156004</v>
      </c>
      <c r="G339" s="20">
        <v>12339677.84</v>
      </c>
      <c r="H339" s="20">
        <v>4242518</v>
      </c>
      <c r="I339" s="20">
        <v>261675</v>
      </c>
      <c r="J339" s="20">
        <v>2677300</v>
      </c>
      <c r="K339" s="20">
        <v>2726541</v>
      </c>
      <c r="L339" s="20">
        <v>15510485</v>
      </c>
      <c r="M339" s="36">
        <v>77674683.840000004</v>
      </c>
      <c r="N339" s="20">
        <v>6735239.2199999997</v>
      </c>
      <c r="O339" s="20">
        <v>1259675</v>
      </c>
      <c r="P339" s="20">
        <v>24417706</v>
      </c>
      <c r="Q339" s="20">
        <v>0</v>
      </c>
      <c r="R339" s="20">
        <v>18863547.329999998</v>
      </c>
      <c r="S339" s="20">
        <v>7772387</v>
      </c>
      <c r="T339" s="20">
        <v>6840634</v>
      </c>
      <c r="U339" s="20">
        <v>11926475</v>
      </c>
      <c r="V339" s="20">
        <v>0</v>
      </c>
      <c r="W339" s="20">
        <v>0</v>
      </c>
      <c r="X339" s="36">
        <v>77815663.549999997</v>
      </c>
    </row>
    <row r="340" spans="1:24" s="20" customFormat="1" ht="12" customHeight="1">
      <c r="A340" s="41"/>
      <c r="B340" s="37"/>
      <c r="C340" s="37"/>
      <c r="D340" s="38" t="s">
        <v>42</v>
      </c>
      <c r="E340" s="20">
        <v>93590241</v>
      </c>
      <c r="F340" s="20">
        <v>1156004</v>
      </c>
      <c r="G340" s="20">
        <v>40245614.840000004</v>
      </c>
      <c r="H340" s="20">
        <v>25720805</v>
      </c>
      <c r="I340" s="20">
        <v>1652775</v>
      </c>
      <c r="J340" s="20">
        <v>3205968</v>
      </c>
      <c r="K340" s="20">
        <v>15616332</v>
      </c>
      <c r="L340" s="20">
        <v>15510485</v>
      </c>
      <c r="M340" s="36">
        <v>196698224.84</v>
      </c>
      <c r="N340" s="20">
        <v>57403706.219999999</v>
      </c>
      <c r="O340" s="20">
        <v>1259675</v>
      </c>
      <c r="P340" s="20">
        <v>26046445</v>
      </c>
      <c r="Q340" s="20">
        <v>0</v>
      </c>
      <c r="R340" s="20">
        <v>35330813.329999998</v>
      </c>
      <c r="S340" s="20">
        <v>17582162</v>
      </c>
      <c r="T340" s="20">
        <v>10211071</v>
      </c>
      <c r="U340" s="20">
        <v>20676653</v>
      </c>
      <c r="V340" s="20">
        <v>0</v>
      </c>
      <c r="W340" s="20">
        <v>0</v>
      </c>
      <c r="X340" s="36">
        <v>168510525.55000001</v>
      </c>
    </row>
    <row r="341" spans="1:24" ht="12" customHeight="1">
      <c r="A341" s="40"/>
      <c r="B341" s="26"/>
      <c r="C341" s="26"/>
      <c r="D341" s="27"/>
      <c r="M341" s="36"/>
      <c r="X341" s="36"/>
    </row>
    <row r="342" spans="1:24" ht="12" customHeight="1">
      <c r="A342" s="40" t="s">
        <v>281</v>
      </c>
      <c r="B342" s="26"/>
      <c r="C342" s="26"/>
      <c r="D342" s="27"/>
      <c r="E342" s="19">
        <v>8520398</v>
      </c>
      <c r="F342" s="19">
        <v>4966801</v>
      </c>
      <c r="G342" s="19">
        <v>12485404</v>
      </c>
      <c r="H342" s="19">
        <v>6135008</v>
      </c>
      <c r="I342" s="19">
        <v>251492</v>
      </c>
      <c r="J342" s="19">
        <v>1242752</v>
      </c>
      <c r="K342" s="19">
        <v>3634220</v>
      </c>
      <c r="L342" s="19">
        <v>1356040</v>
      </c>
      <c r="M342" s="36">
        <v>38592115</v>
      </c>
      <c r="N342" s="19">
        <v>14864756</v>
      </c>
      <c r="O342" s="19">
        <v>0</v>
      </c>
      <c r="P342" s="19">
        <v>1735042</v>
      </c>
      <c r="Q342" s="19">
        <v>0</v>
      </c>
      <c r="R342" s="19">
        <v>5135463</v>
      </c>
      <c r="S342" s="19">
        <v>9162166</v>
      </c>
      <c r="T342" s="19">
        <v>1910537</v>
      </c>
      <c r="U342" s="19">
        <v>4246645</v>
      </c>
      <c r="V342" s="19">
        <v>0</v>
      </c>
      <c r="W342" s="19">
        <v>0</v>
      </c>
      <c r="X342" s="36">
        <v>37054609</v>
      </c>
    </row>
    <row r="343" spans="1:24" ht="12" customHeight="1">
      <c r="A343" s="40"/>
      <c r="B343" s="26" t="s">
        <v>282</v>
      </c>
      <c r="C343" s="26"/>
      <c r="D343" s="27"/>
      <c r="E343" s="19">
        <v>17015</v>
      </c>
      <c r="F343" s="19">
        <v>0</v>
      </c>
      <c r="G343" s="19">
        <v>114934</v>
      </c>
      <c r="H343" s="19">
        <v>9375</v>
      </c>
      <c r="I343" s="19">
        <v>8610</v>
      </c>
      <c r="J343" s="19">
        <v>0</v>
      </c>
      <c r="K343" s="19">
        <v>907</v>
      </c>
      <c r="L343" s="19">
        <v>0</v>
      </c>
      <c r="M343" s="36">
        <v>150841</v>
      </c>
      <c r="N343" s="19">
        <v>0</v>
      </c>
      <c r="O343" s="19">
        <v>0</v>
      </c>
      <c r="P343" s="19">
        <v>29701</v>
      </c>
      <c r="Q343" s="19">
        <v>0</v>
      </c>
      <c r="R343" s="19">
        <v>15784</v>
      </c>
      <c r="S343" s="19">
        <v>113994</v>
      </c>
      <c r="T343" s="19">
        <v>1152</v>
      </c>
      <c r="U343" s="19">
        <v>16528</v>
      </c>
      <c r="V343" s="19">
        <v>0</v>
      </c>
      <c r="W343" s="19">
        <v>0</v>
      </c>
      <c r="X343" s="36">
        <v>177159</v>
      </c>
    </row>
    <row r="344" spans="1:24" ht="12" customHeight="1">
      <c r="A344" s="40"/>
      <c r="B344" s="26" t="s">
        <v>283</v>
      </c>
      <c r="C344" s="26"/>
      <c r="D344" s="27"/>
      <c r="E344" s="19">
        <v>3437601</v>
      </c>
      <c r="F344" s="19">
        <v>0</v>
      </c>
      <c r="G344" s="19">
        <v>476539</v>
      </c>
      <c r="H344" s="19">
        <v>66256</v>
      </c>
      <c r="I344" s="19">
        <v>0</v>
      </c>
      <c r="J344" s="19">
        <v>3</v>
      </c>
      <c r="K344" s="19">
        <v>367439</v>
      </c>
      <c r="L344" s="19">
        <v>354330</v>
      </c>
      <c r="M344" s="36">
        <v>4702168</v>
      </c>
      <c r="N344" s="19">
        <v>354330</v>
      </c>
      <c r="O344" s="19">
        <v>0</v>
      </c>
      <c r="P344" s="19">
        <v>275000</v>
      </c>
      <c r="Q344" s="19">
        <v>0</v>
      </c>
      <c r="R344" s="19">
        <v>954824</v>
      </c>
      <c r="S344" s="19">
        <v>221462</v>
      </c>
      <c r="T344" s="19">
        <v>97500</v>
      </c>
      <c r="U344" s="19">
        <v>1789342</v>
      </c>
      <c r="V344" s="19">
        <v>0</v>
      </c>
      <c r="W344" s="19">
        <v>0</v>
      </c>
      <c r="X344" s="36">
        <v>3692458</v>
      </c>
    </row>
    <row r="345" spans="1:24" ht="12" customHeight="1">
      <c r="A345" s="40"/>
      <c r="B345" s="26" t="s">
        <v>284</v>
      </c>
      <c r="C345" s="26"/>
      <c r="D345" s="27"/>
      <c r="E345" s="19">
        <v>1727092</v>
      </c>
      <c r="F345" s="19">
        <v>0</v>
      </c>
      <c r="G345" s="19">
        <v>611250</v>
      </c>
      <c r="H345" s="19">
        <v>0</v>
      </c>
      <c r="I345" s="19">
        <v>0</v>
      </c>
      <c r="J345" s="19">
        <v>0</v>
      </c>
      <c r="K345" s="19">
        <v>784413</v>
      </c>
      <c r="L345" s="19">
        <v>0</v>
      </c>
      <c r="M345" s="36">
        <v>3122755</v>
      </c>
      <c r="N345" s="19">
        <v>201802</v>
      </c>
      <c r="O345" s="19">
        <v>0</v>
      </c>
      <c r="P345" s="19">
        <v>1148781</v>
      </c>
      <c r="Q345" s="19">
        <v>0</v>
      </c>
      <c r="R345" s="19">
        <v>23685</v>
      </c>
      <c r="S345" s="19">
        <v>72769</v>
      </c>
      <c r="T345" s="19">
        <v>18277</v>
      </c>
      <c r="U345" s="19">
        <v>1657442</v>
      </c>
      <c r="V345" s="19">
        <v>0</v>
      </c>
      <c r="W345" s="19">
        <v>0</v>
      </c>
      <c r="X345" s="36">
        <v>3122756</v>
      </c>
    </row>
    <row r="346" spans="1:24" ht="12" customHeight="1">
      <c r="A346" s="40"/>
      <c r="B346" s="26" t="s">
        <v>285</v>
      </c>
      <c r="C346" s="26"/>
      <c r="D346" s="27"/>
      <c r="E346" s="19">
        <v>49159</v>
      </c>
      <c r="F346" s="19">
        <v>0</v>
      </c>
      <c r="G346" s="19">
        <v>41200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36">
        <v>90359</v>
      </c>
      <c r="N346" s="19">
        <v>32023</v>
      </c>
      <c r="O346" s="19">
        <v>0</v>
      </c>
      <c r="P346" s="19">
        <v>20213</v>
      </c>
      <c r="Q346" s="19">
        <v>0</v>
      </c>
      <c r="R346" s="19">
        <v>237</v>
      </c>
      <c r="S346" s="19">
        <v>13118</v>
      </c>
      <c r="T346" s="19">
        <v>49159</v>
      </c>
      <c r="U346" s="19">
        <v>0</v>
      </c>
      <c r="V346" s="19">
        <v>0</v>
      </c>
      <c r="W346" s="19">
        <v>0</v>
      </c>
      <c r="X346" s="36">
        <v>114750</v>
      </c>
    </row>
    <row r="347" spans="1:24" ht="12" customHeight="1">
      <c r="A347" s="40"/>
      <c r="B347" s="26" t="s">
        <v>286</v>
      </c>
      <c r="C347" s="26"/>
      <c r="D347" s="27"/>
      <c r="E347" s="19">
        <v>0</v>
      </c>
      <c r="F347" s="19">
        <v>0</v>
      </c>
      <c r="G347" s="19">
        <v>30126</v>
      </c>
      <c r="H347" s="19">
        <v>0</v>
      </c>
      <c r="I347" s="19">
        <v>0</v>
      </c>
      <c r="J347" s="19">
        <v>0</v>
      </c>
      <c r="K347" s="19">
        <v>564533</v>
      </c>
      <c r="L347" s="19">
        <v>0</v>
      </c>
      <c r="M347" s="36">
        <v>594659</v>
      </c>
      <c r="N347" s="19">
        <v>0</v>
      </c>
      <c r="O347" s="19">
        <v>0</v>
      </c>
      <c r="P347" s="19">
        <v>13000</v>
      </c>
      <c r="Q347" s="19">
        <v>0</v>
      </c>
      <c r="R347" s="19">
        <v>40780</v>
      </c>
      <c r="S347" s="19">
        <v>4220</v>
      </c>
      <c r="T347" s="19">
        <v>588479</v>
      </c>
      <c r="U347" s="19">
        <v>0</v>
      </c>
      <c r="V347" s="19">
        <v>0</v>
      </c>
      <c r="W347" s="19">
        <v>0</v>
      </c>
      <c r="X347" s="36">
        <v>646479</v>
      </c>
    </row>
    <row r="348" spans="1:24" ht="12" customHeight="1">
      <c r="A348" s="40"/>
      <c r="B348" s="26" t="s">
        <v>287</v>
      </c>
      <c r="C348" s="26"/>
      <c r="D348" s="27"/>
      <c r="E348" s="19">
        <v>0</v>
      </c>
      <c r="F348" s="19">
        <v>0</v>
      </c>
      <c r="G348" s="19">
        <v>582077</v>
      </c>
      <c r="H348" s="19">
        <v>0</v>
      </c>
      <c r="I348" s="19">
        <v>0</v>
      </c>
      <c r="J348" s="19">
        <v>0</v>
      </c>
      <c r="K348" s="19">
        <v>7430</v>
      </c>
      <c r="L348" s="19">
        <v>154512</v>
      </c>
      <c r="M348" s="36">
        <v>744019</v>
      </c>
      <c r="N348" s="19">
        <v>1652677</v>
      </c>
      <c r="O348" s="19">
        <v>0</v>
      </c>
      <c r="P348" s="19">
        <v>0</v>
      </c>
      <c r="Q348" s="19">
        <v>0</v>
      </c>
      <c r="R348" s="19">
        <v>923368</v>
      </c>
      <c r="S348" s="19">
        <v>151847</v>
      </c>
      <c r="T348" s="19">
        <v>82138</v>
      </c>
      <c r="U348" s="19">
        <v>52379</v>
      </c>
      <c r="V348" s="19">
        <v>0</v>
      </c>
      <c r="W348" s="19">
        <v>0</v>
      </c>
      <c r="X348" s="36">
        <v>2862409</v>
      </c>
    </row>
    <row r="349" spans="1:24" ht="12" customHeight="1">
      <c r="A349" s="40"/>
      <c r="B349" s="26" t="s">
        <v>288</v>
      </c>
      <c r="C349" s="26"/>
      <c r="D349" s="27"/>
      <c r="E349" s="19">
        <v>102972</v>
      </c>
      <c r="F349" s="19">
        <v>0</v>
      </c>
      <c r="G349" s="19">
        <v>73767</v>
      </c>
      <c r="H349" s="19">
        <v>141801</v>
      </c>
      <c r="I349" s="19">
        <v>0</v>
      </c>
      <c r="J349" s="19">
        <v>0</v>
      </c>
      <c r="K349" s="19">
        <v>10870</v>
      </c>
      <c r="L349" s="19">
        <v>247950</v>
      </c>
      <c r="M349" s="36">
        <v>577360</v>
      </c>
      <c r="N349" s="19">
        <v>247950</v>
      </c>
      <c r="O349" s="19">
        <v>0</v>
      </c>
      <c r="P349" s="19">
        <v>178000</v>
      </c>
      <c r="Q349" s="19">
        <v>0</v>
      </c>
      <c r="R349" s="19">
        <v>68627</v>
      </c>
      <c r="S349" s="19">
        <v>104640</v>
      </c>
      <c r="T349" s="19">
        <v>0</v>
      </c>
      <c r="U349" s="19">
        <v>8737</v>
      </c>
      <c r="V349" s="19">
        <v>0</v>
      </c>
      <c r="W349" s="19">
        <v>0</v>
      </c>
      <c r="X349" s="36">
        <v>607954</v>
      </c>
    </row>
    <row r="350" spans="1:24" ht="12" customHeight="1">
      <c r="A350" s="40"/>
      <c r="B350" s="26" t="s">
        <v>289</v>
      </c>
      <c r="C350" s="26"/>
      <c r="D350" s="27"/>
      <c r="E350" s="19">
        <v>0</v>
      </c>
      <c r="F350" s="19">
        <v>1195427</v>
      </c>
      <c r="G350" s="19">
        <v>350783</v>
      </c>
      <c r="H350" s="19">
        <v>0</v>
      </c>
      <c r="I350" s="19">
        <v>0</v>
      </c>
      <c r="J350" s="19">
        <v>70550</v>
      </c>
      <c r="K350" s="19">
        <v>2522</v>
      </c>
      <c r="L350" s="19">
        <v>0</v>
      </c>
      <c r="M350" s="36">
        <v>1619282</v>
      </c>
      <c r="N350" s="19">
        <v>194958</v>
      </c>
      <c r="O350" s="19">
        <v>0</v>
      </c>
      <c r="P350" s="19">
        <v>0</v>
      </c>
      <c r="Q350" s="19">
        <v>0</v>
      </c>
      <c r="R350" s="19">
        <v>149615</v>
      </c>
      <c r="S350" s="19">
        <v>36221</v>
      </c>
      <c r="T350" s="19">
        <v>706090</v>
      </c>
      <c r="U350" s="19">
        <v>975474</v>
      </c>
      <c r="V350" s="19">
        <v>0</v>
      </c>
      <c r="W350" s="19">
        <v>0</v>
      </c>
      <c r="X350" s="36">
        <v>2062358</v>
      </c>
    </row>
    <row r="351" spans="1:24" ht="12" customHeight="1">
      <c r="A351" s="40"/>
      <c r="B351" s="26" t="s">
        <v>290</v>
      </c>
      <c r="C351" s="26"/>
      <c r="D351" s="27"/>
      <c r="E351" s="19">
        <v>3901</v>
      </c>
      <c r="F351" s="19">
        <v>344368</v>
      </c>
      <c r="G351" s="19">
        <v>21542</v>
      </c>
      <c r="H351" s="19">
        <v>2480</v>
      </c>
      <c r="I351" s="19">
        <v>0</v>
      </c>
      <c r="J351" s="19">
        <v>0</v>
      </c>
      <c r="K351" s="19">
        <v>2085</v>
      </c>
      <c r="L351" s="19">
        <v>0</v>
      </c>
      <c r="M351" s="36">
        <v>374376</v>
      </c>
      <c r="N351" s="19">
        <v>0</v>
      </c>
      <c r="O351" s="19">
        <v>0</v>
      </c>
      <c r="P351" s="19">
        <v>0</v>
      </c>
      <c r="Q351" s="19">
        <v>0</v>
      </c>
      <c r="R351" s="19">
        <v>6046</v>
      </c>
      <c r="S351" s="19">
        <v>10856</v>
      </c>
      <c r="T351" s="19">
        <v>342809</v>
      </c>
      <c r="U351" s="19">
        <v>29280</v>
      </c>
      <c r="V351" s="19">
        <v>0</v>
      </c>
      <c r="W351" s="19">
        <v>0</v>
      </c>
      <c r="X351" s="36">
        <v>388991</v>
      </c>
    </row>
    <row r="352" spans="1:24" ht="12" customHeight="1">
      <c r="A352" s="40"/>
      <c r="B352" s="26" t="s">
        <v>291</v>
      </c>
      <c r="C352" s="26"/>
      <c r="D352" s="27"/>
      <c r="E352" s="19">
        <v>0</v>
      </c>
      <c r="F352" s="19">
        <v>0</v>
      </c>
      <c r="G352" s="19">
        <v>24496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36">
        <v>24496</v>
      </c>
      <c r="N352" s="19">
        <v>13445</v>
      </c>
      <c r="O352" s="19">
        <v>0</v>
      </c>
      <c r="P352" s="19">
        <v>15000</v>
      </c>
      <c r="Q352" s="19">
        <v>0</v>
      </c>
      <c r="R352" s="19">
        <v>0</v>
      </c>
      <c r="S352" s="19">
        <v>5983</v>
      </c>
      <c r="T352" s="19">
        <v>0</v>
      </c>
      <c r="U352" s="19">
        <v>0</v>
      </c>
      <c r="V352" s="19">
        <v>0</v>
      </c>
      <c r="W352" s="19">
        <v>0</v>
      </c>
      <c r="X352" s="36">
        <v>34428</v>
      </c>
    </row>
    <row r="353" spans="1:24" ht="12" customHeight="1">
      <c r="A353" s="40"/>
      <c r="B353" s="26" t="s">
        <v>292</v>
      </c>
      <c r="C353" s="26"/>
      <c r="D353" s="27"/>
      <c r="E353" s="19">
        <v>32268770</v>
      </c>
      <c r="F353" s="19">
        <v>109</v>
      </c>
      <c r="G353" s="19">
        <v>16872390</v>
      </c>
      <c r="H353" s="19">
        <v>2244762</v>
      </c>
      <c r="I353" s="19">
        <v>74193</v>
      </c>
      <c r="J353" s="19">
        <v>1001269</v>
      </c>
      <c r="K353" s="19">
        <v>42443</v>
      </c>
      <c r="L353" s="19">
        <v>2087347</v>
      </c>
      <c r="M353" s="36">
        <v>54591283</v>
      </c>
      <c r="N353" s="19">
        <v>0</v>
      </c>
      <c r="O353" s="19">
        <v>896660</v>
      </c>
      <c r="P353" s="19">
        <v>11208536</v>
      </c>
      <c r="Q353" s="19">
        <v>0</v>
      </c>
      <c r="R353" s="19">
        <v>11628687</v>
      </c>
      <c r="S353" s="19">
        <v>4446638</v>
      </c>
      <c r="T353" s="19">
        <v>6342806</v>
      </c>
      <c r="U353" s="19">
        <v>11086377</v>
      </c>
      <c r="V353" s="19">
        <v>0</v>
      </c>
      <c r="W353" s="19">
        <v>0</v>
      </c>
      <c r="X353" s="36">
        <v>45609704</v>
      </c>
    </row>
    <row r="354" spans="1:24" ht="12" customHeight="1">
      <c r="A354" s="40"/>
      <c r="B354" s="26" t="s">
        <v>293</v>
      </c>
      <c r="C354" s="26"/>
      <c r="D354" s="27"/>
      <c r="E354" s="19">
        <v>19279408</v>
      </c>
      <c r="F354" s="19">
        <v>0</v>
      </c>
      <c r="G354" s="19">
        <v>4284144</v>
      </c>
      <c r="H354" s="19">
        <v>635445</v>
      </c>
      <c r="I354" s="19">
        <v>222033</v>
      </c>
      <c r="J354" s="19">
        <v>186253</v>
      </c>
      <c r="K354" s="19">
        <v>0</v>
      </c>
      <c r="L354" s="19">
        <v>34367</v>
      </c>
      <c r="M354" s="36">
        <v>24641650</v>
      </c>
      <c r="N354" s="19">
        <v>36</v>
      </c>
      <c r="O354" s="19">
        <v>0</v>
      </c>
      <c r="P354" s="19">
        <v>5141906</v>
      </c>
      <c r="Q354" s="19">
        <v>0</v>
      </c>
      <c r="R354" s="19">
        <v>4000506</v>
      </c>
      <c r="S354" s="19">
        <v>1934418</v>
      </c>
      <c r="T354" s="19">
        <v>2761523</v>
      </c>
      <c r="U354" s="19">
        <v>10580779</v>
      </c>
      <c r="V354" s="19">
        <v>0</v>
      </c>
      <c r="W354" s="19">
        <v>0</v>
      </c>
      <c r="X354" s="36">
        <v>24419168</v>
      </c>
    </row>
    <row r="355" spans="1:24" ht="12" customHeight="1">
      <c r="A355" s="40"/>
      <c r="B355" s="26" t="s">
        <v>294</v>
      </c>
      <c r="C355" s="26"/>
      <c r="D355" s="27"/>
      <c r="E355" s="19">
        <v>0</v>
      </c>
      <c r="F355" s="19">
        <v>0</v>
      </c>
      <c r="G355" s="19">
        <v>4846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36">
        <v>4846</v>
      </c>
      <c r="N355" s="19">
        <v>0</v>
      </c>
      <c r="O355" s="19">
        <v>0</v>
      </c>
      <c r="P355" s="19">
        <v>2000</v>
      </c>
      <c r="Q355" s="19">
        <v>0</v>
      </c>
      <c r="R355" s="19">
        <v>0</v>
      </c>
      <c r="S355" s="19">
        <v>2763</v>
      </c>
      <c r="T355" s="19">
        <v>0</v>
      </c>
      <c r="U355" s="19">
        <v>0</v>
      </c>
      <c r="V355" s="19">
        <v>0</v>
      </c>
      <c r="W355" s="19">
        <v>0</v>
      </c>
      <c r="X355" s="36">
        <v>4763</v>
      </c>
    </row>
    <row r="356" spans="1:24" s="20" customFormat="1" ht="12" customHeight="1">
      <c r="A356" s="41"/>
      <c r="B356" s="37" t="s">
        <v>295</v>
      </c>
      <c r="C356" s="37" t="s">
        <v>41</v>
      </c>
      <c r="D356" s="38"/>
      <c r="E356" s="20">
        <v>56885918</v>
      </c>
      <c r="F356" s="20">
        <v>1539904</v>
      </c>
      <c r="G356" s="20">
        <v>23488094</v>
      </c>
      <c r="H356" s="20">
        <v>3100119</v>
      </c>
      <c r="I356" s="20">
        <v>304836</v>
      </c>
      <c r="J356" s="20">
        <v>1258075</v>
      </c>
      <c r="K356" s="20">
        <v>1782642</v>
      </c>
      <c r="L356" s="20">
        <v>2878506</v>
      </c>
      <c r="M356" s="36">
        <v>91238094</v>
      </c>
      <c r="N356" s="20">
        <v>2697221</v>
      </c>
      <c r="O356" s="20">
        <v>896660</v>
      </c>
      <c r="P356" s="20">
        <v>18032137</v>
      </c>
      <c r="Q356" s="20">
        <v>0</v>
      </c>
      <c r="R356" s="20">
        <v>17812159</v>
      </c>
      <c r="S356" s="20">
        <v>7118929</v>
      </c>
      <c r="T356" s="20">
        <v>10989933</v>
      </c>
      <c r="U356" s="20">
        <v>26196338</v>
      </c>
      <c r="V356" s="20">
        <v>0</v>
      </c>
      <c r="W356" s="20">
        <v>0</v>
      </c>
      <c r="X356" s="36">
        <v>83743377</v>
      </c>
    </row>
    <row r="357" spans="1:24" s="20" customFormat="1" ht="12" customHeight="1">
      <c r="A357" s="41"/>
      <c r="B357" s="37"/>
      <c r="C357" s="37"/>
      <c r="D357" s="38" t="s">
        <v>42</v>
      </c>
      <c r="E357" s="20">
        <v>65406316</v>
      </c>
      <c r="F357" s="20">
        <v>6506705</v>
      </c>
      <c r="G357" s="20">
        <v>35973498</v>
      </c>
      <c r="H357" s="20">
        <v>9235127</v>
      </c>
      <c r="I357" s="20">
        <v>556328</v>
      </c>
      <c r="J357" s="20">
        <v>2500827</v>
      </c>
      <c r="K357" s="20">
        <v>5416862</v>
      </c>
      <c r="L357" s="20">
        <v>4234546</v>
      </c>
      <c r="M357" s="36">
        <v>129830209</v>
      </c>
      <c r="N357" s="20">
        <v>17561977</v>
      </c>
      <c r="O357" s="20">
        <v>896660</v>
      </c>
      <c r="P357" s="20">
        <v>19767179</v>
      </c>
      <c r="Q357" s="20">
        <v>0</v>
      </c>
      <c r="R357" s="20">
        <v>22947622</v>
      </c>
      <c r="S357" s="20">
        <v>16281095</v>
      </c>
      <c r="T357" s="20">
        <v>12900470</v>
      </c>
      <c r="U357" s="20">
        <v>30442983</v>
      </c>
      <c r="V357" s="20">
        <v>0</v>
      </c>
      <c r="W357" s="20">
        <v>0</v>
      </c>
      <c r="X357" s="36">
        <v>120797986</v>
      </c>
    </row>
    <row r="358" spans="1:24" ht="12" customHeight="1">
      <c r="A358" s="40"/>
      <c r="B358" s="26"/>
      <c r="C358" s="26"/>
      <c r="D358" s="27"/>
      <c r="M358" s="36"/>
      <c r="X358" s="36"/>
    </row>
    <row r="359" spans="1:24" ht="12" customHeight="1">
      <c r="A359" s="40" t="s">
        <v>296</v>
      </c>
      <c r="B359" s="26"/>
      <c r="C359" s="26"/>
      <c r="D359" s="27"/>
      <c r="E359" s="19">
        <v>4053480</v>
      </c>
      <c r="F359" s="19">
        <v>1343294</v>
      </c>
      <c r="G359" s="19">
        <v>4589857</v>
      </c>
      <c r="H359" s="19">
        <v>875248</v>
      </c>
      <c r="I359" s="19">
        <v>0</v>
      </c>
      <c r="J359" s="19">
        <v>0</v>
      </c>
      <c r="K359" s="19">
        <v>88629</v>
      </c>
      <c r="L359" s="19">
        <v>961686</v>
      </c>
      <c r="M359" s="36">
        <v>11912194</v>
      </c>
      <c r="N359" s="19">
        <v>4282775</v>
      </c>
      <c r="O359" s="19">
        <v>0</v>
      </c>
      <c r="P359" s="19">
        <v>961686</v>
      </c>
      <c r="Q359" s="19">
        <v>0</v>
      </c>
      <c r="R359" s="19">
        <v>265954</v>
      </c>
      <c r="S359" s="19">
        <v>3977231</v>
      </c>
      <c r="T359" s="19">
        <v>1509560</v>
      </c>
      <c r="U359" s="19">
        <v>1414270</v>
      </c>
      <c r="V359" s="19">
        <v>0</v>
      </c>
      <c r="W359" s="19">
        <v>0</v>
      </c>
      <c r="X359" s="36">
        <v>12411476</v>
      </c>
    </row>
    <row r="360" spans="1:24" ht="12" customHeight="1">
      <c r="A360" s="40"/>
      <c r="B360" s="26" t="s">
        <v>297</v>
      </c>
      <c r="C360" s="26"/>
      <c r="D360" s="27"/>
      <c r="E360" s="19">
        <v>282479.81000000006</v>
      </c>
      <c r="F360" s="19">
        <v>1167.5</v>
      </c>
      <c r="G360" s="19">
        <v>160651.65</v>
      </c>
      <c r="H360" s="19">
        <v>8136.5600000000049</v>
      </c>
      <c r="I360" s="19">
        <v>27634.97</v>
      </c>
      <c r="J360" s="19">
        <v>28955.399999999998</v>
      </c>
      <c r="K360" s="19">
        <v>144497.72</v>
      </c>
      <c r="L360" s="19">
        <v>182733</v>
      </c>
      <c r="M360" s="36">
        <v>836256.6100000001</v>
      </c>
      <c r="N360" s="19">
        <v>0</v>
      </c>
      <c r="O360" s="19">
        <v>0</v>
      </c>
      <c r="P360" s="19">
        <v>357860</v>
      </c>
      <c r="Q360" s="19">
        <v>0</v>
      </c>
      <c r="R360" s="19">
        <v>525</v>
      </c>
      <c r="S360" s="19">
        <v>52646.080000000002</v>
      </c>
      <c r="T360" s="19">
        <v>67078.510000000009</v>
      </c>
      <c r="U360" s="19">
        <v>232646.39</v>
      </c>
      <c r="V360" s="19">
        <v>0</v>
      </c>
      <c r="W360" s="19">
        <v>0</v>
      </c>
      <c r="X360" s="36">
        <v>710755.98</v>
      </c>
    </row>
    <row r="361" spans="1:24" ht="12" customHeight="1">
      <c r="A361" s="40"/>
      <c r="B361" s="26" t="s">
        <v>298</v>
      </c>
      <c r="C361" s="26"/>
      <c r="D361" s="27"/>
      <c r="E361" s="19">
        <v>670787</v>
      </c>
      <c r="F361" s="19">
        <v>0</v>
      </c>
      <c r="G361" s="19">
        <v>814452</v>
      </c>
      <c r="H361" s="19">
        <v>164201</v>
      </c>
      <c r="I361" s="19">
        <v>35825</v>
      </c>
      <c r="J361" s="19">
        <v>174902</v>
      </c>
      <c r="K361" s="19">
        <v>254894</v>
      </c>
      <c r="L361" s="19">
        <v>280283</v>
      </c>
      <c r="M361" s="36">
        <v>2395344</v>
      </c>
      <c r="N361" s="19">
        <v>0</v>
      </c>
      <c r="O361" s="19">
        <v>45881</v>
      </c>
      <c r="P361" s="19">
        <v>1063018</v>
      </c>
      <c r="Q361" s="19">
        <v>0</v>
      </c>
      <c r="R361" s="19">
        <v>1051558</v>
      </c>
      <c r="S361" s="19">
        <v>109643</v>
      </c>
      <c r="T361" s="19">
        <v>84390</v>
      </c>
      <c r="U361" s="19">
        <v>477342</v>
      </c>
      <c r="V361" s="19">
        <v>0</v>
      </c>
      <c r="W361" s="19">
        <v>0</v>
      </c>
      <c r="X361" s="36">
        <v>2831832</v>
      </c>
    </row>
    <row r="362" spans="1:24" ht="12" customHeight="1">
      <c r="A362" s="40"/>
      <c r="B362" s="26" t="s">
        <v>299</v>
      </c>
      <c r="C362" s="26"/>
      <c r="D362" s="27"/>
      <c r="E362" s="19">
        <v>0</v>
      </c>
      <c r="F362" s="19">
        <v>0</v>
      </c>
      <c r="G362" s="19">
        <v>0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36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35678</v>
      </c>
      <c r="T362" s="19">
        <v>202735</v>
      </c>
      <c r="U362" s="19">
        <v>0</v>
      </c>
      <c r="V362" s="19">
        <v>0</v>
      </c>
      <c r="W362" s="19">
        <v>0</v>
      </c>
      <c r="X362" s="36">
        <v>238413</v>
      </c>
    </row>
    <row r="363" spans="1:24" ht="12" customHeight="1">
      <c r="A363" s="40"/>
      <c r="B363" s="26" t="s">
        <v>300</v>
      </c>
      <c r="C363" s="26"/>
      <c r="D363" s="27"/>
      <c r="E363" s="19">
        <v>0</v>
      </c>
      <c r="F363" s="19">
        <v>0</v>
      </c>
      <c r="G363" s="19">
        <v>3839</v>
      </c>
      <c r="H363" s="19">
        <v>0</v>
      </c>
      <c r="I363" s="19">
        <v>0</v>
      </c>
      <c r="J363" s="19">
        <v>0</v>
      </c>
      <c r="K363" s="19">
        <v>256</v>
      </c>
      <c r="L363" s="19">
        <v>0</v>
      </c>
      <c r="M363" s="36">
        <v>4095</v>
      </c>
      <c r="N363" s="19">
        <v>0</v>
      </c>
      <c r="O363" s="19">
        <v>0</v>
      </c>
      <c r="P363" s="19">
        <v>0</v>
      </c>
      <c r="Q363" s="19">
        <v>0</v>
      </c>
      <c r="R363" s="19">
        <v>7484</v>
      </c>
      <c r="S363" s="19">
        <v>3633</v>
      </c>
      <c r="T363" s="19">
        <v>0</v>
      </c>
      <c r="U363" s="19">
        <v>0</v>
      </c>
      <c r="V363" s="19">
        <v>0</v>
      </c>
      <c r="W363" s="19">
        <v>0</v>
      </c>
      <c r="X363" s="36">
        <v>11117</v>
      </c>
    </row>
    <row r="364" spans="1:24" ht="12" customHeight="1">
      <c r="A364" s="40"/>
      <c r="B364" s="26" t="s">
        <v>301</v>
      </c>
      <c r="C364" s="26"/>
      <c r="D364" s="27"/>
      <c r="E364" s="19">
        <v>65348</v>
      </c>
      <c r="F364" s="19">
        <v>0</v>
      </c>
      <c r="G364" s="19">
        <v>36960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36">
        <v>102308</v>
      </c>
      <c r="N364" s="19">
        <v>24000</v>
      </c>
      <c r="O364" s="19">
        <v>0</v>
      </c>
      <c r="P364" s="19">
        <v>0</v>
      </c>
      <c r="Q364" s="19">
        <v>0</v>
      </c>
      <c r="R364" s="19">
        <v>0</v>
      </c>
      <c r="S364" s="19">
        <v>6744</v>
      </c>
      <c r="T364" s="19">
        <v>55348</v>
      </c>
      <c r="U364" s="19">
        <v>0</v>
      </c>
      <c r="V364" s="19">
        <v>0</v>
      </c>
      <c r="W364" s="19">
        <v>0</v>
      </c>
      <c r="X364" s="36">
        <v>86092</v>
      </c>
    </row>
    <row r="365" spans="1:24" ht="12" customHeight="1">
      <c r="A365" s="40"/>
      <c r="B365" s="26" t="s">
        <v>302</v>
      </c>
      <c r="C365" s="26"/>
      <c r="D365" s="27"/>
      <c r="E365" s="19">
        <v>0</v>
      </c>
      <c r="F365" s="19">
        <v>1949</v>
      </c>
      <c r="G365" s="19">
        <v>9667</v>
      </c>
      <c r="H365" s="19">
        <v>3682</v>
      </c>
      <c r="I365" s="19">
        <v>0</v>
      </c>
      <c r="J365" s="19">
        <v>0</v>
      </c>
      <c r="K365" s="19">
        <v>73970</v>
      </c>
      <c r="L365" s="19">
        <v>51893</v>
      </c>
      <c r="M365" s="36">
        <v>141161</v>
      </c>
      <c r="N365" s="19">
        <v>14531</v>
      </c>
      <c r="O365" s="19">
        <v>0</v>
      </c>
      <c r="P365" s="19">
        <v>19907</v>
      </c>
      <c r="Q365" s="19">
        <v>0</v>
      </c>
      <c r="R365" s="19">
        <v>99672</v>
      </c>
      <c r="S365" s="19">
        <v>5983</v>
      </c>
      <c r="T365" s="19">
        <v>2836</v>
      </c>
      <c r="U365" s="19">
        <v>0</v>
      </c>
      <c r="V365" s="19">
        <v>0</v>
      </c>
      <c r="W365" s="19">
        <v>0</v>
      </c>
      <c r="X365" s="36">
        <v>142929</v>
      </c>
    </row>
    <row r="366" spans="1:24" s="20" customFormat="1" ht="12" customHeight="1">
      <c r="A366" s="41"/>
      <c r="B366" s="37"/>
      <c r="C366" s="37" t="s">
        <v>41</v>
      </c>
      <c r="D366" s="38"/>
      <c r="E366" s="20">
        <v>1018614.81</v>
      </c>
      <c r="F366" s="20">
        <v>3116.5</v>
      </c>
      <c r="G366" s="20">
        <v>1025569.65</v>
      </c>
      <c r="H366" s="20">
        <v>176019.56</v>
      </c>
      <c r="I366" s="20">
        <v>63459.97</v>
      </c>
      <c r="J366" s="20">
        <v>203857.4</v>
      </c>
      <c r="K366" s="20">
        <v>473617.72</v>
      </c>
      <c r="L366" s="20">
        <v>514909</v>
      </c>
      <c r="M366" s="36">
        <v>3479164.6100000003</v>
      </c>
      <c r="N366" s="20">
        <v>38531</v>
      </c>
      <c r="O366" s="20">
        <v>45881</v>
      </c>
      <c r="P366" s="20">
        <v>1440785</v>
      </c>
      <c r="Q366" s="20">
        <v>0</v>
      </c>
      <c r="R366" s="20">
        <v>1159239</v>
      </c>
      <c r="S366" s="20">
        <v>214327.08000000002</v>
      </c>
      <c r="T366" s="20">
        <v>412387.51</v>
      </c>
      <c r="U366" s="20">
        <v>709988.39</v>
      </c>
      <c r="V366" s="20">
        <v>0</v>
      </c>
      <c r="W366" s="20">
        <v>0</v>
      </c>
      <c r="X366" s="36">
        <v>4021138.98</v>
      </c>
    </row>
    <row r="367" spans="1:24" s="20" customFormat="1" ht="12" customHeight="1">
      <c r="A367" s="41"/>
      <c r="B367" s="37"/>
      <c r="C367" s="37"/>
      <c r="D367" s="38" t="s">
        <v>42</v>
      </c>
      <c r="E367" s="20">
        <v>5072094.8100000005</v>
      </c>
      <c r="F367" s="20">
        <v>1346410.5</v>
      </c>
      <c r="G367" s="20">
        <v>5615426.6500000004</v>
      </c>
      <c r="H367" s="20">
        <v>1051267.56</v>
      </c>
      <c r="I367" s="20">
        <v>63459.97</v>
      </c>
      <c r="J367" s="20">
        <v>203857.4</v>
      </c>
      <c r="K367" s="20">
        <v>562246.72</v>
      </c>
      <c r="L367" s="20">
        <v>1476595</v>
      </c>
      <c r="M367" s="36">
        <v>15391358.610000003</v>
      </c>
      <c r="N367" s="20">
        <v>4321306</v>
      </c>
      <c r="O367" s="20">
        <v>45881</v>
      </c>
      <c r="P367" s="20">
        <v>2402471</v>
      </c>
      <c r="Q367" s="20">
        <v>0</v>
      </c>
      <c r="R367" s="20">
        <v>1425193</v>
      </c>
      <c r="S367" s="20">
        <v>4191558.08</v>
      </c>
      <c r="T367" s="20">
        <v>1921947.51</v>
      </c>
      <c r="U367" s="20">
        <v>2124258.39</v>
      </c>
      <c r="V367" s="20">
        <v>0</v>
      </c>
      <c r="W367" s="20">
        <v>0</v>
      </c>
      <c r="X367" s="36">
        <v>16432614.98</v>
      </c>
    </row>
    <row r="368" spans="1:24" s="20" customFormat="1" ht="12" customHeight="1">
      <c r="A368" s="41"/>
      <c r="B368" s="37"/>
      <c r="C368" s="37"/>
      <c r="D368" s="38"/>
      <c r="M368" s="36"/>
      <c r="X368" s="36"/>
    </row>
    <row r="369" spans="1:24" ht="12" customHeight="1">
      <c r="A369" s="40" t="s">
        <v>303</v>
      </c>
      <c r="B369" s="26"/>
      <c r="C369" s="26"/>
      <c r="D369" s="27"/>
      <c r="E369" s="19">
        <v>11876591</v>
      </c>
      <c r="F369" s="19">
        <v>0</v>
      </c>
      <c r="G369" s="19">
        <v>15376448</v>
      </c>
      <c r="H369" s="19">
        <v>7750287</v>
      </c>
      <c r="I369" s="19">
        <v>785529</v>
      </c>
      <c r="J369" s="19">
        <v>0</v>
      </c>
      <c r="K369" s="19">
        <v>1390122</v>
      </c>
      <c r="L369" s="19">
        <v>2041521</v>
      </c>
      <c r="M369" s="36">
        <v>39220498</v>
      </c>
      <c r="N369" s="19">
        <v>15537103</v>
      </c>
      <c r="O369" s="19">
        <v>0</v>
      </c>
      <c r="P369" s="19">
        <v>0</v>
      </c>
      <c r="Q369" s="19">
        <v>0</v>
      </c>
      <c r="R369" s="19">
        <v>1724540</v>
      </c>
      <c r="S369" s="19">
        <v>5124512</v>
      </c>
      <c r="T369" s="19">
        <v>2006006</v>
      </c>
      <c r="U369" s="19">
        <v>4032367</v>
      </c>
      <c r="V369" s="19">
        <v>0</v>
      </c>
      <c r="W369" s="19">
        <v>0</v>
      </c>
      <c r="X369" s="36">
        <v>28424528</v>
      </c>
    </row>
    <row r="370" spans="1:24" ht="12" customHeight="1">
      <c r="A370" s="40"/>
      <c r="B370" s="26" t="s">
        <v>304</v>
      </c>
      <c r="C370" s="26"/>
      <c r="D370" s="27"/>
      <c r="E370" s="19">
        <v>408807.31</v>
      </c>
      <c r="F370" s="19">
        <v>0</v>
      </c>
      <c r="G370" s="19">
        <v>36857.56</v>
      </c>
      <c r="H370" s="19">
        <v>12268.41</v>
      </c>
      <c r="I370" s="19">
        <v>311.7</v>
      </c>
      <c r="J370" s="19">
        <v>0</v>
      </c>
      <c r="K370" s="19">
        <v>1961</v>
      </c>
      <c r="L370" s="19">
        <v>0</v>
      </c>
      <c r="M370" s="36">
        <v>460205.98</v>
      </c>
      <c r="N370" s="19">
        <v>7043.99</v>
      </c>
      <c r="O370" s="19">
        <v>0</v>
      </c>
      <c r="P370" s="19">
        <v>0</v>
      </c>
      <c r="Q370" s="19">
        <v>0</v>
      </c>
      <c r="R370" s="19">
        <v>198.25</v>
      </c>
      <c r="S370" s="19">
        <v>14358.02</v>
      </c>
      <c r="T370" s="19">
        <v>386053.57</v>
      </c>
      <c r="U370" s="19">
        <v>0</v>
      </c>
      <c r="V370" s="19">
        <v>0</v>
      </c>
      <c r="W370" s="19">
        <v>0</v>
      </c>
      <c r="X370" s="36">
        <v>407653.83</v>
      </c>
    </row>
    <row r="371" spans="1:24" ht="12" customHeight="1">
      <c r="A371" s="40"/>
      <c r="B371" s="26" t="s">
        <v>305</v>
      </c>
      <c r="C371" s="26"/>
      <c r="D371" s="27"/>
      <c r="E371" s="19">
        <v>7152703</v>
      </c>
      <c r="F371" s="19">
        <v>1483538</v>
      </c>
      <c r="G371" s="19">
        <v>2603894</v>
      </c>
      <c r="H371" s="19">
        <v>3362342</v>
      </c>
      <c r="I371" s="19">
        <v>0</v>
      </c>
      <c r="J371" s="19">
        <v>552391</v>
      </c>
      <c r="K371" s="19">
        <v>66911</v>
      </c>
      <c r="L371" s="19">
        <v>740671</v>
      </c>
      <c r="M371" s="36">
        <v>15962450</v>
      </c>
      <c r="N371" s="19">
        <v>0</v>
      </c>
      <c r="O371" s="19">
        <v>515334</v>
      </c>
      <c r="P371" s="19">
        <v>2440074</v>
      </c>
      <c r="Q371" s="19">
        <v>0</v>
      </c>
      <c r="R371" s="19">
        <v>7003501</v>
      </c>
      <c r="S371" s="19">
        <v>827545</v>
      </c>
      <c r="T371" s="19">
        <v>4016331</v>
      </c>
      <c r="U371" s="19">
        <v>2202146</v>
      </c>
      <c r="V371" s="19">
        <v>0</v>
      </c>
      <c r="W371" s="19">
        <v>0</v>
      </c>
      <c r="X371" s="36">
        <v>17004931</v>
      </c>
    </row>
    <row r="372" spans="1:24" ht="12" customHeight="1">
      <c r="A372" s="40"/>
      <c r="B372" s="26" t="s">
        <v>306</v>
      </c>
      <c r="C372" s="26"/>
      <c r="D372" s="27"/>
      <c r="E372" s="19">
        <v>5592323</v>
      </c>
      <c r="F372" s="19">
        <v>0</v>
      </c>
      <c r="G372" s="19">
        <v>4987615</v>
      </c>
      <c r="H372" s="19">
        <v>577186</v>
      </c>
      <c r="I372" s="19">
        <v>32398</v>
      </c>
      <c r="J372" s="19">
        <v>658923</v>
      </c>
      <c r="K372" s="19">
        <v>96310</v>
      </c>
      <c r="L372" s="19">
        <v>2161006</v>
      </c>
      <c r="M372" s="36">
        <v>14105761</v>
      </c>
      <c r="N372" s="19">
        <v>1559110</v>
      </c>
      <c r="O372" s="19">
        <v>16088</v>
      </c>
      <c r="P372" s="19">
        <v>2596831</v>
      </c>
      <c r="Q372" s="19">
        <v>0</v>
      </c>
      <c r="R372" s="19">
        <v>7824520</v>
      </c>
      <c r="S372" s="19">
        <v>974606</v>
      </c>
      <c r="T372" s="19">
        <v>1252957</v>
      </c>
      <c r="U372" s="19">
        <v>102833</v>
      </c>
      <c r="V372" s="19">
        <v>0</v>
      </c>
      <c r="W372" s="19">
        <v>0</v>
      </c>
      <c r="X372" s="36">
        <v>14326945</v>
      </c>
    </row>
    <row r="373" spans="1:24" ht="12" customHeight="1">
      <c r="A373" s="40"/>
      <c r="B373" s="26" t="s">
        <v>307</v>
      </c>
      <c r="C373" s="26"/>
      <c r="D373" s="27"/>
      <c r="E373" s="19">
        <v>0</v>
      </c>
      <c r="F373" s="19">
        <v>0</v>
      </c>
      <c r="G373" s="19">
        <v>97790</v>
      </c>
      <c r="H373" s="19">
        <v>2222</v>
      </c>
      <c r="I373" s="19">
        <v>0</v>
      </c>
      <c r="J373" s="19">
        <v>0</v>
      </c>
      <c r="K373" s="19">
        <v>514257</v>
      </c>
      <c r="L373" s="19">
        <v>0</v>
      </c>
      <c r="M373" s="36">
        <v>614269</v>
      </c>
      <c r="N373" s="19">
        <v>0</v>
      </c>
      <c r="O373" s="19">
        <v>0</v>
      </c>
      <c r="P373" s="19">
        <v>0</v>
      </c>
      <c r="Q373" s="19">
        <v>0</v>
      </c>
      <c r="R373" s="19">
        <v>6113</v>
      </c>
      <c r="S373" s="19">
        <v>37920</v>
      </c>
      <c r="T373" s="19">
        <v>7421</v>
      </c>
      <c r="U373" s="19">
        <v>407332</v>
      </c>
      <c r="V373" s="19">
        <v>0</v>
      </c>
      <c r="W373" s="19">
        <v>0</v>
      </c>
      <c r="X373" s="36">
        <v>458786</v>
      </c>
    </row>
    <row r="374" spans="1:24" ht="12" customHeight="1">
      <c r="A374" s="40"/>
      <c r="B374" s="26" t="s">
        <v>308</v>
      </c>
      <c r="C374" s="26"/>
      <c r="D374" s="27"/>
      <c r="E374" s="19">
        <v>868173</v>
      </c>
      <c r="F374" s="19">
        <v>0</v>
      </c>
      <c r="G374" s="19">
        <v>74668</v>
      </c>
      <c r="H374" s="19">
        <v>0</v>
      </c>
      <c r="I374" s="19">
        <v>0</v>
      </c>
      <c r="J374" s="19">
        <v>0</v>
      </c>
      <c r="K374" s="19">
        <v>0</v>
      </c>
      <c r="L374" s="19">
        <v>0</v>
      </c>
      <c r="M374" s="36">
        <v>942841</v>
      </c>
      <c r="N374" s="19">
        <v>0</v>
      </c>
      <c r="O374" s="19">
        <v>0</v>
      </c>
      <c r="P374" s="19">
        <v>81000</v>
      </c>
      <c r="Q374" s="19">
        <v>0</v>
      </c>
      <c r="R374" s="19">
        <v>15311</v>
      </c>
      <c r="S374" s="19">
        <v>33415</v>
      </c>
      <c r="T374" s="19">
        <v>721404</v>
      </c>
      <c r="U374" s="19">
        <v>94085</v>
      </c>
      <c r="V374" s="19">
        <v>0</v>
      </c>
      <c r="W374" s="19">
        <v>0</v>
      </c>
      <c r="X374" s="36">
        <v>945215</v>
      </c>
    </row>
    <row r="375" spans="1:24" ht="12" customHeight="1">
      <c r="A375" s="40"/>
      <c r="B375" s="26" t="s">
        <v>309</v>
      </c>
      <c r="C375" s="26"/>
      <c r="D375" s="27"/>
      <c r="E375" s="19">
        <v>0</v>
      </c>
      <c r="F375" s="19">
        <v>0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36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355318</v>
      </c>
      <c r="T375" s="19">
        <v>1531560</v>
      </c>
      <c r="U375" s="19">
        <v>0</v>
      </c>
      <c r="V375" s="19">
        <v>0</v>
      </c>
      <c r="W375" s="19">
        <v>0</v>
      </c>
      <c r="X375" s="36">
        <v>1886878</v>
      </c>
    </row>
    <row r="376" spans="1:24" ht="12" customHeight="1">
      <c r="A376" s="40"/>
      <c r="B376" s="26" t="s">
        <v>310</v>
      </c>
      <c r="C376" s="26"/>
      <c r="D376" s="27"/>
      <c r="E376" s="19">
        <v>909966</v>
      </c>
      <c r="F376" s="19">
        <v>0</v>
      </c>
      <c r="G376" s="19">
        <v>379487</v>
      </c>
      <c r="H376" s="19">
        <v>12198</v>
      </c>
      <c r="I376" s="19">
        <v>13089</v>
      </c>
      <c r="J376" s="19">
        <v>196032</v>
      </c>
      <c r="K376" s="19">
        <v>0</v>
      </c>
      <c r="L376" s="19">
        <v>280107</v>
      </c>
      <c r="M376" s="36">
        <v>1790879</v>
      </c>
      <c r="N376" s="19">
        <v>0</v>
      </c>
      <c r="O376" s="19">
        <v>339598</v>
      </c>
      <c r="P376" s="19">
        <v>367607</v>
      </c>
      <c r="Q376" s="19">
        <v>0</v>
      </c>
      <c r="R376" s="19">
        <v>468528</v>
      </c>
      <c r="S376" s="19">
        <v>112036</v>
      </c>
      <c r="T376" s="19">
        <v>373728</v>
      </c>
      <c r="U376" s="19">
        <v>1501</v>
      </c>
      <c r="V376" s="19">
        <v>0</v>
      </c>
      <c r="W376" s="19">
        <v>0</v>
      </c>
      <c r="X376" s="36">
        <v>1662998</v>
      </c>
    </row>
    <row r="377" spans="1:24" s="20" customFormat="1" ht="12" customHeight="1">
      <c r="A377" s="41"/>
      <c r="B377" s="37"/>
      <c r="C377" s="37" t="s">
        <v>41</v>
      </c>
      <c r="D377" s="38"/>
      <c r="E377" s="20">
        <v>14931972.309999999</v>
      </c>
      <c r="F377" s="20">
        <v>1483538</v>
      </c>
      <c r="G377" s="20">
        <v>8180311.5600000005</v>
      </c>
      <c r="H377" s="20">
        <v>3966216.41</v>
      </c>
      <c r="I377" s="20">
        <v>45798.7</v>
      </c>
      <c r="J377" s="20">
        <v>1407346</v>
      </c>
      <c r="K377" s="20">
        <v>679439</v>
      </c>
      <c r="L377" s="20">
        <v>3181784</v>
      </c>
      <c r="M377" s="36">
        <v>33876405.979999997</v>
      </c>
      <c r="N377" s="20">
        <v>1566153.99</v>
      </c>
      <c r="O377" s="20">
        <v>871020</v>
      </c>
      <c r="P377" s="20">
        <v>5485512</v>
      </c>
      <c r="Q377" s="20">
        <v>0</v>
      </c>
      <c r="R377" s="20">
        <v>15318171.25</v>
      </c>
      <c r="S377" s="20">
        <v>2355198.02</v>
      </c>
      <c r="T377" s="20">
        <v>8289454.5700000003</v>
      </c>
      <c r="U377" s="20">
        <v>2807897</v>
      </c>
      <c r="V377" s="20">
        <v>0</v>
      </c>
      <c r="W377" s="20">
        <v>0</v>
      </c>
      <c r="X377" s="36">
        <v>36693406.829999998</v>
      </c>
    </row>
    <row r="378" spans="1:24" s="20" customFormat="1" ht="12" customHeight="1">
      <c r="A378" s="41"/>
      <c r="B378" s="37"/>
      <c r="C378" s="37"/>
      <c r="D378" s="38" t="s">
        <v>42</v>
      </c>
      <c r="E378" s="20">
        <v>26808563.309999999</v>
      </c>
      <c r="F378" s="20">
        <v>1483538</v>
      </c>
      <c r="G378" s="20">
        <v>23556759.560000002</v>
      </c>
      <c r="H378" s="20">
        <v>11716503.41</v>
      </c>
      <c r="I378" s="20">
        <v>831327.7</v>
      </c>
      <c r="J378" s="20">
        <v>1407346</v>
      </c>
      <c r="K378" s="20">
        <v>2069561</v>
      </c>
      <c r="L378" s="20">
        <v>5223305</v>
      </c>
      <c r="M378" s="36">
        <v>73096903.980000004</v>
      </c>
      <c r="N378" s="20">
        <v>17103256.989999998</v>
      </c>
      <c r="O378" s="20">
        <v>871020</v>
      </c>
      <c r="P378" s="20">
        <v>5485512</v>
      </c>
      <c r="Q378" s="20">
        <v>0</v>
      </c>
      <c r="R378" s="20">
        <v>17042711.25</v>
      </c>
      <c r="S378" s="20">
        <v>7479710.0199999996</v>
      </c>
      <c r="T378" s="20">
        <v>10295460.57</v>
      </c>
      <c r="U378" s="20">
        <v>6840264</v>
      </c>
      <c r="V378" s="20">
        <v>0</v>
      </c>
      <c r="W378" s="20">
        <v>0</v>
      </c>
      <c r="X378" s="36">
        <v>65117934.829999991</v>
      </c>
    </row>
    <row r="379" spans="1:24" ht="12" customHeight="1">
      <c r="A379" s="40"/>
      <c r="B379" s="26"/>
      <c r="C379" s="26"/>
      <c r="D379" s="27"/>
      <c r="M379" s="36"/>
      <c r="X379" s="36"/>
    </row>
    <row r="380" spans="1:24" ht="12" customHeight="1">
      <c r="A380" s="40" t="s">
        <v>311</v>
      </c>
      <c r="B380" s="26"/>
      <c r="C380" s="26"/>
      <c r="D380" s="27"/>
      <c r="E380" s="19">
        <v>2134572</v>
      </c>
      <c r="F380" s="19">
        <v>0</v>
      </c>
      <c r="G380" s="19">
        <v>1934598</v>
      </c>
      <c r="H380" s="19">
        <v>190183</v>
      </c>
      <c r="I380" s="19">
        <v>28777</v>
      </c>
      <c r="J380" s="19">
        <v>0</v>
      </c>
      <c r="K380" s="19">
        <v>29880</v>
      </c>
      <c r="L380" s="19">
        <v>0</v>
      </c>
      <c r="M380" s="36">
        <v>4318010</v>
      </c>
      <c r="N380" s="19">
        <v>404020</v>
      </c>
      <c r="O380" s="19">
        <v>0</v>
      </c>
      <c r="P380" s="19">
        <v>0</v>
      </c>
      <c r="Q380" s="19">
        <v>0</v>
      </c>
      <c r="R380" s="19">
        <v>188801</v>
      </c>
      <c r="S380" s="19">
        <v>1253240</v>
      </c>
      <c r="T380" s="19">
        <v>544440</v>
      </c>
      <c r="U380" s="19">
        <v>1198763</v>
      </c>
      <c r="V380" s="19">
        <v>0</v>
      </c>
      <c r="W380" s="19">
        <v>161689</v>
      </c>
      <c r="X380" s="36">
        <v>3750953</v>
      </c>
    </row>
    <row r="381" spans="1:24" ht="12" customHeight="1">
      <c r="A381" s="40"/>
      <c r="B381" s="26" t="s">
        <v>312</v>
      </c>
      <c r="C381" s="26"/>
      <c r="D381" s="27"/>
      <c r="E381" s="19">
        <v>0</v>
      </c>
      <c r="F381" s="19">
        <v>0</v>
      </c>
      <c r="G381" s="19">
        <v>0</v>
      </c>
      <c r="H381" s="19">
        <v>0</v>
      </c>
      <c r="I381" s="19">
        <v>0</v>
      </c>
      <c r="J381" s="19">
        <v>0</v>
      </c>
      <c r="K381" s="19">
        <v>0</v>
      </c>
      <c r="L381" s="19">
        <v>0</v>
      </c>
      <c r="M381" s="36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12400</v>
      </c>
      <c r="T381" s="19">
        <v>0</v>
      </c>
      <c r="U381" s="19">
        <v>0</v>
      </c>
      <c r="V381" s="19">
        <v>0</v>
      </c>
      <c r="W381" s="19">
        <v>0</v>
      </c>
      <c r="X381" s="36">
        <v>12400</v>
      </c>
    </row>
    <row r="382" spans="1:24" s="20" customFormat="1" ht="12" customHeight="1">
      <c r="A382" s="41"/>
      <c r="B382" s="37"/>
      <c r="C382" s="37" t="s">
        <v>41</v>
      </c>
      <c r="D382" s="38"/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36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12400</v>
      </c>
      <c r="T382" s="20">
        <v>0</v>
      </c>
      <c r="U382" s="20">
        <v>0</v>
      </c>
      <c r="V382" s="20">
        <v>0</v>
      </c>
      <c r="W382" s="20">
        <v>0</v>
      </c>
      <c r="X382" s="36">
        <v>12400</v>
      </c>
    </row>
    <row r="383" spans="1:24" s="20" customFormat="1" ht="12" customHeight="1">
      <c r="A383" s="41"/>
      <c r="B383" s="37"/>
      <c r="C383" s="37"/>
      <c r="D383" s="38" t="s">
        <v>42</v>
      </c>
      <c r="E383" s="20">
        <v>2134572</v>
      </c>
      <c r="F383" s="20">
        <v>0</v>
      </c>
      <c r="G383" s="20">
        <v>1934598</v>
      </c>
      <c r="H383" s="20">
        <v>190183</v>
      </c>
      <c r="I383" s="20">
        <v>28777</v>
      </c>
      <c r="J383" s="20">
        <v>0</v>
      </c>
      <c r="K383" s="20">
        <v>29880</v>
      </c>
      <c r="L383" s="20">
        <v>0</v>
      </c>
      <c r="M383" s="36">
        <v>4318010</v>
      </c>
      <c r="N383" s="20">
        <v>404020</v>
      </c>
      <c r="O383" s="20">
        <v>0</v>
      </c>
      <c r="P383" s="20">
        <v>0</v>
      </c>
      <c r="Q383" s="20">
        <v>0</v>
      </c>
      <c r="R383" s="20">
        <v>188801</v>
      </c>
      <c r="S383" s="20">
        <v>1265640</v>
      </c>
      <c r="T383" s="20">
        <v>544440</v>
      </c>
      <c r="U383" s="20">
        <v>1198763</v>
      </c>
      <c r="V383" s="20">
        <v>0</v>
      </c>
      <c r="W383" s="20">
        <v>161689</v>
      </c>
      <c r="X383" s="36">
        <v>3763353</v>
      </c>
    </row>
    <row r="384" spans="1:24" ht="12" customHeight="1">
      <c r="A384" s="40"/>
      <c r="B384" s="26"/>
      <c r="C384" s="26"/>
      <c r="D384" s="27"/>
      <c r="M384" s="36"/>
      <c r="X384" s="36"/>
    </row>
    <row r="385" spans="1:24" ht="12" customHeight="1">
      <c r="A385" s="40" t="s">
        <v>313</v>
      </c>
      <c r="B385" s="26"/>
      <c r="C385" s="26"/>
      <c r="D385" s="27"/>
      <c r="E385" s="19">
        <v>4991943</v>
      </c>
      <c r="F385" s="19">
        <v>0</v>
      </c>
      <c r="G385" s="19">
        <v>5120451</v>
      </c>
      <c r="H385" s="19">
        <v>1737853</v>
      </c>
      <c r="I385" s="19">
        <v>156949</v>
      </c>
      <c r="J385" s="19">
        <v>0</v>
      </c>
      <c r="K385" s="19">
        <v>143201</v>
      </c>
      <c r="L385" s="19">
        <v>0</v>
      </c>
      <c r="M385" s="36">
        <v>12150397</v>
      </c>
      <c r="N385" s="19">
        <v>4606013</v>
      </c>
      <c r="O385" s="19">
        <v>0</v>
      </c>
      <c r="P385" s="19">
        <v>83000</v>
      </c>
      <c r="Q385" s="19">
        <v>0</v>
      </c>
      <c r="R385" s="19">
        <v>945651</v>
      </c>
      <c r="S385" s="19">
        <v>3144891</v>
      </c>
      <c r="T385" s="19">
        <v>1269173</v>
      </c>
      <c r="U385" s="19">
        <v>3217228</v>
      </c>
      <c r="V385" s="19">
        <v>0</v>
      </c>
      <c r="W385" s="19">
        <v>0</v>
      </c>
      <c r="X385" s="36">
        <v>13265956</v>
      </c>
    </row>
    <row r="386" spans="1:24" ht="12" customHeight="1">
      <c r="A386" s="40"/>
      <c r="B386" s="26" t="s">
        <v>314</v>
      </c>
      <c r="C386" s="26"/>
      <c r="D386" s="27"/>
      <c r="E386" s="19">
        <v>213706</v>
      </c>
      <c r="F386" s="19">
        <v>0</v>
      </c>
      <c r="G386" s="19">
        <v>368405</v>
      </c>
      <c r="H386" s="19">
        <v>28378</v>
      </c>
      <c r="I386" s="19">
        <v>32127</v>
      </c>
      <c r="J386" s="19">
        <v>17256</v>
      </c>
      <c r="K386" s="19">
        <v>434671</v>
      </c>
      <c r="L386" s="19">
        <v>145600</v>
      </c>
      <c r="M386" s="36">
        <v>1240143</v>
      </c>
      <c r="N386" s="19">
        <v>0</v>
      </c>
      <c r="O386" s="19">
        <v>0</v>
      </c>
      <c r="P386" s="19">
        <v>434671</v>
      </c>
      <c r="Q386" s="19">
        <v>0</v>
      </c>
      <c r="R386" s="19">
        <v>111149</v>
      </c>
      <c r="S386" s="19">
        <v>194421</v>
      </c>
      <c r="T386" s="19">
        <v>0</v>
      </c>
      <c r="U386" s="19">
        <v>12928</v>
      </c>
      <c r="V386" s="19">
        <v>0</v>
      </c>
      <c r="W386" s="19">
        <v>0</v>
      </c>
      <c r="X386" s="36">
        <v>753169</v>
      </c>
    </row>
    <row r="387" spans="1:24" ht="12" customHeight="1">
      <c r="A387" s="40"/>
      <c r="B387" s="26" t="s">
        <v>315</v>
      </c>
      <c r="C387" s="26"/>
      <c r="D387" s="27"/>
      <c r="E387" s="19">
        <v>0</v>
      </c>
      <c r="F387" s="19">
        <v>0</v>
      </c>
      <c r="G387" s="19">
        <v>15884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36">
        <v>15884</v>
      </c>
      <c r="N387" s="19">
        <v>8850</v>
      </c>
      <c r="O387" s="19">
        <v>0</v>
      </c>
      <c r="P387" s="19">
        <v>0</v>
      </c>
      <c r="Q387" s="19">
        <v>0</v>
      </c>
      <c r="R387" s="19">
        <v>5864</v>
      </c>
      <c r="S387" s="19">
        <v>6864</v>
      </c>
      <c r="T387" s="19">
        <v>0</v>
      </c>
      <c r="U387" s="19">
        <v>0</v>
      </c>
      <c r="V387" s="19">
        <v>0</v>
      </c>
      <c r="W387" s="19">
        <v>0</v>
      </c>
      <c r="X387" s="36">
        <v>21578</v>
      </c>
    </row>
    <row r="388" spans="1:24" ht="12" customHeight="1">
      <c r="A388" s="40"/>
      <c r="B388" s="26" t="s">
        <v>316</v>
      </c>
      <c r="C388" s="26"/>
      <c r="D388" s="27"/>
      <c r="E388" s="19">
        <v>7235</v>
      </c>
      <c r="F388" s="19">
        <v>18445</v>
      </c>
      <c r="G388" s="19">
        <v>78120</v>
      </c>
      <c r="H388" s="19">
        <v>19783</v>
      </c>
      <c r="I388" s="19">
        <v>0</v>
      </c>
      <c r="J388" s="19">
        <v>14049</v>
      </c>
      <c r="K388" s="19">
        <v>0</v>
      </c>
      <c r="L388" s="19">
        <v>0</v>
      </c>
      <c r="M388" s="36">
        <v>137632</v>
      </c>
      <c r="N388" s="19">
        <v>9202</v>
      </c>
      <c r="O388" s="19">
        <v>0</v>
      </c>
      <c r="P388" s="19">
        <v>7939</v>
      </c>
      <c r="Q388" s="19">
        <v>0</v>
      </c>
      <c r="R388" s="19">
        <v>56518</v>
      </c>
      <c r="S388" s="19">
        <v>26758</v>
      </c>
      <c r="T388" s="19">
        <v>9537</v>
      </c>
      <c r="U388" s="19">
        <v>0</v>
      </c>
      <c r="V388" s="19">
        <v>0</v>
      </c>
      <c r="W388" s="19">
        <v>0</v>
      </c>
      <c r="X388" s="36">
        <v>109954</v>
      </c>
    </row>
    <row r="389" spans="1:24" ht="12" customHeight="1">
      <c r="A389" s="40"/>
      <c r="B389" s="26" t="s">
        <v>317</v>
      </c>
      <c r="C389" s="26"/>
      <c r="D389" s="27"/>
      <c r="E389" s="19">
        <v>1999288</v>
      </c>
      <c r="F389" s="19">
        <v>12282</v>
      </c>
      <c r="G389" s="19">
        <v>1333670</v>
      </c>
      <c r="H389" s="19">
        <v>0</v>
      </c>
      <c r="I389" s="19">
        <v>20579</v>
      </c>
      <c r="J389" s="19">
        <v>566509</v>
      </c>
      <c r="K389" s="19">
        <v>0</v>
      </c>
      <c r="L389" s="19">
        <v>701003</v>
      </c>
      <c r="M389" s="36">
        <v>4633331</v>
      </c>
      <c r="N389" s="19">
        <v>9597</v>
      </c>
      <c r="O389" s="19">
        <v>16632</v>
      </c>
      <c r="P389" s="19">
        <v>1734820</v>
      </c>
      <c r="Q389" s="19">
        <v>0</v>
      </c>
      <c r="R389" s="19">
        <v>2151813</v>
      </c>
      <c r="S389" s="19">
        <v>682170</v>
      </c>
      <c r="T389" s="19">
        <v>207300</v>
      </c>
      <c r="U389" s="19">
        <v>1134377</v>
      </c>
      <c r="V389" s="19">
        <v>0</v>
      </c>
      <c r="W389" s="19">
        <v>0</v>
      </c>
      <c r="X389" s="36">
        <v>5936709</v>
      </c>
    </row>
    <row r="390" spans="1:24" s="20" customFormat="1" ht="12" customHeight="1">
      <c r="A390" s="41"/>
      <c r="B390" s="37"/>
      <c r="C390" s="37" t="s">
        <v>41</v>
      </c>
      <c r="D390" s="38"/>
      <c r="E390" s="20">
        <v>2220229</v>
      </c>
      <c r="F390" s="20">
        <v>30727</v>
      </c>
      <c r="G390" s="20">
        <v>1796079</v>
      </c>
      <c r="H390" s="20">
        <v>48161</v>
      </c>
      <c r="I390" s="20">
        <v>52706</v>
      </c>
      <c r="J390" s="20">
        <v>597814</v>
      </c>
      <c r="K390" s="20">
        <v>434671</v>
      </c>
      <c r="L390" s="20">
        <v>846603</v>
      </c>
      <c r="M390" s="36">
        <v>6026990</v>
      </c>
      <c r="N390" s="20">
        <v>27649</v>
      </c>
      <c r="O390" s="20">
        <v>16632</v>
      </c>
      <c r="P390" s="20">
        <v>2177430</v>
      </c>
      <c r="Q390" s="20">
        <v>0</v>
      </c>
      <c r="R390" s="20">
        <v>2325344</v>
      </c>
      <c r="S390" s="20">
        <v>910213</v>
      </c>
      <c r="T390" s="20">
        <v>216837</v>
      </c>
      <c r="U390" s="20">
        <v>1147305</v>
      </c>
      <c r="V390" s="20">
        <v>0</v>
      </c>
      <c r="W390" s="20">
        <v>0</v>
      </c>
      <c r="X390" s="36">
        <v>6821410</v>
      </c>
    </row>
    <row r="391" spans="1:24" s="20" customFormat="1" ht="12" customHeight="1">
      <c r="A391" s="41"/>
      <c r="B391" s="37"/>
      <c r="C391" s="37"/>
      <c r="D391" s="38" t="s">
        <v>42</v>
      </c>
      <c r="E391" s="20">
        <v>7212172</v>
      </c>
      <c r="F391" s="20">
        <v>30727</v>
      </c>
      <c r="G391" s="20">
        <v>6916530</v>
      </c>
      <c r="H391" s="20">
        <v>1786014</v>
      </c>
      <c r="I391" s="20">
        <v>209655</v>
      </c>
      <c r="J391" s="20">
        <v>597814</v>
      </c>
      <c r="K391" s="20">
        <v>577872</v>
      </c>
      <c r="L391" s="20">
        <v>846603</v>
      </c>
      <c r="M391" s="36">
        <v>18177387</v>
      </c>
      <c r="N391" s="20">
        <v>4633662</v>
      </c>
      <c r="O391" s="20">
        <v>16632</v>
      </c>
      <c r="P391" s="20">
        <v>2260430</v>
      </c>
      <c r="Q391" s="20">
        <v>0</v>
      </c>
      <c r="R391" s="20">
        <v>3270995</v>
      </c>
      <c r="S391" s="20">
        <v>4055104</v>
      </c>
      <c r="T391" s="20">
        <v>1486010</v>
      </c>
      <c r="U391" s="20">
        <v>4364533</v>
      </c>
      <c r="V391" s="20">
        <v>0</v>
      </c>
      <c r="W391" s="20">
        <v>0</v>
      </c>
      <c r="X391" s="36">
        <v>20087366</v>
      </c>
    </row>
    <row r="392" spans="1:24" ht="12" customHeight="1">
      <c r="A392" s="40"/>
      <c r="B392" s="26"/>
      <c r="C392" s="26"/>
      <c r="D392" s="27"/>
      <c r="M392" s="36"/>
      <c r="X392" s="36"/>
    </row>
    <row r="393" spans="1:24" ht="12" customHeight="1">
      <c r="A393" s="40" t="s">
        <v>318</v>
      </c>
      <c r="B393" s="26"/>
      <c r="C393" s="26"/>
      <c r="D393" s="27"/>
      <c r="E393" s="19">
        <v>9009331</v>
      </c>
      <c r="F393" s="19">
        <v>0</v>
      </c>
      <c r="G393" s="19">
        <v>13355002</v>
      </c>
      <c r="H393" s="19">
        <v>4470637</v>
      </c>
      <c r="I393" s="19">
        <v>0</v>
      </c>
      <c r="J393" s="19">
        <v>0</v>
      </c>
      <c r="K393" s="19">
        <v>742419</v>
      </c>
      <c r="L393" s="19">
        <v>1510484</v>
      </c>
      <c r="M393" s="36">
        <v>29087873</v>
      </c>
      <c r="N393" s="19">
        <v>16501142</v>
      </c>
      <c r="O393" s="19">
        <v>7972</v>
      </c>
      <c r="P393" s="19">
        <v>2839686</v>
      </c>
      <c r="Q393" s="19">
        <v>0</v>
      </c>
      <c r="R393" s="19">
        <v>1377569</v>
      </c>
      <c r="S393" s="19">
        <v>4147602</v>
      </c>
      <c r="T393" s="19">
        <v>144946</v>
      </c>
      <c r="U393" s="19">
        <v>6951185</v>
      </c>
      <c r="V393" s="19">
        <v>0</v>
      </c>
      <c r="W393" s="19">
        <v>1145856</v>
      </c>
      <c r="X393" s="36">
        <v>33115958</v>
      </c>
    </row>
    <row r="394" spans="1:24" ht="12" customHeight="1">
      <c r="A394" s="40"/>
      <c r="B394" s="26" t="s">
        <v>319</v>
      </c>
      <c r="C394" s="26"/>
      <c r="D394" s="27"/>
      <c r="E394" s="19">
        <v>10339233</v>
      </c>
      <c r="F394" s="19">
        <v>0</v>
      </c>
      <c r="G394" s="19">
        <v>9902879</v>
      </c>
      <c r="H394" s="19">
        <v>1349473</v>
      </c>
      <c r="I394" s="19">
        <v>448639</v>
      </c>
      <c r="J394" s="19">
        <v>566802</v>
      </c>
      <c r="K394" s="19">
        <v>3518344</v>
      </c>
      <c r="L394" s="19">
        <v>1249681</v>
      </c>
      <c r="M394" s="36">
        <v>27375051</v>
      </c>
      <c r="N394" s="19">
        <v>244691</v>
      </c>
      <c r="O394" s="19">
        <v>276116</v>
      </c>
      <c r="P394" s="19">
        <v>1418671</v>
      </c>
      <c r="Q394" s="19">
        <v>0</v>
      </c>
      <c r="R394" s="19">
        <v>17688349</v>
      </c>
      <c r="S394" s="19">
        <v>1660092</v>
      </c>
      <c r="T394" s="19">
        <v>75560</v>
      </c>
      <c r="U394" s="19">
        <v>4862619</v>
      </c>
      <c r="V394" s="19">
        <v>0</v>
      </c>
      <c r="W394" s="19">
        <v>0</v>
      </c>
      <c r="X394" s="36">
        <v>26226098</v>
      </c>
    </row>
    <row r="395" spans="1:24" ht="12" customHeight="1">
      <c r="A395" s="40"/>
      <c r="B395" s="26" t="s">
        <v>320</v>
      </c>
      <c r="C395" s="26"/>
      <c r="D395" s="27"/>
      <c r="E395" s="19">
        <v>1521084</v>
      </c>
      <c r="F395" s="19">
        <v>248080</v>
      </c>
      <c r="G395" s="19">
        <v>206607</v>
      </c>
      <c r="H395" s="19">
        <v>32863</v>
      </c>
      <c r="I395" s="19">
        <v>38278</v>
      </c>
      <c r="J395" s="19">
        <v>578071</v>
      </c>
      <c r="K395" s="19">
        <v>645236</v>
      </c>
      <c r="L395" s="19">
        <v>696844</v>
      </c>
      <c r="M395" s="36">
        <v>3967063</v>
      </c>
      <c r="N395" s="19">
        <v>725335</v>
      </c>
      <c r="O395" s="19">
        <v>0</v>
      </c>
      <c r="P395" s="19">
        <v>1438482</v>
      </c>
      <c r="Q395" s="19">
        <v>88627</v>
      </c>
      <c r="R395" s="19">
        <v>121362</v>
      </c>
      <c r="S395" s="19">
        <v>101485</v>
      </c>
      <c r="T395" s="19">
        <v>55740</v>
      </c>
      <c r="U395" s="19">
        <v>199562</v>
      </c>
      <c r="V395" s="19">
        <v>0</v>
      </c>
      <c r="W395" s="19">
        <v>0</v>
      </c>
      <c r="X395" s="36">
        <v>2730593</v>
      </c>
    </row>
    <row r="396" spans="1:24" ht="12" customHeight="1">
      <c r="A396" s="40"/>
      <c r="B396" s="26" t="s">
        <v>321</v>
      </c>
      <c r="C396" s="26"/>
      <c r="D396" s="27"/>
      <c r="E396" s="19">
        <v>12195738</v>
      </c>
      <c r="F396" s="19">
        <v>1012365</v>
      </c>
      <c r="G396" s="19">
        <v>113542</v>
      </c>
      <c r="H396" s="19">
        <v>3283</v>
      </c>
      <c r="I396" s="19">
        <v>0</v>
      </c>
      <c r="J396" s="19">
        <v>59.19</v>
      </c>
      <c r="K396" s="19">
        <v>0</v>
      </c>
      <c r="L396" s="19">
        <v>0</v>
      </c>
      <c r="M396" s="36">
        <v>13324987.189999999</v>
      </c>
      <c r="N396" s="19">
        <v>0</v>
      </c>
      <c r="O396" s="19">
        <v>18135</v>
      </c>
      <c r="P396" s="19">
        <v>0</v>
      </c>
      <c r="Q396" s="19">
        <v>31175</v>
      </c>
      <c r="R396" s="19">
        <v>58338</v>
      </c>
      <c r="S396" s="19">
        <v>47490</v>
      </c>
      <c r="T396" s="19">
        <v>0</v>
      </c>
      <c r="U396" s="19">
        <v>0</v>
      </c>
      <c r="V396" s="19">
        <v>0</v>
      </c>
      <c r="W396" s="19">
        <v>0</v>
      </c>
      <c r="X396" s="36">
        <v>155138</v>
      </c>
    </row>
    <row r="397" spans="1:24" ht="12" customHeight="1">
      <c r="A397" s="40"/>
      <c r="B397" s="26" t="s">
        <v>322</v>
      </c>
      <c r="C397" s="26"/>
      <c r="D397" s="27"/>
      <c r="E397" s="19">
        <v>2084325</v>
      </c>
      <c r="F397" s="19">
        <v>0</v>
      </c>
      <c r="G397" s="19">
        <v>509332</v>
      </c>
      <c r="H397" s="19">
        <v>356140</v>
      </c>
      <c r="I397" s="19">
        <v>0</v>
      </c>
      <c r="J397" s="19">
        <v>46040</v>
      </c>
      <c r="K397" s="19">
        <v>0</v>
      </c>
      <c r="L397" s="19">
        <v>237889</v>
      </c>
      <c r="M397" s="36">
        <v>3233726</v>
      </c>
      <c r="N397" s="19">
        <v>0</v>
      </c>
      <c r="O397" s="19">
        <v>0</v>
      </c>
      <c r="P397" s="19">
        <v>1724812</v>
      </c>
      <c r="Q397" s="19">
        <v>0</v>
      </c>
      <c r="R397" s="19">
        <v>1211159</v>
      </c>
      <c r="S397" s="19">
        <v>235274</v>
      </c>
      <c r="T397" s="19">
        <v>76573</v>
      </c>
      <c r="U397" s="19">
        <v>750324</v>
      </c>
      <c r="V397" s="19">
        <v>0</v>
      </c>
      <c r="W397" s="19">
        <v>0</v>
      </c>
      <c r="X397" s="36">
        <v>3998142</v>
      </c>
    </row>
    <row r="398" spans="1:24" ht="12" customHeight="1">
      <c r="A398" s="40"/>
      <c r="B398" s="26" t="s">
        <v>323</v>
      </c>
      <c r="C398" s="26"/>
      <c r="D398" s="27"/>
      <c r="E398" s="19">
        <v>3861005</v>
      </c>
      <c r="F398" s="19">
        <v>0</v>
      </c>
      <c r="G398" s="19">
        <v>936178</v>
      </c>
      <c r="H398" s="19">
        <v>0</v>
      </c>
      <c r="I398" s="19">
        <v>17113</v>
      </c>
      <c r="J398" s="19">
        <v>1110210</v>
      </c>
      <c r="K398" s="19">
        <v>679916</v>
      </c>
      <c r="L398" s="19">
        <v>1014421</v>
      </c>
      <c r="M398" s="36">
        <v>7618843</v>
      </c>
      <c r="N398" s="19">
        <v>42996</v>
      </c>
      <c r="O398" s="19">
        <v>0</v>
      </c>
      <c r="P398" s="19">
        <v>3158037</v>
      </c>
      <c r="Q398" s="19">
        <v>0</v>
      </c>
      <c r="R398" s="19">
        <v>2143790</v>
      </c>
      <c r="S398" s="19">
        <v>250156</v>
      </c>
      <c r="T398" s="19">
        <v>1139</v>
      </c>
      <c r="U398" s="19">
        <v>1533649</v>
      </c>
      <c r="V398" s="19">
        <v>0</v>
      </c>
      <c r="W398" s="19">
        <v>0</v>
      </c>
      <c r="X398" s="36">
        <v>7129767</v>
      </c>
    </row>
    <row r="399" spans="1:24" ht="12" customHeight="1">
      <c r="A399" s="40"/>
      <c r="B399" s="26" t="s">
        <v>324</v>
      </c>
      <c r="C399" s="26"/>
      <c r="D399" s="27"/>
      <c r="E399" s="19">
        <v>28425</v>
      </c>
      <c r="F399" s="19">
        <v>0</v>
      </c>
      <c r="G399" s="19">
        <v>82095</v>
      </c>
      <c r="H399" s="19">
        <v>4437</v>
      </c>
      <c r="I399" s="19">
        <v>0</v>
      </c>
      <c r="J399" s="19">
        <v>0</v>
      </c>
      <c r="K399" s="19">
        <v>0</v>
      </c>
      <c r="L399" s="19">
        <v>110780</v>
      </c>
      <c r="M399" s="36">
        <v>225737</v>
      </c>
      <c r="N399" s="19">
        <v>72100</v>
      </c>
      <c r="O399" s="19">
        <v>0</v>
      </c>
      <c r="P399" s="19">
        <v>110780</v>
      </c>
      <c r="Q399" s="19">
        <v>14161</v>
      </c>
      <c r="R399" s="19">
        <v>8197</v>
      </c>
      <c r="S399" s="19">
        <v>23712</v>
      </c>
      <c r="T399" s="19">
        <v>0</v>
      </c>
      <c r="U399" s="19">
        <v>0</v>
      </c>
      <c r="V399" s="19">
        <v>0</v>
      </c>
      <c r="W399" s="19">
        <v>0</v>
      </c>
      <c r="X399" s="36">
        <v>228950</v>
      </c>
    </row>
    <row r="400" spans="1:24" ht="12" customHeight="1">
      <c r="A400" s="40"/>
      <c r="B400" s="26" t="s">
        <v>325</v>
      </c>
      <c r="C400" s="26"/>
      <c r="D400" s="27"/>
      <c r="E400" s="19">
        <v>112304</v>
      </c>
      <c r="F400" s="19">
        <v>0</v>
      </c>
      <c r="G400" s="19">
        <v>31345</v>
      </c>
      <c r="H400" s="19">
        <v>54177</v>
      </c>
      <c r="I400" s="19">
        <v>0</v>
      </c>
      <c r="J400" s="19">
        <v>4122</v>
      </c>
      <c r="K400" s="19">
        <v>0</v>
      </c>
      <c r="L400" s="19">
        <v>0</v>
      </c>
      <c r="M400" s="36">
        <v>201948</v>
      </c>
      <c r="N400" s="19">
        <v>25590</v>
      </c>
      <c r="O400" s="19">
        <v>0</v>
      </c>
      <c r="P400" s="19">
        <v>26140</v>
      </c>
      <c r="Q400" s="19">
        <v>19181</v>
      </c>
      <c r="R400" s="19">
        <v>13659</v>
      </c>
      <c r="S400" s="19">
        <v>27526</v>
      </c>
      <c r="T400" s="19">
        <v>0</v>
      </c>
      <c r="U400" s="19">
        <v>112304</v>
      </c>
      <c r="V400" s="19">
        <v>0</v>
      </c>
      <c r="W400" s="19">
        <v>0</v>
      </c>
      <c r="X400" s="36">
        <v>224400</v>
      </c>
    </row>
    <row r="401" spans="1:24" s="20" customFormat="1" ht="12" customHeight="1">
      <c r="A401" s="41"/>
      <c r="B401" s="37"/>
      <c r="C401" s="37" t="s">
        <v>41</v>
      </c>
      <c r="D401" s="38"/>
      <c r="E401" s="20">
        <v>30142114</v>
      </c>
      <c r="F401" s="20">
        <v>1260445</v>
      </c>
      <c r="G401" s="20">
        <v>11781978</v>
      </c>
      <c r="H401" s="20">
        <v>1800373</v>
      </c>
      <c r="I401" s="20">
        <v>504030</v>
      </c>
      <c r="J401" s="20">
        <v>2305304.19</v>
      </c>
      <c r="K401" s="20">
        <v>4843496</v>
      </c>
      <c r="L401" s="20">
        <v>3309615</v>
      </c>
      <c r="M401" s="36">
        <v>55947355.189999998</v>
      </c>
      <c r="N401" s="20">
        <v>1110712</v>
      </c>
      <c r="O401" s="20">
        <v>294251</v>
      </c>
      <c r="P401" s="20">
        <v>7876922</v>
      </c>
      <c r="Q401" s="20">
        <v>153144</v>
      </c>
      <c r="R401" s="20">
        <v>21244854</v>
      </c>
      <c r="S401" s="20">
        <v>2345735</v>
      </c>
      <c r="T401" s="20">
        <v>209012</v>
      </c>
      <c r="U401" s="20">
        <v>7458458</v>
      </c>
      <c r="V401" s="20">
        <v>0</v>
      </c>
      <c r="W401" s="20">
        <v>0</v>
      </c>
      <c r="X401" s="36">
        <v>40693088</v>
      </c>
    </row>
    <row r="402" spans="1:24" s="20" customFormat="1" ht="12" customHeight="1">
      <c r="A402" s="41"/>
      <c r="B402" s="37"/>
      <c r="C402" s="37"/>
      <c r="D402" s="38" t="s">
        <v>42</v>
      </c>
      <c r="E402" s="20">
        <v>39151445</v>
      </c>
      <c r="F402" s="20">
        <v>1260445</v>
      </c>
      <c r="G402" s="20">
        <v>25136980</v>
      </c>
      <c r="H402" s="20">
        <v>6271010</v>
      </c>
      <c r="I402" s="20">
        <v>504030</v>
      </c>
      <c r="J402" s="20">
        <v>2305304.19</v>
      </c>
      <c r="K402" s="20">
        <v>5585915</v>
      </c>
      <c r="L402" s="20">
        <v>4820099</v>
      </c>
      <c r="M402" s="36">
        <v>85035228.189999998</v>
      </c>
      <c r="N402" s="20">
        <v>17611854</v>
      </c>
      <c r="O402" s="20">
        <v>302223</v>
      </c>
      <c r="P402" s="20">
        <v>10716608</v>
      </c>
      <c r="Q402" s="20">
        <v>153144</v>
      </c>
      <c r="R402" s="20">
        <v>22622423</v>
      </c>
      <c r="S402" s="20">
        <v>6493337</v>
      </c>
      <c r="T402" s="20">
        <v>353958</v>
      </c>
      <c r="U402" s="20">
        <v>14409643</v>
      </c>
      <c r="V402" s="20">
        <v>0</v>
      </c>
      <c r="W402" s="20">
        <v>1145856</v>
      </c>
      <c r="X402" s="36">
        <v>73809046</v>
      </c>
    </row>
    <row r="403" spans="1:24" ht="12" customHeight="1">
      <c r="A403" s="41"/>
      <c r="B403" s="26"/>
      <c r="C403" s="26"/>
      <c r="D403" s="27"/>
      <c r="M403" s="36"/>
      <c r="X403" s="36"/>
    </row>
    <row r="404" spans="1:24" ht="12" customHeight="1">
      <c r="A404" s="41" t="s">
        <v>326</v>
      </c>
      <c r="B404" s="26"/>
      <c r="C404" s="26"/>
      <c r="D404" s="27"/>
      <c r="E404" s="19">
        <v>3698810</v>
      </c>
      <c r="F404" s="19">
        <v>1025961</v>
      </c>
      <c r="G404" s="19">
        <v>3686379</v>
      </c>
      <c r="H404" s="19">
        <v>1122252</v>
      </c>
      <c r="I404" s="19">
        <v>26283</v>
      </c>
      <c r="J404" s="19">
        <v>0</v>
      </c>
      <c r="K404" s="19">
        <v>0</v>
      </c>
      <c r="L404" s="19">
        <v>2300087</v>
      </c>
      <c r="M404" s="36">
        <v>11859772</v>
      </c>
      <c r="N404" s="19">
        <v>1912728</v>
      </c>
      <c r="O404" s="19">
        <v>0</v>
      </c>
      <c r="P404" s="19">
        <v>3622777</v>
      </c>
      <c r="Q404" s="19">
        <v>0</v>
      </c>
      <c r="R404" s="19">
        <v>120462</v>
      </c>
      <c r="S404" s="19">
        <v>4328106</v>
      </c>
      <c r="T404" s="19">
        <v>1021584</v>
      </c>
      <c r="U404" s="19">
        <v>1726017</v>
      </c>
      <c r="V404" s="19">
        <v>0</v>
      </c>
      <c r="W404" s="19">
        <v>0</v>
      </c>
      <c r="X404" s="36">
        <v>12731674</v>
      </c>
    </row>
    <row r="405" spans="1:24" ht="12" customHeight="1">
      <c r="A405" s="41"/>
      <c r="B405" s="26" t="s">
        <v>327</v>
      </c>
      <c r="C405" s="26"/>
      <c r="D405" s="27"/>
      <c r="E405" s="19">
        <v>0</v>
      </c>
      <c r="F405" s="19">
        <v>0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36">
        <v>0</v>
      </c>
      <c r="N405" s="19">
        <v>0</v>
      </c>
      <c r="O405" s="19">
        <v>0</v>
      </c>
      <c r="P405" s="19">
        <v>0</v>
      </c>
      <c r="Q405" s="19">
        <v>0</v>
      </c>
      <c r="R405" s="19">
        <v>0</v>
      </c>
      <c r="S405" s="19">
        <v>13597</v>
      </c>
      <c r="T405" s="19">
        <v>8684</v>
      </c>
      <c r="U405" s="19">
        <v>0</v>
      </c>
      <c r="V405" s="19">
        <v>0</v>
      </c>
      <c r="W405" s="19">
        <v>0</v>
      </c>
      <c r="X405" s="36">
        <v>22281</v>
      </c>
    </row>
    <row r="406" spans="1:24" ht="12" customHeight="1">
      <c r="A406" s="41"/>
      <c r="B406" s="26" t="s">
        <v>328</v>
      </c>
      <c r="C406" s="26"/>
      <c r="D406" s="27"/>
      <c r="E406" s="19">
        <v>172783.27000000002</v>
      </c>
      <c r="F406" s="19">
        <v>0</v>
      </c>
      <c r="G406" s="19">
        <v>271660.38</v>
      </c>
      <c r="H406" s="19">
        <v>0</v>
      </c>
      <c r="I406" s="19">
        <v>1358.39</v>
      </c>
      <c r="J406" s="19">
        <v>0</v>
      </c>
      <c r="K406" s="19">
        <v>136008</v>
      </c>
      <c r="L406" s="19">
        <v>0</v>
      </c>
      <c r="M406" s="36">
        <v>581810.04</v>
      </c>
      <c r="N406" s="19">
        <v>106247.07</v>
      </c>
      <c r="O406" s="19">
        <v>0</v>
      </c>
      <c r="P406" s="19">
        <v>16000</v>
      </c>
      <c r="Q406" s="19">
        <v>0</v>
      </c>
      <c r="R406" s="19">
        <v>241884.16999999998</v>
      </c>
      <c r="S406" s="19">
        <v>63197.08</v>
      </c>
      <c r="T406" s="19">
        <v>33401</v>
      </c>
      <c r="U406" s="19">
        <v>9199.3700000000008</v>
      </c>
      <c r="V406" s="19">
        <v>0</v>
      </c>
      <c r="W406" s="19">
        <v>0</v>
      </c>
      <c r="X406" s="36">
        <v>469928.69</v>
      </c>
    </row>
    <row r="407" spans="1:24" ht="12" customHeight="1">
      <c r="A407" s="41"/>
      <c r="B407" s="26" t="s">
        <v>329</v>
      </c>
      <c r="C407" s="26"/>
      <c r="D407" s="27"/>
      <c r="E407" s="19">
        <v>0</v>
      </c>
      <c r="F407" s="19">
        <v>29931.57</v>
      </c>
      <c r="G407" s="19">
        <v>48452.520000000004</v>
      </c>
      <c r="H407" s="19">
        <v>19153.04</v>
      </c>
      <c r="I407" s="19">
        <v>0</v>
      </c>
      <c r="J407" s="19">
        <v>0</v>
      </c>
      <c r="K407" s="19">
        <v>0</v>
      </c>
      <c r="L407" s="19">
        <v>0</v>
      </c>
      <c r="M407" s="36">
        <v>97537.13</v>
      </c>
      <c r="N407" s="19">
        <v>58682.76</v>
      </c>
      <c r="O407" s="19">
        <v>0</v>
      </c>
      <c r="P407" s="19">
        <v>17779.400000000001</v>
      </c>
      <c r="Q407" s="19">
        <v>0</v>
      </c>
      <c r="R407" s="19">
        <v>84.07</v>
      </c>
      <c r="S407" s="19">
        <v>9237.68</v>
      </c>
      <c r="T407" s="19">
        <v>38829</v>
      </c>
      <c r="U407" s="19">
        <v>0</v>
      </c>
      <c r="V407" s="19">
        <v>0</v>
      </c>
      <c r="W407" s="19">
        <v>0</v>
      </c>
      <c r="X407" s="36">
        <v>124612.91</v>
      </c>
    </row>
    <row r="408" spans="1:24" ht="12" customHeight="1">
      <c r="A408" s="41"/>
      <c r="B408" s="26" t="s">
        <v>330</v>
      </c>
      <c r="C408" s="26"/>
      <c r="D408" s="27"/>
      <c r="E408" s="19">
        <v>0</v>
      </c>
      <c r="F408" s="19">
        <v>0</v>
      </c>
      <c r="G408" s="19">
        <v>14835</v>
      </c>
      <c r="H408" s="19">
        <v>26605</v>
      </c>
      <c r="I408" s="19">
        <v>0</v>
      </c>
      <c r="J408" s="19">
        <v>0</v>
      </c>
      <c r="K408" s="19">
        <v>0</v>
      </c>
      <c r="L408" s="19">
        <v>0</v>
      </c>
      <c r="M408" s="36">
        <v>41440</v>
      </c>
      <c r="N408" s="19">
        <v>13974</v>
      </c>
      <c r="O408" s="19">
        <v>0</v>
      </c>
      <c r="P408" s="19">
        <v>1798</v>
      </c>
      <c r="Q408" s="19">
        <v>0</v>
      </c>
      <c r="R408" s="19">
        <v>1761</v>
      </c>
      <c r="S408" s="19">
        <v>7157</v>
      </c>
      <c r="T408" s="19">
        <v>11239</v>
      </c>
      <c r="U408" s="19">
        <v>2917</v>
      </c>
      <c r="V408" s="19">
        <v>0</v>
      </c>
      <c r="W408" s="19">
        <v>0</v>
      </c>
      <c r="X408" s="36">
        <v>38846</v>
      </c>
    </row>
    <row r="409" spans="1:24" ht="12" customHeight="1">
      <c r="A409" s="41"/>
      <c r="B409" s="26" t="s">
        <v>331</v>
      </c>
      <c r="C409" s="26"/>
      <c r="D409" s="27"/>
      <c r="E409" s="19">
        <v>0</v>
      </c>
      <c r="F409" s="19">
        <v>0</v>
      </c>
      <c r="G409" s="19">
        <v>839988.89999999991</v>
      </c>
      <c r="H409" s="19">
        <v>600</v>
      </c>
      <c r="I409" s="19">
        <v>0</v>
      </c>
      <c r="J409" s="19">
        <v>0</v>
      </c>
      <c r="K409" s="19">
        <v>0</v>
      </c>
      <c r="L409" s="19">
        <v>0</v>
      </c>
      <c r="M409" s="36">
        <v>840588.89999999991</v>
      </c>
      <c r="N409" s="19">
        <v>8580.69</v>
      </c>
      <c r="O409" s="19">
        <v>0</v>
      </c>
      <c r="P409" s="19">
        <v>0</v>
      </c>
      <c r="Q409" s="19">
        <v>0</v>
      </c>
      <c r="R409" s="19">
        <v>3021.3</v>
      </c>
      <c r="S409" s="19">
        <v>3045.65</v>
      </c>
      <c r="T409" s="19">
        <v>823850</v>
      </c>
      <c r="U409" s="19">
        <v>0</v>
      </c>
      <c r="V409" s="19">
        <v>0</v>
      </c>
      <c r="W409" s="19">
        <v>0</v>
      </c>
      <c r="X409" s="36">
        <v>838497.64</v>
      </c>
    </row>
    <row r="410" spans="1:24" ht="12" customHeight="1">
      <c r="A410" s="41"/>
      <c r="B410" s="26" t="s">
        <v>332</v>
      </c>
      <c r="C410" s="26"/>
      <c r="D410" s="27"/>
      <c r="E410" s="19">
        <v>12168</v>
      </c>
      <c r="F410" s="19">
        <v>0</v>
      </c>
      <c r="G410" s="19">
        <v>37695</v>
      </c>
      <c r="H410" s="19">
        <v>2201</v>
      </c>
      <c r="I410" s="19">
        <v>0</v>
      </c>
      <c r="J410" s="19">
        <v>0</v>
      </c>
      <c r="K410" s="19">
        <v>28000</v>
      </c>
      <c r="L410" s="19">
        <v>21780</v>
      </c>
      <c r="M410" s="36">
        <v>101844</v>
      </c>
      <c r="N410" s="19">
        <v>325</v>
      </c>
      <c r="O410" s="19">
        <v>0</v>
      </c>
      <c r="P410" s="19">
        <v>44687</v>
      </c>
      <c r="Q410" s="19">
        <v>0</v>
      </c>
      <c r="R410" s="19">
        <v>631</v>
      </c>
      <c r="S410" s="19">
        <v>13705</v>
      </c>
      <c r="T410" s="19">
        <v>5093</v>
      </c>
      <c r="U410" s="19">
        <v>0</v>
      </c>
      <c r="V410" s="19">
        <v>0</v>
      </c>
      <c r="W410" s="19">
        <v>0</v>
      </c>
      <c r="X410" s="36">
        <v>64441</v>
      </c>
    </row>
    <row r="411" spans="1:24" ht="12" customHeight="1">
      <c r="A411" s="41"/>
      <c r="B411" s="26" t="s">
        <v>333</v>
      </c>
      <c r="C411" s="26"/>
      <c r="D411" s="27"/>
      <c r="E411" s="19">
        <v>0</v>
      </c>
      <c r="F411" s="19">
        <v>0</v>
      </c>
      <c r="G411" s="19">
        <v>34263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36">
        <v>34263</v>
      </c>
      <c r="N411" s="19">
        <v>10982</v>
      </c>
      <c r="O411" s="19">
        <v>0</v>
      </c>
      <c r="P411" s="19">
        <v>0</v>
      </c>
      <c r="Q411" s="19">
        <v>0</v>
      </c>
      <c r="R411" s="19">
        <v>12289</v>
      </c>
      <c r="S411" s="19">
        <v>7614</v>
      </c>
      <c r="T411" s="19">
        <v>0</v>
      </c>
      <c r="U411" s="19">
        <v>0</v>
      </c>
      <c r="V411" s="19">
        <v>0</v>
      </c>
      <c r="W411" s="19">
        <v>0</v>
      </c>
      <c r="X411" s="36">
        <v>30885</v>
      </c>
    </row>
    <row r="412" spans="1:24" ht="12" customHeight="1">
      <c r="A412" s="41"/>
      <c r="B412" s="26" t="s">
        <v>334</v>
      </c>
      <c r="C412" s="26"/>
      <c r="D412" s="27"/>
      <c r="E412" s="19">
        <v>0</v>
      </c>
      <c r="F412" s="19">
        <v>0</v>
      </c>
      <c r="G412" s="19">
        <v>5909</v>
      </c>
      <c r="H412" s="19">
        <v>0</v>
      </c>
      <c r="I412" s="19">
        <v>0</v>
      </c>
      <c r="J412" s="19">
        <v>0</v>
      </c>
      <c r="K412" s="19">
        <v>5003</v>
      </c>
      <c r="L412" s="19">
        <v>0</v>
      </c>
      <c r="M412" s="36">
        <v>10912</v>
      </c>
      <c r="N412" s="19">
        <v>2861</v>
      </c>
      <c r="O412" s="19">
        <v>0</v>
      </c>
      <c r="P412" s="19">
        <v>0</v>
      </c>
      <c r="Q412" s="19">
        <v>0</v>
      </c>
      <c r="R412" s="19">
        <v>22</v>
      </c>
      <c r="S412" s="19">
        <v>1958</v>
      </c>
      <c r="T412" s="19">
        <v>-6953</v>
      </c>
      <c r="U412" s="19">
        <v>0</v>
      </c>
      <c r="V412" s="19">
        <v>0</v>
      </c>
      <c r="W412" s="19">
        <v>0</v>
      </c>
      <c r="X412" s="36">
        <v>-2112</v>
      </c>
    </row>
    <row r="413" spans="1:24" ht="12" customHeight="1">
      <c r="A413" s="41"/>
      <c r="B413" s="26" t="s">
        <v>335</v>
      </c>
      <c r="C413" s="26"/>
      <c r="D413" s="27"/>
      <c r="E413" s="19">
        <v>0</v>
      </c>
      <c r="F413" s="19">
        <v>0</v>
      </c>
      <c r="G413" s="19">
        <v>6382</v>
      </c>
      <c r="H413" s="19">
        <v>5623</v>
      </c>
      <c r="I413" s="19">
        <v>376</v>
      </c>
      <c r="J413" s="19">
        <v>0</v>
      </c>
      <c r="K413" s="19">
        <v>0</v>
      </c>
      <c r="L413" s="19">
        <v>0</v>
      </c>
      <c r="M413" s="36">
        <v>12381</v>
      </c>
      <c r="N413" s="19">
        <v>6930</v>
      </c>
      <c r="O413" s="19">
        <v>0</v>
      </c>
      <c r="P413" s="19">
        <v>1269</v>
      </c>
      <c r="Q413" s="19">
        <v>0</v>
      </c>
      <c r="R413" s="19">
        <v>2756</v>
      </c>
      <c r="S413" s="19">
        <v>4677</v>
      </c>
      <c r="T413" s="19">
        <v>0</v>
      </c>
      <c r="U413" s="19">
        <v>0</v>
      </c>
      <c r="V413" s="19">
        <v>0</v>
      </c>
      <c r="W413" s="19">
        <v>0</v>
      </c>
      <c r="X413" s="36">
        <v>15632</v>
      </c>
    </row>
    <row r="414" spans="1:24" ht="12" customHeight="1">
      <c r="A414" s="41"/>
      <c r="B414" s="26" t="s">
        <v>336</v>
      </c>
      <c r="C414" s="26"/>
      <c r="D414" s="27"/>
      <c r="E414" s="19">
        <v>98202</v>
      </c>
      <c r="F414" s="19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3234</v>
      </c>
      <c r="L414" s="19">
        <v>0</v>
      </c>
      <c r="M414" s="36">
        <v>101436</v>
      </c>
      <c r="N414" s="19">
        <v>20000</v>
      </c>
      <c r="O414" s="19">
        <v>0</v>
      </c>
      <c r="P414" s="19">
        <v>0</v>
      </c>
      <c r="Q414" s="19">
        <v>0</v>
      </c>
      <c r="R414" s="19">
        <v>40554</v>
      </c>
      <c r="S414" s="19">
        <v>9137</v>
      </c>
      <c r="T414" s="19">
        <v>0</v>
      </c>
      <c r="U414" s="19">
        <v>0</v>
      </c>
      <c r="V414" s="19">
        <v>0</v>
      </c>
      <c r="W414" s="19">
        <v>0</v>
      </c>
      <c r="X414" s="36">
        <v>69691</v>
      </c>
    </row>
    <row r="415" spans="1:24" ht="12" customHeight="1">
      <c r="A415" s="41"/>
      <c r="B415" s="26" t="s">
        <v>337</v>
      </c>
      <c r="C415" s="26"/>
      <c r="D415" s="27"/>
      <c r="E415" s="19">
        <v>187432</v>
      </c>
      <c r="F415" s="19">
        <v>0</v>
      </c>
      <c r="G415" s="19">
        <v>78658</v>
      </c>
      <c r="H415" s="19">
        <v>500</v>
      </c>
      <c r="I415" s="19">
        <v>0</v>
      </c>
      <c r="J415" s="19">
        <v>0</v>
      </c>
      <c r="K415" s="19">
        <v>4000</v>
      </c>
      <c r="L415" s="19">
        <v>0</v>
      </c>
      <c r="M415" s="36">
        <v>270590</v>
      </c>
      <c r="N415" s="19">
        <v>83414</v>
      </c>
      <c r="O415" s="19">
        <v>0</v>
      </c>
      <c r="P415" s="19">
        <v>0</v>
      </c>
      <c r="Q415" s="19">
        <v>0</v>
      </c>
      <c r="R415" s="19">
        <v>7052</v>
      </c>
      <c r="S415" s="19">
        <v>22298</v>
      </c>
      <c r="T415" s="19">
        <v>152882</v>
      </c>
      <c r="U415" s="19">
        <v>2080</v>
      </c>
      <c r="V415" s="19">
        <v>0</v>
      </c>
      <c r="W415" s="19">
        <v>0</v>
      </c>
      <c r="X415" s="36">
        <v>267726</v>
      </c>
    </row>
    <row r="416" spans="1:24" ht="12" customHeight="1">
      <c r="A416" s="41"/>
      <c r="B416" s="26" t="s">
        <v>338</v>
      </c>
      <c r="C416" s="26"/>
      <c r="D416" s="27"/>
      <c r="E416" s="19">
        <v>1162841</v>
      </c>
      <c r="F416" s="19">
        <v>0</v>
      </c>
      <c r="G416" s="19">
        <v>745224</v>
      </c>
      <c r="H416" s="19">
        <v>529248</v>
      </c>
      <c r="I416" s="19">
        <v>0</v>
      </c>
      <c r="J416" s="19">
        <v>0</v>
      </c>
      <c r="K416" s="19">
        <v>180593</v>
      </c>
      <c r="L416" s="19">
        <v>8064</v>
      </c>
      <c r="M416" s="36">
        <v>2625970</v>
      </c>
      <c r="N416" s="19">
        <v>0</v>
      </c>
      <c r="O416" s="19">
        <v>0</v>
      </c>
      <c r="P416" s="19">
        <v>8064</v>
      </c>
      <c r="Q416" s="19">
        <v>0</v>
      </c>
      <c r="R416" s="19">
        <v>1453521</v>
      </c>
      <c r="S416" s="19">
        <v>590964</v>
      </c>
      <c r="T416" s="19">
        <v>48817</v>
      </c>
      <c r="U416" s="19">
        <v>342689</v>
      </c>
      <c r="V416" s="19">
        <v>0</v>
      </c>
      <c r="W416" s="19">
        <v>0</v>
      </c>
      <c r="X416" s="36">
        <v>2444055</v>
      </c>
    </row>
    <row r="417" spans="1:24" ht="12" customHeight="1">
      <c r="A417" s="41"/>
      <c r="B417" s="26" t="s">
        <v>339</v>
      </c>
      <c r="C417" s="26"/>
      <c r="D417" s="27"/>
      <c r="E417" s="19">
        <v>0</v>
      </c>
      <c r="F417" s="19">
        <v>8945</v>
      </c>
      <c r="G417" s="19">
        <v>23410</v>
      </c>
      <c r="H417" s="19">
        <v>12377</v>
      </c>
      <c r="I417" s="19">
        <v>6107</v>
      </c>
      <c r="J417" s="19">
        <v>1002</v>
      </c>
      <c r="K417" s="19">
        <v>0</v>
      </c>
      <c r="L417" s="19">
        <v>0</v>
      </c>
      <c r="M417" s="36">
        <v>51841</v>
      </c>
      <c r="N417" s="19">
        <v>48016</v>
      </c>
      <c r="O417" s="19">
        <v>0</v>
      </c>
      <c r="P417" s="19">
        <v>0</v>
      </c>
      <c r="Q417" s="19">
        <v>0</v>
      </c>
      <c r="R417" s="19">
        <v>370</v>
      </c>
      <c r="S417" s="19">
        <v>14140</v>
      </c>
      <c r="T417" s="19">
        <v>0</v>
      </c>
      <c r="U417" s="19">
        <v>0</v>
      </c>
      <c r="V417" s="19">
        <v>0</v>
      </c>
      <c r="W417" s="19">
        <v>0</v>
      </c>
      <c r="X417" s="36">
        <v>62526</v>
      </c>
    </row>
    <row r="418" spans="1:24" ht="12" customHeight="1">
      <c r="A418" s="41"/>
      <c r="B418" s="26" t="s">
        <v>340</v>
      </c>
      <c r="C418" s="26"/>
      <c r="D418" s="27"/>
      <c r="E418" s="19">
        <v>4530</v>
      </c>
      <c r="F418" s="19">
        <v>0</v>
      </c>
      <c r="G418" s="19">
        <v>77778</v>
      </c>
      <c r="H418" s="19">
        <v>0</v>
      </c>
      <c r="I418" s="19">
        <v>0</v>
      </c>
      <c r="J418" s="19">
        <v>0</v>
      </c>
      <c r="K418" s="19">
        <v>304</v>
      </c>
      <c r="L418" s="19">
        <v>0</v>
      </c>
      <c r="M418" s="36">
        <v>82612</v>
      </c>
      <c r="N418" s="19">
        <v>70641</v>
      </c>
      <c r="O418" s="19">
        <v>0</v>
      </c>
      <c r="P418" s="19">
        <v>0</v>
      </c>
      <c r="Q418" s="19">
        <v>0</v>
      </c>
      <c r="R418" s="19">
        <v>14429</v>
      </c>
      <c r="S418" s="19">
        <v>12052</v>
      </c>
      <c r="T418" s="19">
        <v>0</v>
      </c>
      <c r="U418" s="19">
        <v>7021</v>
      </c>
      <c r="V418" s="19">
        <v>0</v>
      </c>
      <c r="W418" s="19">
        <v>0</v>
      </c>
      <c r="X418" s="36">
        <v>104143</v>
      </c>
    </row>
    <row r="419" spans="1:24" ht="12" customHeight="1">
      <c r="A419" s="41"/>
      <c r="B419" s="26" t="s">
        <v>341</v>
      </c>
      <c r="C419" s="26"/>
      <c r="D419" s="27"/>
      <c r="E419" s="19">
        <v>0</v>
      </c>
      <c r="F419" s="19">
        <v>23145</v>
      </c>
      <c r="G419" s="19">
        <v>69059</v>
      </c>
      <c r="H419" s="19">
        <v>650</v>
      </c>
      <c r="I419" s="19">
        <v>1218</v>
      </c>
      <c r="J419" s="19">
        <v>0</v>
      </c>
      <c r="K419" s="19">
        <v>0</v>
      </c>
      <c r="L419" s="19">
        <v>0</v>
      </c>
      <c r="M419" s="36">
        <v>94072</v>
      </c>
      <c r="N419" s="19">
        <v>75000</v>
      </c>
      <c r="O419" s="19">
        <v>0</v>
      </c>
      <c r="P419" s="19">
        <v>0</v>
      </c>
      <c r="Q419" s="19">
        <v>0</v>
      </c>
      <c r="R419" s="19">
        <v>7721</v>
      </c>
      <c r="S419" s="19">
        <v>18274</v>
      </c>
      <c r="T419" s="19">
        <v>23145</v>
      </c>
      <c r="U419" s="19">
        <v>0</v>
      </c>
      <c r="V419" s="19">
        <v>0</v>
      </c>
      <c r="W419" s="19">
        <v>0</v>
      </c>
      <c r="X419" s="36">
        <v>124140</v>
      </c>
    </row>
    <row r="420" spans="1:24" ht="12" customHeight="1">
      <c r="A420" s="41"/>
      <c r="B420" s="26" t="s">
        <v>342</v>
      </c>
      <c r="C420" s="26"/>
      <c r="D420" s="27"/>
      <c r="E420" s="19">
        <v>0</v>
      </c>
      <c r="F420" s="19">
        <v>0</v>
      </c>
      <c r="G420" s="19">
        <v>33171</v>
      </c>
      <c r="H420" s="19">
        <v>769</v>
      </c>
      <c r="I420" s="19">
        <v>0</v>
      </c>
      <c r="J420" s="19">
        <v>0</v>
      </c>
      <c r="K420" s="19">
        <v>9720</v>
      </c>
      <c r="L420" s="19">
        <v>0</v>
      </c>
      <c r="M420" s="36">
        <v>43660</v>
      </c>
      <c r="N420" s="19">
        <v>0</v>
      </c>
      <c r="O420" s="19">
        <v>0</v>
      </c>
      <c r="P420" s="19">
        <v>0</v>
      </c>
      <c r="Q420" s="19">
        <v>0</v>
      </c>
      <c r="R420" s="19">
        <v>29597</v>
      </c>
      <c r="S420" s="19">
        <v>7505</v>
      </c>
      <c r="T420" s="19">
        <v>1686</v>
      </c>
      <c r="U420" s="19">
        <v>0</v>
      </c>
      <c r="V420" s="19">
        <v>0</v>
      </c>
      <c r="W420" s="19">
        <v>0</v>
      </c>
      <c r="X420" s="36">
        <v>38788</v>
      </c>
    </row>
    <row r="421" spans="1:24" s="20" customFormat="1" ht="12" customHeight="1">
      <c r="A421" s="41"/>
      <c r="B421" s="37"/>
      <c r="C421" s="37" t="s">
        <v>41</v>
      </c>
      <c r="D421" s="38"/>
      <c r="E421" s="20">
        <v>1637956.27</v>
      </c>
      <c r="F421" s="20">
        <v>62021.57</v>
      </c>
      <c r="G421" s="20">
        <v>2286485.7999999998</v>
      </c>
      <c r="H421" s="20">
        <v>597726.04</v>
      </c>
      <c r="I421" s="20">
        <v>9059.39</v>
      </c>
      <c r="J421" s="20">
        <v>1002</v>
      </c>
      <c r="K421" s="20">
        <v>366862</v>
      </c>
      <c r="L421" s="20">
        <v>29844</v>
      </c>
      <c r="M421" s="36">
        <v>4990957.0699999994</v>
      </c>
      <c r="N421" s="20">
        <v>505653.52</v>
      </c>
      <c r="O421" s="20">
        <v>0</v>
      </c>
      <c r="P421" s="20">
        <v>89597.4</v>
      </c>
      <c r="Q421" s="20">
        <v>0</v>
      </c>
      <c r="R421" s="20">
        <v>1815692.54</v>
      </c>
      <c r="S421" s="20">
        <v>798558.41</v>
      </c>
      <c r="T421" s="20">
        <v>1140673</v>
      </c>
      <c r="U421" s="20">
        <v>363906.37</v>
      </c>
      <c r="V421" s="20">
        <v>0</v>
      </c>
      <c r="W421" s="20">
        <v>0</v>
      </c>
      <c r="X421" s="36">
        <v>4714081.24</v>
      </c>
    </row>
    <row r="422" spans="1:24" s="20" customFormat="1" ht="12" customHeight="1">
      <c r="A422" s="41"/>
      <c r="B422" s="37"/>
      <c r="C422" s="37"/>
      <c r="D422" s="38" t="s">
        <v>42</v>
      </c>
      <c r="E422" s="20">
        <v>5336766.2699999996</v>
      </c>
      <c r="F422" s="20">
        <v>1087982.57</v>
      </c>
      <c r="G422" s="20">
        <v>5972864.7999999998</v>
      </c>
      <c r="H422" s="20">
        <v>1719978.04</v>
      </c>
      <c r="I422" s="20">
        <v>35342.39</v>
      </c>
      <c r="J422" s="20">
        <v>1002</v>
      </c>
      <c r="K422" s="20">
        <v>366862</v>
      </c>
      <c r="L422" s="20">
        <v>2329931</v>
      </c>
      <c r="M422" s="36">
        <v>16850729.07</v>
      </c>
      <c r="N422" s="20">
        <v>2418381.52</v>
      </c>
      <c r="O422" s="20">
        <v>0</v>
      </c>
      <c r="P422" s="20">
        <v>3712374.4</v>
      </c>
      <c r="Q422" s="20">
        <v>0</v>
      </c>
      <c r="R422" s="20">
        <v>1936154.54</v>
      </c>
      <c r="S422" s="20">
        <v>5126664.41</v>
      </c>
      <c r="T422" s="20">
        <v>2162257</v>
      </c>
      <c r="U422" s="20">
        <v>2089923.37</v>
      </c>
      <c r="V422" s="20">
        <v>0</v>
      </c>
      <c r="W422" s="20">
        <v>0</v>
      </c>
      <c r="X422" s="36">
        <v>17445755.240000002</v>
      </c>
    </row>
    <row r="423" spans="1:24" ht="12" customHeight="1">
      <c r="A423" s="41"/>
      <c r="B423" s="26"/>
      <c r="C423" s="26"/>
      <c r="D423" s="27"/>
      <c r="M423" s="36"/>
      <c r="X423" s="36"/>
    </row>
    <row r="424" spans="1:24" ht="12" customHeight="1">
      <c r="A424" s="41" t="s">
        <v>343</v>
      </c>
      <c r="B424" s="26"/>
      <c r="C424" s="26"/>
      <c r="D424" s="27"/>
      <c r="E424" s="19">
        <v>6438400</v>
      </c>
      <c r="F424" s="19">
        <v>1255935</v>
      </c>
      <c r="G424" s="19">
        <v>8614466</v>
      </c>
      <c r="H424" s="19">
        <v>3397742</v>
      </c>
      <c r="I424" s="19">
        <v>74880</v>
      </c>
      <c r="J424" s="19">
        <v>1048919</v>
      </c>
      <c r="K424" s="19">
        <v>268739</v>
      </c>
      <c r="L424" s="19">
        <v>0</v>
      </c>
      <c r="M424" s="36">
        <v>21099081</v>
      </c>
      <c r="N424" s="19">
        <v>12041784</v>
      </c>
      <c r="O424" s="19">
        <v>46083</v>
      </c>
      <c r="P424" s="19">
        <v>0</v>
      </c>
      <c r="Q424" s="19">
        <v>0</v>
      </c>
      <c r="R424" s="19">
        <v>503992</v>
      </c>
      <c r="S424" s="19">
        <v>6280002</v>
      </c>
      <c r="T424" s="19">
        <v>695712</v>
      </c>
      <c r="U424" s="19">
        <v>2956557</v>
      </c>
      <c r="V424" s="19">
        <v>0</v>
      </c>
      <c r="W424" s="19">
        <v>0</v>
      </c>
      <c r="X424" s="36">
        <v>22524130</v>
      </c>
    </row>
    <row r="425" spans="1:24" ht="12" customHeight="1">
      <c r="A425" s="25"/>
      <c r="B425" s="26" t="s">
        <v>344</v>
      </c>
      <c r="C425" s="26"/>
      <c r="D425" s="27"/>
      <c r="E425" s="19">
        <v>1176512</v>
      </c>
      <c r="F425" s="19">
        <v>0</v>
      </c>
      <c r="G425" s="19">
        <v>445861</v>
      </c>
      <c r="H425" s="19">
        <v>0</v>
      </c>
      <c r="I425" s="19">
        <v>0</v>
      </c>
      <c r="J425" s="19">
        <v>0</v>
      </c>
      <c r="K425" s="19">
        <v>0</v>
      </c>
      <c r="L425" s="19">
        <v>968150</v>
      </c>
      <c r="M425" s="36">
        <v>2590523</v>
      </c>
      <c r="N425" s="19">
        <v>1029</v>
      </c>
      <c r="O425" s="19">
        <v>0</v>
      </c>
      <c r="P425" s="19">
        <v>1104003</v>
      </c>
      <c r="Q425" s="19">
        <v>0</v>
      </c>
      <c r="R425" s="19">
        <v>185517</v>
      </c>
      <c r="S425" s="19">
        <v>203123</v>
      </c>
      <c r="T425" s="19">
        <v>250000</v>
      </c>
      <c r="U425" s="19">
        <v>906565</v>
      </c>
      <c r="V425" s="19">
        <v>0</v>
      </c>
      <c r="W425" s="19">
        <v>0</v>
      </c>
      <c r="X425" s="36">
        <v>2650237</v>
      </c>
    </row>
    <row r="426" spans="1:24" ht="12" customHeight="1">
      <c r="A426" s="25"/>
      <c r="B426" s="26" t="s">
        <v>345</v>
      </c>
      <c r="C426" s="26"/>
      <c r="D426" s="27"/>
      <c r="E426" s="19">
        <v>0</v>
      </c>
      <c r="F426" s="19">
        <v>0</v>
      </c>
      <c r="G426" s="19">
        <v>88357</v>
      </c>
      <c r="H426" s="19">
        <v>0</v>
      </c>
      <c r="I426" s="19">
        <v>0</v>
      </c>
      <c r="J426" s="19">
        <v>0</v>
      </c>
      <c r="K426" s="19">
        <v>0</v>
      </c>
      <c r="L426" s="19">
        <v>230720</v>
      </c>
      <c r="M426" s="36">
        <v>319077</v>
      </c>
      <c r="N426" s="19">
        <v>17630</v>
      </c>
      <c r="O426" s="19">
        <v>0</v>
      </c>
      <c r="P426" s="19">
        <v>164325</v>
      </c>
      <c r="Q426" s="19">
        <v>0</v>
      </c>
      <c r="R426" s="19">
        <v>104113</v>
      </c>
      <c r="S426" s="19">
        <v>66395</v>
      </c>
      <c r="T426" s="19">
        <v>0</v>
      </c>
      <c r="U426" s="19">
        <v>0</v>
      </c>
      <c r="V426" s="19">
        <v>0</v>
      </c>
      <c r="W426" s="19">
        <v>0</v>
      </c>
      <c r="X426" s="36">
        <v>352463</v>
      </c>
    </row>
    <row r="427" spans="1:24" ht="12" customHeight="1">
      <c r="A427" s="25"/>
      <c r="B427" s="26" t="s">
        <v>346</v>
      </c>
      <c r="C427" s="26"/>
      <c r="D427" s="27"/>
      <c r="E427" s="19">
        <v>0</v>
      </c>
      <c r="F427" s="19">
        <v>321733</v>
      </c>
      <c r="G427" s="19">
        <v>29778</v>
      </c>
      <c r="H427" s="19">
        <v>8299</v>
      </c>
      <c r="I427" s="19">
        <v>0</v>
      </c>
      <c r="J427" s="19">
        <v>0</v>
      </c>
      <c r="K427" s="19">
        <v>2628</v>
      </c>
      <c r="L427" s="19">
        <v>13157</v>
      </c>
      <c r="M427" s="36">
        <v>375595</v>
      </c>
      <c r="N427" s="19">
        <v>21812</v>
      </c>
      <c r="O427" s="19">
        <v>0</v>
      </c>
      <c r="P427" s="19">
        <v>23157</v>
      </c>
      <c r="Q427" s="19">
        <v>0</v>
      </c>
      <c r="R427" s="19">
        <v>737</v>
      </c>
      <c r="S427" s="19">
        <v>13705</v>
      </c>
      <c r="T427" s="19">
        <v>0</v>
      </c>
      <c r="U427" s="19">
        <v>329832</v>
      </c>
      <c r="V427" s="19">
        <v>0</v>
      </c>
      <c r="W427" s="19">
        <v>0</v>
      </c>
      <c r="X427" s="36">
        <v>389243</v>
      </c>
    </row>
    <row r="428" spans="1:24" ht="12" customHeight="1">
      <c r="A428" s="25"/>
      <c r="B428" s="26" t="s">
        <v>347</v>
      </c>
      <c r="C428" s="26"/>
      <c r="D428" s="27"/>
      <c r="E428" s="19">
        <v>0</v>
      </c>
      <c r="F428" s="19">
        <v>0</v>
      </c>
      <c r="G428" s="19">
        <v>0</v>
      </c>
      <c r="H428" s="19">
        <v>0</v>
      </c>
      <c r="I428" s="19">
        <v>0</v>
      </c>
      <c r="J428" s="19">
        <v>0</v>
      </c>
      <c r="K428" s="19">
        <v>0</v>
      </c>
      <c r="L428" s="19">
        <v>0</v>
      </c>
      <c r="M428" s="36">
        <v>0</v>
      </c>
      <c r="N428" s="19">
        <v>0</v>
      </c>
      <c r="O428" s="19">
        <v>0</v>
      </c>
      <c r="P428" s="19">
        <v>0</v>
      </c>
      <c r="Q428" s="19">
        <v>0</v>
      </c>
      <c r="R428" s="19">
        <v>0</v>
      </c>
      <c r="S428" s="19">
        <v>45769</v>
      </c>
      <c r="T428" s="19">
        <v>0</v>
      </c>
      <c r="U428" s="19">
        <v>0</v>
      </c>
      <c r="V428" s="19">
        <v>0</v>
      </c>
      <c r="W428" s="19">
        <v>0</v>
      </c>
      <c r="X428" s="36">
        <v>45769</v>
      </c>
    </row>
    <row r="429" spans="1:24" ht="12" customHeight="1">
      <c r="A429" s="25"/>
      <c r="B429" s="26" t="s">
        <v>348</v>
      </c>
      <c r="C429" s="26"/>
      <c r="D429" s="27"/>
      <c r="E429" s="19">
        <v>768740</v>
      </c>
      <c r="F429" s="19">
        <v>0</v>
      </c>
      <c r="G429" s="19">
        <v>114930</v>
      </c>
      <c r="H429" s="19">
        <v>0</v>
      </c>
      <c r="I429" s="19">
        <v>0</v>
      </c>
      <c r="J429" s="19">
        <v>0</v>
      </c>
      <c r="K429" s="19">
        <v>0</v>
      </c>
      <c r="L429" s="19">
        <v>166240</v>
      </c>
      <c r="M429" s="36">
        <v>1049910</v>
      </c>
      <c r="N429" s="19">
        <v>111474</v>
      </c>
      <c r="O429" s="19">
        <v>0</v>
      </c>
      <c r="P429" s="19">
        <v>237240</v>
      </c>
      <c r="Q429" s="19">
        <v>0</v>
      </c>
      <c r="R429" s="19">
        <v>1828</v>
      </c>
      <c r="S429" s="19">
        <v>52885</v>
      </c>
      <c r="T429" s="19">
        <v>0</v>
      </c>
      <c r="U429" s="19">
        <v>604287</v>
      </c>
      <c r="V429" s="19">
        <v>0</v>
      </c>
      <c r="W429" s="19">
        <v>0</v>
      </c>
      <c r="X429" s="36">
        <v>1007714</v>
      </c>
    </row>
    <row r="430" spans="1:24" ht="12" customHeight="1">
      <c r="A430" s="25"/>
      <c r="B430" s="26" t="s">
        <v>349</v>
      </c>
      <c r="C430" s="26"/>
      <c r="D430" s="27"/>
      <c r="E430" s="19">
        <v>338613</v>
      </c>
      <c r="F430" s="19">
        <v>0</v>
      </c>
      <c r="G430" s="19">
        <v>42825</v>
      </c>
      <c r="H430" s="19">
        <v>0</v>
      </c>
      <c r="I430" s="19">
        <v>0</v>
      </c>
      <c r="J430" s="19">
        <v>0</v>
      </c>
      <c r="K430" s="19">
        <v>51965</v>
      </c>
      <c r="L430" s="19">
        <v>0</v>
      </c>
      <c r="M430" s="36">
        <v>433403</v>
      </c>
      <c r="N430" s="19">
        <v>42236</v>
      </c>
      <c r="O430" s="19">
        <v>0</v>
      </c>
      <c r="P430" s="19">
        <v>30089</v>
      </c>
      <c r="Q430" s="19">
        <v>0</v>
      </c>
      <c r="R430" s="19">
        <v>58685</v>
      </c>
      <c r="S430" s="19">
        <v>16446</v>
      </c>
      <c r="T430" s="19">
        <v>0</v>
      </c>
      <c r="U430" s="19">
        <v>322530</v>
      </c>
      <c r="V430" s="19">
        <v>0</v>
      </c>
      <c r="W430" s="19">
        <v>0</v>
      </c>
      <c r="X430" s="36">
        <v>469986</v>
      </c>
    </row>
    <row r="431" spans="1:24" ht="12" customHeight="1">
      <c r="A431" s="25"/>
      <c r="B431" s="26" t="s">
        <v>350</v>
      </c>
      <c r="C431" s="26"/>
      <c r="D431" s="27"/>
      <c r="E431" s="19">
        <v>1542603</v>
      </c>
      <c r="F431" s="19">
        <v>0</v>
      </c>
      <c r="G431" s="19">
        <v>350121</v>
      </c>
      <c r="H431" s="19">
        <v>0</v>
      </c>
      <c r="I431" s="19">
        <v>0</v>
      </c>
      <c r="J431" s="19">
        <v>0</v>
      </c>
      <c r="K431" s="19">
        <v>0</v>
      </c>
      <c r="L431" s="19">
        <v>472060</v>
      </c>
      <c r="M431" s="36">
        <v>2364784</v>
      </c>
      <c r="N431" s="19">
        <v>127496</v>
      </c>
      <c r="O431" s="19">
        <v>0</v>
      </c>
      <c r="P431" s="19">
        <v>527719</v>
      </c>
      <c r="Q431" s="19">
        <v>0</v>
      </c>
      <c r="R431" s="19">
        <v>93142</v>
      </c>
      <c r="S431" s="19">
        <v>154458</v>
      </c>
      <c r="T431" s="19">
        <v>23456</v>
      </c>
      <c r="U431" s="19">
        <v>1399618</v>
      </c>
      <c r="V431" s="19">
        <v>0</v>
      </c>
      <c r="W431" s="19">
        <v>0</v>
      </c>
      <c r="X431" s="36">
        <v>2325889</v>
      </c>
    </row>
    <row r="432" spans="1:24" ht="12" customHeight="1">
      <c r="A432" s="25"/>
      <c r="B432" s="26" t="s">
        <v>351</v>
      </c>
      <c r="C432" s="26"/>
      <c r="D432" s="27"/>
      <c r="E432" s="19">
        <v>3633821</v>
      </c>
      <c r="F432" s="19">
        <v>0</v>
      </c>
      <c r="G432" s="19">
        <v>729833</v>
      </c>
      <c r="H432" s="19">
        <v>21741</v>
      </c>
      <c r="I432" s="19">
        <v>14660</v>
      </c>
      <c r="J432" s="19">
        <v>0</v>
      </c>
      <c r="K432" s="19">
        <v>0</v>
      </c>
      <c r="L432" s="19">
        <v>642180</v>
      </c>
      <c r="M432" s="36">
        <v>5042235</v>
      </c>
      <c r="N432" s="19">
        <v>0</v>
      </c>
      <c r="O432" s="19">
        <v>0</v>
      </c>
      <c r="P432" s="19">
        <v>1048471</v>
      </c>
      <c r="Q432" s="19">
        <v>0</v>
      </c>
      <c r="R432" s="19">
        <v>2002</v>
      </c>
      <c r="S432" s="19">
        <v>331475</v>
      </c>
      <c r="T432" s="19">
        <v>828668</v>
      </c>
      <c r="U432" s="19">
        <v>2831619</v>
      </c>
      <c r="V432" s="19">
        <v>0</v>
      </c>
      <c r="W432" s="19">
        <v>0</v>
      </c>
      <c r="X432" s="36">
        <v>5042235</v>
      </c>
    </row>
    <row r="433" spans="1:24" ht="12" customHeight="1">
      <c r="A433" s="35"/>
      <c r="B433" s="26" t="s">
        <v>352</v>
      </c>
      <c r="C433" s="26"/>
      <c r="D433" s="27"/>
      <c r="E433" s="19">
        <v>32429</v>
      </c>
      <c r="F433" s="19">
        <v>0</v>
      </c>
      <c r="G433" s="19">
        <v>32049</v>
      </c>
      <c r="H433" s="19">
        <v>2228</v>
      </c>
      <c r="I433" s="19">
        <v>0</v>
      </c>
      <c r="J433" s="19">
        <v>0</v>
      </c>
      <c r="K433" s="19">
        <v>800</v>
      </c>
      <c r="L433" s="19">
        <v>98822</v>
      </c>
      <c r="M433" s="36">
        <v>166328</v>
      </c>
      <c r="N433" s="19">
        <v>26625</v>
      </c>
      <c r="O433" s="19">
        <v>0</v>
      </c>
      <c r="P433" s="19">
        <v>98822</v>
      </c>
      <c r="Q433" s="19">
        <v>0</v>
      </c>
      <c r="R433" s="19">
        <v>9619</v>
      </c>
      <c r="S433" s="19">
        <v>25997</v>
      </c>
      <c r="T433" s="19">
        <v>51095</v>
      </c>
      <c r="U433" s="19">
        <v>0</v>
      </c>
      <c r="V433" s="19">
        <v>0</v>
      </c>
      <c r="W433" s="19">
        <v>0</v>
      </c>
      <c r="X433" s="36">
        <v>212158</v>
      </c>
    </row>
    <row r="434" spans="1:24" ht="12" customHeight="1">
      <c r="A434" s="35"/>
      <c r="B434" s="26" t="s">
        <v>353</v>
      </c>
      <c r="C434" s="26"/>
      <c r="D434" s="27"/>
      <c r="E434" s="19">
        <v>395356</v>
      </c>
      <c r="F434" s="19">
        <v>0</v>
      </c>
      <c r="G434" s="19">
        <v>166705</v>
      </c>
      <c r="H434" s="19">
        <v>0</v>
      </c>
      <c r="I434" s="19">
        <v>0</v>
      </c>
      <c r="J434" s="19">
        <v>8150</v>
      </c>
      <c r="K434" s="19">
        <v>63655</v>
      </c>
      <c r="L434" s="19">
        <v>0</v>
      </c>
      <c r="M434" s="36">
        <v>633866</v>
      </c>
      <c r="N434" s="19">
        <v>33599</v>
      </c>
      <c r="O434" s="19">
        <v>0</v>
      </c>
      <c r="P434" s="19">
        <v>0</v>
      </c>
      <c r="Q434" s="19">
        <v>0</v>
      </c>
      <c r="R434" s="19">
        <v>660787</v>
      </c>
      <c r="S434" s="19">
        <v>198837</v>
      </c>
      <c r="T434" s="19">
        <v>173838</v>
      </c>
      <c r="U434" s="19">
        <v>69354</v>
      </c>
      <c r="V434" s="19">
        <v>0</v>
      </c>
      <c r="W434" s="19">
        <v>0</v>
      </c>
      <c r="X434" s="36">
        <v>1136415</v>
      </c>
    </row>
    <row r="435" spans="1:24" ht="12" customHeight="1">
      <c r="A435" s="35"/>
      <c r="B435" s="26" t="s">
        <v>354</v>
      </c>
      <c r="C435" s="26"/>
      <c r="D435" s="27"/>
      <c r="E435" s="19">
        <v>4882400</v>
      </c>
      <c r="F435" s="19">
        <v>0</v>
      </c>
      <c r="G435" s="19">
        <v>438142</v>
      </c>
      <c r="H435" s="19">
        <v>118582</v>
      </c>
      <c r="I435" s="19">
        <v>0</v>
      </c>
      <c r="J435" s="19">
        <v>136772</v>
      </c>
      <c r="K435" s="19">
        <v>10427</v>
      </c>
      <c r="L435" s="19">
        <v>0</v>
      </c>
      <c r="M435" s="36">
        <v>5586323</v>
      </c>
      <c r="N435" s="19">
        <v>138098</v>
      </c>
      <c r="O435" s="19">
        <v>63458</v>
      </c>
      <c r="P435" s="19">
        <v>35000</v>
      </c>
      <c r="Q435" s="19">
        <v>0</v>
      </c>
      <c r="R435" s="19">
        <v>881066</v>
      </c>
      <c r="S435" s="19">
        <v>124980</v>
      </c>
      <c r="T435" s="19">
        <v>3282308</v>
      </c>
      <c r="U435" s="19">
        <v>1424905</v>
      </c>
      <c r="V435" s="19">
        <v>0</v>
      </c>
      <c r="W435" s="19">
        <v>0</v>
      </c>
      <c r="X435" s="36">
        <v>5949815</v>
      </c>
    </row>
    <row r="436" spans="1:24" ht="12" customHeight="1">
      <c r="A436" s="35"/>
      <c r="B436" s="26" t="s">
        <v>355</v>
      </c>
      <c r="C436" s="26"/>
      <c r="D436" s="27"/>
      <c r="E436" s="19">
        <v>70583</v>
      </c>
      <c r="F436" s="19">
        <v>0</v>
      </c>
      <c r="G436" s="19">
        <v>138241</v>
      </c>
      <c r="H436" s="19">
        <v>32427</v>
      </c>
      <c r="I436" s="19">
        <v>0</v>
      </c>
      <c r="J436" s="19">
        <v>24747</v>
      </c>
      <c r="K436" s="19">
        <v>0</v>
      </c>
      <c r="L436" s="19">
        <v>0</v>
      </c>
      <c r="M436" s="36">
        <v>265998</v>
      </c>
      <c r="N436" s="19">
        <v>23641</v>
      </c>
      <c r="O436" s="19">
        <v>8957</v>
      </c>
      <c r="P436" s="19">
        <v>0</v>
      </c>
      <c r="Q436" s="19">
        <v>0</v>
      </c>
      <c r="R436" s="19">
        <v>97</v>
      </c>
      <c r="S436" s="19">
        <v>99093</v>
      </c>
      <c r="T436" s="19">
        <v>54346</v>
      </c>
      <c r="U436" s="19">
        <v>0</v>
      </c>
      <c r="V436" s="19">
        <v>0</v>
      </c>
      <c r="W436" s="19">
        <v>0</v>
      </c>
      <c r="X436" s="36">
        <v>186134</v>
      </c>
    </row>
    <row r="437" spans="1:24" ht="12" customHeight="1">
      <c r="A437" s="35"/>
      <c r="B437" s="26" t="s">
        <v>356</v>
      </c>
      <c r="C437" s="26"/>
      <c r="D437" s="27"/>
      <c r="E437" s="19">
        <v>4606398</v>
      </c>
      <c r="F437" s="19">
        <v>0</v>
      </c>
      <c r="G437" s="19">
        <v>4664184</v>
      </c>
      <c r="H437" s="19">
        <v>723835</v>
      </c>
      <c r="I437" s="19">
        <v>0</v>
      </c>
      <c r="J437" s="19">
        <v>784610</v>
      </c>
      <c r="K437" s="19">
        <v>909917</v>
      </c>
      <c r="L437" s="19">
        <v>95888</v>
      </c>
      <c r="M437" s="36">
        <v>11784832</v>
      </c>
      <c r="N437" s="19">
        <v>4313351</v>
      </c>
      <c r="O437" s="19">
        <v>5477</v>
      </c>
      <c r="P437" s="19">
        <v>733837</v>
      </c>
      <c r="Q437" s="19">
        <v>0</v>
      </c>
      <c r="R437" s="19">
        <v>1569507</v>
      </c>
      <c r="S437" s="19">
        <v>1834130</v>
      </c>
      <c r="T437" s="19">
        <v>1055027</v>
      </c>
      <c r="U437" s="19">
        <v>3206479</v>
      </c>
      <c r="V437" s="19">
        <v>0</v>
      </c>
      <c r="W437" s="19">
        <v>0</v>
      </c>
      <c r="X437" s="36">
        <v>12717808</v>
      </c>
    </row>
    <row r="438" spans="1:24" ht="12" customHeight="1">
      <c r="A438" s="35"/>
      <c r="B438" s="26" t="s">
        <v>357</v>
      </c>
      <c r="C438" s="26"/>
      <c r="D438" s="27"/>
      <c r="E438" s="19">
        <v>639724</v>
      </c>
      <c r="F438" s="19">
        <v>0</v>
      </c>
      <c r="G438" s="19">
        <v>409502</v>
      </c>
      <c r="H438" s="19">
        <v>0</v>
      </c>
      <c r="I438" s="19">
        <v>0</v>
      </c>
      <c r="J438" s="19">
        <v>0</v>
      </c>
      <c r="K438" s="19">
        <v>0</v>
      </c>
      <c r="L438" s="19">
        <v>223484</v>
      </c>
      <c r="M438" s="36">
        <v>1272710</v>
      </c>
      <c r="N438" s="19">
        <v>70185</v>
      </c>
      <c r="O438" s="19">
        <v>0</v>
      </c>
      <c r="P438" s="19">
        <v>0</v>
      </c>
      <c r="Q438" s="19">
        <v>0</v>
      </c>
      <c r="R438" s="19">
        <v>72625</v>
      </c>
      <c r="S438" s="19">
        <v>59172</v>
      </c>
      <c r="T438" s="19">
        <v>376657</v>
      </c>
      <c r="U438" s="19">
        <v>201859</v>
      </c>
      <c r="V438" s="19">
        <v>0</v>
      </c>
      <c r="W438" s="19">
        <v>0</v>
      </c>
      <c r="X438" s="36">
        <v>780498</v>
      </c>
    </row>
    <row r="439" spans="1:24" s="20" customFormat="1" ht="12" customHeight="1">
      <c r="A439" s="25"/>
      <c r="B439" s="37"/>
      <c r="C439" s="37" t="s">
        <v>41</v>
      </c>
      <c r="D439" s="38"/>
      <c r="E439" s="20">
        <v>18087179</v>
      </c>
      <c r="F439" s="20">
        <v>321733</v>
      </c>
      <c r="G439" s="20">
        <v>7650528</v>
      </c>
      <c r="H439" s="20">
        <v>907112</v>
      </c>
      <c r="I439" s="20">
        <v>14660</v>
      </c>
      <c r="J439" s="20">
        <v>954279</v>
      </c>
      <c r="K439" s="20">
        <v>1039392</v>
      </c>
      <c r="L439" s="20">
        <v>2910701</v>
      </c>
      <c r="M439" s="36">
        <v>31885584</v>
      </c>
      <c r="N439" s="20">
        <v>4927176</v>
      </c>
      <c r="O439" s="20">
        <v>77892</v>
      </c>
      <c r="P439" s="20">
        <v>4002663</v>
      </c>
      <c r="Q439" s="20">
        <v>0</v>
      </c>
      <c r="R439" s="20">
        <v>3639725</v>
      </c>
      <c r="S439" s="20">
        <v>3226465</v>
      </c>
      <c r="T439" s="20">
        <v>6095395</v>
      </c>
      <c r="U439" s="20">
        <v>11297048</v>
      </c>
      <c r="V439" s="20">
        <v>0</v>
      </c>
      <c r="W439" s="20">
        <v>0</v>
      </c>
      <c r="X439" s="36">
        <v>33266364</v>
      </c>
    </row>
    <row r="440" spans="1:24" s="20" customFormat="1" ht="12" customHeight="1">
      <c r="A440" s="25"/>
      <c r="B440" s="37"/>
      <c r="C440" s="37"/>
      <c r="D440" s="38" t="s">
        <v>42</v>
      </c>
      <c r="E440" s="20">
        <v>24525579</v>
      </c>
      <c r="F440" s="20">
        <v>1577668</v>
      </c>
      <c r="G440" s="20">
        <v>16264994</v>
      </c>
      <c r="H440" s="20">
        <v>4304854</v>
      </c>
      <c r="I440" s="20">
        <v>89540</v>
      </c>
      <c r="J440" s="20">
        <v>2003198</v>
      </c>
      <c r="K440" s="20">
        <v>1308131</v>
      </c>
      <c r="L440" s="20">
        <v>2910701</v>
      </c>
      <c r="M440" s="36">
        <v>52984665</v>
      </c>
      <c r="N440" s="20">
        <v>16968960</v>
      </c>
      <c r="O440" s="20">
        <v>123975</v>
      </c>
      <c r="P440" s="20">
        <v>4002663</v>
      </c>
      <c r="Q440" s="20">
        <v>0</v>
      </c>
      <c r="R440" s="20">
        <v>4143717</v>
      </c>
      <c r="S440" s="20">
        <v>9506467</v>
      </c>
      <c r="T440" s="20">
        <v>6791107</v>
      </c>
      <c r="U440" s="20">
        <v>14253605</v>
      </c>
      <c r="V440" s="20">
        <v>0</v>
      </c>
      <c r="W440" s="20">
        <v>0</v>
      </c>
      <c r="X440" s="36">
        <v>55790494</v>
      </c>
    </row>
    <row r="441" spans="1:24" ht="12" customHeight="1" thickBot="1">
      <c r="A441" s="35"/>
      <c r="B441" s="26"/>
      <c r="C441" s="26"/>
      <c r="D441" s="27"/>
      <c r="M441" s="36"/>
      <c r="X441" s="47"/>
    </row>
    <row r="442" spans="1:24" s="20" customFormat="1" ht="12" customHeight="1">
      <c r="A442" s="48" t="s">
        <v>358</v>
      </c>
      <c r="B442" s="49"/>
      <c r="C442" s="49"/>
      <c r="D442" s="49"/>
      <c r="E442" s="49">
        <v>289165508</v>
      </c>
      <c r="F442" s="49">
        <v>70145984</v>
      </c>
      <c r="G442" s="49">
        <v>306559210</v>
      </c>
      <c r="H442" s="49">
        <v>149094800</v>
      </c>
      <c r="I442" s="49">
        <v>18653051</v>
      </c>
      <c r="J442" s="49">
        <v>20847628</v>
      </c>
      <c r="K442" s="49">
        <v>51974550</v>
      </c>
      <c r="L442" s="49">
        <v>57219219</v>
      </c>
      <c r="M442" s="50">
        <v>959018819</v>
      </c>
      <c r="N442" s="49">
        <v>428711014</v>
      </c>
      <c r="O442" s="49">
        <v>749179</v>
      </c>
      <c r="P442" s="49">
        <v>49809877</v>
      </c>
      <c r="Q442" s="49">
        <v>0</v>
      </c>
      <c r="R442" s="49">
        <v>89085531</v>
      </c>
      <c r="S442" s="49">
        <v>152340824</v>
      </c>
      <c r="T442" s="49">
        <v>68909272</v>
      </c>
      <c r="U442" s="49">
        <v>127646257</v>
      </c>
      <c r="V442" s="49">
        <v>3200000</v>
      </c>
      <c r="W442" s="49">
        <v>4190516</v>
      </c>
      <c r="X442" s="50">
        <v>924642470</v>
      </c>
    </row>
    <row r="443" spans="1:24" s="20" customFormat="1" ht="12" customHeight="1">
      <c r="A443" s="51" t="s">
        <v>359</v>
      </c>
      <c r="B443" s="37"/>
      <c r="C443" s="37"/>
      <c r="D443" s="37"/>
      <c r="E443" s="37">
        <v>719513207.72000003</v>
      </c>
      <c r="F443" s="37">
        <v>37833392.480000004</v>
      </c>
      <c r="G443" s="37">
        <v>295060386.18000007</v>
      </c>
      <c r="H443" s="37">
        <v>126588243.06</v>
      </c>
      <c r="I443" s="37">
        <v>5559010.9499999993</v>
      </c>
      <c r="J443" s="37">
        <v>88138945.890000001</v>
      </c>
      <c r="K443" s="37">
        <v>97247435.849999994</v>
      </c>
      <c r="L443" s="37">
        <v>121975227.58</v>
      </c>
      <c r="M443" s="52">
        <v>1491915849.7099998</v>
      </c>
      <c r="N443" s="37">
        <v>102701561.42</v>
      </c>
      <c r="O443" s="37">
        <v>11677269.199999999</v>
      </c>
      <c r="P443" s="37">
        <v>212520300.66</v>
      </c>
      <c r="Q443" s="37">
        <v>153144</v>
      </c>
      <c r="R443" s="37">
        <v>484052072.34999996</v>
      </c>
      <c r="S443" s="37">
        <v>88603991.819999993</v>
      </c>
      <c r="T443" s="37">
        <v>137083929.17000002</v>
      </c>
      <c r="U443" s="37">
        <v>172578789.75999999</v>
      </c>
      <c r="V443" s="37">
        <v>80930654</v>
      </c>
      <c r="W443" s="37">
        <v>0</v>
      </c>
      <c r="X443" s="52">
        <v>1290301712.3799999</v>
      </c>
    </row>
    <row r="444" spans="1:24" s="20" customFormat="1" ht="12" customHeight="1" thickBot="1">
      <c r="A444" s="53" t="s">
        <v>360</v>
      </c>
      <c r="B444" s="54"/>
      <c r="C444" s="54"/>
      <c r="D444" s="54"/>
      <c r="E444" s="54">
        <v>1008678715.72</v>
      </c>
      <c r="F444" s="54">
        <v>107979376.48</v>
      </c>
      <c r="G444" s="54">
        <v>601619596.18000007</v>
      </c>
      <c r="H444" s="54">
        <v>275683043.06</v>
      </c>
      <c r="I444" s="54">
        <v>24212061.949999999</v>
      </c>
      <c r="J444" s="54">
        <v>108986573.89</v>
      </c>
      <c r="K444" s="54">
        <v>149221985.84999999</v>
      </c>
      <c r="L444" s="54">
        <v>179194446.57999998</v>
      </c>
      <c r="M444" s="55">
        <v>2450934668.71</v>
      </c>
      <c r="N444" s="54">
        <v>531412575.42000002</v>
      </c>
      <c r="O444" s="54">
        <v>12426448.199999999</v>
      </c>
      <c r="P444" s="54">
        <v>262330177.66</v>
      </c>
      <c r="Q444" s="54">
        <v>153144</v>
      </c>
      <c r="R444" s="54">
        <v>573137603.3499999</v>
      </c>
      <c r="S444" s="54">
        <v>240944815.81999999</v>
      </c>
      <c r="T444" s="54">
        <v>205993201.17000002</v>
      </c>
      <c r="U444" s="54">
        <v>300225046.75999999</v>
      </c>
      <c r="V444" s="54">
        <v>84130654</v>
      </c>
      <c r="W444" s="54">
        <v>4190516</v>
      </c>
      <c r="X444" s="55">
        <v>2214944182.3800001</v>
      </c>
    </row>
    <row r="446" spans="1:24" s="56" customFormat="1" ht="12" customHeight="1"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s="56" customFormat="1" ht="12" customHeight="1">
      <c r="M447" s="46"/>
      <c r="X447" s="46"/>
    </row>
    <row r="448" spans="1:24" s="56" customFormat="1" ht="12" customHeight="1">
      <c r="M448" s="46"/>
      <c r="X448" s="46"/>
    </row>
    <row r="449" spans="13:24" s="56" customFormat="1" ht="12" customHeight="1">
      <c r="M449" s="46"/>
      <c r="X449" s="46"/>
    </row>
    <row r="450" spans="13:24" s="56" customFormat="1" ht="12" customHeight="1">
      <c r="M450" s="46"/>
      <c r="X450" s="46"/>
    </row>
    <row r="451" spans="13:24" s="56" customFormat="1" ht="12" customHeight="1">
      <c r="M451" s="46"/>
      <c r="X451" s="46"/>
    </row>
  </sheetData>
  <pageMargins left="0" right="0" top="0.57999999999999996" bottom="0" header="0.78" footer="0"/>
  <pageSetup paperSize="5" scale="57" fitToWidth="8" fitToHeight="8" orientation="landscape" horizontalDpi="4294967292" verticalDpi="4294967292" r:id="rId1"/>
  <headerFooter alignWithMargins="0">
    <oddFooter>&amp;L&amp;F &amp;D&amp;C&amp;P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451"/>
  <sheetViews>
    <sheetView view="pageBreakPreview" zoomScale="60" zoomScaleNormal="70" workbookViewId="0">
      <pane xSplit="4" ySplit="4" topLeftCell="E5" activePane="bottomRight" state="frozenSplit"/>
      <selection activeCell="K7" sqref="K7"/>
      <selection pane="topRight" activeCell="K7" sqref="K7"/>
      <selection pane="bottomLeft" activeCell="K7" sqref="K7"/>
      <selection pane="bottomRight" activeCell="E5" sqref="E5"/>
    </sheetView>
  </sheetViews>
  <sheetFormatPr defaultColWidth="10.6640625" defaultRowHeight="12" customHeight="1"/>
  <cols>
    <col min="1" max="1" width="1" style="2" customWidth="1"/>
    <col min="2" max="3" width="1.109375" style="2" customWidth="1"/>
    <col min="4" max="4" width="27.109375" style="2" customWidth="1"/>
    <col min="5" max="5" width="20" style="2" customWidth="1"/>
    <col min="6" max="6" width="18.88671875" style="2" customWidth="1"/>
    <col min="7" max="7" width="22.109375" style="2" customWidth="1"/>
    <col min="8" max="8" width="21.6640625" style="2" customWidth="1"/>
    <col min="9" max="9" width="18.33203125" style="2" customWidth="1"/>
    <col min="10" max="10" width="17.6640625" style="2" customWidth="1"/>
    <col min="11" max="11" width="16.44140625" style="2" customWidth="1"/>
    <col min="12" max="12" width="19.109375" style="2" customWidth="1"/>
    <col min="13" max="13" width="22.5546875" style="3" customWidth="1"/>
    <col min="14" max="14" width="19.5546875" style="2" customWidth="1"/>
    <col min="15" max="15" width="18.6640625" style="2" customWidth="1"/>
    <col min="16" max="16" width="19.33203125" style="2" customWidth="1"/>
    <col min="17" max="17" width="17.6640625" style="2" customWidth="1"/>
    <col min="18" max="18" width="20.88671875" style="2" customWidth="1"/>
    <col min="19" max="19" width="27" style="2" customWidth="1"/>
    <col min="20" max="20" width="20.88671875" style="2" customWidth="1"/>
    <col min="21" max="21" width="19.88671875" style="2" customWidth="1"/>
    <col min="22" max="22" width="19.33203125" style="2" customWidth="1"/>
    <col min="23" max="23" width="15.44140625" style="2" customWidth="1"/>
    <col min="24" max="24" width="21" style="3" customWidth="1"/>
    <col min="25" max="16384" width="10.6640625" style="2"/>
  </cols>
  <sheetData>
    <row r="1" spans="1:24" ht="22.5" customHeight="1">
      <c r="A1" s="16" t="s">
        <v>365</v>
      </c>
      <c r="B1" s="132"/>
    </row>
    <row r="2" spans="1:24" ht="21">
      <c r="A2" s="17" t="s">
        <v>366</v>
      </c>
    </row>
    <row r="3" spans="1:24" s="4" customFormat="1" ht="18" customHeight="1">
      <c r="A3" s="57" t="s">
        <v>367</v>
      </c>
      <c r="B3" s="138"/>
      <c r="C3" s="139"/>
      <c r="D3" s="140"/>
      <c r="E3" s="141"/>
      <c r="F3" s="141"/>
      <c r="G3" s="141"/>
      <c r="H3" s="141" t="s">
        <v>1</v>
      </c>
      <c r="I3" s="141" t="s">
        <v>2</v>
      </c>
      <c r="J3" s="142" t="s">
        <v>3</v>
      </c>
      <c r="K3" s="141"/>
      <c r="L3" s="141" t="s">
        <v>4</v>
      </c>
      <c r="M3" s="143" t="s">
        <v>5</v>
      </c>
      <c r="N3" s="142" t="s">
        <v>6</v>
      </c>
      <c r="O3" s="142" t="s">
        <v>7</v>
      </c>
      <c r="P3" s="141" t="s">
        <v>8</v>
      </c>
      <c r="Q3" s="141" t="s">
        <v>9</v>
      </c>
      <c r="R3" s="141" t="s">
        <v>10</v>
      </c>
      <c r="S3" s="142" t="s">
        <v>11</v>
      </c>
      <c r="T3" s="141" t="s">
        <v>12</v>
      </c>
      <c r="U3" s="141" t="s">
        <v>13</v>
      </c>
      <c r="V3" s="141" t="s">
        <v>14</v>
      </c>
      <c r="W3" s="141" t="s">
        <v>15</v>
      </c>
      <c r="X3" s="143" t="s">
        <v>5</v>
      </c>
    </row>
    <row r="4" spans="1:24" s="4" customFormat="1" ht="21" customHeight="1" thickBot="1">
      <c r="A4" s="60"/>
      <c r="B4" s="60"/>
      <c r="C4" s="62" t="s">
        <v>368</v>
      </c>
      <c r="D4" s="63"/>
      <c r="E4" s="61" t="s">
        <v>16</v>
      </c>
      <c r="F4" s="61" t="s">
        <v>17</v>
      </c>
      <c r="G4" s="61" t="s">
        <v>18</v>
      </c>
      <c r="H4" s="61" t="s">
        <v>19</v>
      </c>
      <c r="I4" s="61" t="s">
        <v>20</v>
      </c>
      <c r="J4" s="64" t="s">
        <v>21</v>
      </c>
      <c r="K4" s="64" t="s">
        <v>22</v>
      </c>
      <c r="L4" s="61" t="s">
        <v>23</v>
      </c>
      <c r="M4" s="65" t="s">
        <v>24</v>
      </c>
      <c r="N4" s="64" t="s">
        <v>25</v>
      </c>
      <c r="O4" s="64" t="s">
        <v>26</v>
      </c>
      <c r="P4" s="61" t="s">
        <v>27</v>
      </c>
      <c r="Q4" s="61" t="s">
        <v>28</v>
      </c>
      <c r="R4" s="61" t="s">
        <v>29</v>
      </c>
      <c r="S4" s="64" t="s">
        <v>30</v>
      </c>
      <c r="T4" s="61" t="s">
        <v>31</v>
      </c>
      <c r="U4" s="61" t="s">
        <v>32</v>
      </c>
      <c r="V4" s="61" t="s">
        <v>33</v>
      </c>
      <c r="W4" s="61" t="s">
        <v>34</v>
      </c>
      <c r="X4" s="65" t="s">
        <v>29</v>
      </c>
    </row>
    <row r="5" spans="1:24" ht="15.75" customHeight="1" thickTop="1">
      <c r="A5" s="66" t="s">
        <v>35</v>
      </c>
      <c r="B5" s="58"/>
      <c r="C5" s="58"/>
      <c r="D5" s="59"/>
      <c r="E5" s="67">
        <v>2483675</v>
      </c>
      <c r="F5" s="67">
        <v>1430862</v>
      </c>
      <c r="G5" s="67">
        <v>3092210</v>
      </c>
      <c r="H5" s="67">
        <v>1217200</v>
      </c>
      <c r="I5" s="67">
        <v>0</v>
      </c>
      <c r="J5" s="67">
        <v>56</v>
      </c>
      <c r="K5" s="67">
        <v>191826</v>
      </c>
      <c r="L5" s="67">
        <v>0</v>
      </c>
      <c r="M5" s="68">
        <v>8415829</v>
      </c>
      <c r="N5" s="67">
        <v>1237416</v>
      </c>
      <c r="O5" s="67">
        <v>0</v>
      </c>
      <c r="P5" s="67">
        <v>0</v>
      </c>
      <c r="Q5" s="67">
        <v>0</v>
      </c>
      <c r="R5" s="67">
        <v>244469</v>
      </c>
      <c r="S5" s="67">
        <v>4513175</v>
      </c>
      <c r="T5" s="67">
        <v>677237</v>
      </c>
      <c r="U5" s="67">
        <v>1090559</v>
      </c>
      <c r="V5" s="67">
        <v>0</v>
      </c>
      <c r="W5" s="67">
        <v>0</v>
      </c>
      <c r="X5" s="68">
        <v>7762856</v>
      </c>
    </row>
    <row r="6" spans="1:24" ht="12" customHeight="1">
      <c r="A6" s="66"/>
      <c r="B6" s="58" t="s">
        <v>36</v>
      </c>
      <c r="C6" s="58"/>
      <c r="D6" s="59"/>
      <c r="E6" s="67">
        <v>0</v>
      </c>
      <c r="F6" s="67">
        <v>0</v>
      </c>
      <c r="G6" s="67">
        <v>5727</v>
      </c>
      <c r="H6" s="67">
        <v>0</v>
      </c>
      <c r="I6" s="67">
        <v>0</v>
      </c>
      <c r="J6" s="67">
        <v>0</v>
      </c>
      <c r="K6" s="67">
        <v>0</v>
      </c>
      <c r="L6" s="67">
        <v>0</v>
      </c>
      <c r="M6" s="68">
        <v>5727</v>
      </c>
      <c r="N6" s="67">
        <v>0</v>
      </c>
      <c r="O6" s="67">
        <v>0</v>
      </c>
      <c r="P6" s="67">
        <v>0</v>
      </c>
      <c r="Q6" s="67">
        <v>0</v>
      </c>
      <c r="R6" s="67">
        <v>3391</v>
      </c>
      <c r="S6" s="67">
        <v>2404</v>
      </c>
      <c r="T6" s="67">
        <v>0</v>
      </c>
      <c r="U6" s="67">
        <v>0</v>
      </c>
      <c r="V6" s="67">
        <v>0</v>
      </c>
      <c r="W6" s="67">
        <v>0</v>
      </c>
      <c r="X6" s="68">
        <v>5795</v>
      </c>
    </row>
    <row r="7" spans="1:24" ht="12" customHeight="1">
      <c r="A7" s="66"/>
      <c r="B7" s="58" t="s">
        <v>37</v>
      </c>
      <c r="C7" s="58"/>
      <c r="D7" s="59"/>
      <c r="E7" s="67">
        <v>0</v>
      </c>
      <c r="F7" s="67">
        <v>0</v>
      </c>
      <c r="G7" s="67">
        <v>29290</v>
      </c>
      <c r="H7" s="67">
        <v>0</v>
      </c>
      <c r="I7" s="67">
        <v>55</v>
      </c>
      <c r="J7" s="67">
        <v>0</v>
      </c>
      <c r="K7" s="67">
        <v>23843</v>
      </c>
      <c r="L7" s="67">
        <v>0</v>
      </c>
      <c r="M7" s="68">
        <v>53188</v>
      </c>
      <c r="N7" s="67">
        <v>29710</v>
      </c>
      <c r="O7" s="67">
        <v>0</v>
      </c>
      <c r="P7" s="67">
        <v>12651</v>
      </c>
      <c r="Q7" s="67">
        <v>0</v>
      </c>
      <c r="R7" s="67">
        <v>13441</v>
      </c>
      <c r="S7" s="67">
        <v>12822</v>
      </c>
      <c r="T7" s="67">
        <v>0</v>
      </c>
      <c r="U7" s="67">
        <v>23843</v>
      </c>
      <c r="V7" s="67">
        <v>0</v>
      </c>
      <c r="W7" s="67">
        <v>0</v>
      </c>
      <c r="X7" s="68">
        <v>92467</v>
      </c>
    </row>
    <row r="8" spans="1:24" ht="12" customHeight="1">
      <c r="A8" s="66"/>
      <c r="B8" s="58" t="s">
        <v>38</v>
      </c>
      <c r="C8" s="58"/>
      <c r="D8" s="59"/>
      <c r="E8" s="67">
        <v>221407</v>
      </c>
      <c r="F8" s="67">
        <v>30715</v>
      </c>
      <c r="G8" s="67">
        <v>157254</v>
      </c>
      <c r="H8" s="67">
        <v>332</v>
      </c>
      <c r="I8" s="67">
        <v>0</v>
      </c>
      <c r="J8" s="67">
        <v>54288</v>
      </c>
      <c r="K8" s="67">
        <v>19841</v>
      </c>
      <c r="L8" s="67">
        <v>759202</v>
      </c>
      <c r="M8" s="68">
        <v>1243039</v>
      </c>
      <c r="N8" s="67">
        <v>0</v>
      </c>
      <c r="O8" s="67">
        <v>0</v>
      </c>
      <c r="P8" s="67">
        <v>1188617</v>
      </c>
      <c r="Q8" s="67">
        <v>0</v>
      </c>
      <c r="R8" s="67">
        <v>518728</v>
      </c>
      <c r="S8" s="67">
        <v>145197</v>
      </c>
      <c r="T8" s="67">
        <v>0</v>
      </c>
      <c r="U8" s="67">
        <v>0</v>
      </c>
      <c r="V8" s="67">
        <v>0</v>
      </c>
      <c r="W8" s="67">
        <v>0</v>
      </c>
      <c r="X8" s="68">
        <v>1852542</v>
      </c>
    </row>
    <row r="9" spans="1:24" ht="12" customHeight="1">
      <c r="A9" s="66"/>
      <c r="B9" s="58" t="s">
        <v>39</v>
      </c>
      <c r="C9" s="58"/>
      <c r="D9" s="59"/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8">
        <v>0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67">
        <v>39610</v>
      </c>
      <c r="T9" s="67">
        <v>168642</v>
      </c>
      <c r="U9" s="67">
        <v>0</v>
      </c>
      <c r="V9" s="67">
        <v>0</v>
      </c>
      <c r="W9" s="67">
        <v>0</v>
      </c>
      <c r="X9" s="68">
        <v>208252</v>
      </c>
    </row>
    <row r="10" spans="1:24" ht="12" customHeight="1">
      <c r="A10" s="66"/>
      <c r="B10" s="58" t="s">
        <v>40</v>
      </c>
      <c r="C10" s="58"/>
      <c r="D10" s="59"/>
      <c r="E10" s="67">
        <v>0</v>
      </c>
      <c r="F10" s="67">
        <v>0</v>
      </c>
      <c r="G10" s="67">
        <v>18496</v>
      </c>
      <c r="H10" s="67">
        <v>0</v>
      </c>
      <c r="I10" s="67">
        <v>0</v>
      </c>
      <c r="J10" s="67">
        <v>0</v>
      </c>
      <c r="K10" s="67">
        <v>0</v>
      </c>
      <c r="L10" s="67">
        <v>7372</v>
      </c>
      <c r="M10" s="68">
        <v>25868</v>
      </c>
      <c r="N10" s="67">
        <v>0</v>
      </c>
      <c r="O10" s="67">
        <v>0</v>
      </c>
      <c r="P10" s="67">
        <v>7372</v>
      </c>
      <c r="Q10" s="67">
        <v>0</v>
      </c>
      <c r="R10" s="67">
        <v>9198</v>
      </c>
      <c r="S10" s="67">
        <v>5953</v>
      </c>
      <c r="T10" s="67">
        <v>0</v>
      </c>
      <c r="U10" s="67">
        <v>0</v>
      </c>
      <c r="V10" s="67">
        <v>0</v>
      </c>
      <c r="W10" s="67">
        <v>0</v>
      </c>
      <c r="X10" s="68">
        <v>22523</v>
      </c>
    </row>
    <row r="11" spans="1:24" s="3" customFormat="1" ht="12" customHeight="1">
      <c r="A11" s="57"/>
      <c r="B11" s="69"/>
      <c r="C11" s="69" t="s">
        <v>41</v>
      </c>
      <c r="D11" s="70"/>
      <c r="E11" s="1">
        <v>221407</v>
      </c>
      <c r="F11" s="1">
        <v>30715</v>
      </c>
      <c r="G11" s="1">
        <v>210767</v>
      </c>
      <c r="H11" s="1">
        <v>332</v>
      </c>
      <c r="I11" s="1">
        <v>55</v>
      </c>
      <c r="J11" s="1">
        <v>54288</v>
      </c>
      <c r="K11" s="1">
        <v>43684</v>
      </c>
      <c r="L11" s="1">
        <v>766574</v>
      </c>
      <c r="M11" s="68">
        <v>1327822</v>
      </c>
      <c r="N11" s="1">
        <v>29710</v>
      </c>
      <c r="O11" s="1">
        <v>0</v>
      </c>
      <c r="P11" s="1">
        <v>1208640</v>
      </c>
      <c r="Q11" s="1">
        <v>0</v>
      </c>
      <c r="R11" s="1">
        <v>544758</v>
      </c>
      <c r="S11" s="1">
        <v>205986</v>
      </c>
      <c r="T11" s="1">
        <v>168642</v>
      </c>
      <c r="U11" s="1">
        <v>23843</v>
      </c>
      <c r="V11" s="1">
        <v>0</v>
      </c>
      <c r="W11" s="1">
        <v>0</v>
      </c>
      <c r="X11" s="68">
        <v>2181579</v>
      </c>
    </row>
    <row r="12" spans="1:24" s="3" customFormat="1" ht="12" customHeight="1">
      <c r="A12" s="57"/>
      <c r="B12" s="69"/>
      <c r="C12" s="69"/>
      <c r="D12" s="70" t="s">
        <v>42</v>
      </c>
      <c r="E12" s="1">
        <v>2705082</v>
      </c>
      <c r="F12" s="1">
        <v>1461577</v>
      </c>
      <c r="G12" s="1">
        <v>3302977</v>
      </c>
      <c r="H12" s="1">
        <v>1217532</v>
      </c>
      <c r="I12" s="1">
        <v>55</v>
      </c>
      <c r="J12" s="1">
        <v>54344</v>
      </c>
      <c r="K12" s="1">
        <v>235510</v>
      </c>
      <c r="L12" s="1">
        <v>766574</v>
      </c>
      <c r="M12" s="68">
        <v>9743651</v>
      </c>
      <c r="N12" s="1">
        <v>1267126</v>
      </c>
      <c r="O12" s="1">
        <v>0</v>
      </c>
      <c r="P12" s="1">
        <v>1208640</v>
      </c>
      <c r="Q12" s="1">
        <v>0</v>
      </c>
      <c r="R12" s="1">
        <v>789227</v>
      </c>
      <c r="S12" s="1">
        <v>4719161</v>
      </c>
      <c r="T12" s="1">
        <v>845879</v>
      </c>
      <c r="U12" s="1">
        <v>1114402</v>
      </c>
      <c r="V12" s="1">
        <v>0</v>
      </c>
      <c r="W12" s="1">
        <v>0</v>
      </c>
      <c r="X12" s="68">
        <v>9944435</v>
      </c>
    </row>
    <row r="13" spans="1:24" ht="12" customHeight="1">
      <c r="A13" s="66"/>
      <c r="B13" s="58"/>
      <c r="C13" s="58"/>
      <c r="D13" s="59"/>
      <c r="E13" s="67"/>
      <c r="F13" s="67"/>
      <c r="G13" s="67"/>
      <c r="H13" s="67"/>
      <c r="I13" s="67"/>
      <c r="J13" s="67"/>
      <c r="K13" s="67"/>
      <c r="L13" s="67"/>
      <c r="M13" s="68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8"/>
    </row>
    <row r="14" spans="1:24" ht="12" customHeight="1">
      <c r="A14" s="66" t="s">
        <v>43</v>
      </c>
      <c r="B14" s="58"/>
      <c r="C14" s="58"/>
      <c r="D14" s="59"/>
      <c r="E14" s="67">
        <v>594613</v>
      </c>
      <c r="F14" s="67">
        <v>0</v>
      </c>
      <c r="G14" s="67">
        <v>1845618</v>
      </c>
      <c r="H14" s="67">
        <v>941103</v>
      </c>
      <c r="I14" s="67">
        <v>14038</v>
      </c>
      <c r="J14" s="67">
        <v>0</v>
      </c>
      <c r="K14" s="67">
        <v>0</v>
      </c>
      <c r="L14" s="67">
        <v>0</v>
      </c>
      <c r="M14" s="68">
        <v>3395372</v>
      </c>
      <c r="N14" s="67">
        <v>800743</v>
      </c>
      <c r="O14" s="67">
        <v>0</v>
      </c>
      <c r="P14" s="67">
        <v>0</v>
      </c>
      <c r="Q14" s="67">
        <v>0</v>
      </c>
      <c r="R14" s="67">
        <v>69469</v>
      </c>
      <c r="S14" s="67">
        <v>1618957</v>
      </c>
      <c r="T14" s="67">
        <v>235830</v>
      </c>
      <c r="U14" s="67">
        <v>681491</v>
      </c>
      <c r="V14" s="67">
        <v>0</v>
      </c>
      <c r="W14" s="67">
        <v>0</v>
      </c>
      <c r="X14" s="68">
        <v>3406490</v>
      </c>
    </row>
    <row r="15" spans="1:24" ht="12" customHeight="1">
      <c r="A15" s="66"/>
      <c r="B15" s="71" t="s">
        <v>44</v>
      </c>
      <c r="C15" s="58"/>
      <c r="D15" s="59"/>
      <c r="E15" s="67">
        <v>0</v>
      </c>
      <c r="F15" s="67">
        <v>0</v>
      </c>
      <c r="G15" s="67">
        <v>55121</v>
      </c>
      <c r="H15" s="67">
        <v>9199</v>
      </c>
      <c r="I15" s="67">
        <v>11110</v>
      </c>
      <c r="J15" s="67">
        <v>0</v>
      </c>
      <c r="K15" s="67">
        <v>0</v>
      </c>
      <c r="L15" s="67">
        <v>0</v>
      </c>
      <c r="M15" s="68">
        <v>75430</v>
      </c>
      <c r="N15" s="67">
        <v>38663</v>
      </c>
      <c r="O15" s="67">
        <v>0</v>
      </c>
      <c r="P15" s="67">
        <v>0</v>
      </c>
      <c r="Q15" s="67">
        <v>0</v>
      </c>
      <c r="R15" s="67">
        <v>1168</v>
      </c>
      <c r="S15" s="67">
        <v>27017</v>
      </c>
      <c r="T15" s="67">
        <v>0</v>
      </c>
      <c r="U15" s="67">
        <v>0</v>
      </c>
      <c r="V15" s="67">
        <v>0</v>
      </c>
      <c r="W15" s="67">
        <v>0</v>
      </c>
      <c r="X15" s="68">
        <v>66848</v>
      </c>
    </row>
    <row r="16" spans="1:24" ht="12" customHeight="1">
      <c r="A16" s="66"/>
      <c r="B16" s="58" t="s">
        <v>45</v>
      </c>
      <c r="C16" s="58"/>
      <c r="D16" s="59"/>
      <c r="E16" s="67">
        <v>6095</v>
      </c>
      <c r="F16" s="67">
        <v>0</v>
      </c>
      <c r="G16" s="67">
        <v>359058</v>
      </c>
      <c r="H16" s="67">
        <v>84964</v>
      </c>
      <c r="I16" s="67">
        <v>2000</v>
      </c>
      <c r="J16" s="67">
        <v>26950</v>
      </c>
      <c r="K16" s="67">
        <v>79908</v>
      </c>
      <c r="L16" s="67">
        <v>623031</v>
      </c>
      <c r="M16" s="68">
        <v>1182006</v>
      </c>
      <c r="N16" s="67">
        <v>270609</v>
      </c>
      <c r="O16" s="67">
        <v>0</v>
      </c>
      <c r="P16" s="67">
        <v>840687</v>
      </c>
      <c r="Q16" s="67">
        <v>0</v>
      </c>
      <c r="R16" s="67">
        <v>26745</v>
      </c>
      <c r="S16" s="67">
        <v>166684</v>
      </c>
      <c r="T16" s="67">
        <v>0</v>
      </c>
      <c r="U16" s="67">
        <v>0</v>
      </c>
      <c r="V16" s="67">
        <v>0</v>
      </c>
      <c r="W16" s="67">
        <v>0</v>
      </c>
      <c r="X16" s="68">
        <v>1304725</v>
      </c>
    </row>
    <row r="17" spans="1:24" s="3" customFormat="1" ht="12" customHeight="1">
      <c r="A17" s="57"/>
      <c r="B17" s="69"/>
      <c r="C17" s="69" t="s">
        <v>41</v>
      </c>
      <c r="D17" s="70"/>
      <c r="E17" s="1">
        <v>6095</v>
      </c>
      <c r="F17" s="1">
        <v>0</v>
      </c>
      <c r="G17" s="1">
        <v>414179</v>
      </c>
      <c r="H17" s="1">
        <v>94163</v>
      </c>
      <c r="I17" s="1">
        <v>13110</v>
      </c>
      <c r="J17" s="1">
        <v>26950</v>
      </c>
      <c r="K17" s="1">
        <v>79908</v>
      </c>
      <c r="L17" s="1">
        <v>623031</v>
      </c>
      <c r="M17" s="68">
        <v>1257436</v>
      </c>
      <c r="N17" s="1">
        <v>309272</v>
      </c>
      <c r="O17" s="1">
        <v>0</v>
      </c>
      <c r="P17" s="1">
        <v>840687</v>
      </c>
      <c r="Q17" s="1">
        <v>0</v>
      </c>
      <c r="R17" s="1">
        <v>27913</v>
      </c>
      <c r="S17" s="1">
        <v>193701</v>
      </c>
      <c r="T17" s="1">
        <v>0</v>
      </c>
      <c r="U17" s="1">
        <v>0</v>
      </c>
      <c r="V17" s="1">
        <v>0</v>
      </c>
      <c r="W17" s="1">
        <v>0</v>
      </c>
      <c r="X17" s="68">
        <v>1371573</v>
      </c>
    </row>
    <row r="18" spans="1:24" s="3" customFormat="1" ht="12" customHeight="1">
      <c r="A18" s="57"/>
      <c r="B18" s="69"/>
      <c r="C18" s="69"/>
      <c r="D18" s="70" t="s">
        <v>42</v>
      </c>
      <c r="E18" s="1">
        <v>600708</v>
      </c>
      <c r="F18" s="1">
        <v>0</v>
      </c>
      <c r="G18" s="1">
        <v>2259797</v>
      </c>
      <c r="H18" s="1">
        <v>1035266</v>
      </c>
      <c r="I18" s="1">
        <v>27148</v>
      </c>
      <c r="J18" s="1">
        <v>26950</v>
      </c>
      <c r="K18" s="1">
        <v>79908</v>
      </c>
      <c r="L18" s="1">
        <v>623031</v>
      </c>
      <c r="M18" s="68">
        <v>4652808</v>
      </c>
      <c r="N18" s="1">
        <v>1110015</v>
      </c>
      <c r="O18" s="1">
        <v>0</v>
      </c>
      <c r="P18" s="1">
        <v>840687</v>
      </c>
      <c r="Q18" s="1">
        <v>0</v>
      </c>
      <c r="R18" s="1">
        <v>97382</v>
      </c>
      <c r="S18" s="1">
        <v>1812658</v>
      </c>
      <c r="T18" s="1">
        <v>235830</v>
      </c>
      <c r="U18" s="1">
        <v>681491</v>
      </c>
      <c r="V18" s="1">
        <v>0</v>
      </c>
      <c r="W18" s="1">
        <v>0</v>
      </c>
      <c r="X18" s="68">
        <v>4778063</v>
      </c>
    </row>
    <row r="19" spans="1:24" ht="12" customHeight="1">
      <c r="A19" s="66"/>
      <c r="B19" s="58"/>
      <c r="C19" s="58"/>
      <c r="D19" s="59"/>
      <c r="E19" s="67"/>
      <c r="F19" s="67"/>
      <c r="G19" s="67"/>
      <c r="H19" s="67"/>
      <c r="I19" s="67"/>
      <c r="J19" s="67"/>
      <c r="K19" s="67"/>
      <c r="L19" s="67"/>
      <c r="M19" s="68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8"/>
    </row>
    <row r="20" spans="1:24" ht="12" customHeight="1">
      <c r="A20" s="66" t="s">
        <v>46</v>
      </c>
      <c r="B20" s="58"/>
      <c r="C20" s="58"/>
      <c r="D20" s="59"/>
      <c r="E20" s="67">
        <v>8451349</v>
      </c>
      <c r="F20" s="67">
        <v>1127045</v>
      </c>
      <c r="G20" s="67">
        <v>3752352</v>
      </c>
      <c r="H20" s="67">
        <v>1420645</v>
      </c>
      <c r="I20" s="67">
        <v>65</v>
      </c>
      <c r="J20" s="67">
        <v>238118</v>
      </c>
      <c r="K20" s="67">
        <v>447875</v>
      </c>
      <c r="L20" s="67">
        <v>6527488</v>
      </c>
      <c r="M20" s="68">
        <v>21964937</v>
      </c>
      <c r="N20" s="67">
        <v>5046855</v>
      </c>
      <c r="O20" s="67">
        <v>145000</v>
      </c>
      <c r="P20" s="67">
        <v>8031234</v>
      </c>
      <c r="Q20" s="67">
        <v>0</v>
      </c>
      <c r="R20" s="67">
        <v>548869</v>
      </c>
      <c r="S20" s="67">
        <v>3451524</v>
      </c>
      <c r="T20" s="67">
        <v>3588599</v>
      </c>
      <c r="U20" s="67">
        <v>2651685</v>
      </c>
      <c r="V20" s="67">
        <v>0</v>
      </c>
      <c r="W20" s="67">
        <v>0</v>
      </c>
      <c r="X20" s="68">
        <v>23463766</v>
      </c>
    </row>
    <row r="21" spans="1:24" ht="12" customHeight="1">
      <c r="A21" s="72"/>
      <c r="B21" s="58" t="s">
        <v>47</v>
      </c>
      <c r="C21" s="58"/>
      <c r="D21" s="59"/>
      <c r="E21" s="67">
        <v>293026</v>
      </c>
      <c r="F21" s="67">
        <v>0</v>
      </c>
      <c r="G21" s="67">
        <v>90492</v>
      </c>
      <c r="H21" s="67">
        <v>29319</v>
      </c>
      <c r="I21" s="67">
        <v>0</v>
      </c>
      <c r="J21" s="67">
        <v>0</v>
      </c>
      <c r="K21" s="67">
        <v>0</v>
      </c>
      <c r="L21" s="67">
        <v>0</v>
      </c>
      <c r="M21" s="68">
        <v>412837</v>
      </c>
      <c r="N21" s="67">
        <v>7916</v>
      </c>
      <c r="O21" s="67">
        <v>0</v>
      </c>
      <c r="P21" s="67">
        <v>0</v>
      </c>
      <c r="Q21" s="67">
        <v>0</v>
      </c>
      <c r="R21" s="67">
        <v>18012</v>
      </c>
      <c r="S21" s="67">
        <v>65483</v>
      </c>
      <c r="T21" s="67">
        <v>358274</v>
      </c>
      <c r="U21" s="67">
        <v>22617</v>
      </c>
      <c r="V21" s="67">
        <v>0</v>
      </c>
      <c r="W21" s="67">
        <v>0</v>
      </c>
      <c r="X21" s="68">
        <v>472302</v>
      </c>
    </row>
    <row r="22" spans="1:24" ht="12" customHeight="1">
      <c r="A22" s="72"/>
      <c r="B22" s="58" t="s">
        <v>48</v>
      </c>
      <c r="C22" s="58"/>
      <c r="D22" s="59"/>
      <c r="E22" s="67">
        <v>3397902</v>
      </c>
      <c r="F22" s="67">
        <v>0</v>
      </c>
      <c r="G22" s="67">
        <v>3858698</v>
      </c>
      <c r="H22" s="67">
        <v>432645</v>
      </c>
      <c r="I22" s="67">
        <v>0</v>
      </c>
      <c r="J22" s="67">
        <v>1251855</v>
      </c>
      <c r="K22" s="67">
        <v>90110</v>
      </c>
      <c r="L22" s="67">
        <v>638817</v>
      </c>
      <c r="M22" s="68">
        <v>9670027</v>
      </c>
      <c r="N22" s="67">
        <v>849775</v>
      </c>
      <c r="O22" s="67">
        <v>230000</v>
      </c>
      <c r="P22" s="67">
        <v>638817</v>
      </c>
      <c r="Q22" s="67">
        <v>0</v>
      </c>
      <c r="R22" s="67">
        <v>3988932</v>
      </c>
      <c r="S22" s="67">
        <v>1497652</v>
      </c>
      <c r="T22" s="67">
        <v>727138</v>
      </c>
      <c r="U22" s="67">
        <v>823119</v>
      </c>
      <c r="V22" s="67">
        <v>0</v>
      </c>
      <c r="W22" s="67">
        <v>0</v>
      </c>
      <c r="X22" s="68">
        <v>8755433</v>
      </c>
    </row>
    <row r="23" spans="1:24" ht="12" customHeight="1">
      <c r="A23" s="72"/>
      <c r="B23" s="58" t="s">
        <v>49</v>
      </c>
      <c r="C23" s="58"/>
      <c r="D23" s="59"/>
      <c r="E23" s="67">
        <v>0</v>
      </c>
      <c r="F23" s="67">
        <v>0</v>
      </c>
      <c r="G23" s="67">
        <v>868854</v>
      </c>
      <c r="H23" s="67">
        <v>29510</v>
      </c>
      <c r="I23" s="67">
        <v>0</v>
      </c>
      <c r="J23" s="67">
        <v>43565</v>
      </c>
      <c r="K23" s="67">
        <v>0</v>
      </c>
      <c r="L23" s="67">
        <v>601110</v>
      </c>
      <c r="M23" s="68">
        <v>1543039</v>
      </c>
      <c r="N23" s="67">
        <v>275545</v>
      </c>
      <c r="O23" s="67">
        <v>0</v>
      </c>
      <c r="P23" s="67">
        <v>989496</v>
      </c>
      <c r="Q23" s="67">
        <v>0</v>
      </c>
      <c r="R23" s="67">
        <v>232761</v>
      </c>
      <c r="S23" s="67">
        <v>116198</v>
      </c>
      <c r="T23" s="67">
        <v>58727</v>
      </c>
      <c r="U23" s="67">
        <v>0</v>
      </c>
      <c r="V23" s="67">
        <v>0</v>
      </c>
      <c r="W23" s="67">
        <v>0</v>
      </c>
      <c r="X23" s="68">
        <v>1672727</v>
      </c>
    </row>
    <row r="24" spans="1:24" ht="12" customHeight="1">
      <c r="A24" s="66"/>
      <c r="B24" s="58" t="s">
        <v>50</v>
      </c>
      <c r="C24" s="58"/>
      <c r="D24" s="59"/>
      <c r="E24" s="67">
        <v>6876997</v>
      </c>
      <c r="F24" s="67">
        <v>0</v>
      </c>
      <c r="G24" s="67">
        <v>2023103</v>
      </c>
      <c r="H24" s="67">
        <v>0</v>
      </c>
      <c r="I24" s="67">
        <v>0</v>
      </c>
      <c r="J24" s="67">
        <v>1451986</v>
      </c>
      <c r="K24" s="67">
        <v>0</v>
      </c>
      <c r="L24" s="67">
        <v>5732243</v>
      </c>
      <c r="M24" s="68">
        <v>16084329</v>
      </c>
      <c r="N24" s="67">
        <v>0</v>
      </c>
      <c r="O24" s="67">
        <v>1858687</v>
      </c>
      <c r="P24" s="67">
        <v>5942847</v>
      </c>
      <c r="Q24" s="67">
        <v>0</v>
      </c>
      <c r="R24" s="67">
        <v>3571531</v>
      </c>
      <c r="S24" s="67">
        <v>1031932</v>
      </c>
      <c r="T24" s="67">
        <v>2722994</v>
      </c>
      <c r="U24" s="67">
        <v>352026</v>
      </c>
      <c r="V24" s="67">
        <v>0</v>
      </c>
      <c r="W24" s="67">
        <v>0</v>
      </c>
      <c r="X24" s="68">
        <v>15480017</v>
      </c>
    </row>
    <row r="25" spans="1:24" ht="12" customHeight="1">
      <c r="A25" s="66"/>
      <c r="B25" s="58" t="s">
        <v>51</v>
      </c>
      <c r="C25" s="58"/>
      <c r="D25" s="59"/>
      <c r="E25" s="67">
        <v>0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8">
        <v>0</v>
      </c>
      <c r="N25" s="67">
        <v>0</v>
      </c>
      <c r="O25" s="67">
        <v>0</v>
      </c>
      <c r="P25" s="67">
        <v>0</v>
      </c>
      <c r="Q25" s="67">
        <v>0</v>
      </c>
      <c r="R25" s="67">
        <v>0</v>
      </c>
      <c r="S25" s="67">
        <v>0</v>
      </c>
      <c r="T25" s="67">
        <v>0</v>
      </c>
      <c r="U25" s="67">
        <v>0</v>
      </c>
      <c r="V25" s="67">
        <v>0</v>
      </c>
      <c r="W25" s="67">
        <v>0</v>
      </c>
      <c r="X25" s="68">
        <v>0</v>
      </c>
    </row>
    <row r="26" spans="1:24" s="3" customFormat="1" ht="12" customHeight="1">
      <c r="A26" s="57"/>
      <c r="B26" s="69"/>
      <c r="C26" s="69" t="s">
        <v>41</v>
      </c>
      <c r="D26" s="70"/>
      <c r="E26" s="1">
        <v>10567925</v>
      </c>
      <c r="F26" s="1">
        <v>0</v>
      </c>
      <c r="G26" s="1">
        <v>6841147</v>
      </c>
      <c r="H26" s="1">
        <v>491474</v>
      </c>
      <c r="I26" s="1">
        <v>0</v>
      </c>
      <c r="J26" s="1">
        <v>2747406</v>
      </c>
      <c r="K26" s="1">
        <v>90110</v>
      </c>
      <c r="L26" s="1">
        <v>6972170</v>
      </c>
      <c r="M26" s="68">
        <v>27710232</v>
      </c>
      <c r="N26" s="1">
        <v>1133236</v>
      </c>
      <c r="O26" s="1">
        <v>2088687</v>
      </c>
      <c r="P26" s="1">
        <v>7571160</v>
      </c>
      <c r="Q26" s="1">
        <v>0</v>
      </c>
      <c r="R26" s="1">
        <v>7811236</v>
      </c>
      <c r="S26" s="1">
        <v>2711265</v>
      </c>
      <c r="T26" s="1">
        <v>3867133</v>
      </c>
      <c r="U26" s="1">
        <v>1197762</v>
      </c>
      <c r="V26" s="1">
        <v>0</v>
      </c>
      <c r="W26" s="1">
        <v>0</v>
      </c>
      <c r="X26" s="68">
        <v>26380479</v>
      </c>
    </row>
    <row r="27" spans="1:24" s="3" customFormat="1" ht="12" customHeight="1">
      <c r="A27" s="73"/>
      <c r="B27" s="69"/>
      <c r="C27" s="69"/>
      <c r="D27" s="70" t="s">
        <v>42</v>
      </c>
      <c r="E27" s="1">
        <v>19019274</v>
      </c>
      <c r="F27" s="1">
        <v>1127045</v>
      </c>
      <c r="G27" s="1">
        <v>10593499</v>
      </c>
      <c r="H27" s="1">
        <v>1912119</v>
      </c>
      <c r="I27" s="1">
        <v>65</v>
      </c>
      <c r="J27" s="1">
        <v>2985524</v>
      </c>
      <c r="K27" s="1">
        <v>537985</v>
      </c>
      <c r="L27" s="1">
        <v>13499658</v>
      </c>
      <c r="M27" s="68">
        <v>49675169</v>
      </c>
      <c r="N27" s="1">
        <v>6180091</v>
      </c>
      <c r="O27" s="1">
        <v>2233687</v>
      </c>
      <c r="P27" s="1">
        <v>15602394</v>
      </c>
      <c r="Q27" s="1">
        <v>0</v>
      </c>
      <c r="R27" s="1">
        <v>8360105</v>
      </c>
      <c r="S27" s="1">
        <v>6162789</v>
      </c>
      <c r="T27" s="1">
        <v>7455732</v>
      </c>
      <c r="U27" s="1">
        <v>3849447</v>
      </c>
      <c r="V27" s="1">
        <v>0</v>
      </c>
      <c r="W27" s="1">
        <v>0</v>
      </c>
      <c r="X27" s="68">
        <v>49844245</v>
      </c>
    </row>
    <row r="28" spans="1:24" ht="12" customHeight="1">
      <c r="A28" s="66"/>
      <c r="B28" s="58"/>
      <c r="C28" s="58"/>
      <c r="D28" s="59"/>
      <c r="E28" s="67"/>
      <c r="F28" s="67"/>
      <c r="G28" s="67"/>
      <c r="H28" s="67"/>
      <c r="I28" s="67"/>
      <c r="J28" s="67"/>
      <c r="K28" s="67"/>
      <c r="L28" s="67"/>
      <c r="M28" s="68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8"/>
    </row>
    <row r="29" spans="1:24" ht="12" customHeight="1">
      <c r="A29" s="66" t="s">
        <v>52</v>
      </c>
      <c r="B29" s="58"/>
      <c r="C29" s="58"/>
      <c r="D29" s="59"/>
      <c r="E29" s="67">
        <v>2499448</v>
      </c>
      <c r="F29" s="67">
        <v>0</v>
      </c>
      <c r="G29" s="67">
        <v>6414698</v>
      </c>
      <c r="H29" s="67">
        <v>1444124</v>
      </c>
      <c r="I29" s="67">
        <v>105481</v>
      </c>
      <c r="J29" s="67">
        <v>0</v>
      </c>
      <c r="K29" s="67">
        <v>16327</v>
      </c>
      <c r="L29" s="67">
        <v>0</v>
      </c>
      <c r="M29" s="68">
        <v>10480078</v>
      </c>
      <c r="N29" s="67">
        <v>4467820</v>
      </c>
      <c r="O29" s="67">
        <v>0</v>
      </c>
      <c r="P29" s="67">
        <v>0</v>
      </c>
      <c r="Q29" s="67">
        <v>0</v>
      </c>
      <c r="R29" s="67">
        <v>902194</v>
      </c>
      <c r="S29" s="67">
        <v>2531365</v>
      </c>
      <c r="T29" s="67">
        <v>2178042</v>
      </c>
      <c r="U29" s="67">
        <v>25963</v>
      </c>
      <c r="V29" s="67">
        <v>0</v>
      </c>
      <c r="W29" s="67">
        <v>0</v>
      </c>
      <c r="X29" s="68">
        <v>10105384</v>
      </c>
    </row>
    <row r="30" spans="1:24" ht="12" customHeight="1">
      <c r="A30" s="66"/>
      <c r="B30" s="71" t="s">
        <v>53</v>
      </c>
      <c r="C30" s="58"/>
      <c r="D30" s="59"/>
      <c r="E30" s="67">
        <v>93516</v>
      </c>
      <c r="F30" s="67">
        <v>0</v>
      </c>
      <c r="G30" s="67">
        <v>285525</v>
      </c>
      <c r="H30" s="67">
        <v>69759</v>
      </c>
      <c r="I30" s="67">
        <v>157501</v>
      </c>
      <c r="J30" s="67">
        <v>0</v>
      </c>
      <c r="K30" s="67">
        <v>403</v>
      </c>
      <c r="L30" s="67">
        <v>0</v>
      </c>
      <c r="M30" s="68">
        <v>606704</v>
      </c>
      <c r="N30" s="67">
        <v>471033</v>
      </c>
      <c r="O30" s="67">
        <v>0</v>
      </c>
      <c r="P30" s="67">
        <v>0</v>
      </c>
      <c r="Q30" s="67">
        <v>0</v>
      </c>
      <c r="R30" s="67">
        <v>11887</v>
      </c>
      <c r="S30" s="67">
        <v>68231</v>
      </c>
      <c r="T30" s="67">
        <v>26767</v>
      </c>
      <c r="U30" s="67">
        <v>10149</v>
      </c>
      <c r="V30" s="67">
        <v>0</v>
      </c>
      <c r="W30" s="67">
        <v>0</v>
      </c>
      <c r="X30" s="68">
        <v>588067</v>
      </c>
    </row>
    <row r="31" spans="1:24" ht="12" customHeight="1">
      <c r="A31" s="66"/>
      <c r="B31" s="71" t="s">
        <v>54</v>
      </c>
      <c r="C31" s="58"/>
      <c r="D31" s="59"/>
      <c r="E31" s="67">
        <v>53137</v>
      </c>
      <c r="F31" s="67">
        <v>0</v>
      </c>
      <c r="G31" s="67">
        <v>346746</v>
      </c>
      <c r="H31" s="67">
        <v>347077</v>
      </c>
      <c r="I31" s="67">
        <v>10973</v>
      </c>
      <c r="J31" s="67">
        <v>0</v>
      </c>
      <c r="K31" s="67">
        <v>0</v>
      </c>
      <c r="L31" s="67">
        <v>306913</v>
      </c>
      <c r="M31" s="68">
        <v>1064846</v>
      </c>
      <c r="N31" s="67">
        <v>397865</v>
      </c>
      <c r="O31" s="67">
        <v>0</v>
      </c>
      <c r="P31" s="67">
        <v>509260</v>
      </c>
      <c r="Q31" s="67">
        <v>0</v>
      </c>
      <c r="R31" s="67">
        <v>99243</v>
      </c>
      <c r="S31" s="67">
        <v>88190</v>
      </c>
      <c r="T31" s="67">
        <v>0</v>
      </c>
      <c r="U31" s="67">
        <v>0</v>
      </c>
      <c r="V31" s="67">
        <v>0</v>
      </c>
      <c r="W31" s="67">
        <v>0</v>
      </c>
      <c r="X31" s="68">
        <v>1094558</v>
      </c>
    </row>
    <row r="32" spans="1:24" ht="12" customHeight="1">
      <c r="A32" s="66"/>
      <c r="B32" s="71" t="s">
        <v>55</v>
      </c>
      <c r="C32" s="58"/>
      <c r="D32" s="59"/>
      <c r="E32" s="67">
        <v>0</v>
      </c>
      <c r="F32" s="67">
        <v>0</v>
      </c>
      <c r="G32" s="67">
        <v>88910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8">
        <v>88910</v>
      </c>
      <c r="N32" s="67">
        <v>30508</v>
      </c>
      <c r="O32" s="67">
        <v>137</v>
      </c>
      <c r="P32" s="67">
        <v>0</v>
      </c>
      <c r="Q32" s="67">
        <v>0</v>
      </c>
      <c r="R32" s="67">
        <v>22326</v>
      </c>
      <c r="S32" s="67">
        <v>25872</v>
      </c>
      <c r="T32" s="67">
        <v>5888</v>
      </c>
      <c r="U32" s="67">
        <v>0</v>
      </c>
      <c r="V32" s="67">
        <v>0</v>
      </c>
      <c r="W32" s="67">
        <v>0</v>
      </c>
      <c r="X32" s="68">
        <v>84731</v>
      </c>
    </row>
    <row r="33" spans="1:24" ht="12" customHeight="1">
      <c r="A33" s="66"/>
      <c r="B33" s="71" t="s">
        <v>56</v>
      </c>
      <c r="C33" s="58"/>
      <c r="D33" s="59"/>
      <c r="E33" s="67">
        <v>2031175</v>
      </c>
      <c r="F33" s="67">
        <v>0</v>
      </c>
      <c r="G33" s="67">
        <v>331382</v>
      </c>
      <c r="H33" s="67">
        <v>216947</v>
      </c>
      <c r="I33" s="67">
        <v>0</v>
      </c>
      <c r="J33" s="67">
        <v>2996</v>
      </c>
      <c r="K33" s="67">
        <v>75211</v>
      </c>
      <c r="L33" s="67">
        <v>169188</v>
      </c>
      <c r="M33" s="68">
        <v>2826899</v>
      </c>
      <c r="N33" s="67">
        <v>169188</v>
      </c>
      <c r="O33" s="67">
        <v>0</v>
      </c>
      <c r="P33" s="67">
        <v>1005848</v>
      </c>
      <c r="Q33" s="67">
        <v>0</v>
      </c>
      <c r="R33" s="67">
        <v>479563</v>
      </c>
      <c r="S33" s="67">
        <v>50944</v>
      </c>
      <c r="T33" s="67">
        <v>899053</v>
      </c>
      <c r="U33" s="67">
        <v>0</v>
      </c>
      <c r="V33" s="67">
        <v>0</v>
      </c>
      <c r="W33" s="67">
        <v>0</v>
      </c>
      <c r="X33" s="68">
        <v>2604596</v>
      </c>
    </row>
    <row r="34" spans="1:24" ht="12" customHeight="1">
      <c r="A34" s="66"/>
      <c r="B34" s="71" t="s">
        <v>57</v>
      </c>
      <c r="C34" s="58"/>
      <c r="D34" s="59"/>
      <c r="E34" s="67">
        <v>2038820</v>
      </c>
      <c r="F34" s="67">
        <v>0</v>
      </c>
      <c r="G34" s="67">
        <v>1784711</v>
      </c>
      <c r="H34" s="67">
        <v>137570</v>
      </c>
      <c r="I34" s="67">
        <v>0</v>
      </c>
      <c r="J34" s="67">
        <v>411179</v>
      </c>
      <c r="K34" s="67">
        <v>0</v>
      </c>
      <c r="L34" s="67">
        <v>64825</v>
      </c>
      <c r="M34" s="68">
        <v>4437105</v>
      </c>
      <c r="N34" s="67">
        <v>1252076</v>
      </c>
      <c r="O34" s="67">
        <v>14094</v>
      </c>
      <c r="P34" s="67">
        <v>266591</v>
      </c>
      <c r="Q34" s="67">
        <v>0</v>
      </c>
      <c r="R34" s="67">
        <v>909232</v>
      </c>
      <c r="S34" s="67">
        <v>698975</v>
      </c>
      <c r="T34" s="67">
        <v>723157</v>
      </c>
      <c r="U34" s="67">
        <v>366053</v>
      </c>
      <c r="V34" s="67">
        <v>0</v>
      </c>
      <c r="W34" s="67">
        <v>0</v>
      </c>
      <c r="X34" s="68">
        <v>4230178</v>
      </c>
    </row>
    <row r="35" spans="1:24" s="3" customFormat="1" ht="12" customHeight="1">
      <c r="A35" s="57"/>
      <c r="B35" s="69"/>
      <c r="C35" s="69" t="s">
        <v>41</v>
      </c>
      <c r="D35" s="70"/>
      <c r="E35" s="1">
        <v>4216648</v>
      </c>
      <c r="F35" s="1">
        <v>0</v>
      </c>
      <c r="G35" s="1">
        <v>2837274</v>
      </c>
      <c r="H35" s="1">
        <v>771353</v>
      </c>
      <c r="I35" s="1">
        <v>168474</v>
      </c>
      <c r="J35" s="1">
        <v>414175</v>
      </c>
      <c r="K35" s="1">
        <v>75614</v>
      </c>
      <c r="L35" s="1">
        <v>540926</v>
      </c>
      <c r="M35" s="68">
        <v>9024464</v>
      </c>
      <c r="N35" s="1">
        <v>2320670</v>
      </c>
      <c r="O35" s="1">
        <v>14231</v>
      </c>
      <c r="P35" s="1">
        <v>1781699</v>
      </c>
      <c r="Q35" s="1">
        <v>0</v>
      </c>
      <c r="R35" s="1">
        <v>1522251</v>
      </c>
      <c r="S35" s="1">
        <v>932212</v>
      </c>
      <c r="T35" s="1">
        <v>1654865</v>
      </c>
      <c r="U35" s="1">
        <v>376202</v>
      </c>
      <c r="V35" s="1">
        <v>0</v>
      </c>
      <c r="W35" s="1">
        <v>0</v>
      </c>
      <c r="X35" s="68">
        <v>8602130</v>
      </c>
    </row>
    <row r="36" spans="1:24" s="3" customFormat="1" ht="12" customHeight="1">
      <c r="A36" s="57"/>
      <c r="B36" s="69"/>
      <c r="C36" s="69"/>
      <c r="D36" s="70" t="s">
        <v>42</v>
      </c>
      <c r="E36" s="1">
        <v>6716096</v>
      </c>
      <c r="F36" s="1">
        <v>0</v>
      </c>
      <c r="G36" s="1">
        <v>9251972</v>
      </c>
      <c r="H36" s="1">
        <v>2215477</v>
      </c>
      <c r="I36" s="1">
        <v>273955</v>
      </c>
      <c r="J36" s="1">
        <v>414175</v>
      </c>
      <c r="K36" s="1">
        <v>91941</v>
      </c>
      <c r="L36" s="1">
        <v>540926</v>
      </c>
      <c r="M36" s="68">
        <v>19504542</v>
      </c>
      <c r="N36" s="1">
        <v>6788490</v>
      </c>
      <c r="O36" s="1">
        <v>14231</v>
      </c>
      <c r="P36" s="1">
        <v>1781699</v>
      </c>
      <c r="Q36" s="1">
        <v>0</v>
      </c>
      <c r="R36" s="1">
        <v>2424445</v>
      </c>
      <c r="S36" s="1">
        <v>3463577</v>
      </c>
      <c r="T36" s="1">
        <v>3832907</v>
      </c>
      <c r="U36" s="1">
        <v>402165</v>
      </c>
      <c r="V36" s="1">
        <v>0</v>
      </c>
      <c r="W36" s="1">
        <v>0</v>
      </c>
      <c r="X36" s="68">
        <v>18707514</v>
      </c>
    </row>
    <row r="37" spans="1:24" ht="12" customHeight="1">
      <c r="A37" s="66"/>
      <c r="B37" s="58"/>
      <c r="C37" s="58"/>
      <c r="D37" s="59"/>
      <c r="E37" s="67"/>
      <c r="F37" s="67"/>
      <c r="G37" s="67"/>
      <c r="H37" s="67"/>
      <c r="I37" s="67"/>
      <c r="J37" s="67"/>
      <c r="K37" s="67"/>
      <c r="L37" s="67"/>
      <c r="M37" s="68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8"/>
    </row>
    <row r="38" spans="1:24" ht="12" customHeight="1">
      <c r="A38" s="66" t="s">
        <v>58</v>
      </c>
      <c r="B38" s="58"/>
      <c r="C38" s="58"/>
      <c r="D38" s="59"/>
      <c r="E38" s="67">
        <v>10729535</v>
      </c>
      <c r="F38" s="67">
        <v>816077</v>
      </c>
      <c r="G38" s="67">
        <v>4391278</v>
      </c>
      <c r="H38" s="67">
        <v>2309251</v>
      </c>
      <c r="I38" s="67">
        <v>65853</v>
      </c>
      <c r="J38" s="67">
        <v>0</v>
      </c>
      <c r="K38" s="67">
        <v>183780</v>
      </c>
      <c r="L38" s="67">
        <v>299014</v>
      </c>
      <c r="M38" s="68">
        <v>18794788</v>
      </c>
      <c r="N38" s="67">
        <v>6027557</v>
      </c>
      <c r="O38" s="67">
        <v>0</v>
      </c>
      <c r="P38" s="67">
        <v>451940</v>
      </c>
      <c r="Q38" s="67">
        <v>0</v>
      </c>
      <c r="R38" s="67">
        <v>2345043</v>
      </c>
      <c r="S38" s="67">
        <v>2031285</v>
      </c>
      <c r="T38" s="67">
        <v>667892</v>
      </c>
      <c r="U38" s="67">
        <v>8134042</v>
      </c>
      <c r="V38" s="67">
        <v>0</v>
      </c>
      <c r="W38" s="67">
        <v>0</v>
      </c>
      <c r="X38" s="68">
        <v>19657759</v>
      </c>
    </row>
    <row r="39" spans="1:24" ht="12" customHeight="1">
      <c r="A39" s="66"/>
      <c r="B39" s="58" t="s">
        <v>59</v>
      </c>
      <c r="C39" s="58"/>
      <c r="D39" s="59"/>
      <c r="E39" s="67">
        <v>0</v>
      </c>
      <c r="F39" s="67"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8">
        <v>0</v>
      </c>
      <c r="N39" s="67">
        <v>0</v>
      </c>
      <c r="O39" s="67">
        <v>0</v>
      </c>
      <c r="P39" s="67">
        <v>0</v>
      </c>
      <c r="Q39" s="67">
        <v>0</v>
      </c>
      <c r="R39" s="67">
        <v>0</v>
      </c>
      <c r="S39" s="67">
        <v>73527</v>
      </c>
      <c r="T39" s="67">
        <v>0</v>
      </c>
      <c r="U39" s="67">
        <v>0</v>
      </c>
      <c r="V39" s="67">
        <v>0</v>
      </c>
      <c r="W39" s="67">
        <v>0</v>
      </c>
      <c r="X39" s="68">
        <v>73527</v>
      </c>
    </row>
    <row r="40" spans="1:24" ht="12" customHeight="1">
      <c r="A40" s="66"/>
      <c r="B40" s="58" t="s">
        <v>60</v>
      </c>
      <c r="C40" s="58"/>
      <c r="D40" s="59"/>
      <c r="E40" s="67">
        <v>13612527</v>
      </c>
      <c r="F40" s="67">
        <v>0</v>
      </c>
      <c r="G40" s="67">
        <v>1137113</v>
      </c>
      <c r="H40" s="67">
        <v>336980</v>
      </c>
      <c r="I40" s="67">
        <v>0</v>
      </c>
      <c r="J40" s="67">
        <v>136298</v>
      </c>
      <c r="K40" s="67">
        <v>0</v>
      </c>
      <c r="L40" s="67">
        <v>259339</v>
      </c>
      <c r="M40" s="68">
        <v>15482257</v>
      </c>
      <c r="N40" s="67">
        <v>477524</v>
      </c>
      <c r="O40" s="67">
        <v>1568</v>
      </c>
      <c r="P40" s="67">
        <v>0</v>
      </c>
      <c r="Q40" s="67">
        <v>0</v>
      </c>
      <c r="R40" s="67">
        <v>376542</v>
      </c>
      <c r="S40" s="67">
        <v>435257</v>
      </c>
      <c r="T40" s="67">
        <v>653100</v>
      </c>
      <c r="U40" s="67">
        <v>12596361</v>
      </c>
      <c r="V40" s="67">
        <v>0</v>
      </c>
      <c r="W40" s="67">
        <v>0</v>
      </c>
      <c r="X40" s="68">
        <v>14540352</v>
      </c>
    </row>
    <row r="41" spans="1:24" ht="12" customHeight="1">
      <c r="A41" s="66"/>
      <c r="B41" s="58" t="s">
        <v>61</v>
      </c>
      <c r="C41" s="58"/>
      <c r="D41" s="59"/>
      <c r="E41" s="67">
        <v>165072</v>
      </c>
      <c r="F41" s="67">
        <v>0</v>
      </c>
      <c r="G41" s="67">
        <v>118783</v>
      </c>
      <c r="H41" s="67">
        <v>570463</v>
      </c>
      <c r="I41" s="67">
        <v>0</v>
      </c>
      <c r="J41" s="67">
        <v>0</v>
      </c>
      <c r="K41" s="67">
        <v>0</v>
      </c>
      <c r="L41" s="67">
        <v>192661</v>
      </c>
      <c r="M41" s="68">
        <v>1046979</v>
      </c>
      <c r="N41" s="67">
        <v>0</v>
      </c>
      <c r="O41" s="67">
        <v>0</v>
      </c>
      <c r="P41" s="67">
        <v>1189661</v>
      </c>
      <c r="Q41" s="67">
        <v>0</v>
      </c>
      <c r="R41" s="67">
        <v>82134</v>
      </c>
      <c r="S41" s="67">
        <v>123868</v>
      </c>
      <c r="T41" s="67">
        <v>0</v>
      </c>
      <c r="U41" s="67">
        <v>3632</v>
      </c>
      <c r="V41" s="67">
        <v>0</v>
      </c>
      <c r="W41" s="67">
        <v>0</v>
      </c>
      <c r="X41" s="68">
        <v>1399295</v>
      </c>
    </row>
    <row r="42" spans="1:24" s="3" customFormat="1" ht="12" customHeight="1">
      <c r="A42" s="57"/>
      <c r="B42" s="69"/>
      <c r="C42" s="69" t="s">
        <v>41</v>
      </c>
      <c r="D42" s="70"/>
      <c r="E42" s="1">
        <v>13777599</v>
      </c>
      <c r="F42" s="1">
        <v>0</v>
      </c>
      <c r="G42" s="1">
        <v>1255896</v>
      </c>
      <c r="H42" s="1">
        <v>907443</v>
      </c>
      <c r="I42" s="1">
        <v>0</v>
      </c>
      <c r="J42" s="1">
        <v>136298</v>
      </c>
      <c r="K42" s="1">
        <v>0</v>
      </c>
      <c r="L42" s="1">
        <v>452000</v>
      </c>
      <c r="M42" s="68">
        <v>16529236</v>
      </c>
      <c r="N42" s="1">
        <v>477524</v>
      </c>
      <c r="O42" s="1">
        <v>1568</v>
      </c>
      <c r="P42" s="1">
        <v>1189661</v>
      </c>
      <c r="Q42" s="1">
        <v>0</v>
      </c>
      <c r="R42" s="1">
        <v>458676</v>
      </c>
      <c r="S42" s="1">
        <v>632652</v>
      </c>
      <c r="T42" s="1">
        <v>653100</v>
      </c>
      <c r="U42" s="1">
        <v>12599993</v>
      </c>
      <c r="V42" s="1">
        <v>0</v>
      </c>
      <c r="W42" s="1">
        <v>0</v>
      </c>
      <c r="X42" s="68">
        <v>16013174</v>
      </c>
    </row>
    <row r="43" spans="1:24" s="3" customFormat="1" ht="12" customHeight="1">
      <c r="A43" s="57"/>
      <c r="B43" s="69"/>
      <c r="C43" s="69"/>
      <c r="D43" s="70" t="s">
        <v>42</v>
      </c>
      <c r="E43" s="1">
        <v>24507134</v>
      </c>
      <c r="F43" s="1">
        <v>816077</v>
      </c>
      <c r="G43" s="1">
        <v>5647174</v>
      </c>
      <c r="H43" s="1">
        <v>3216694</v>
      </c>
      <c r="I43" s="1">
        <v>65853</v>
      </c>
      <c r="J43" s="1">
        <v>136298</v>
      </c>
      <c r="K43" s="1">
        <v>183780</v>
      </c>
      <c r="L43" s="1">
        <v>751014</v>
      </c>
      <c r="M43" s="68">
        <v>35324024</v>
      </c>
      <c r="N43" s="1">
        <v>6505081</v>
      </c>
      <c r="O43" s="1">
        <v>1568</v>
      </c>
      <c r="P43" s="1">
        <v>1641601</v>
      </c>
      <c r="Q43" s="1">
        <v>0</v>
      </c>
      <c r="R43" s="1">
        <v>2803719</v>
      </c>
      <c r="S43" s="1">
        <v>2663937</v>
      </c>
      <c r="T43" s="1">
        <v>1320992</v>
      </c>
      <c r="U43" s="1">
        <v>20734035</v>
      </c>
      <c r="V43" s="1">
        <v>0</v>
      </c>
      <c r="W43" s="1">
        <v>0</v>
      </c>
      <c r="X43" s="68">
        <v>35670933</v>
      </c>
    </row>
    <row r="44" spans="1:24" ht="12" customHeight="1">
      <c r="A44" s="66"/>
      <c r="B44" s="58"/>
      <c r="C44" s="58"/>
      <c r="D44" s="59"/>
      <c r="E44" s="67"/>
      <c r="F44" s="67"/>
      <c r="G44" s="67"/>
      <c r="H44" s="67"/>
      <c r="I44" s="67"/>
      <c r="J44" s="67"/>
      <c r="K44" s="67"/>
      <c r="L44" s="67"/>
      <c r="M44" s="68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8"/>
    </row>
    <row r="45" spans="1:24" ht="12" customHeight="1">
      <c r="A45" s="66" t="s">
        <v>62</v>
      </c>
      <c r="B45" s="58"/>
      <c r="C45" s="58"/>
      <c r="D45" s="59"/>
      <c r="E45" s="67">
        <v>35083252</v>
      </c>
      <c r="F45" s="67">
        <v>3221561</v>
      </c>
      <c r="G45" s="67">
        <v>14571680</v>
      </c>
      <c r="H45" s="67">
        <v>12961278</v>
      </c>
      <c r="I45" s="67">
        <v>52871</v>
      </c>
      <c r="J45" s="67">
        <v>9057</v>
      </c>
      <c r="K45" s="67">
        <v>1532289</v>
      </c>
      <c r="L45" s="67">
        <v>5410108</v>
      </c>
      <c r="M45" s="68">
        <v>72842096</v>
      </c>
      <c r="N45" s="67">
        <v>32314918</v>
      </c>
      <c r="O45" s="67">
        <v>5636</v>
      </c>
      <c r="P45" s="67">
        <v>5408477</v>
      </c>
      <c r="Q45" s="67">
        <v>0</v>
      </c>
      <c r="R45" s="67">
        <v>13724167</v>
      </c>
      <c r="S45" s="67">
        <v>7052280</v>
      </c>
      <c r="T45" s="67">
        <v>1884893</v>
      </c>
      <c r="U45" s="67">
        <v>9671905</v>
      </c>
      <c r="V45" s="67">
        <v>0</v>
      </c>
      <c r="W45" s="67">
        <v>0</v>
      </c>
      <c r="X45" s="68">
        <v>70062276</v>
      </c>
    </row>
    <row r="46" spans="1:24" ht="12" customHeight="1">
      <c r="A46" s="66"/>
      <c r="B46" s="71" t="s">
        <v>63</v>
      </c>
      <c r="C46" s="58"/>
      <c r="D46" s="59"/>
      <c r="E46" s="67">
        <v>457114</v>
      </c>
      <c r="F46" s="67">
        <v>283191</v>
      </c>
      <c r="G46" s="67">
        <v>1308751</v>
      </c>
      <c r="H46" s="67">
        <v>0</v>
      </c>
      <c r="I46" s="67">
        <v>0</v>
      </c>
      <c r="J46" s="67">
        <v>108000</v>
      </c>
      <c r="K46" s="67">
        <v>113142</v>
      </c>
      <c r="L46" s="67">
        <v>1719742</v>
      </c>
      <c r="M46" s="68">
        <v>3989940</v>
      </c>
      <c r="N46" s="67">
        <v>0</v>
      </c>
      <c r="O46" s="67">
        <v>0</v>
      </c>
      <c r="P46" s="67">
        <v>1719742</v>
      </c>
      <c r="Q46" s="67">
        <v>0</v>
      </c>
      <c r="R46" s="67">
        <v>1294535</v>
      </c>
      <c r="S46" s="67">
        <v>375509</v>
      </c>
      <c r="T46" s="67">
        <v>272157</v>
      </c>
      <c r="U46" s="67">
        <v>99171</v>
      </c>
      <c r="V46" s="67">
        <v>0</v>
      </c>
      <c r="W46" s="67">
        <v>0</v>
      </c>
      <c r="X46" s="68">
        <v>3761114</v>
      </c>
    </row>
    <row r="47" spans="1:24" ht="12" customHeight="1">
      <c r="A47" s="66"/>
      <c r="B47" s="71" t="s">
        <v>64</v>
      </c>
      <c r="C47" s="58"/>
      <c r="D47" s="59"/>
      <c r="E47" s="67">
        <v>688685</v>
      </c>
      <c r="F47" s="67">
        <v>199065</v>
      </c>
      <c r="G47" s="67">
        <v>1285065</v>
      </c>
      <c r="H47" s="67">
        <v>428520</v>
      </c>
      <c r="I47" s="67">
        <v>0</v>
      </c>
      <c r="J47" s="67">
        <v>573849</v>
      </c>
      <c r="K47" s="67">
        <v>30000</v>
      </c>
      <c r="L47" s="67">
        <v>2424920</v>
      </c>
      <c r="M47" s="68">
        <v>5630104</v>
      </c>
      <c r="N47" s="67">
        <v>52665</v>
      </c>
      <c r="O47" s="67">
        <v>0</v>
      </c>
      <c r="P47" s="67">
        <v>3816766</v>
      </c>
      <c r="Q47" s="67">
        <v>0</v>
      </c>
      <c r="R47" s="67">
        <v>824059</v>
      </c>
      <c r="S47" s="67">
        <v>374202</v>
      </c>
      <c r="T47" s="67">
        <v>172398</v>
      </c>
      <c r="U47" s="67">
        <v>293552</v>
      </c>
      <c r="V47" s="67">
        <v>0</v>
      </c>
      <c r="W47" s="67">
        <v>0</v>
      </c>
      <c r="X47" s="68">
        <v>5533642</v>
      </c>
    </row>
    <row r="48" spans="1:24" ht="12" customHeight="1">
      <c r="A48" s="66"/>
      <c r="B48" s="71" t="s">
        <v>65</v>
      </c>
      <c r="C48" s="58"/>
      <c r="D48" s="59"/>
      <c r="E48" s="67">
        <v>2161681</v>
      </c>
      <c r="F48" s="67">
        <v>0</v>
      </c>
      <c r="G48" s="67">
        <v>642943</v>
      </c>
      <c r="H48" s="67">
        <v>94275</v>
      </c>
      <c r="I48" s="67">
        <v>32992</v>
      </c>
      <c r="J48" s="67">
        <v>0</v>
      </c>
      <c r="K48" s="67">
        <v>0</v>
      </c>
      <c r="L48" s="67">
        <v>0</v>
      </c>
      <c r="M48" s="68">
        <v>2931891</v>
      </c>
      <c r="N48" s="67">
        <v>325823</v>
      </c>
      <c r="O48" s="67">
        <v>0</v>
      </c>
      <c r="P48" s="67">
        <v>0</v>
      </c>
      <c r="Q48" s="67">
        <v>0</v>
      </c>
      <c r="R48" s="67">
        <v>1123359</v>
      </c>
      <c r="S48" s="67">
        <v>56163</v>
      </c>
      <c r="T48" s="67">
        <v>60831</v>
      </c>
      <c r="U48" s="67">
        <v>391660</v>
      </c>
      <c r="V48" s="67">
        <v>0</v>
      </c>
      <c r="W48" s="67">
        <v>0</v>
      </c>
      <c r="X48" s="68">
        <v>1957836</v>
      </c>
    </row>
    <row r="49" spans="1:24" ht="12" customHeight="1">
      <c r="A49" s="66"/>
      <c r="B49" s="71" t="s">
        <v>66</v>
      </c>
      <c r="C49" s="58"/>
      <c r="D49" s="59"/>
      <c r="E49" s="67">
        <v>6410</v>
      </c>
      <c r="F49" s="67">
        <v>20147</v>
      </c>
      <c r="G49" s="67">
        <v>118425</v>
      </c>
      <c r="H49" s="67">
        <v>52852</v>
      </c>
      <c r="I49" s="67">
        <v>3293</v>
      </c>
      <c r="J49" s="67">
        <v>2684</v>
      </c>
      <c r="K49" s="67">
        <v>1624397</v>
      </c>
      <c r="L49" s="67">
        <v>0</v>
      </c>
      <c r="M49" s="68">
        <v>1828208</v>
      </c>
      <c r="N49" s="67">
        <v>0</v>
      </c>
      <c r="O49" s="67">
        <v>0</v>
      </c>
      <c r="P49" s="67">
        <v>46954</v>
      </c>
      <c r="Q49" s="67">
        <v>0</v>
      </c>
      <c r="R49" s="67">
        <v>109365</v>
      </c>
      <c r="S49" s="67">
        <v>85403</v>
      </c>
      <c r="T49" s="67">
        <v>1091331</v>
      </c>
      <c r="U49" s="67">
        <v>505985</v>
      </c>
      <c r="V49" s="67">
        <v>0</v>
      </c>
      <c r="W49" s="67">
        <v>0</v>
      </c>
      <c r="X49" s="68">
        <v>1839038</v>
      </c>
    </row>
    <row r="50" spans="1:24" ht="12" customHeight="1">
      <c r="A50" s="66"/>
      <c r="B50" s="71" t="s">
        <v>67</v>
      </c>
      <c r="C50" s="58"/>
      <c r="D50" s="59"/>
      <c r="E50" s="67">
        <v>16844732</v>
      </c>
      <c r="F50" s="67">
        <v>0</v>
      </c>
      <c r="G50" s="67">
        <v>16098499</v>
      </c>
      <c r="H50" s="67">
        <v>2381577</v>
      </c>
      <c r="I50" s="67">
        <v>0</v>
      </c>
      <c r="J50" s="67">
        <v>8543046</v>
      </c>
      <c r="K50" s="67">
        <v>0</v>
      </c>
      <c r="L50" s="67">
        <v>1932781</v>
      </c>
      <c r="M50" s="68">
        <v>45800635</v>
      </c>
      <c r="N50" s="67">
        <v>46242</v>
      </c>
      <c r="O50" s="67">
        <v>0</v>
      </c>
      <c r="P50" s="67">
        <v>20026152</v>
      </c>
      <c r="Q50" s="67">
        <v>0</v>
      </c>
      <c r="R50" s="67">
        <v>12081103</v>
      </c>
      <c r="S50" s="67">
        <v>3681920</v>
      </c>
      <c r="T50" s="67">
        <v>3438252</v>
      </c>
      <c r="U50" s="67">
        <v>3888225</v>
      </c>
      <c r="V50" s="67">
        <v>0</v>
      </c>
      <c r="W50" s="67">
        <v>0</v>
      </c>
      <c r="X50" s="68">
        <v>43161894</v>
      </c>
    </row>
    <row r="51" spans="1:24" ht="12" customHeight="1">
      <c r="A51" s="66"/>
      <c r="B51" s="71" t="s">
        <v>68</v>
      </c>
      <c r="C51" s="58"/>
      <c r="D51" s="59"/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8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  <c r="S51" s="67">
        <v>297211</v>
      </c>
      <c r="T51" s="67">
        <v>0</v>
      </c>
      <c r="U51" s="67">
        <v>0</v>
      </c>
      <c r="V51" s="67">
        <v>0</v>
      </c>
      <c r="W51" s="67">
        <v>0</v>
      </c>
      <c r="X51" s="68">
        <v>297211</v>
      </c>
    </row>
    <row r="52" spans="1:24" ht="12" customHeight="1">
      <c r="A52" s="66"/>
      <c r="B52" s="71" t="s">
        <v>69</v>
      </c>
      <c r="C52" s="58"/>
      <c r="D52" s="59"/>
      <c r="E52" s="67">
        <v>0</v>
      </c>
      <c r="F52" s="67"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8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67">
        <v>31368</v>
      </c>
      <c r="T52" s="67">
        <v>89</v>
      </c>
      <c r="U52" s="67">
        <v>0</v>
      </c>
      <c r="V52" s="67">
        <v>0</v>
      </c>
      <c r="W52" s="67">
        <v>0</v>
      </c>
      <c r="X52" s="68">
        <v>31457</v>
      </c>
    </row>
    <row r="53" spans="1:24" s="3" customFormat="1" ht="12" customHeight="1">
      <c r="A53" s="57"/>
      <c r="B53" s="69"/>
      <c r="C53" s="69" t="s">
        <v>41</v>
      </c>
      <c r="D53" s="70"/>
      <c r="E53" s="1">
        <v>20158622</v>
      </c>
      <c r="F53" s="1">
        <v>502403</v>
      </c>
      <c r="G53" s="1">
        <v>19453683</v>
      </c>
      <c r="H53" s="1">
        <v>2957224</v>
      </c>
      <c r="I53" s="1">
        <v>36285</v>
      </c>
      <c r="J53" s="1">
        <v>9227579</v>
      </c>
      <c r="K53" s="1">
        <v>1767539</v>
      </c>
      <c r="L53" s="1">
        <v>6077443</v>
      </c>
      <c r="M53" s="68">
        <v>60180778</v>
      </c>
      <c r="N53" s="1">
        <v>424730</v>
      </c>
      <c r="O53" s="1">
        <v>0</v>
      </c>
      <c r="P53" s="1">
        <v>25609614</v>
      </c>
      <c r="Q53" s="1">
        <v>0</v>
      </c>
      <c r="R53" s="1">
        <v>15432421</v>
      </c>
      <c r="S53" s="1">
        <v>4901776</v>
      </c>
      <c r="T53" s="1">
        <v>5035058</v>
      </c>
      <c r="U53" s="1">
        <v>5178593</v>
      </c>
      <c r="V53" s="1">
        <v>0</v>
      </c>
      <c r="W53" s="1">
        <v>0</v>
      </c>
      <c r="X53" s="68">
        <v>56582192</v>
      </c>
    </row>
    <row r="54" spans="1:24" s="3" customFormat="1" ht="12" customHeight="1">
      <c r="A54" s="57"/>
      <c r="B54" s="69"/>
      <c r="C54" s="69"/>
      <c r="D54" s="70" t="s">
        <v>42</v>
      </c>
      <c r="E54" s="1">
        <v>55241874</v>
      </c>
      <c r="F54" s="1">
        <v>3723964</v>
      </c>
      <c r="G54" s="1">
        <v>34025363</v>
      </c>
      <c r="H54" s="1">
        <v>15918502</v>
      </c>
      <c r="I54" s="1">
        <v>89156</v>
      </c>
      <c r="J54" s="1">
        <v>9236636</v>
      </c>
      <c r="K54" s="1">
        <v>3299828</v>
      </c>
      <c r="L54" s="1">
        <v>11487551</v>
      </c>
      <c r="M54" s="68">
        <v>133022874</v>
      </c>
      <c r="N54" s="1">
        <v>32739648</v>
      </c>
      <c r="O54" s="1">
        <v>5636</v>
      </c>
      <c r="P54" s="1">
        <v>31018091</v>
      </c>
      <c r="Q54" s="1">
        <v>0</v>
      </c>
      <c r="R54" s="1">
        <v>29156588</v>
      </c>
      <c r="S54" s="1">
        <v>11954056</v>
      </c>
      <c r="T54" s="1">
        <v>6919951</v>
      </c>
      <c r="U54" s="1">
        <v>14850498</v>
      </c>
      <c r="V54" s="1">
        <v>0</v>
      </c>
      <c r="W54" s="1">
        <v>0</v>
      </c>
      <c r="X54" s="68">
        <v>126644468</v>
      </c>
    </row>
    <row r="55" spans="1:24" ht="12" customHeight="1">
      <c r="A55" s="66"/>
      <c r="B55" s="58"/>
      <c r="C55" s="58"/>
      <c r="D55" s="59"/>
      <c r="E55" s="67"/>
      <c r="F55" s="67"/>
      <c r="G55" s="67"/>
      <c r="H55" s="67"/>
      <c r="I55" s="67"/>
      <c r="J55" s="67"/>
      <c r="K55" s="67"/>
      <c r="L55" s="67"/>
      <c r="M55" s="68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8"/>
    </row>
    <row r="56" spans="1:24" ht="12" customHeight="1">
      <c r="A56" s="66" t="s">
        <v>70</v>
      </c>
      <c r="B56" s="58"/>
      <c r="C56" s="58"/>
      <c r="D56" s="59"/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8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67">
        <v>1544149</v>
      </c>
      <c r="T56" s="67">
        <v>74878</v>
      </c>
      <c r="U56" s="67">
        <v>891</v>
      </c>
      <c r="V56" s="67">
        <v>0</v>
      </c>
      <c r="W56" s="67">
        <v>0</v>
      </c>
      <c r="X56" s="68">
        <v>1619918</v>
      </c>
    </row>
    <row r="57" spans="1:24" ht="12" customHeight="1">
      <c r="A57" s="66"/>
      <c r="B57" s="58" t="s">
        <v>71</v>
      </c>
      <c r="C57" s="58"/>
      <c r="D57" s="59"/>
      <c r="E57" s="67">
        <v>121675</v>
      </c>
      <c r="F57" s="67">
        <v>38584</v>
      </c>
      <c r="G57" s="67">
        <v>213744</v>
      </c>
      <c r="H57" s="67">
        <v>19176</v>
      </c>
      <c r="I57" s="67">
        <v>0</v>
      </c>
      <c r="J57" s="67">
        <v>0</v>
      </c>
      <c r="K57" s="67">
        <v>15000</v>
      </c>
      <c r="L57" s="67">
        <v>0</v>
      </c>
      <c r="M57" s="68">
        <v>408179</v>
      </c>
      <c r="N57" s="67">
        <v>0</v>
      </c>
      <c r="O57" s="67">
        <v>0</v>
      </c>
      <c r="P57" s="67">
        <v>0</v>
      </c>
      <c r="Q57" s="67">
        <v>0</v>
      </c>
      <c r="R57" s="67">
        <v>200556</v>
      </c>
      <c r="S57" s="67">
        <v>62278</v>
      </c>
      <c r="T57" s="67">
        <v>142790</v>
      </c>
      <c r="U57" s="67">
        <v>10447</v>
      </c>
      <c r="V57" s="67">
        <v>0</v>
      </c>
      <c r="W57" s="67">
        <v>0</v>
      </c>
      <c r="X57" s="68">
        <v>416071</v>
      </c>
    </row>
    <row r="58" spans="1:24" ht="12" customHeight="1">
      <c r="A58" s="66"/>
      <c r="B58" s="58" t="s">
        <v>72</v>
      </c>
      <c r="C58" s="58"/>
      <c r="D58" s="59"/>
      <c r="E58" s="67">
        <v>0</v>
      </c>
      <c r="F58" s="67">
        <v>0</v>
      </c>
      <c r="G58" s="67">
        <v>4150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8">
        <v>4150</v>
      </c>
      <c r="N58" s="67">
        <v>8759</v>
      </c>
      <c r="O58" s="67">
        <v>0</v>
      </c>
      <c r="P58" s="67">
        <v>0</v>
      </c>
      <c r="Q58" s="67">
        <v>0</v>
      </c>
      <c r="R58" s="67">
        <v>6965</v>
      </c>
      <c r="S58" s="67">
        <v>2977</v>
      </c>
      <c r="T58" s="67">
        <v>1505</v>
      </c>
      <c r="U58" s="67">
        <v>0</v>
      </c>
      <c r="V58" s="67">
        <v>0</v>
      </c>
      <c r="W58" s="67">
        <v>0</v>
      </c>
      <c r="X58" s="68">
        <v>20206</v>
      </c>
    </row>
    <row r="59" spans="1:24" s="3" customFormat="1" ht="12" customHeight="1">
      <c r="A59" s="57"/>
      <c r="B59" s="69"/>
      <c r="C59" s="69" t="s">
        <v>41</v>
      </c>
      <c r="D59" s="70"/>
      <c r="E59" s="1">
        <v>121675</v>
      </c>
      <c r="F59" s="1">
        <v>38584</v>
      </c>
      <c r="G59" s="1">
        <v>217894</v>
      </c>
      <c r="H59" s="1">
        <v>19176</v>
      </c>
      <c r="I59" s="1">
        <v>0</v>
      </c>
      <c r="J59" s="1">
        <v>0</v>
      </c>
      <c r="K59" s="1">
        <v>15000</v>
      </c>
      <c r="L59" s="1">
        <v>0</v>
      </c>
      <c r="M59" s="68">
        <v>412329</v>
      </c>
      <c r="N59" s="1">
        <v>8759</v>
      </c>
      <c r="O59" s="1">
        <v>0</v>
      </c>
      <c r="P59" s="1">
        <v>0</v>
      </c>
      <c r="Q59" s="1">
        <v>0</v>
      </c>
      <c r="R59" s="1">
        <v>207521</v>
      </c>
      <c r="S59" s="1">
        <v>65255</v>
      </c>
      <c r="T59" s="1">
        <v>144295</v>
      </c>
      <c r="U59" s="1">
        <v>10447</v>
      </c>
      <c r="V59" s="1">
        <v>0</v>
      </c>
      <c r="W59" s="1">
        <v>0</v>
      </c>
      <c r="X59" s="68">
        <v>436277</v>
      </c>
    </row>
    <row r="60" spans="1:24" s="3" customFormat="1" ht="12" customHeight="1">
      <c r="A60" s="57"/>
      <c r="B60" s="69"/>
      <c r="C60" s="69"/>
      <c r="D60" s="70" t="s">
        <v>42</v>
      </c>
      <c r="E60" s="1">
        <v>121675</v>
      </c>
      <c r="F60" s="1">
        <v>38584</v>
      </c>
      <c r="G60" s="1">
        <v>217894</v>
      </c>
      <c r="H60" s="1">
        <v>19176</v>
      </c>
      <c r="I60" s="1">
        <v>0</v>
      </c>
      <c r="J60" s="1">
        <v>0</v>
      </c>
      <c r="K60" s="1">
        <v>15000</v>
      </c>
      <c r="L60" s="1">
        <v>0</v>
      </c>
      <c r="M60" s="68">
        <v>412329</v>
      </c>
      <c r="N60" s="1">
        <v>8759</v>
      </c>
      <c r="O60" s="1">
        <v>0</v>
      </c>
      <c r="P60" s="1">
        <v>0</v>
      </c>
      <c r="Q60" s="1">
        <v>0</v>
      </c>
      <c r="R60" s="1">
        <v>207521</v>
      </c>
      <c r="S60" s="1">
        <v>1609404</v>
      </c>
      <c r="T60" s="1">
        <v>219173</v>
      </c>
      <c r="U60" s="1">
        <v>11338</v>
      </c>
      <c r="V60" s="1">
        <v>0</v>
      </c>
      <c r="W60" s="1">
        <v>0</v>
      </c>
      <c r="X60" s="68">
        <v>2056195</v>
      </c>
    </row>
    <row r="61" spans="1:24" ht="12" customHeight="1">
      <c r="A61" s="66"/>
      <c r="B61" s="58"/>
      <c r="C61" s="58"/>
      <c r="D61" s="59"/>
      <c r="E61" s="67"/>
      <c r="F61" s="67"/>
      <c r="G61" s="67"/>
      <c r="H61" s="67"/>
      <c r="I61" s="67"/>
      <c r="J61" s="67"/>
      <c r="K61" s="67"/>
      <c r="L61" s="67"/>
      <c r="M61" s="6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8"/>
    </row>
    <row r="62" spans="1:24" ht="12" customHeight="1">
      <c r="A62" s="66" t="s">
        <v>73</v>
      </c>
      <c r="B62" s="58"/>
      <c r="C62" s="58"/>
      <c r="D62" s="59"/>
      <c r="E62" s="67">
        <v>3693103</v>
      </c>
      <c r="F62" s="67">
        <v>1570564</v>
      </c>
      <c r="G62" s="67">
        <v>6479286</v>
      </c>
      <c r="H62" s="67">
        <v>2205874</v>
      </c>
      <c r="I62" s="67">
        <v>1256032</v>
      </c>
      <c r="J62" s="67">
        <v>0</v>
      </c>
      <c r="K62" s="67">
        <v>0</v>
      </c>
      <c r="L62" s="67">
        <v>0</v>
      </c>
      <c r="M62" s="68">
        <v>15204859</v>
      </c>
      <c r="N62" s="67">
        <v>8526091</v>
      </c>
      <c r="O62" s="67">
        <v>0</v>
      </c>
      <c r="P62" s="67">
        <v>627482</v>
      </c>
      <c r="Q62" s="67">
        <v>0</v>
      </c>
      <c r="R62" s="67">
        <v>1653291</v>
      </c>
      <c r="S62" s="67">
        <v>2525144</v>
      </c>
      <c r="T62" s="67">
        <v>680184</v>
      </c>
      <c r="U62" s="67">
        <v>1098816</v>
      </c>
      <c r="V62" s="67">
        <v>0</v>
      </c>
      <c r="W62" s="67">
        <v>0</v>
      </c>
      <c r="X62" s="68">
        <v>15111008</v>
      </c>
    </row>
    <row r="63" spans="1:24" ht="12" customHeight="1">
      <c r="A63" s="66"/>
      <c r="B63" s="71" t="s">
        <v>74</v>
      </c>
      <c r="C63" s="58"/>
      <c r="D63" s="59"/>
      <c r="E63" s="67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8">
        <v>0</v>
      </c>
      <c r="N63" s="67">
        <v>0</v>
      </c>
      <c r="O63" s="67">
        <v>0</v>
      </c>
      <c r="P63" s="67">
        <v>0</v>
      </c>
      <c r="Q63" s="67">
        <v>0</v>
      </c>
      <c r="R63" s="67">
        <v>0</v>
      </c>
      <c r="S63" s="67">
        <v>48883</v>
      </c>
      <c r="T63" s="67">
        <v>28733</v>
      </c>
      <c r="U63" s="67">
        <v>0</v>
      </c>
      <c r="V63" s="67">
        <v>0</v>
      </c>
      <c r="W63" s="67">
        <v>0</v>
      </c>
      <c r="X63" s="68">
        <v>77616</v>
      </c>
    </row>
    <row r="64" spans="1:24" ht="12" customHeight="1">
      <c r="A64" s="66"/>
      <c r="B64" s="71" t="s">
        <v>75</v>
      </c>
      <c r="C64" s="58"/>
      <c r="D64" s="59"/>
      <c r="E64" s="67">
        <v>511557</v>
      </c>
      <c r="F64" s="67">
        <v>0</v>
      </c>
      <c r="G64" s="67">
        <v>118123</v>
      </c>
      <c r="H64" s="67">
        <v>47193</v>
      </c>
      <c r="I64" s="67">
        <v>600</v>
      </c>
      <c r="J64" s="67">
        <v>7207</v>
      </c>
      <c r="K64" s="67">
        <v>6159</v>
      </c>
      <c r="L64" s="67">
        <v>367623</v>
      </c>
      <c r="M64" s="68">
        <v>1058462</v>
      </c>
      <c r="N64" s="67">
        <v>0</v>
      </c>
      <c r="O64" s="67">
        <v>0</v>
      </c>
      <c r="P64" s="67">
        <v>477623</v>
      </c>
      <c r="Q64" s="67">
        <v>0</v>
      </c>
      <c r="R64" s="67">
        <v>312038</v>
      </c>
      <c r="S64" s="67">
        <v>53110</v>
      </c>
      <c r="T64" s="67">
        <v>33357</v>
      </c>
      <c r="U64" s="67">
        <v>243815</v>
      </c>
      <c r="V64" s="67">
        <v>0</v>
      </c>
      <c r="W64" s="67">
        <v>0</v>
      </c>
      <c r="X64" s="68">
        <v>1119943</v>
      </c>
    </row>
    <row r="65" spans="1:24" ht="12" customHeight="1">
      <c r="A65" s="66"/>
      <c r="B65" s="71" t="s">
        <v>76</v>
      </c>
      <c r="C65" s="58"/>
      <c r="D65" s="59"/>
      <c r="E65" s="67">
        <v>79831</v>
      </c>
      <c r="F65" s="67">
        <v>294799</v>
      </c>
      <c r="G65" s="67">
        <v>691362</v>
      </c>
      <c r="H65" s="67">
        <v>1894</v>
      </c>
      <c r="I65" s="67">
        <v>0</v>
      </c>
      <c r="J65" s="67">
        <v>34812</v>
      </c>
      <c r="K65" s="67">
        <v>1120</v>
      </c>
      <c r="L65" s="67">
        <v>1012718</v>
      </c>
      <c r="M65" s="68">
        <v>2116536</v>
      </c>
      <c r="N65" s="67">
        <v>548914</v>
      </c>
      <c r="O65" s="67">
        <v>6672</v>
      </c>
      <c r="P65" s="67">
        <v>1339362</v>
      </c>
      <c r="Q65" s="67">
        <v>0</v>
      </c>
      <c r="R65" s="67">
        <v>28639</v>
      </c>
      <c r="S65" s="67">
        <v>271090</v>
      </c>
      <c r="T65" s="67">
        <v>0</v>
      </c>
      <c r="U65" s="67">
        <v>459</v>
      </c>
      <c r="V65" s="67">
        <v>0</v>
      </c>
      <c r="W65" s="67">
        <v>0</v>
      </c>
      <c r="X65" s="68">
        <v>2195136</v>
      </c>
    </row>
    <row r="66" spans="1:24" ht="12" customHeight="1">
      <c r="A66" s="66"/>
      <c r="B66" s="71" t="s">
        <v>77</v>
      </c>
      <c r="C66" s="58"/>
      <c r="D66" s="59"/>
      <c r="E66" s="67">
        <v>2342663</v>
      </c>
      <c r="F66" s="67">
        <v>0</v>
      </c>
      <c r="G66" s="67">
        <v>1817806</v>
      </c>
      <c r="H66" s="67">
        <v>577437</v>
      </c>
      <c r="I66" s="67">
        <v>0</v>
      </c>
      <c r="J66" s="67">
        <v>109259</v>
      </c>
      <c r="K66" s="67">
        <v>5373378</v>
      </c>
      <c r="L66" s="67">
        <v>2601625</v>
      </c>
      <c r="M66" s="68">
        <v>12822168</v>
      </c>
      <c r="N66" s="67">
        <v>4372899</v>
      </c>
      <c r="O66" s="67">
        <v>95163</v>
      </c>
      <c r="P66" s="67">
        <v>0</v>
      </c>
      <c r="Q66" s="67">
        <v>0</v>
      </c>
      <c r="R66" s="67">
        <v>1649177</v>
      </c>
      <c r="S66" s="67">
        <v>819453</v>
      </c>
      <c r="T66" s="67">
        <v>1261990</v>
      </c>
      <c r="U66" s="67">
        <v>4555613</v>
      </c>
      <c r="V66" s="67">
        <v>0</v>
      </c>
      <c r="W66" s="67">
        <v>0</v>
      </c>
      <c r="X66" s="68">
        <v>12754295</v>
      </c>
    </row>
    <row r="67" spans="1:24" ht="12" customHeight="1">
      <c r="A67" s="66"/>
      <c r="B67" s="71" t="s">
        <v>78</v>
      </c>
      <c r="C67" s="58"/>
      <c r="D67" s="59"/>
      <c r="E67" s="67">
        <v>0</v>
      </c>
      <c r="F67" s="67">
        <v>0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8">
        <v>0</v>
      </c>
      <c r="N67" s="67">
        <v>0</v>
      </c>
      <c r="O67" s="67">
        <v>0</v>
      </c>
      <c r="P67" s="67">
        <v>0</v>
      </c>
      <c r="Q67" s="67">
        <v>0</v>
      </c>
      <c r="R67" s="67">
        <v>0</v>
      </c>
      <c r="S67" s="67">
        <v>113657</v>
      </c>
      <c r="T67" s="67">
        <v>0</v>
      </c>
      <c r="U67" s="67">
        <v>0</v>
      </c>
      <c r="V67" s="67">
        <v>0</v>
      </c>
      <c r="W67" s="67">
        <v>0</v>
      </c>
      <c r="X67" s="68">
        <v>113657</v>
      </c>
    </row>
    <row r="68" spans="1:24" s="3" customFormat="1" ht="12" customHeight="1">
      <c r="A68" s="57"/>
      <c r="B68" s="69"/>
      <c r="C68" s="69" t="s">
        <v>41</v>
      </c>
      <c r="D68" s="70"/>
      <c r="E68" s="1">
        <v>2934051</v>
      </c>
      <c r="F68" s="1">
        <v>294799</v>
      </c>
      <c r="G68" s="1">
        <v>2627291</v>
      </c>
      <c r="H68" s="1">
        <v>626524</v>
      </c>
      <c r="I68" s="1">
        <v>600</v>
      </c>
      <c r="J68" s="1">
        <v>151278</v>
      </c>
      <c r="K68" s="1">
        <v>5380657</v>
      </c>
      <c r="L68" s="1">
        <v>3981966</v>
      </c>
      <c r="M68" s="68">
        <v>15997166</v>
      </c>
      <c r="N68" s="1">
        <v>4921813</v>
      </c>
      <c r="O68" s="1">
        <v>101835</v>
      </c>
      <c r="P68" s="1">
        <v>1816985</v>
      </c>
      <c r="Q68" s="1">
        <v>0</v>
      </c>
      <c r="R68" s="1">
        <v>1989854</v>
      </c>
      <c r="S68" s="1">
        <v>1306193</v>
      </c>
      <c r="T68" s="1">
        <v>1324080</v>
      </c>
      <c r="U68" s="1">
        <v>4799887</v>
      </c>
      <c r="V68" s="1">
        <v>0</v>
      </c>
      <c r="W68" s="1">
        <v>0</v>
      </c>
      <c r="X68" s="68">
        <v>16260647</v>
      </c>
    </row>
    <row r="69" spans="1:24" s="3" customFormat="1" ht="12" customHeight="1">
      <c r="A69" s="57"/>
      <c r="B69" s="69"/>
      <c r="C69" s="69"/>
      <c r="D69" s="70" t="s">
        <v>42</v>
      </c>
      <c r="E69" s="1">
        <v>6627154</v>
      </c>
      <c r="F69" s="1">
        <v>1865363</v>
      </c>
      <c r="G69" s="1">
        <v>9106577</v>
      </c>
      <c r="H69" s="1">
        <v>2832398</v>
      </c>
      <c r="I69" s="1">
        <v>1256632</v>
      </c>
      <c r="J69" s="1">
        <v>151278</v>
      </c>
      <c r="K69" s="1">
        <v>5380657</v>
      </c>
      <c r="L69" s="1">
        <v>3981966</v>
      </c>
      <c r="M69" s="68">
        <v>31202025</v>
      </c>
      <c r="N69" s="1">
        <v>13447904</v>
      </c>
      <c r="O69" s="1">
        <v>101835</v>
      </c>
      <c r="P69" s="1">
        <v>2444467</v>
      </c>
      <c r="Q69" s="1">
        <v>0</v>
      </c>
      <c r="R69" s="1">
        <v>3643145</v>
      </c>
      <c r="S69" s="1">
        <v>3831337</v>
      </c>
      <c r="T69" s="1">
        <v>2004264</v>
      </c>
      <c r="U69" s="1">
        <v>5898703</v>
      </c>
      <c r="V69" s="1">
        <v>0</v>
      </c>
      <c r="W69" s="1">
        <v>0</v>
      </c>
      <c r="X69" s="68">
        <v>31371655</v>
      </c>
    </row>
    <row r="70" spans="1:24" ht="12" customHeight="1">
      <c r="A70" s="66"/>
      <c r="B70" s="58"/>
      <c r="C70" s="58"/>
      <c r="D70" s="59"/>
      <c r="E70" s="67"/>
      <c r="F70" s="67"/>
      <c r="G70" s="67"/>
      <c r="H70" s="67"/>
      <c r="I70" s="67"/>
      <c r="J70" s="67"/>
      <c r="K70" s="67"/>
      <c r="L70" s="67"/>
      <c r="M70" s="68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8"/>
    </row>
    <row r="71" spans="1:24" ht="12" customHeight="1">
      <c r="A71" s="66" t="s">
        <v>79</v>
      </c>
      <c r="B71" s="58"/>
      <c r="C71" s="58"/>
      <c r="D71" s="59"/>
      <c r="E71" s="67">
        <v>9542123</v>
      </c>
      <c r="F71" s="67">
        <v>1066604</v>
      </c>
      <c r="G71" s="67">
        <v>3495354</v>
      </c>
      <c r="H71" s="67">
        <v>1884292</v>
      </c>
      <c r="I71" s="67">
        <v>145021</v>
      </c>
      <c r="J71" s="67">
        <v>885712</v>
      </c>
      <c r="K71" s="67">
        <v>247223</v>
      </c>
      <c r="L71" s="67">
        <v>2479938</v>
      </c>
      <c r="M71" s="68">
        <v>19746267</v>
      </c>
      <c r="N71" s="67">
        <v>3723446</v>
      </c>
      <c r="O71" s="67">
        <v>441552</v>
      </c>
      <c r="P71" s="67">
        <v>2506129</v>
      </c>
      <c r="Q71" s="67">
        <v>0</v>
      </c>
      <c r="R71" s="67">
        <v>989553</v>
      </c>
      <c r="S71" s="67">
        <v>3817282</v>
      </c>
      <c r="T71" s="67">
        <v>4925625</v>
      </c>
      <c r="U71" s="67">
        <v>820371</v>
      </c>
      <c r="V71" s="67">
        <v>812540</v>
      </c>
      <c r="W71" s="67">
        <v>0</v>
      </c>
      <c r="X71" s="68">
        <v>18036498</v>
      </c>
    </row>
    <row r="72" spans="1:24" ht="12" customHeight="1">
      <c r="A72" s="66"/>
      <c r="B72" s="71" t="s">
        <v>80</v>
      </c>
      <c r="C72" s="58"/>
      <c r="D72" s="59"/>
      <c r="E72" s="67">
        <v>0</v>
      </c>
      <c r="F72" s="67">
        <v>0</v>
      </c>
      <c r="G72" s="67">
        <v>111000</v>
      </c>
      <c r="H72" s="67">
        <v>3512</v>
      </c>
      <c r="I72" s="67">
        <v>0</v>
      </c>
      <c r="J72" s="67">
        <v>0</v>
      </c>
      <c r="K72" s="67">
        <v>0</v>
      </c>
      <c r="L72" s="67">
        <v>73254</v>
      </c>
      <c r="M72" s="68">
        <v>187766</v>
      </c>
      <c r="N72" s="67">
        <v>0</v>
      </c>
      <c r="O72" s="67">
        <v>0</v>
      </c>
      <c r="P72" s="67">
        <v>73254</v>
      </c>
      <c r="Q72" s="67">
        <v>0</v>
      </c>
      <c r="R72" s="67">
        <v>13207</v>
      </c>
      <c r="S72" s="67">
        <v>47853</v>
      </c>
      <c r="T72" s="67">
        <v>55697</v>
      </c>
      <c r="U72" s="67">
        <v>0</v>
      </c>
      <c r="V72" s="67">
        <v>0</v>
      </c>
      <c r="W72" s="67">
        <v>0</v>
      </c>
      <c r="X72" s="68">
        <v>190011</v>
      </c>
    </row>
    <row r="73" spans="1:24" ht="12" customHeight="1">
      <c r="A73" s="66"/>
      <c r="B73" s="71" t="s">
        <v>81</v>
      </c>
      <c r="C73" s="58"/>
      <c r="D73" s="59"/>
      <c r="E73" s="67">
        <v>0</v>
      </c>
      <c r="F73" s="67">
        <v>0</v>
      </c>
      <c r="G73" s="67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68">
        <v>0</v>
      </c>
      <c r="N73" s="67">
        <v>0</v>
      </c>
      <c r="O73" s="67">
        <v>0</v>
      </c>
      <c r="P73" s="67">
        <v>0</v>
      </c>
      <c r="Q73" s="67">
        <v>0</v>
      </c>
      <c r="R73" s="67">
        <v>0</v>
      </c>
      <c r="S73" s="67">
        <v>262848</v>
      </c>
      <c r="T73" s="67">
        <v>727383</v>
      </c>
      <c r="U73" s="67">
        <v>0</v>
      </c>
      <c r="V73" s="67">
        <v>0</v>
      </c>
      <c r="W73" s="67">
        <v>0</v>
      </c>
      <c r="X73" s="68">
        <v>990231</v>
      </c>
    </row>
    <row r="74" spans="1:24" ht="12" customHeight="1">
      <c r="A74" s="66"/>
      <c r="B74" s="71" t="s">
        <v>82</v>
      </c>
      <c r="C74" s="58"/>
      <c r="D74" s="59"/>
      <c r="E74" s="67">
        <v>46012</v>
      </c>
      <c r="F74" s="67">
        <v>0</v>
      </c>
      <c r="G74" s="67">
        <v>44901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8">
        <v>90913</v>
      </c>
      <c r="N74" s="67">
        <v>23560</v>
      </c>
      <c r="O74" s="67">
        <v>0</v>
      </c>
      <c r="P74" s="67">
        <v>0</v>
      </c>
      <c r="Q74" s="67">
        <v>0</v>
      </c>
      <c r="R74" s="67">
        <v>17556</v>
      </c>
      <c r="S74" s="67">
        <v>7556</v>
      </c>
      <c r="T74" s="67">
        <v>46012</v>
      </c>
      <c r="U74" s="67">
        <v>0</v>
      </c>
      <c r="V74" s="67">
        <v>0</v>
      </c>
      <c r="W74" s="67">
        <v>0</v>
      </c>
      <c r="X74" s="68">
        <v>94684</v>
      </c>
    </row>
    <row r="75" spans="1:24" ht="12" customHeight="1">
      <c r="A75" s="66"/>
      <c r="B75" s="71" t="s">
        <v>83</v>
      </c>
      <c r="C75" s="58"/>
      <c r="D75" s="59"/>
      <c r="E75" s="67">
        <v>0</v>
      </c>
      <c r="F75" s="67">
        <v>23152</v>
      </c>
      <c r="G75" s="67">
        <v>29916</v>
      </c>
      <c r="H75" s="67">
        <v>11086</v>
      </c>
      <c r="I75" s="67">
        <v>3526</v>
      </c>
      <c r="J75" s="67">
        <v>0</v>
      </c>
      <c r="K75" s="67">
        <v>0</v>
      </c>
      <c r="L75" s="67">
        <v>0</v>
      </c>
      <c r="M75" s="68">
        <v>67680</v>
      </c>
      <c r="N75" s="67">
        <v>38632</v>
      </c>
      <c r="O75" s="67">
        <v>0</v>
      </c>
      <c r="P75" s="67">
        <v>0</v>
      </c>
      <c r="Q75" s="67">
        <v>0</v>
      </c>
      <c r="R75" s="67">
        <v>4154</v>
      </c>
      <c r="S75" s="67">
        <v>19805</v>
      </c>
      <c r="T75" s="67">
        <v>14749</v>
      </c>
      <c r="U75" s="67">
        <v>0</v>
      </c>
      <c r="V75" s="67">
        <v>0</v>
      </c>
      <c r="W75" s="67">
        <v>0</v>
      </c>
      <c r="X75" s="68">
        <v>77340</v>
      </c>
    </row>
    <row r="76" spans="1:24" ht="12" customHeight="1">
      <c r="A76" s="66"/>
      <c r="B76" s="71" t="s">
        <v>84</v>
      </c>
      <c r="C76" s="58"/>
      <c r="D76" s="59"/>
      <c r="E76" s="67">
        <v>653382</v>
      </c>
      <c r="F76" s="67">
        <v>0</v>
      </c>
      <c r="G76" s="67">
        <v>31907</v>
      </c>
      <c r="H76" s="67">
        <v>12223</v>
      </c>
      <c r="I76" s="67">
        <v>20131</v>
      </c>
      <c r="J76" s="67">
        <v>0</v>
      </c>
      <c r="K76" s="67">
        <v>16011</v>
      </c>
      <c r="L76" s="67">
        <v>0</v>
      </c>
      <c r="M76" s="68">
        <v>733654</v>
      </c>
      <c r="N76" s="67">
        <v>36406</v>
      </c>
      <c r="O76" s="67">
        <v>0</v>
      </c>
      <c r="P76" s="67">
        <v>0</v>
      </c>
      <c r="Q76" s="67">
        <v>0</v>
      </c>
      <c r="R76" s="67">
        <v>42941</v>
      </c>
      <c r="S76" s="67">
        <v>27017</v>
      </c>
      <c r="T76" s="67">
        <v>628099</v>
      </c>
      <c r="U76" s="67">
        <v>15000</v>
      </c>
      <c r="V76" s="67">
        <v>0</v>
      </c>
      <c r="W76" s="67">
        <v>0</v>
      </c>
      <c r="X76" s="68">
        <v>749463</v>
      </c>
    </row>
    <row r="77" spans="1:24" s="3" customFormat="1" ht="12" customHeight="1">
      <c r="A77" s="57"/>
      <c r="B77" s="69"/>
      <c r="C77" s="69" t="s">
        <v>41</v>
      </c>
      <c r="D77" s="70"/>
      <c r="E77" s="1">
        <v>699394</v>
      </c>
      <c r="F77" s="1">
        <v>23152</v>
      </c>
      <c r="G77" s="1">
        <v>217724</v>
      </c>
      <c r="H77" s="1">
        <v>26821</v>
      </c>
      <c r="I77" s="1">
        <v>23657</v>
      </c>
      <c r="J77" s="1">
        <v>0</v>
      </c>
      <c r="K77" s="1">
        <v>16011</v>
      </c>
      <c r="L77" s="1">
        <v>73254</v>
      </c>
      <c r="M77" s="68">
        <v>1080013</v>
      </c>
      <c r="N77" s="1">
        <v>98598</v>
      </c>
      <c r="O77" s="1">
        <v>0</v>
      </c>
      <c r="P77" s="1">
        <v>73254</v>
      </c>
      <c r="Q77" s="1">
        <v>0</v>
      </c>
      <c r="R77" s="1">
        <v>77858</v>
      </c>
      <c r="S77" s="1">
        <v>365079</v>
      </c>
      <c r="T77" s="1">
        <v>1471940</v>
      </c>
      <c r="U77" s="1">
        <v>15000</v>
      </c>
      <c r="V77" s="1">
        <v>0</v>
      </c>
      <c r="W77" s="1">
        <v>0</v>
      </c>
      <c r="X77" s="68">
        <v>2101729</v>
      </c>
    </row>
    <row r="78" spans="1:24" s="3" customFormat="1" ht="12" customHeight="1">
      <c r="A78" s="57"/>
      <c r="B78" s="69"/>
      <c r="C78" s="69"/>
      <c r="D78" s="70" t="s">
        <v>42</v>
      </c>
      <c r="E78" s="1">
        <v>10241517</v>
      </c>
      <c r="F78" s="1">
        <v>1089756</v>
      </c>
      <c r="G78" s="1">
        <v>3713078</v>
      </c>
      <c r="H78" s="1">
        <v>1911113</v>
      </c>
      <c r="I78" s="1">
        <v>168678</v>
      </c>
      <c r="J78" s="1">
        <v>885712</v>
      </c>
      <c r="K78" s="1">
        <v>263234</v>
      </c>
      <c r="L78" s="1">
        <v>2553192</v>
      </c>
      <c r="M78" s="68">
        <v>20826280</v>
      </c>
      <c r="N78" s="1">
        <v>3822044</v>
      </c>
      <c r="O78" s="1">
        <v>441552</v>
      </c>
      <c r="P78" s="1">
        <v>2579383</v>
      </c>
      <c r="Q78" s="1">
        <v>0</v>
      </c>
      <c r="R78" s="1">
        <v>1067411</v>
      </c>
      <c r="S78" s="1">
        <v>4182361</v>
      </c>
      <c r="T78" s="1">
        <v>6397565</v>
      </c>
      <c r="U78" s="1">
        <v>835371</v>
      </c>
      <c r="V78" s="1">
        <v>812540</v>
      </c>
      <c r="W78" s="1">
        <v>0</v>
      </c>
      <c r="X78" s="68">
        <v>20138227</v>
      </c>
    </row>
    <row r="79" spans="1:24" s="3" customFormat="1" ht="12" customHeight="1">
      <c r="A79" s="57"/>
      <c r="B79" s="69"/>
      <c r="C79" s="69"/>
      <c r="D79" s="70"/>
      <c r="E79" s="1"/>
      <c r="F79" s="1"/>
      <c r="G79" s="1"/>
      <c r="H79" s="1"/>
      <c r="I79" s="1"/>
      <c r="J79" s="1"/>
      <c r="K79" s="1"/>
      <c r="L79" s="1"/>
      <c r="M79" s="68"/>
      <c r="N79" s="1"/>
      <c r="O79" s="1"/>
      <c r="P79" s="1"/>
      <c r="Q79" s="1"/>
      <c r="R79" s="1"/>
      <c r="S79" s="1"/>
      <c r="T79" s="1"/>
      <c r="U79" s="1"/>
      <c r="V79" s="1"/>
      <c r="W79" s="1"/>
      <c r="X79" s="68"/>
    </row>
    <row r="80" spans="1:24" ht="12" customHeight="1">
      <c r="A80" s="66" t="s">
        <v>85</v>
      </c>
      <c r="B80" s="58"/>
      <c r="C80" s="58"/>
      <c r="D80" s="59"/>
      <c r="E80" s="67">
        <v>47671</v>
      </c>
      <c r="F80" s="67">
        <v>21249</v>
      </c>
      <c r="G80" s="67">
        <v>1855768</v>
      </c>
      <c r="H80" s="67">
        <v>457765</v>
      </c>
      <c r="I80" s="67">
        <v>48670</v>
      </c>
      <c r="J80" s="67">
        <v>14014</v>
      </c>
      <c r="K80" s="67">
        <v>1015295</v>
      </c>
      <c r="L80" s="67">
        <v>670802</v>
      </c>
      <c r="M80" s="68">
        <v>4131234</v>
      </c>
      <c r="N80" s="67">
        <v>1012859</v>
      </c>
      <c r="O80" s="67">
        <v>0</v>
      </c>
      <c r="P80" s="67">
        <v>670802</v>
      </c>
      <c r="Q80" s="67">
        <v>0</v>
      </c>
      <c r="R80" s="67">
        <v>213744</v>
      </c>
      <c r="S80" s="67">
        <v>1909101</v>
      </c>
      <c r="T80" s="67">
        <v>0</v>
      </c>
      <c r="U80" s="67">
        <v>2798</v>
      </c>
      <c r="V80" s="67">
        <v>0</v>
      </c>
      <c r="W80" s="67">
        <v>0</v>
      </c>
      <c r="X80" s="68">
        <v>3809304</v>
      </c>
    </row>
    <row r="81" spans="1:24" ht="12" customHeight="1">
      <c r="A81" s="66"/>
      <c r="B81" s="58" t="s">
        <v>86</v>
      </c>
      <c r="C81" s="58"/>
      <c r="D81" s="59"/>
      <c r="E81" s="67">
        <v>0</v>
      </c>
      <c r="F81" s="67">
        <v>0</v>
      </c>
      <c r="G81" s="67">
        <v>47507</v>
      </c>
      <c r="H81" s="67">
        <v>11955</v>
      </c>
      <c r="I81" s="67">
        <v>4251</v>
      </c>
      <c r="J81" s="67">
        <v>0</v>
      </c>
      <c r="K81" s="67">
        <v>0</v>
      </c>
      <c r="L81" s="67">
        <v>83204</v>
      </c>
      <c r="M81" s="68">
        <v>146917</v>
      </c>
      <c r="N81" s="67">
        <v>0</v>
      </c>
      <c r="O81" s="67">
        <v>0</v>
      </c>
      <c r="P81" s="67">
        <v>83204</v>
      </c>
      <c r="Q81" s="67">
        <v>0</v>
      </c>
      <c r="R81" s="67">
        <v>45289</v>
      </c>
      <c r="S81" s="67">
        <v>22553</v>
      </c>
      <c r="T81" s="67">
        <v>0</v>
      </c>
      <c r="U81" s="67">
        <v>0</v>
      </c>
      <c r="V81" s="67">
        <v>0</v>
      </c>
      <c r="W81" s="67">
        <v>0</v>
      </c>
      <c r="X81" s="68">
        <v>151046</v>
      </c>
    </row>
    <row r="82" spans="1:24" s="3" customFormat="1" ht="12" customHeight="1">
      <c r="A82" s="57"/>
      <c r="B82" s="69"/>
      <c r="C82" s="69" t="s">
        <v>41</v>
      </c>
      <c r="D82" s="70"/>
      <c r="E82" s="1">
        <v>0</v>
      </c>
      <c r="F82" s="1">
        <v>0</v>
      </c>
      <c r="G82" s="1">
        <v>47507</v>
      </c>
      <c r="H82" s="1">
        <v>11955</v>
      </c>
      <c r="I82" s="1">
        <v>4251</v>
      </c>
      <c r="J82" s="1">
        <v>0</v>
      </c>
      <c r="K82" s="1">
        <v>0</v>
      </c>
      <c r="L82" s="1">
        <v>83204</v>
      </c>
      <c r="M82" s="68">
        <v>146917</v>
      </c>
      <c r="N82" s="1">
        <v>0</v>
      </c>
      <c r="O82" s="1">
        <v>0</v>
      </c>
      <c r="P82" s="1">
        <v>83204</v>
      </c>
      <c r="Q82" s="1">
        <v>0</v>
      </c>
      <c r="R82" s="1">
        <v>45289</v>
      </c>
      <c r="S82" s="1">
        <v>22553</v>
      </c>
      <c r="T82" s="1">
        <v>0</v>
      </c>
      <c r="U82" s="1">
        <v>0</v>
      </c>
      <c r="V82" s="1">
        <v>0</v>
      </c>
      <c r="W82" s="1">
        <v>0</v>
      </c>
      <c r="X82" s="68">
        <v>151046</v>
      </c>
    </row>
    <row r="83" spans="1:24" s="3" customFormat="1" ht="12" customHeight="1">
      <c r="A83" s="57"/>
      <c r="B83" s="69"/>
      <c r="C83" s="69"/>
      <c r="D83" s="70" t="s">
        <v>42</v>
      </c>
      <c r="E83" s="1">
        <v>47671</v>
      </c>
      <c r="F83" s="1">
        <v>21249</v>
      </c>
      <c r="G83" s="1">
        <v>1903275</v>
      </c>
      <c r="H83" s="1">
        <v>469720</v>
      </c>
      <c r="I83" s="1">
        <v>52921</v>
      </c>
      <c r="J83" s="1">
        <v>14014</v>
      </c>
      <c r="K83" s="1">
        <v>1015295</v>
      </c>
      <c r="L83" s="1">
        <v>754006</v>
      </c>
      <c r="M83" s="68">
        <v>4278151</v>
      </c>
      <c r="N83" s="1">
        <v>1012859</v>
      </c>
      <c r="O83" s="1">
        <v>0</v>
      </c>
      <c r="P83" s="1">
        <v>754006</v>
      </c>
      <c r="Q83" s="1">
        <v>0</v>
      </c>
      <c r="R83" s="1">
        <v>259033</v>
      </c>
      <c r="S83" s="1">
        <v>1931654</v>
      </c>
      <c r="T83" s="1">
        <v>0</v>
      </c>
      <c r="U83" s="1">
        <v>2798</v>
      </c>
      <c r="V83" s="1">
        <v>0</v>
      </c>
      <c r="W83" s="1">
        <v>0</v>
      </c>
      <c r="X83" s="68">
        <v>3960350</v>
      </c>
    </row>
    <row r="84" spans="1:24" ht="12" customHeight="1">
      <c r="A84" s="66"/>
      <c r="B84" s="58"/>
      <c r="C84" s="58"/>
      <c r="D84" s="59"/>
      <c r="E84" s="67"/>
      <c r="F84" s="67"/>
      <c r="G84" s="67"/>
      <c r="H84" s="67"/>
      <c r="I84" s="67"/>
      <c r="J84" s="67"/>
      <c r="K84" s="67"/>
      <c r="L84" s="67"/>
      <c r="M84" s="68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8"/>
    </row>
    <row r="85" spans="1:24" ht="12" customHeight="1">
      <c r="A85" s="66" t="s">
        <v>87</v>
      </c>
      <c r="B85" s="58"/>
      <c r="C85" s="58"/>
      <c r="D85" s="59"/>
      <c r="E85" s="67">
        <v>5378733</v>
      </c>
      <c r="F85" s="67">
        <v>0</v>
      </c>
      <c r="G85" s="67">
        <v>3420014</v>
      </c>
      <c r="H85" s="67">
        <v>919125</v>
      </c>
      <c r="I85" s="67">
        <v>38014</v>
      </c>
      <c r="J85" s="67">
        <v>158430</v>
      </c>
      <c r="K85" s="67">
        <v>392173</v>
      </c>
      <c r="L85" s="67">
        <v>0</v>
      </c>
      <c r="M85" s="68">
        <v>10306489</v>
      </c>
      <c r="N85" s="67">
        <v>2327402</v>
      </c>
      <c r="O85" s="67">
        <v>0</v>
      </c>
      <c r="P85" s="67">
        <v>718582</v>
      </c>
      <c r="Q85" s="67">
        <v>0</v>
      </c>
      <c r="R85" s="67">
        <v>538892</v>
      </c>
      <c r="S85" s="67">
        <v>3087589</v>
      </c>
      <c r="T85" s="67">
        <v>1282031</v>
      </c>
      <c r="U85" s="67">
        <v>822637</v>
      </c>
      <c r="V85" s="67">
        <v>0</v>
      </c>
      <c r="W85" s="67">
        <v>0</v>
      </c>
      <c r="X85" s="68">
        <v>8777133</v>
      </c>
    </row>
    <row r="86" spans="1:24" ht="12" customHeight="1">
      <c r="A86" s="66"/>
      <c r="B86" s="71" t="s">
        <v>88</v>
      </c>
      <c r="C86" s="58"/>
      <c r="D86" s="59"/>
      <c r="E86" s="67">
        <v>90940</v>
      </c>
      <c r="F86" s="67">
        <v>0</v>
      </c>
      <c r="G86" s="67">
        <v>91349</v>
      </c>
      <c r="H86" s="67">
        <v>35811</v>
      </c>
      <c r="I86" s="67">
        <v>42770</v>
      </c>
      <c r="J86" s="67">
        <v>0</v>
      </c>
      <c r="K86" s="67">
        <v>0</v>
      </c>
      <c r="L86" s="67">
        <v>0</v>
      </c>
      <c r="M86" s="68">
        <v>260870</v>
      </c>
      <c r="N86" s="67">
        <v>0</v>
      </c>
      <c r="O86" s="67">
        <v>0</v>
      </c>
      <c r="P86" s="67">
        <v>60000</v>
      </c>
      <c r="Q86" s="67">
        <v>0</v>
      </c>
      <c r="R86" s="67">
        <v>165127</v>
      </c>
      <c r="S86" s="67">
        <v>73382</v>
      </c>
      <c r="T86" s="67">
        <v>0</v>
      </c>
      <c r="U86" s="67">
        <v>0</v>
      </c>
      <c r="V86" s="67">
        <v>0</v>
      </c>
      <c r="W86" s="67">
        <v>0</v>
      </c>
      <c r="X86" s="68">
        <v>298509</v>
      </c>
    </row>
    <row r="87" spans="1:24" ht="12" customHeight="1">
      <c r="A87" s="66"/>
      <c r="B87" s="71" t="s">
        <v>89</v>
      </c>
      <c r="C87" s="58"/>
      <c r="D87" s="59"/>
      <c r="E87" s="67">
        <v>0</v>
      </c>
      <c r="F87" s="67">
        <v>0</v>
      </c>
      <c r="G87" s="67">
        <v>7998</v>
      </c>
      <c r="H87" s="67">
        <v>0</v>
      </c>
      <c r="I87" s="67">
        <v>0</v>
      </c>
      <c r="J87" s="67">
        <v>0</v>
      </c>
      <c r="K87" s="67">
        <v>0</v>
      </c>
      <c r="L87" s="67">
        <v>0</v>
      </c>
      <c r="M87" s="68">
        <v>7998</v>
      </c>
      <c r="N87" s="67">
        <v>0</v>
      </c>
      <c r="O87" s="67">
        <v>0</v>
      </c>
      <c r="P87" s="67">
        <v>0</v>
      </c>
      <c r="Q87" s="67">
        <v>0</v>
      </c>
      <c r="R87" s="67">
        <v>7241</v>
      </c>
      <c r="S87" s="67">
        <v>5037</v>
      </c>
      <c r="T87" s="67">
        <v>0</v>
      </c>
      <c r="U87" s="67">
        <v>0</v>
      </c>
      <c r="V87" s="67">
        <v>0</v>
      </c>
      <c r="W87" s="67">
        <v>0</v>
      </c>
      <c r="X87" s="68">
        <v>12278</v>
      </c>
    </row>
    <row r="88" spans="1:24" ht="12" customHeight="1">
      <c r="A88" s="66"/>
      <c r="B88" s="71" t="s">
        <v>90</v>
      </c>
      <c r="C88" s="58"/>
      <c r="D88" s="59"/>
      <c r="E88" s="67">
        <v>6719</v>
      </c>
      <c r="F88" s="67">
        <v>0</v>
      </c>
      <c r="G88" s="67">
        <v>15470</v>
      </c>
      <c r="H88" s="67">
        <v>5289</v>
      </c>
      <c r="I88" s="67">
        <v>0</v>
      </c>
      <c r="J88" s="67">
        <v>0</v>
      </c>
      <c r="K88" s="67">
        <v>0</v>
      </c>
      <c r="L88" s="67">
        <v>0</v>
      </c>
      <c r="M88" s="68">
        <v>27478</v>
      </c>
      <c r="N88" s="67">
        <v>0</v>
      </c>
      <c r="O88" s="67">
        <v>0</v>
      </c>
      <c r="P88" s="67">
        <v>0</v>
      </c>
      <c r="Q88" s="67">
        <v>0</v>
      </c>
      <c r="R88" s="67">
        <v>10410</v>
      </c>
      <c r="S88" s="67">
        <v>10074</v>
      </c>
      <c r="T88" s="67">
        <v>0</v>
      </c>
      <c r="U88" s="67">
        <v>0</v>
      </c>
      <c r="V88" s="67">
        <v>0</v>
      </c>
      <c r="W88" s="67">
        <v>0</v>
      </c>
      <c r="X88" s="68">
        <v>20484</v>
      </c>
    </row>
    <row r="89" spans="1:24" ht="12" customHeight="1">
      <c r="A89" s="66"/>
      <c r="B89" s="71" t="s">
        <v>91</v>
      </c>
      <c r="C89" s="58"/>
      <c r="D89" s="59"/>
      <c r="E89" s="67">
        <v>2954650</v>
      </c>
      <c r="F89" s="67">
        <v>0</v>
      </c>
      <c r="G89" s="67">
        <v>1321619</v>
      </c>
      <c r="H89" s="67">
        <v>0</v>
      </c>
      <c r="I89" s="67">
        <v>0</v>
      </c>
      <c r="J89" s="67">
        <v>9806</v>
      </c>
      <c r="K89" s="67">
        <v>0</v>
      </c>
      <c r="L89" s="67">
        <v>0</v>
      </c>
      <c r="M89" s="68">
        <v>4286075</v>
      </c>
      <c r="N89" s="67">
        <v>0</v>
      </c>
      <c r="O89" s="67">
        <v>78260</v>
      </c>
      <c r="P89" s="67">
        <v>2571161</v>
      </c>
      <c r="Q89" s="67">
        <v>0</v>
      </c>
      <c r="R89" s="67">
        <v>1585497</v>
      </c>
      <c r="S89" s="67">
        <v>1149618</v>
      </c>
      <c r="T89" s="67">
        <v>1134243</v>
      </c>
      <c r="U89" s="67">
        <v>480835</v>
      </c>
      <c r="V89" s="67">
        <v>0</v>
      </c>
      <c r="W89" s="67">
        <v>0</v>
      </c>
      <c r="X89" s="68">
        <v>6999614</v>
      </c>
    </row>
    <row r="90" spans="1:24" s="3" customFormat="1" ht="12" customHeight="1">
      <c r="A90" s="57"/>
      <c r="B90" s="69"/>
      <c r="C90" s="69" t="s">
        <v>41</v>
      </c>
      <c r="D90" s="70"/>
      <c r="E90" s="1">
        <v>3052309</v>
      </c>
      <c r="F90" s="1">
        <v>0</v>
      </c>
      <c r="G90" s="1">
        <v>1436436</v>
      </c>
      <c r="H90" s="1">
        <v>41100</v>
      </c>
      <c r="I90" s="1">
        <v>42770</v>
      </c>
      <c r="J90" s="1">
        <v>9806</v>
      </c>
      <c r="K90" s="1">
        <v>0</v>
      </c>
      <c r="L90" s="1">
        <v>0</v>
      </c>
      <c r="M90" s="68">
        <v>4582421</v>
      </c>
      <c r="N90" s="1">
        <v>0</v>
      </c>
      <c r="O90" s="1">
        <v>78260</v>
      </c>
      <c r="P90" s="1">
        <v>2631161</v>
      </c>
      <c r="Q90" s="1">
        <v>0</v>
      </c>
      <c r="R90" s="1">
        <v>1768275</v>
      </c>
      <c r="S90" s="1">
        <v>1238111</v>
      </c>
      <c r="T90" s="1">
        <v>1134243</v>
      </c>
      <c r="U90" s="1">
        <v>480835</v>
      </c>
      <c r="V90" s="1">
        <v>0</v>
      </c>
      <c r="W90" s="1">
        <v>0</v>
      </c>
      <c r="X90" s="68">
        <v>7330885</v>
      </c>
    </row>
    <row r="91" spans="1:24" s="3" customFormat="1" ht="12" customHeight="1">
      <c r="A91" s="57"/>
      <c r="B91" s="69"/>
      <c r="C91" s="69"/>
      <c r="D91" s="70" t="s">
        <v>42</v>
      </c>
      <c r="E91" s="1">
        <v>8431042</v>
      </c>
      <c r="F91" s="1">
        <v>0</v>
      </c>
      <c r="G91" s="1">
        <v>4856450</v>
      </c>
      <c r="H91" s="1">
        <v>960225</v>
      </c>
      <c r="I91" s="1">
        <v>80784</v>
      </c>
      <c r="J91" s="1">
        <v>168236</v>
      </c>
      <c r="K91" s="1">
        <v>392173</v>
      </c>
      <c r="L91" s="1">
        <v>0</v>
      </c>
      <c r="M91" s="68">
        <v>14888910</v>
      </c>
      <c r="N91" s="1">
        <v>2327402</v>
      </c>
      <c r="O91" s="1">
        <v>78260</v>
      </c>
      <c r="P91" s="1">
        <v>3349743</v>
      </c>
      <c r="Q91" s="1">
        <v>0</v>
      </c>
      <c r="R91" s="1">
        <v>2307167</v>
      </c>
      <c r="S91" s="1">
        <v>4325700</v>
      </c>
      <c r="T91" s="1">
        <v>2416274</v>
      </c>
      <c r="U91" s="1">
        <v>1303472</v>
      </c>
      <c r="V91" s="1">
        <v>0</v>
      </c>
      <c r="W91" s="1">
        <v>0</v>
      </c>
      <c r="X91" s="68">
        <v>16108018</v>
      </c>
    </row>
    <row r="92" spans="1:24" ht="12" customHeight="1">
      <c r="A92" s="66"/>
      <c r="B92" s="58"/>
      <c r="C92" s="58"/>
      <c r="D92" s="59"/>
      <c r="E92" s="67"/>
      <c r="F92" s="67"/>
      <c r="G92" s="67"/>
      <c r="H92" s="67"/>
      <c r="I92" s="67"/>
      <c r="J92" s="67"/>
      <c r="K92" s="67"/>
      <c r="L92" s="67"/>
      <c r="M92" s="68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8"/>
    </row>
    <row r="93" spans="1:24" ht="12" customHeight="1">
      <c r="A93" s="66" t="s">
        <v>92</v>
      </c>
      <c r="B93" s="58"/>
      <c r="C93" s="58"/>
      <c r="D93" s="59"/>
      <c r="E93" s="67">
        <v>564152</v>
      </c>
      <c r="F93" s="67">
        <v>325155</v>
      </c>
      <c r="G93" s="67">
        <v>1283876</v>
      </c>
      <c r="H93" s="67">
        <v>537936</v>
      </c>
      <c r="I93" s="67">
        <v>0</v>
      </c>
      <c r="J93" s="67">
        <v>0</v>
      </c>
      <c r="K93" s="67">
        <v>6101</v>
      </c>
      <c r="L93" s="67">
        <v>0</v>
      </c>
      <c r="M93" s="68">
        <v>2717220</v>
      </c>
      <c r="N93" s="67">
        <v>221144</v>
      </c>
      <c r="O93" s="67">
        <v>0</v>
      </c>
      <c r="P93" s="67">
        <v>0</v>
      </c>
      <c r="Q93" s="67">
        <v>0</v>
      </c>
      <c r="R93" s="67">
        <v>40693</v>
      </c>
      <c r="S93" s="67">
        <v>1386235</v>
      </c>
      <c r="T93" s="67">
        <v>123738</v>
      </c>
      <c r="U93" s="67">
        <v>326734</v>
      </c>
      <c r="V93" s="67">
        <v>0</v>
      </c>
      <c r="W93" s="67">
        <v>0</v>
      </c>
      <c r="X93" s="68">
        <v>2098544</v>
      </c>
    </row>
    <row r="94" spans="1:24" ht="12" customHeight="1">
      <c r="A94" s="66"/>
      <c r="B94" s="58" t="s">
        <v>93</v>
      </c>
      <c r="C94" s="58"/>
      <c r="D94" s="59"/>
      <c r="E94" s="67">
        <v>92567</v>
      </c>
      <c r="F94" s="67">
        <v>0</v>
      </c>
      <c r="G94" s="67">
        <v>59937</v>
      </c>
      <c r="H94" s="67">
        <v>26970</v>
      </c>
      <c r="I94" s="67">
        <v>0</v>
      </c>
      <c r="J94" s="67">
        <v>0</v>
      </c>
      <c r="K94" s="67">
        <v>0</v>
      </c>
      <c r="L94" s="67">
        <v>136659</v>
      </c>
      <c r="M94" s="68">
        <v>316133</v>
      </c>
      <c r="N94" s="67">
        <v>0</v>
      </c>
      <c r="O94" s="67">
        <v>0</v>
      </c>
      <c r="P94" s="67">
        <v>183832</v>
      </c>
      <c r="Q94" s="67">
        <v>0</v>
      </c>
      <c r="R94" s="67">
        <v>3201</v>
      </c>
      <c r="S94" s="67">
        <v>34802</v>
      </c>
      <c r="T94" s="67">
        <v>80522</v>
      </c>
      <c r="U94" s="67">
        <v>0</v>
      </c>
      <c r="V94" s="67">
        <v>0</v>
      </c>
      <c r="W94" s="67">
        <v>0</v>
      </c>
      <c r="X94" s="68">
        <v>302357</v>
      </c>
    </row>
    <row r="95" spans="1:24" s="3" customFormat="1" ht="12" customHeight="1">
      <c r="A95" s="57"/>
      <c r="B95" s="69"/>
      <c r="C95" s="69" t="s">
        <v>41</v>
      </c>
      <c r="D95" s="70"/>
      <c r="E95" s="1">
        <v>92567</v>
      </c>
      <c r="F95" s="1">
        <v>0</v>
      </c>
      <c r="G95" s="1">
        <v>59937</v>
      </c>
      <c r="H95" s="1">
        <v>26970</v>
      </c>
      <c r="I95" s="1">
        <v>0</v>
      </c>
      <c r="J95" s="1">
        <v>0</v>
      </c>
      <c r="K95" s="1">
        <v>0</v>
      </c>
      <c r="L95" s="1">
        <v>136659</v>
      </c>
      <c r="M95" s="68">
        <v>316133</v>
      </c>
      <c r="N95" s="1">
        <v>0</v>
      </c>
      <c r="O95" s="1">
        <v>0</v>
      </c>
      <c r="P95" s="1">
        <v>183832</v>
      </c>
      <c r="Q95" s="1">
        <v>0</v>
      </c>
      <c r="R95" s="1">
        <v>3201</v>
      </c>
      <c r="S95" s="1">
        <v>34802</v>
      </c>
      <c r="T95" s="1">
        <v>80522</v>
      </c>
      <c r="U95" s="1">
        <v>0</v>
      </c>
      <c r="V95" s="1">
        <v>0</v>
      </c>
      <c r="W95" s="1">
        <v>0</v>
      </c>
      <c r="X95" s="68">
        <v>302357</v>
      </c>
    </row>
    <row r="96" spans="1:24" s="3" customFormat="1" ht="12" customHeight="1">
      <c r="A96" s="57"/>
      <c r="B96" s="69"/>
      <c r="C96" s="69"/>
      <c r="D96" s="70" t="s">
        <v>42</v>
      </c>
      <c r="E96" s="1">
        <v>656719</v>
      </c>
      <c r="F96" s="1">
        <v>325155</v>
      </c>
      <c r="G96" s="1">
        <v>1343813</v>
      </c>
      <c r="H96" s="1">
        <v>564906</v>
      </c>
      <c r="I96" s="1">
        <v>0</v>
      </c>
      <c r="J96" s="1">
        <v>0</v>
      </c>
      <c r="K96" s="1">
        <v>6101</v>
      </c>
      <c r="L96" s="1">
        <v>136659</v>
      </c>
      <c r="M96" s="68">
        <v>3033353</v>
      </c>
      <c r="N96" s="1">
        <v>221144</v>
      </c>
      <c r="O96" s="1">
        <v>0</v>
      </c>
      <c r="P96" s="1">
        <v>183832</v>
      </c>
      <c r="Q96" s="1">
        <v>0</v>
      </c>
      <c r="R96" s="1">
        <v>43894</v>
      </c>
      <c r="S96" s="1">
        <v>1421037</v>
      </c>
      <c r="T96" s="1">
        <v>204260</v>
      </c>
      <c r="U96" s="1">
        <v>326734</v>
      </c>
      <c r="V96" s="1">
        <v>0</v>
      </c>
      <c r="W96" s="1">
        <v>0</v>
      </c>
      <c r="X96" s="68">
        <v>2400901</v>
      </c>
    </row>
    <row r="97" spans="1:24" ht="12" customHeight="1">
      <c r="A97" s="66"/>
      <c r="B97" s="58"/>
      <c r="C97" s="58"/>
      <c r="D97" s="59"/>
      <c r="E97" s="67"/>
      <c r="F97" s="67"/>
      <c r="G97" s="67"/>
      <c r="H97" s="67"/>
      <c r="I97" s="67"/>
      <c r="J97" s="67"/>
      <c r="K97" s="67"/>
      <c r="L97" s="67"/>
      <c r="M97" s="68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8"/>
    </row>
    <row r="98" spans="1:24" ht="12" customHeight="1">
      <c r="A98" s="66" t="s">
        <v>94</v>
      </c>
      <c r="B98" s="58"/>
      <c r="C98" s="58"/>
      <c r="D98" s="59"/>
      <c r="E98" s="67">
        <v>7211912</v>
      </c>
      <c r="F98" s="67">
        <v>2843257</v>
      </c>
      <c r="G98" s="67">
        <v>6677990</v>
      </c>
      <c r="H98" s="67">
        <v>1228979</v>
      </c>
      <c r="I98" s="67">
        <v>2132175</v>
      </c>
      <c r="J98" s="67">
        <v>1990</v>
      </c>
      <c r="K98" s="67">
        <v>1008993</v>
      </c>
      <c r="L98" s="67">
        <v>215457</v>
      </c>
      <c r="M98" s="68">
        <v>21320753</v>
      </c>
      <c r="N98" s="67">
        <v>7161587</v>
      </c>
      <c r="O98" s="67">
        <v>6807</v>
      </c>
      <c r="P98" s="67">
        <v>0</v>
      </c>
      <c r="Q98" s="67">
        <v>0</v>
      </c>
      <c r="R98" s="67">
        <v>714072</v>
      </c>
      <c r="S98" s="67">
        <v>7007846</v>
      </c>
      <c r="T98" s="67">
        <v>2883000</v>
      </c>
      <c r="U98" s="67">
        <v>2830035</v>
      </c>
      <c r="V98" s="67">
        <v>0</v>
      </c>
      <c r="W98" s="67">
        <v>0</v>
      </c>
      <c r="X98" s="68">
        <v>20603347</v>
      </c>
    </row>
    <row r="99" spans="1:24" ht="12" customHeight="1">
      <c r="A99" s="66"/>
      <c r="B99" s="71" t="s">
        <v>95</v>
      </c>
      <c r="C99" s="58"/>
      <c r="D99" s="59"/>
      <c r="E99" s="67">
        <v>0</v>
      </c>
      <c r="F99" s="67">
        <v>76237</v>
      </c>
      <c r="G99" s="67">
        <v>0</v>
      </c>
      <c r="H99" s="67">
        <v>680</v>
      </c>
      <c r="I99" s="67">
        <v>0</v>
      </c>
      <c r="J99" s="67">
        <v>0</v>
      </c>
      <c r="K99" s="67">
        <v>0</v>
      </c>
      <c r="L99" s="67">
        <v>0</v>
      </c>
      <c r="M99" s="68">
        <v>76917</v>
      </c>
      <c r="N99" s="67">
        <v>27767</v>
      </c>
      <c r="O99" s="67">
        <v>0</v>
      </c>
      <c r="P99" s="67">
        <v>0</v>
      </c>
      <c r="Q99" s="67">
        <v>0</v>
      </c>
      <c r="R99" s="67">
        <v>53799</v>
      </c>
      <c r="S99" s="67">
        <v>13738</v>
      </c>
      <c r="T99" s="67">
        <v>0</v>
      </c>
      <c r="U99" s="67">
        <v>0</v>
      </c>
      <c r="V99" s="67">
        <v>0</v>
      </c>
      <c r="W99" s="67">
        <v>0</v>
      </c>
      <c r="X99" s="68">
        <v>95304</v>
      </c>
    </row>
    <row r="100" spans="1:24" ht="12" customHeight="1">
      <c r="A100" s="66"/>
      <c r="B100" s="71" t="s">
        <v>96</v>
      </c>
      <c r="C100" s="58"/>
      <c r="D100" s="59"/>
      <c r="E100" s="67">
        <v>0</v>
      </c>
      <c r="F100" s="67">
        <v>0</v>
      </c>
      <c r="G100" s="67">
        <v>98217</v>
      </c>
      <c r="H100" s="67">
        <v>0</v>
      </c>
      <c r="I100" s="67">
        <v>0</v>
      </c>
      <c r="J100" s="67">
        <v>0</v>
      </c>
      <c r="K100" s="67">
        <v>300</v>
      </c>
      <c r="L100" s="67">
        <v>71287</v>
      </c>
      <c r="M100" s="68">
        <v>169804</v>
      </c>
      <c r="N100" s="67">
        <v>90444</v>
      </c>
      <c r="O100" s="67">
        <v>0</v>
      </c>
      <c r="P100" s="67">
        <v>0</v>
      </c>
      <c r="Q100" s="67">
        <v>0</v>
      </c>
      <c r="R100" s="67">
        <v>20071</v>
      </c>
      <c r="S100" s="67">
        <v>22209</v>
      </c>
      <c r="T100" s="67">
        <v>26822</v>
      </c>
      <c r="U100" s="67">
        <v>0</v>
      </c>
      <c r="V100" s="67">
        <v>0</v>
      </c>
      <c r="W100" s="67">
        <v>0</v>
      </c>
      <c r="X100" s="68">
        <v>159546</v>
      </c>
    </row>
    <row r="101" spans="1:24" ht="12" customHeight="1">
      <c r="A101" s="66"/>
      <c r="B101" s="71" t="s">
        <v>97</v>
      </c>
      <c r="C101" s="58"/>
      <c r="D101" s="59"/>
      <c r="E101" s="67">
        <v>3290</v>
      </c>
      <c r="F101" s="67">
        <v>0</v>
      </c>
      <c r="G101" s="67">
        <v>503291</v>
      </c>
      <c r="H101" s="67">
        <v>2257</v>
      </c>
      <c r="I101" s="67">
        <v>0</v>
      </c>
      <c r="J101" s="67">
        <v>0</v>
      </c>
      <c r="K101" s="67">
        <v>147851</v>
      </c>
      <c r="L101" s="67">
        <v>1087602</v>
      </c>
      <c r="M101" s="68">
        <v>1744291</v>
      </c>
      <c r="N101" s="67">
        <v>189986</v>
      </c>
      <c r="O101" s="67">
        <v>0</v>
      </c>
      <c r="P101" s="67">
        <v>0</v>
      </c>
      <c r="Q101" s="67">
        <v>0</v>
      </c>
      <c r="R101" s="67">
        <v>2068641</v>
      </c>
      <c r="S101" s="67">
        <v>160846</v>
      </c>
      <c r="T101" s="67">
        <v>77380</v>
      </c>
      <c r="U101" s="67">
        <v>3332</v>
      </c>
      <c r="V101" s="67">
        <v>0</v>
      </c>
      <c r="W101" s="67">
        <v>0</v>
      </c>
      <c r="X101" s="68">
        <v>2500185</v>
      </c>
    </row>
    <row r="102" spans="1:24" ht="12" customHeight="1">
      <c r="A102" s="66"/>
      <c r="B102" s="71" t="s">
        <v>98</v>
      </c>
      <c r="C102" s="58"/>
      <c r="D102" s="59"/>
      <c r="E102" s="67">
        <v>0</v>
      </c>
      <c r="F102" s="67">
        <v>0</v>
      </c>
      <c r="G102" s="67">
        <v>25903</v>
      </c>
      <c r="H102" s="67">
        <v>127</v>
      </c>
      <c r="I102" s="67">
        <v>17852</v>
      </c>
      <c r="J102" s="67">
        <v>0</v>
      </c>
      <c r="K102" s="67">
        <v>0</v>
      </c>
      <c r="L102" s="67">
        <v>0</v>
      </c>
      <c r="M102" s="68">
        <v>43882</v>
      </c>
      <c r="N102" s="67">
        <v>0</v>
      </c>
      <c r="O102" s="67">
        <v>0</v>
      </c>
      <c r="P102" s="67">
        <v>0</v>
      </c>
      <c r="Q102" s="67">
        <v>0</v>
      </c>
      <c r="R102" s="67">
        <v>46847</v>
      </c>
      <c r="S102" s="67">
        <v>12187</v>
      </c>
      <c r="T102" s="67">
        <v>15000</v>
      </c>
      <c r="U102" s="67">
        <v>0</v>
      </c>
      <c r="V102" s="67">
        <v>0</v>
      </c>
      <c r="W102" s="67">
        <v>0</v>
      </c>
      <c r="X102" s="68">
        <v>74034</v>
      </c>
    </row>
    <row r="103" spans="1:24" ht="12" customHeight="1">
      <c r="A103" s="66"/>
      <c r="B103" s="71" t="s">
        <v>99</v>
      </c>
      <c r="C103" s="58"/>
      <c r="D103" s="59"/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8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67">
        <v>21293</v>
      </c>
      <c r="T103" s="67">
        <v>0</v>
      </c>
      <c r="U103" s="67">
        <v>0</v>
      </c>
      <c r="V103" s="67">
        <v>0</v>
      </c>
      <c r="W103" s="67">
        <v>0</v>
      </c>
      <c r="X103" s="68">
        <v>21293</v>
      </c>
    </row>
    <row r="104" spans="1:24" ht="12" customHeight="1">
      <c r="A104" s="66"/>
      <c r="B104" s="71" t="s">
        <v>100</v>
      </c>
      <c r="C104" s="58"/>
      <c r="D104" s="59"/>
      <c r="E104" s="67">
        <v>266044</v>
      </c>
      <c r="F104" s="67">
        <v>0</v>
      </c>
      <c r="G104" s="67">
        <v>9950</v>
      </c>
      <c r="H104" s="67">
        <v>216</v>
      </c>
      <c r="I104" s="67">
        <v>0</v>
      </c>
      <c r="J104" s="67">
        <v>0</v>
      </c>
      <c r="K104" s="67">
        <v>0</v>
      </c>
      <c r="L104" s="67">
        <v>0</v>
      </c>
      <c r="M104" s="68">
        <v>276210</v>
      </c>
      <c r="N104" s="67">
        <v>8639</v>
      </c>
      <c r="O104" s="67">
        <v>0</v>
      </c>
      <c r="P104" s="67">
        <v>0</v>
      </c>
      <c r="Q104" s="67">
        <v>0</v>
      </c>
      <c r="R104" s="67">
        <v>5800</v>
      </c>
      <c r="S104" s="67">
        <v>3320</v>
      </c>
      <c r="T104" s="67">
        <v>305736</v>
      </c>
      <c r="U104" s="67">
        <v>0</v>
      </c>
      <c r="V104" s="67">
        <v>0</v>
      </c>
      <c r="W104" s="67">
        <v>0</v>
      </c>
      <c r="X104" s="68">
        <v>323495</v>
      </c>
    </row>
    <row r="105" spans="1:24" ht="12" customHeight="1">
      <c r="A105" s="66"/>
      <c r="B105" s="71" t="s">
        <v>101</v>
      </c>
      <c r="C105" s="58"/>
      <c r="D105" s="59"/>
      <c r="E105" s="67">
        <v>0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68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67">
        <v>1374</v>
      </c>
      <c r="T105" s="67">
        <v>0</v>
      </c>
      <c r="U105" s="67">
        <v>0</v>
      </c>
      <c r="V105" s="67">
        <v>0</v>
      </c>
      <c r="W105" s="67">
        <v>0</v>
      </c>
      <c r="X105" s="68">
        <v>1374</v>
      </c>
    </row>
    <row r="106" spans="1:24" ht="12" customHeight="1">
      <c r="A106" s="66"/>
      <c r="B106" s="71" t="s">
        <v>102</v>
      </c>
      <c r="C106" s="58"/>
      <c r="D106" s="59"/>
      <c r="E106" s="67">
        <v>387952</v>
      </c>
      <c r="F106" s="67">
        <v>3415</v>
      </c>
      <c r="G106" s="67">
        <v>25778</v>
      </c>
      <c r="H106" s="67">
        <v>2089</v>
      </c>
      <c r="I106" s="67">
        <v>877</v>
      </c>
      <c r="J106" s="67">
        <v>0</v>
      </c>
      <c r="K106" s="67">
        <v>5000</v>
      </c>
      <c r="L106" s="67">
        <v>0</v>
      </c>
      <c r="M106" s="68">
        <v>425111</v>
      </c>
      <c r="N106" s="67">
        <v>0</v>
      </c>
      <c r="O106" s="67">
        <v>0</v>
      </c>
      <c r="P106" s="67">
        <v>0</v>
      </c>
      <c r="Q106" s="67">
        <v>0</v>
      </c>
      <c r="R106" s="67">
        <v>29515</v>
      </c>
      <c r="S106" s="67">
        <v>76473</v>
      </c>
      <c r="T106" s="67">
        <v>211700</v>
      </c>
      <c r="U106" s="67">
        <v>0</v>
      </c>
      <c r="V106" s="67">
        <v>0</v>
      </c>
      <c r="W106" s="67">
        <v>0</v>
      </c>
      <c r="X106" s="68">
        <v>317688</v>
      </c>
    </row>
    <row r="107" spans="1:24" ht="12" customHeight="1">
      <c r="A107" s="66"/>
      <c r="B107" s="71" t="s">
        <v>103</v>
      </c>
      <c r="C107" s="58"/>
      <c r="D107" s="59"/>
      <c r="E107" s="67">
        <v>1766274</v>
      </c>
      <c r="F107" s="67">
        <v>0</v>
      </c>
      <c r="G107" s="67">
        <v>2220944</v>
      </c>
      <c r="H107" s="67">
        <v>273088</v>
      </c>
      <c r="I107" s="67">
        <v>62800</v>
      </c>
      <c r="J107" s="67">
        <v>126462</v>
      </c>
      <c r="K107" s="67">
        <v>0</v>
      </c>
      <c r="L107" s="67">
        <v>463827</v>
      </c>
      <c r="M107" s="68">
        <v>4913395</v>
      </c>
      <c r="N107" s="67">
        <v>0</v>
      </c>
      <c r="O107" s="67">
        <v>83719</v>
      </c>
      <c r="P107" s="67">
        <v>2536885</v>
      </c>
      <c r="Q107" s="67">
        <v>0</v>
      </c>
      <c r="R107" s="67">
        <v>1065603</v>
      </c>
      <c r="S107" s="67">
        <v>401753</v>
      </c>
      <c r="T107" s="67">
        <v>166657</v>
      </c>
      <c r="U107" s="67">
        <v>408380</v>
      </c>
      <c r="V107" s="67">
        <v>0</v>
      </c>
      <c r="W107" s="67">
        <v>0</v>
      </c>
      <c r="X107" s="68">
        <v>4662997</v>
      </c>
    </row>
    <row r="108" spans="1:24" ht="12" customHeight="1">
      <c r="A108" s="66"/>
      <c r="B108" s="71" t="s">
        <v>104</v>
      </c>
      <c r="C108" s="58"/>
      <c r="D108" s="59"/>
      <c r="E108" s="67">
        <v>986484</v>
      </c>
      <c r="F108" s="67">
        <v>0</v>
      </c>
      <c r="G108" s="67">
        <v>340056</v>
      </c>
      <c r="H108" s="67">
        <v>100555</v>
      </c>
      <c r="I108" s="67">
        <v>0</v>
      </c>
      <c r="J108" s="67">
        <v>26197</v>
      </c>
      <c r="K108" s="67">
        <v>203254</v>
      </c>
      <c r="L108" s="67">
        <v>840676</v>
      </c>
      <c r="M108" s="68">
        <v>2497222</v>
      </c>
      <c r="N108" s="67">
        <v>646784</v>
      </c>
      <c r="O108" s="67">
        <v>0</v>
      </c>
      <c r="P108" s="67">
        <v>1208635</v>
      </c>
      <c r="Q108" s="67">
        <v>0</v>
      </c>
      <c r="R108" s="67">
        <v>1086790</v>
      </c>
      <c r="S108" s="67">
        <v>124968</v>
      </c>
      <c r="T108" s="67">
        <v>523072</v>
      </c>
      <c r="U108" s="67">
        <v>0</v>
      </c>
      <c r="V108" s="67">
        <v>0</v>
      </c>
      <c r="W108" s="67">
        <v>0</v>
      </c>
      <c r="X108" s="68">
        <v>3590249</v>
      </c>
    </row>
    <row r="109" spans="1:24" ht="12" customHeight="1">
      <c r="A109" s="66"/>
      <c r="B109" s="71" t="s">
        <v>105</v>
      </c>
      <c r="C109" s="58"/>
      <c r="D109" s="59"/>
      <c r="E109" s="67">
        <v>952339</v>
      </c>
      <c r="F109" s="67">
        <v>0</v>
      </c>
      <c r="G109" s="67">
        <v>48230</v>
      </c>
      <c r="H109" s="67">
        <v>0</v>
      </c>
      <c r="I109" s="67">
        <v>0</v>
      </c>
      <c r="J109" s="67">
        <v>14525</v>
      </c>
      <c r="K109" s="67">
        <v>2119</v>
      </c>
      <c r="L109" s="67">
        <v>0</v>
      </c>
      <c r="M109" s="68">
        <v>1017213</v>
      </c>
      <c r="N109" s="67">
        <v>0</v>
      </c>
      <c r="O109" s="67">
        <v>0</v>
      </c>
      <c r="P109" s="67">
        <v>0</v>
      </c>
      <c r="Q109" s="67">
        <v>0</v>
      </c>
      <c r="R109" s="67">
        <v>43584</v>
      </c>
      <c r="S109" s="67">
        <v>43159</v>
      </c>
      <c r="T109" s="67">
        <v>783299</v>
      </c>
      <c r="U109" s="67">
        <v>8366</v>
      </c>
      <c r="V109" s="67">
        <v>0</v>
      </c>
      <c r="W109" s="67">
        <v>0</v>
      </c>
      <c r="X109" s="68">
        <v>878408</v>
      </c>
    </row>
    <row r="110" spans="1:24" ht="12" customHeight="1">
      <c r="A110" s="66"/>
      <c r="B110" s="71" t="s">
        <v>106</v>
      </c>
      <c r="C110" s="58"/>
      <c r="D110" s="59"/>
      <c r="E110" s="67">
        <v>0</v>
      </c>
      <c r="F110" s="67">
        <v>0</v>
      </c>
      <c r="G110" s="67">
        <v>119050</v>
      </c>
      <c r="H110" s="67">
        <v>9874</v>
      </c>
      <c r="I110" s="67">
        <v>0</v>
      </c>
      <c r="J110" s="67">
        <v>0</v>
      </c>
      <c r="K110" s="67">
        <v>0</v>
      </c>
      <c r="L110" s="67">
        <v>0</v>
      </c>
      <c r="M110" s="68">
        <v>128924</v>
      </c>
      <c r="N110" s="67">
        <v>0</v>
      </c>
      <c r="O110" s="67">
        <v>0</v>
      </c>
      <c r="P110" s="67">
        <v>25949</v>
      </c>
      <c r="Q110" s="67">
        <v>0</v>
      </c>
      <c r="R110" s="67">
        <v>28061</v>
      </c>
      <c r="S110" s="67">
        <v>40068</v>
      </c>
      <c r="T110" s="67">
        <v>14051</v>
      </c>
      <c r="U110" s="67">
        <v>0</v>
      </c>
      <c r="V110" s="67">
        <v>0</v>
      </c>
      <c r="W110" s="67">
        <v>0</v>
      </c>
      <c r="X110" s="68">
        <v>108129</v>
      </c>
    </row>
    <row r="111" spans="1:24" ht="12" customHeight="1">
      <c r="A111" s="66"/>
      <c r="B111" s="71" t="s">
        <v>107</v>
      </c>
      <c r="C111" s="58"/>
      <c r="D111" s="59"/>
      <c r="E111" s="67">
        <v>0</v>
      </c>
      <c r="F111" s="67">
        <v>0</v>
      </c>
      <c r="G111" s="67">
        <v>0</v>
      </c>
      <c r="H111" s="67">
        <v>0</v>
      </c>
      <c r="I111" s="67">
        <v>0</v>
      </c>
      <c r="J111" s="67">
        <v>0</v>
      </c>
      <c r="K111" s="67">
        <v>0</v>
      </c>
      <c r="L111" s="67">
        <v>0</v>
      </c>
      <c r="M111" s="68">
        <v>0</v>
      </c>
      <c r="N111" s="67">
        <v>0</v>
      </c>
      <c r="O111" s="67">
        <v>0</v>
      </c>
      <c r="P111" s="67">
        <v>0</v>
      </c>
      <c r="Q111" s="67">
        <v>0</v>
      </c>
      <c r="R111" s="67">
        <v>0</v>
      </c>
      <c r="S111" s="67">
        <v>58958</v>
      </c>
      <c r="T111" s="67">
        <v>0</v>
      </c>
      <c r="U111" s="67">
        <v>0</v>
      </c>
      <c r="V111" s="67">
        <v>0</v>
      </c>
      <c r="W111" s="67">
        <v>0</v>
      </c>
      <c r="X111" s="68">
        <v>58958</v>
      </c>
    </row>
    <row r="112" spans="1:24" ht="12" customHeight="1">
      <c r="A112" s="66"/>
      <c r="B112" s="71" t="s">
        <v>108</v>
      </c>
      <c r="C112" s="58"/>
      <c r="D112" s="59"/>
      <c r="E112" s="67">
        <v>0</v>
      </c>
      <c r="F112" s="67">
        <v>0</v>
      </c>
      <c r="G112" s="67">
        <v>17466</v>
      </c>
      <c r="H112" s="67">
        <v>534</v>
      </c>
      <c r="I112" s="67">
        <v>0</v>
      </c>
      <c r="J112" s="67">
        <v>0</v>
      </c>
      <c r="K112" s="67">
        <v>0</v>
      </c>
      <c r="L112" s="67">
        <v>0</v>
      </c>
      <c r="M112" s="68">
        <v>18000</v>
      </c>
      <c r="N112" s="67">
        <v>0</v>
      </c>
      <c r="O112" s="67">
        <v>0</v>
      </c>
      <c r="P112" s="67">
        <v>0</v>
      </c>
      <c r="Q112" s="67">
        <v>0</v>
      </c>
      <c r="R112" s="67">
        <v>7064</v>
      </c>
      <c r="S112" s="67">
        <v>5610</v>
      </c>
      <c r="T112" s="67">
        <v>10818</v>
      </c>
      <c r="U112" s="67">
        <v>0</v>
      </c>
      <c r="V112" s="67">
        <v>0</v>
      </c>
      <c r="W112" s="67">
        <v>0</v>
      </c>
      <c r="X112" s="68">
        <v>23492</v>
      </c>
    </row>
    <row r="113" spans="1:24" s="3" customFormat="1" ht="12" customHeight="1">
      <c r="A113" s="57"/>
      <c r="B113" s="69"/>
      <c r="C113" s="69" t="s">
        <v>41</v>
      </c>
      <c r="D113" s="70"/>
      <c r="E113" s="1">
        <v>4362383</v>
      </c>
      <c r="F113" s="1">
        <v>79652</v>
      </c>
      <c r="G113" s="1">
        <v>3408885</v>
      </c>
      <c r="H113" s="1">
        <v>389420</v>
      </c>
      <c r="I113" s="1">
        <v>81529</v>
      </c>
      <c r="J113" s="1">
        <v>167184</v>
      </c>
      <c r="K113" s="1">
        <v>358524</v>
      </c>
      <c r="L113" s="1">
        <v>2463392</v>
      </c>
      <c r="M113" s="68">
        <v>11310969</v>
      </c>
      <c r="N113" s="1">
        <v>963620</v>
      </c>
      <c r="O113" s="1">
        <v>83719</v>
      </c>
      <c r="P113" s="1">
        <v>3771469</v>
      </c>
      <c r="Q113" s="1">
        <v>0</v>
      </c>
      <c r="R113" s="1">
        <v>4455775</v>
      </c>
      <c r="S113" s="1">
        <v>985956</v>
      </c>
      <c r="T113" s="1">
        <v>2134535</v>
      </c>
      <c r="U113" s="1">
        <v>420078</v>
      </c>
      <c r="V113" s="1">
        <v>0</v>
      </c>
      <c r="W113" s="1">
        <v>0</v>
      </c>
      <c r="X113" s="68">
        <v>12815152</v>
      </c>
    </row>
    <row r="114" spans="1:24" s="3" customFormat="1" ht="12" customHeight="1">
      <c r="A114" s="57"/>
      <c r="B114" s="69"/>
      <c r="C114" s="69"/>
      <c r="D114" s="70" t="s">
        <v>42</v>
      </c>
      <c r="E114" s="1">
        <v>11574295</v>
      </c>
      <c r="F114" s="1">
        <v>2922909</v>
      </c>
      <c r="G114" s="1">
        <v>10086875</v>
      </c>
      <c r="H114" s="1">
        <v>1618399</v>
      </c>
      <c r="I114" s="1">
        <v>2213704</v>
      </c>
      <c r="J114" s="1">
        <v>169174</v>
      </c>
      <c r="K114" s="1">
        <v>1367517</v>
      </c>
      <c r="L114" s="1">
        <v>2678849</v>
      </c>
      <c r="M114" s="68">
        <v>32631722</v>
      </c>
      <c r="N114" s="1">
        <v>8125207</v>
      </c>
      <c r="O114" s="1">
        <v>90526</v>
      </c>
      <c r="P114" s="1">
        <v>3771469</v>
      </c>
      <c r="Q114" s="1">
        <v>0</v>
      </c>
      <c r="R114" s="1">
        <v>5169847</v>
      </c>
      <c r="S114" s="1">
        <v>7993802</v>
      </c>
      <c r="T114" s="1">
        <v>5017535</v>
      </c>
      <c r="U114" s="1">
        <v>3250113</v>
      </c>
      <c r="V114" s="1">
        <v>0</v>
      </c>
      <c r="W114" s="1">
        <v>0</v>
      </c>
      <c r="X114" s="68">
        <v>33418499</v>
      </c>
    </row>
    <row r="115" spans="1:24" ht="12" customHeight="1">
      <c r="A115" s="66"/>
      <c r="B115" s="58"/>
      <c r="C115" s="58"/>
      <c r="D115" s="59"/>
      <c r="E115" s="67"/>
      <c r="F115" s="67"/>
      <c r="G115" s="67"/>
      <c r="H115" s="67"/>
      <c r="I115" s="67"/>
      <c r="J115" s="67"/>
      <c r="K115" s="67"/>
      <c r="L115" s="67"/>
      <c r="M115" s="68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8"/>
    </row>
    <row r="116" spans="1:24" ht="12" customHeight="1">
      <c r="A116" s="66" t="s">
        <v>109</v>
      </c>
      <c r="B116" s="58"/>
      <c r="C116" s="58"/>
      <c r="D116" s="59"/>
      <c r="E116" s="67">
        <v>1911013</v>
      </c>
      <c r="F116" s="67">
        <v>2321220</v>
      </c>
      <c r="G116" s="67">
        <v>8217598</v>
      </c>
      <c r="H116" s="67">
        <v>2401918</v>
      </c>
      <c r="I116" s="67">
        <v>35380</v>
      </c>
      <c r="J116" s="67">
        <v>0</v>
      </c>
      <c r="K116" s="67">
        <v>635151</v>
      </c>
      <c r="L116" s="67">
        <v>0</v>
      </c>
      <c r="M116" s="68">
        <v>15522280</v>
      </c>
      <c r="N116" s="67">
        <v>4183347</v>
      </c>
      <c r="O116" s="67">
        <v>0</v>
      </c>
      <c r="P116" s="67">
        <v>425622</v>
      </c>
      <c r="Q116" s="67">
        <v>0</v>
      </c>
      <c r="R116" s="67">
        <v>2015105</v>
      </c>
      <c r="S116" s="67">
        <v>2512873</v>
      </c>
      <c r="T116" s="67">
        <v>388060</v>
      </c>
      <c r="U116" s="67">
        <v>4095962</v>
      </c>
      <c r="V116" s="67">
        <v>0</v>
      </c>
      <c r="W116" s="67">
        <v>0</v>
      </c>
      <c r="X116" s="68">
        <v>13620969</v>
      </c>
    </row>
    <row r="117" spans="1:24" ht="12" customHeight="1">
      <c r="A117" s="66"/>
      <c r="B117" s="71" t="s">
        <v>110</v>
      </c>
      <c r="C117" s="58"/>
      <c r="D117" s="59"/>
      <c r="E117" s="67">
        <v>992042</v>
      </c>
      <c r="F117" s="67">
        <v>0</v>
      </c>
      <c r="G117" s="67">
        <v>1583694</v>
      </c>
      <c r="H117" s="67">
        <v>164913</v>
      </c>
      <c r="I117" s="67">
        <v>42944</v>
      </c>
      <c r="J117" s="67">
        <v>0</v>
      </c>
      <c r="K117" s="67">
        <v>54380</v>
      </c>
      <c r="L117" s="67">
        <v>284815</v>
      </c>
      <c r="M117" s="68">
        <v>3122788</v>
      </c>
      <c r="N117" s="67">
        <v>0</v>
      </c>
      <c r="O117" s="67">
        <v>0</v>
      </c>
      <c r="P117" s="67">
        <v>1309982</v>
      </c>
      <c r="Q117" s="67">
        <v>0</v>
      </c>
      <c r="R117" s="67">
        <v>486948</v>
      </c>
      <c r="S117" s="67">
        <v>376643</v>
      </c>
      <c r="T117" s="67">
        <v>0</v>
      </c>
      <c r="U117" s="67">
        <v>808144</v>
      </c>
      <c r="V117" s="67">
        <v>0</v>
      </c>
      <c r="W117" s="67">
        <v>0</v>
      </c>
      <c r="X117" s="68">
        <v>2981717</v>
      </c>
    </row>
    <row r="118" spans="1:24" ht="12" customHeight="1">
      <c r="A118" s="66"/>
      <c r="B118" s="71" t="s">
        <v>111</v>
      </c>
      <c r="C118" s="58"/>
      <c r="D118" s="59"/>
      <c r="E118" s="67">
        <v>710433</v>
      </c>
      <c r="F118" s="67">
        <v>0</v>
      </c>
      <c r="G118" s="67">
        <v>145458</v>
      </c>
      <c r="H118" s="67">
        <v>7224</v>
      </c>
      <c r="I118" s="67">
        <v>3234</v>
      </c>
      <c r="J118" s="67">
        <v>0</v>
      </c>
      <c r="K118" s="67">
        <v>0</v>
      </c>
      <c r="L118" s="67">
        <v>402762</v>
      </c>
      <c r="M118" s="68">
        <v>1269111</v>
      </c>
      <c r="N118" s="67">
        <v>41087</v>
      </c>
      <c r="O118" s="67">
        <v>0</v>
      </c>
      <c r="P118" s="67">
        <v>407762</v>
      </c>
      <c r="Q118" s="67">
        <v>0</v>
      </c>
      <c r="R118" s="67">
        <v>38398</v>
      </c>
      <c r="S118" s="67">
        <v>37664</v>
      </c>
      <c r="T118" s="67">
        <v>561511</v>
      </c>
      <c r="U118" s="67">
        <v>125140</v>
      </c>
      <c r="V118" s="67">
        <v>0</v>
      </c>
      <c r="W118" s="67">
        <v>0</v>
      </c>
      <c r="X118" s="68">
        <v>1211562</v>
      </c>
    </row>
    <row r="119" spans="1:24" ht="12" customHeight="1">
      <c r="A119" s="66"/>
      <c r="B119" s="71" t="s">
        <v>112</v>
      </c>
      <c r="C119" s="58"/>
      <c r="D119" s="59"/>
      <c r="E119" s="67">
        <v>0</v>
      </c>
      <c r="F119" s="67">
        <v>0</v>
      </c>
      <c r="G119" s="67">
        <v>120390</v>
      </c>
      <c r="H119" s="67">
        <v>0</v>
      </c>
      <c r="I119" s="67">
        <v>0</v>
      </c>
      <c r="J119" s="67">
        <v>0</v>
      </c>
      <c r="K119" s="67">
        <v>0</v>
      </c>
      <c r="L119" s="67">
        <v>284255</v>
      </c>
      <c r="M119" s="68">
        <v>404645</v>
      </c>
      <c r="N119" s="67">
        <v>104278</v>
      </c>
      <c r="O119" s="67">
        <v>0</v>
      </c>
      <c r="P119" s="67">
        <v>285984</v>
      </c>
      <c r="Q119" s="67">
        <v>0</v>
      </c>
      <c r="R119" s="67">
        <v>23178</v>
      </c>
      <c r="S119" s="67">
        <v>72003</v>
      </c>
      <c r="T119" s="67">
        <v>0</v>
      </c>
      <c r="U119" s="67">
        <v>0</v>
      </c>
      <c r="V119" s="67">
        <v>0</v>
      </c>
      <c r="W119" s="67">
        <v>0</v>
      </c>
      <c r="X119" s="68">
        <v>485443</v>
      </c>
    </row>
    <row r="120" spans="1:24" ht="12" customHeight="1">
      <c r="A120" s="66"/>
      <c r="B120" s="71" t="s">
        <v>113</v>
      </c>
      <c r="C120" s="58"/>
      <c r="D120" s="59"/>
      <c r="E120" s="67">
        <v>0</v>
      </c>
      <c r="F120" s="67">
        <v>0</v>
      </c>
      <c r="G120" s="67">
        <v>250856</v>
      </c>
      <c r="H120" s="67">
        <v>117111</v>
      </c>
      <c r="I120" s="67">
        <v>0</v>
      </c>
      <c r="J120" s="67">
        <v>35336</v>
      </c>
      <c r="K120" s="67">
        <v>18310</v>
      </c>
      <c r="L120" s="67">
        <v>343495</v>
      </c>
      <c r="M120" s="68">
        <v>765108</v>
      </c>
      <c r="N120" s="67">
        <v>81488</v>
      </c>
      <c r="O120" s="67">
        <v>0</v>
      </c>
      <c r="P120" s="67">
        <v>472438</v>
      </c>
      <c r="Q120" s="67">
        <v>0</v>
      </c>
      <c r="R120" s="67">
        <v>8665</v>
      </c>
      <c r="S120" s="67">
        <v>202517</v>
      </c>
      <c r="T120" s="67">
        <v>0</v>
      </c>
      <c r="U120" s="67">
        <v>0</v>
      </c>
      <c r="V120" s="67">
        <v>0</v>
      </c>
      <c r="W120" s="67">
        <v>0</v>
      </c>
      <c r="X120" s="68">
        <v>765108</v>
      </c>
    </row>
    <row r="121" spans="1:24" ht="12" customHeight="1">
      <c r="A121" s="66"/>
      <c r="B121" s="71" t="s">
        <v>114</v>
      </c>
      <c r="C121" s="58"/>
      <c r="D121" s="59"/>
      <c r="E121" s="67">
        <v>0</v>
      </c>
      <c r="F121" s="67">
        <v>0</v>
      </c>
      <c r="G121" s="67">
        <v>79164</v>
      </c>
      <c r="H121" s="67">
        <v>0</v>
      </c>
      <c r="I121" s="67">
        <v>0</v>
      </c>
      <c r="J121" s="67">
        <v>0</v>
      </c>
      <c r="K121" s="67">
        <v>0</v>
      </c>
      <c r="L121" s="67">
        <v>0</v>
      </c>
      <c r="M121" s="68">
        <v>79164</v>
      </c>
      <c r="N121" s="67">
        <v>21711</v>
      </c>
      <c r="O121" s="67">
        <v>0</v>
      </c>
      <c r="P121" s="67">
        <v>0</v>
      </c>
      <c r="Q121" s="67">
        <v>0</v>
      </c>
      <c r="R121" s="67">
        <v>3774</v>
      </c>
      <c r="S121" s="67">
        <v>35604</v>
      </c>
      <c r="T121" s="67">
        <v>18751</v>
      </c>
      <c r="U121" s="67">
        <v>0</v>
      </c>
      <c r="V121" s="67">
        <v>0</v>
      </c>
      <c r="W121" s="67">
        <v>0</v>
      </c>
      <c r="X121" s="68">
        <v>79840</v>
      </c>
    </row>
    <row r="122" spans="1:24" ht="12" customHeight="1">
      <c r="A122" s="66"/>
      <c r="B122" s="71" t="s">
        <v>115</v>
      </c>
      <c r="C122" s="58"/>
      <c r="D122" s="59"/>
      <c r="E122" s="67">
        <v>0</v>
      </c>
      <c r="F122" s="67">
        <v>0</v>
      </c>
      <c r="G122" s="67">
        <v>251370</v>
      </c>
      <c r="H122" s="67">
        <v>0</v>
      </c>
      <c r="I122" s="67">
        <v>0</v>
      </c>
      <c r="J122" s="67">
        <v>0</v>
      </c>
      <c r="K122" s="67">
        <v>0</v>
      </c>
      <c r="L122" s="67">
        <v>524483</v>
      </c>
      <c r="M122" s="68">
        <v>775853</v>
      </c>
      <c r="N122" s="67">
        <v>110116</v>
      </c>
      <c r="O122" s="67">
        <v>0</v>
      </c>
      <c r="P122" s="67">
        <v>524483</v>
      </c>
      <c r="Q122" s="67">
        <v>0</v>
      </c>
      <c r="R122" s="67">
        <v>50133</v>
      </c>
      <c r="S122" s="67">
        <v>81283</v>
      </c>
      <c r="T122" s="67">
        <v>139145</v>
      </c>
      <c r="U122" s="67">
        <v>884</v>
      </c>
      <c r="V122" s="67">
        <v>0</v>
      </c>
      <c r="W122" s="67">
        <v>0</v>
      </c>
      <c r="X122" s="68">
        <v>906044</v>
      </c>
    </row>
    <row r="123" spans="1:24" ht="12" customHeight="1">
      <c r="A123" s="66"/>
      <c r="B123" s="71" t="s">
        <v>116</v>
      </c>
      <c r="C123" s="58"/>
      <c r="D123" s="59"/>
      <c r="E123" s="67">
        <v>0</v>
      </c>
      <c r="F123" s="67">
        <v>0</v>
      </c>
      <c r="G123" s="67">
        <v>84744</v>
      </c>
      <c r="H123" s="67">
        <v>0</v>
      </c>
      <c r="I123" s="67">
        <v>0</v>
      </c>
      <c r="J123" s="67">
        <v>0</v>
      </c>
      <c r="K123" s="67">
        <v>0</v>
      </c>
      <c r="L123" s="67">
        <v>102267</v>
      </c>
      <c r="M123" s="68">
        <v>187011</v>
      </c>
      <c r="N123" s="67">
        <v>70500</v>
      </c>
      <c r="O123" s="67">
        <v>0</v>
      </c>
      <c r="P123" s="67">
        <v>3152</v>
      </c>
      <c r="Q123" s="67">
        <v>0</v>
      </c>
      <c r="R123" s="67">
        <v>188298</v>
      </c>
      <c r="S123" s="67">
        <v>16371</v>
      </c>
      <c r="T123" s="67">
        <v>39350</v>
      </c>
      <c r="U123" s="67">
        <v>0</v>
      </c>
      <c r="V123" s="67">
        <v>0</v>
      </c>
      <c r="W123" s="67">
        <v>0</v>
      </c>
      <c r="X123" s="68">
        <v>317671</v>
      </c>
    </row>
    <row r="124" spans="1:24" ht="12" customHeight="1">
      <c r="A124" s="66"/>
      <c r="B124" s="71" t="s">
        <v>117</v>
      </c>
      <c r="C124" s="58"/>
      <c r="D124" s="59"/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  <c r="L124" s="67">
        <v>0</v>
      </c>
      <c r="M124" s="68">
        <v>0</v>
      </c>
      <c r="N124" s="67">
        <v>0</v>
      </c>
      <c r="O124" s="67">
        <v>0</v>
      </c>
      <c r="P124" s="67">
        <v>0</v>
      </c>
      <c r="Q124" s="67">
        <v>0</v>
      </c>
      <c r="R124" s="67">
        <v>0</v>
      </c>
      <c r="S124" s="67">
        <v>107727</v>
      </c>
      <c r="T124" s="67">
        <v>103952</v>
      </c>
      <c r="U124" s="67">
        <v>0</v>
      </c>
      <c r="V124" s="67">
        <v>0</v>
      </c>
      <c r="W124" s="67">
        <v>0</v>
      </c>
      <c r="X124" s="68">
        <v>211679</v>
      </c>
    </row>
    <row r="125" spans="1:24" ht="12" customHeight="1">
      <c r="A125" s="66"/>
      <c r="B125" s="71" t="s">
        <v>118</v>
      </c>
      <c r="C125" s="58"/>
      <c r="D125" s="59"/>
      <c r="E125" s="67">
        <v>26696</v>
      </c>
      <c r="F125" s="67">
        <v>0</v>
      </c>
      <c r="G125" s="67">
        <v>298297</v>
      </c>
      <c r="H125" s="67">
        <v>62306</v>
      </c>
      <c r="I125" s="67">
        <v>0</v>
      </c>
      <c r="J125" s="67">
        <v>34437</v>
      </c>
      <c r="K125" s="67">
        <v>15000</v>
      </c>
      <c r="L125" s="67">
        <v>0</v>
      </c>
      <c r="M125" s="68">
        <v>436736</v>
      </c>
      <c r="N125" s="67">
        <v>95030</v>
      </c>
      <c r="O125" s="67">
        <v>0</v>
      </c>
      <c r="P125" s="67">
        <v>104883</v>
      </c>
      <c r="Q125" s="67">
        <v>0</v>
      </c>
      <c r="R125" s="67">
        <v>247604</v>
      </c>
      <c r="S125" s="67">
        <v>53463</v>
      </c>
      <c r="T125" s="67">
        <v>2244</v>
      </c>
      <c r="U125" s="67">
        <v>13319</v>
      </c>
      <c r="V125" s="67">
        <v>0</v>
      </c>
      <c r="W125" s="67">
        <v>0</v>
      </c>
      <c r="X125" s="68">
        <v>516543</v>
      </c>
    </row>
    <row r="126" spans="1:24" s="3" customFormat="1" ht="12" customHeight="1">
      <c r="A126" s="57"/>
      <c r="B126" s="69"/>
      <c r="C126" s="69" t="s">
        <v>41</v>
      </c>
      <c r="D126" s="70"/>
      <c r="E126" s="1">
        <v>1729171</v>
      </c>
      <c r="F126" s="1">
        <v>0</v>
      </c>
      <c r="G126" s="1">
        <v>2813973</v>
      </c>
      <c r="H126" s="1">
        <v>351554</v>
      </c>
      <c r="I126" s="1">
        <v>46178</v>
      </c>
      <c r="J126" s="1">
        <v>69773</v>
      </c>
      <c r="K126" s="1">
        <v>87690</v>
      </c>
      <c r="L126" s="1">
        <v>1942077</v>
      </c>
      <c r="M126" s="68">
        <v>7040416</v>
      </c>
      <c r="N126" s="1">
        <v>524210</v>
      </c>
      <c r="O126" s="1">
        <v>0</v>
      </c>
      <c r="P126" s="1">
        <v>3108684</v>
      </c>
      <c r="Q126" s="1">
        <v>0</v>
      </c>
      <c r="R126" s="1">
        <v>1046998</v>
      </c>
      <c r="S126" s="1">
        <v>983275</v>
      </c>
      <c r="T126" s="1">
        <v>864953</v>
      </c>
      <c r="U126" s="1">
        <v>947487</v>
      </c>
      <c r="V126" s="1">
        <v>0</v>
      </c>
      <c r="W126" s="1">
        <v>0</v>
      </c>
      <c r="X126" s="68">
        <v>7475607</v>
      </c>
    </row>
    <row r="127" spans="1:24" s="3" customFormat="1" ht="12" customHeight="1">
      <c r="A127" s="57"/>
      <c r="B127" s="69"/>
      <c r="C127" s="69"/>
      <c r="D127" s="70" t="s">
        <v>42</v>
      </c>
      <c r="E127" s="1">
        <v>3640184</v>
      </c>
      <c r="F127" s="1">
        <v>2321220</v>
      </c>
      <c r="G127" s="1">
        <v>11031571</v>
      </c>
      <c r="H127" s="1">
        <v>2753472</v>
      </c>
      <c r="I127" s="1">
        <v>81558</v>
      </c>
      <c r="J127" s="1">
        <v>69773</v>
      </c>
      <c r="K127" s="1">
        <v>722841</v>
      </c>
      <c r="L127" s="1">
        <v>1942077</v>
      </c>
      <c r="M127" s="68">
        <v>22562696</v>
      </c>
      <c r="N127" s="1">
        <v>4707557</v>
      </c>
      <c r="O127" s="1">
        <v>0</v>
      </c>
      <c r="P127" s="1">
        <v>3534306</v>
      </c>
      <c r="Q127" s="1">
        <v>0</v>
      </c>
      <c r="R127" s="1">
        <v>3062103</v>
      </c>
      <c r="S127" s="1">
        <v>3496148</v>
      </c>
      <c r="T127" s="1">
        <v>1253013</v>
      </c>
      <c r="U127" s="1">
        <v>5043449</v>
      </c>
      <c r="V127" s="1">
        <v>0</v>
      </c>
      <c r="W127" s="1">
        <v>0</v>
      </c>
      <c r="X127" s="68">
        <v>21096576</v>
      </c>
    </row>
    <row r="128" spans="1:24" ht="12" customHeight="1">
      <c r="A128" s="66"/>
      <c r="B128" s="58"/>
      <c r="C128" s="58"/>
      <c r="D128" s="59"/>
      <c r="E128" s="67"/>
      <c r="F128" s="67"/>
      <c r="G128" s="67"/>
      <c r="H128" s="67"/>
      <c r="I128" s="67"/>
      <c r="J128" s="67"/>
      <c r="K128" s="67"/>
      <c r="L128" s="67"/>
      <c r="M128" s="68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8"/>
    </row>
    <row r="129" spans="1:24" ht="12" customHeight="1">
      <c r="A129" s="66" t="s">
        <v>119</v>
      </c>
      <c r="B129" s="58"/>
      <c r="C129" s="58"/>
      <c r="D129" s="59"/>
      <c r="E129" s="67">
        <v>6417653</v>
      </c>
      <c r="F129" s="67">
        <v>2781113</v>
      </c>
      <c r="G129" s="67">
        <v>3496977</v>
      </c>
      <c r="H129" s="67">
        <v>2767201</v>
      </c>
      <c r="I129" s="67">
        <v>70806</v>
      </c>
      <c r="J129" s="67">
        <v>177782</v>
      </c>
      <c r="K129" s="67">
        <v>1994457</v>
      </c>
      <c r="L129" s="67">
        <v>416000</v>
      </c>
      <c r="M129" s="68">
        <v>18121989</v>
      </c>
      <c r="N129" s="67">
        <v>7026813</v>
      </c>
      <c r="O129" s="67">
        <v>0</v>
      </c>
      <c r="P129" s="67">
        <v>0</v>
      </c>
      <c r="Q129" s="67">
        <v>0</v>
      </c>
      <c r="R129" s="67">
        <v>538625</v>
      </c>
      <c r="S129" s="67">
        <v>2453301</v>
      </c>
      <c r="T129" s="67">
        <v>4662602</v>
      </c>
      <c r="U129" s="67">
        <v>619827</v>
      </c>
      <c r="V129" s="67">
        <v>0</v>
      </c>
      <c r="W129" s="67">
        <v>0</v>
      </c>
      <c r="X129" s="68">
        <v>15301168</v>
      </c>
    </row>
    <row r="130" spans="1:24" ht="12" customHeight="1">
      <c r="A130" s="66"/>
      <c r="B130" s="58" t="s">
        <v>120</v>
      </c>
      <c r="C130" s="58"/>
      <c r="D130" s="59"/>
      <c r="E130" s="67">
        <v>57826</v>
      </c>
      <c r="F130" s="67">
        <v>0</v>
      </c>
      <c r="G130" s="67">
        <v>185905</v>
      </c>
      <c r="H130" s="67">
        <v>3168</v>
      </c>
      <c r="I130" s="67">
        <v>1480</v>
      </c>
      <c r="J130" s="67">
        <v>0</v>
      </c>
      <c r="K130" s="67">
        <v>0</v>
      </c>
      <c r="L130" s="67">
        <v>0</v>
      </c>
      <c r="M130" s="68">
        <v>248379</v>
      </c>
      <c r="N130" s="67">
        <v>0</v>
      </c>
      <c r="O130" s="67">
        <v>0</v>
      </c>
      <c r="P130" s="67">
        <v>31480</v>
      </c>
      <c r="Q130" s="67">
        <v>0</v>
      </c>
      <c r="R130" s="67">
        <v>32130</v>
      </c>
      <c r="S130" s="67">
        <v>42472</v>
      </c>
      <c r="T130" s="67">
        <v>132531</v>
      </c>
      <c r="U130" s="67">
        <v>0</v>
      </c>
      <c r="V130" s="67">
        <v>0</v>
      </c>
      <c r="W130" s="67">
        <v>0</v>
      </c>
      <c r="X130" s="68">
        <v>238613</v>
      </c>
    </row>
    <row r="131" spans="1:24" ht="12" customHeight="1">
      <c r="A131" s="66"/>
      <c r="B131" s="58" t="s">
        <v>121</v>
      </c>
      <c r="C131" s="58"/>
      <c r="D131" s="59"/>
      <c r="E131" s="67">
        <v>705116</v>
      </c>
      <c r="F131" s="67">
        <v>0</v>
      </c>
      <c r="G131" s="67">
        <v>61376</v>
      </c>
      <c r="H131" s="67">
        <v>116502</v>
      </c>
      <c r="I131" s="67">
        <v>4563</v>
      </c>
      <c r="J131" s="67">
        <v>12490</v>
      </c>
      <c r="K131" s="67">
        <v>51411</v>
      </c>
      <c r="L131" s="67">
        <v>0</v>
      </c>
      <c r="M131" s="68">
        <v>951458</v>
      </c>
      <c r="N131" s="67">
        <v>0</v>
      </c>
      <c r="O131" s="67">
        <v>0</v>
      </c>
      <c r="P131" s="67">
        <v>56517</v>
      </c>
      <c r="Q131" s="67">
        <v>0</v>
      </c>
      <c r="R131" s="67">
        <v>170902</v>
      </c>
      <c r="S131" s="67">
        <v>24270</v>
      </c>
      <c r="T131" s="67">
        <v>239407</v>
      </c>
      <c r="U131" s="67">
        <v>393883</v>
      </c>
      <c r="V131" s="67">
        <v>0</v>
      </c>
      <c r="W131" s="67">
        <v>0</v>
      </c>
      <c r="X131" s="68">
        <v>884979</v>
      </c>
    </row>
    <row r="132" spans="1:24" ht="12" customHeight="1">
      <c r="A132" s="66"/>
      <c r="B132" s="58" t="s">
        <v>122</v>
      </c>
      <c r="C132" s="58"/>
      <c r="D132" s="59"/>
      <c r="E132" s="67">
        <v>126917</v>
      </c>
      <c r="F132" s="67">
        <v>0</v>
      </c>
      <c r="G132" s="67">
        <v>1518750</v>
      </c>
      <c r="H132" s="67">
        <v>232523</v>
      </c>
      <c r="I132" s="67">
        <v>0</v>
      </c>
      <c r="J132" s="67">
        <v>0</v>
      </c>
      <c r="K132" s="67">
        <v>337362</v>
      </c>
      <c r="L132" s="67">
        <v>2028446</v>
      </c>
      <c r="M132" s="68">
        <v>4243998</v>
      </c>
      <c r="N132" s="67">
        <v>892516</v>
      </c>
      <c r="O132" s="67">
        <v>0</v>
      </c>
      <c r="P132" s="67">
        <v>0</v>
      </c>
      <c r="Q132" s="67">
        <v>0</v>
      </c>
      <c r="R132" s="67">
        <v>2515682</v>
      </c>
      <c r="S132" s="67">
        <v>519659</v>
      </c>
      <c r="T132" s="67">
        <v>746880</v>
      </c>
      <c r="U132" s="67">
        <v>0</v>
      </c>
      <c r="V132" s="67">
        <v>0</v>
      </c>
      <c r="W132" s="67">
        <v>0</v>
      </c>
      <c r="X132" s="68">
        <v>4674737</v>
      </c>
    </row>
    <row r="133" spans="1:24" s="3" customFormat="1" ht="12" customHeight="1">
      <c r="A133" s="57"/>
      <c r="B133" s="69"/>
      <c r="C133" s="69" t="s">
        <v>41</v>
      </c>
      <c r="D133" s="70"/>
      <c r="E133" s="1">
        <v>889859</v>
      </c>
      <c r="F133" s="1">
        <v>0</v>
      </c>
      <c r="G133" s="1">
        <v>1766031</v>
      </c>
      <c r="H133" s="1">
        <v>352193</v>
      </c>
      <c r="I133" s="1">
        <v>6043</v>
      </c>
      <c r="J133" s="1">
        <v>12490</v>
      </c>
      <c r="K133" s="1">
        <v>388773</v>
      </c>
      <c r="L133" s="1">
        <v>2028446</v>
      </c>
      <c r="M133" s="68">
        <v>5443835</v>
      </c>
      <c r="N133" s="1">
        <v>892516</v>
      </c>
      <c r="O133" s="1">
        <v>0</v>
      </c>
      <c r="P133" s="1">
        <v>87997</v>
      </c>
      <c r="Q133" s="1">
        <v>0</v>
      </c>
      <c r="R133" s="1">
        <v>2718714</v>
      </c>
      <c r="S133" s="1">
        <v>586401</v>
      </c>
      <c r="T133" s="1">
        <v>1118818</v>
      </c>
      <c r="U133" s="1">
        <v>393883</v>
      </c>
      <c r="V133" s="1">
        <v>0</v>
      </c>
      <c r="W133" s="1">
        <v>0</v>
      </c>
      <c r="X133" s="68">
        <v>5798329</v>
      </c>
    </row>
    <row r="134" spans="1:24" s="3" customFormat="1" ht="12" customHeight="1">
      <c r="A134" s="57"/>
      <c r="B134" s="69"/>
      <c r="C134" s="69"/>
      <c r="D134" s="70" t="s">
        <v>42</v>
      </c>
      <c r="E134" s="1">
        <v>7307512</v>
      </c>
      <c r="F134" s="1">
        <v>2781113</v>
      </c>
      <c r="G134" s="1">
        <v>5263008</v>
      </c>
      <c r="H134" s="1">
        <v>3119394</v>
      </c>
      <c r="I134" s="1">
        <v>76849</v>
      </c>
      <c r="J134" s="1">
        <v>190272</v>
      </c>
      <c r="K134" s="1">
        <v>2383230</v>
      </c>
      <c r="L134" s="1">
        <v>2444446</v>
      </c>
      <c r="M134" s="68">
        <v>23565824</v>
      </c>
      <c r="N134" s="1">
        <v>7919329</v>
      </c>
      <c r="O134" s="1">
        <v>0</v>
      </c>
      <c r="P134" s="1">
        <v>87997</v>
      </c>
      <c r="Q134" s="1">
        <v>0</v>
      </c>
      <c r="R134" s="1">
        <v>3257339</v>
      </c>
      <c r="S134" s="1">
        <v>3039702</v>
      </c>
      <c r="T134" s="1">
        <v>5781420</v>
      </c>
      <c r="U134" s="1">
        <v>1013710</v>
      </c>
      <c r="V134" s="1">
        <v>0</v>
      </c>
      <c r="W134" s="1">
        <v>0</v>
      </c>
      <c r="X134" s="68">
        <v>21099497</v>
      </c>
    </row>
    <row r="135" spans="1:24" ht="12" customHeight="1">
      <c r="A135" s="66"/>
      <c r="B135" s="58"/>
      <c r="C135" s="58"/>
      <c r="D135" s="59"/>
      <c r="E135" s="67"/>
      <c r="F135" s="67"/>
      <c r="G135" s="67"/>
      <c r="H135" s="67"/>
      <c r="I135" s="67"/>
      <c r="J135" s="67"/>
      <c r="K135" s="67"/>
      <c r="L135" s="67"/>
      <c r="M135" s="68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8"/>
    </row>
    <row r="136" spans="1:24" ht="12" customHeight="1">
      <c r="A136" s="66" t="s">
        <v>123</v>
      </c>
      <c r="B136" s="58"/>
      <c r="C136" s="58"/>
      <c r="D136" s="59"/>
      <c r="E136" s="67">
        <v>587410</v>
      </c>
      <c r="F136" s="67">
        <v>0</v>
      </c>
      <c r="G136" s="67">
        <v>4490691</v>
      </c>
      <c r="H136" s="67">
        <v>1254469</v>
      </c>
      <c r="I136" s="67">
        <v>114088</v>
      </c>
      <c r="J136" s="67">
        <v>40000</v>
      </c>
      <c r="K136" s="67">
        <v>96014</v>
      </c>
      <c r="L136" s="67">
        <v>730828</v>
      </c>
      <c r="M136" s="68">
        <v>7313500</v>
      </c>
      <c r="N136" s="67">
        <v>3466821</v>
      </c>
      <c r="O136" s="67">
        <v>0</v>
      </c>
      <c r="P136" s="67">
        <v>0</v>
      </c>
      <c r="Q136" s="67">
        <v>0</v>
      </c>
      <c r="R136" s="67">
        <v>464131</v>
      </c>
      <c r="S136" s="67">
        <v>1505167</v>
      </c>
      <c r="T136" s="67">
        <v>307458</v>
      </c>
      <c r="U136" s="67">
        <v>1130220</v>
      </c>
      <c r="V136" s="67">
        <v>0</v>
      </c>
      <c r="W136" s="67">
        <v>0</v>
      </c>
      <c r="X136" s="68">
        <v>6873797</v>
      </c>
    </row>
    <row r="137" spans="1:24" ht="12" customHeight="1">
      <c r="A137" s="66"/>
      <c r="B137" s="58" t="s">
        <v>124</v>
      </c>
      <c r="C137" s="58"/>
      <c r="D137" s="59"/>
      <c r="E137" s="67">
        <v>1555201</v>
      </c>
      <c r="F137" s="67">
        <v>0</v>
      </c>
      <c r="G137" s="67">
        <v>377058</v>
      </c>
      <c r="H137" s="67">
        <v>160140</v>
      </c>
      <c r="I137" s="67">
        <v>0</v>
      </c>
      <c r="J137" s="67">
        <v>0</v>
      </c>
      <c r="K137" s="67">
        <v>0</v>
      </c>
      <c r="L137" s="67">
        <v>0</v>
      </c>
      <c r="M137" s="68">
        <v>2092399</v>
      </c>
      <c r="N137" s="67">
        <v>0</v>
      </c>
      <c r="O137" s="67">
        <v>0</v>
      </c>
      <c r="P137" s="67">
        <v>198783</v>
      </c>
      <c r="Q137" s="67">
        <v>0</v>
      </c>
      <c r="R137" s="67">
        <v>759206</v>
      </c>
      <c r="S137" s="67">
        <v>202975</v>
      </c>
      <c r="T137" s="67">
        <v>497975</v>
      </c>
      <c r="U137" s="67">
        <v>147037</v>
      </c>
      <c r="V137" s="67">
        <v>0</v>
      </c>
      <c r="W137" s="67">
        <v>0</v>
      </c>
      <c r="X137" s="68">
        <v>1805976</v>
      </c>
    </row>
    <row r="138" spans="1:24" s="3" customFormat="1" ht="12" customHeight="1">
      <c r="A138" s="57"/>
      <c r="B138" s="69"/>
      <c r="C138" s="69" t="s">
        <v>41</v>
      </c>
      <c r="D138" s="70"/>
      <c r="E138" s="1">
        <v>1555201</v>
      </c>
      <c r="F138" s="1">
        <v>0</v>
      </c>
      <c r="G138" s="1">
        <v>377058</v>
      </c>
      <c r="H138" s="1">
        <v>160140</v>
      </c>
      <c r="I138" s="1">
        <v>0</v>
      </c>
      <c r="J138" s="1">
        <v>0</v>
      </c>
      <c r="K138" s="1">
        <v>0</v>
      </c>
      <c r="L138" s="1">
        <v>0</v>
      </c>
      <c r="M138" s="68">
        <v>2092399</v>
      </c>
      <c r="N138" s="1">
        <v>0</v>
      </c>
      <c r="O138" s="1">
        <v>0</v>
      </c>
      <c r="P138" s="1">
        <v>198783</v>
      </c>
      <c r="Q138" s="1">
        <v>0</v>
      </c>
      <c r="R138" s="1">
        <v>759206</v>
      </c>
      <c r="S138" s="1">
        <v>202975</v>
      </c>
      <c r="T138" s="1">
        <v>497975</v>
      </c>
      <c r="U138" s="1">
        <v>147037</v>
      </c>
      <c r="V138" s="1">
        <v>0</v>
      </c>
      <c r="W138" s="1">
        <v>0</v>
      </c>
      <c r="X138" s="68">
        <v>1805976</v>
      </c>
    </row>
    <row r="139" spans="1:24" s="3" customFormat="1" ht="12" customHeight="1">
      <c r="A139" s="57"/>
      <c r="B139" s="69"/>
      <c r="C139" s="69"/>
      <c r="D139" s="70" t="s">
        <v>42</v>
      </c>
      <c r="E139" s="1">
        <v>2142611</v>
      </c>
      <c r="F139" s="1">
        <v>0</v>
      </c>
      <c r="G139" s="1">
        <v>4867749</v>
      </c>
      <c r="H139" s="1">
        <v>1414609</v>
      </c>
      <c r="I139" s="1">
        <v>114088</v>
      </c>
      <c r="J139" s="1">
        <v>40000</v>
      </c>
      <c r="K139" s="1">
        <v>96014</v>
      </c>
      <c r="L139" s="1">
        <v>730828</v>
      </c>
      <c r="M139" s="68">
        <v>9405899</v>
      </c>
      <c r="N139" s="1">
        <v>3466821</v>
      </c>
      <c r="O139" s="1">
        <v>0</v>
      </c>
      <c r="P139" s="1">
        <v>198783</v>
      </c>
      <c r="Q139" s="1">
        <v>0</v>
      </c>
      <c r="R139" s="1">
        <v>1223337</v>
      </c>
      <c r="S139" s="1">
        <v>1708142</v>
      </c>
      <c r="T139" s="1">
        <v>805433</v>
      </c>
      <c r="U139" s="1">
        <v>1277257</v>
      </c>
      <c r="V139" s="1">
        <v>0</v>
      </c>
      <c r="W139" s="1">
        <v>0</v>
      </c>
      <c r="X139" s="68">
        <v>8679773</v>
      </c>
    </row>
    <row r="140" spans="1:24" ht="12" customHeight="1">
      <c r="A140" s="66"/>
      <c r="B140" s="58"/>
      <c r="C140" s="58"/>
      <c r="D140" s="59"/>
      <c r="E140" s="67"/>
      <c r="F140" s="67"/>
      <c r="G140" s="67"/>
      <c r="H140" s="67"/>
      <c r="I140" s="67"/>
      <c r="J140" s="67"/>
      <c r="K140" s="67"/>
      <c r="L140" s="67"/>
      <c r="M140" s="68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8"/>
    </row>
    <row r="141" spans="1:24" ht="12" customHeight="1">
      <c r="A141" s="66" t="s">
        <v>125</v>
      </c>
      <c r="B141" s="58"/>
      <c r="C141" s="58"/>
      <c r="D141" s="59"/>
      <c r="E141" s="67">
        <v>22745720</v>
      </c>
      <c r="F141" s="67">
        <v>27790095</v>
      </c>
      <c r="G141" s="67">
        <v>44709747</v>
      </c>
      <c r="H141" s="67">
        <v>18177537</v>
      </c>
      <c r="I141" s="67">
        <v>3339215</v>
      </c>
      <c r="J141" s="67">
        <v>8485005</v>
      </c>
      <c r="K141" s="67">
        <v>16428492</v>
      </c>
      <c r="L141" s="67">
        <v>7544378</v>
      </c>
      <c r="M141" s="68">
        <v>149220189</v>
      </c>
      <c r="N141" s="67">
        <v>79567776</v>
      </c>
      <c r="O141" s="67">
        <v>25290</v>
      </c>
      <c r="P141" s="67">
        <v>3903672</v>
      </c>
      <c r="Q141" s="67">
        <v>0</v>
      </c>
      <c r="R141" s="67">
        <v>20949173</v>
      </c>
      <c r="S141" s="67">
        <v>14744101</v>
      </c>
      <c r="T141" s="67">
        <v>2558842</v>
      </c>
      <c r="U141" s="67">
        <v>10413687</v>
      </c>
      <c r="V141" s="67">
        <v>0</v>
      </c>
      <c r="W141" s="67">
        <v>0</v>
      </c>
      <c r="X141" s="68">
        <v>132162541</v>
      </c>
    </row>
    <row r="142" spans="1:24" ht="12" customHeight="1">
      <c r="A142" s="66"/>
      <c r="B142" s="58" t="s">
        <v>126</v>
      </c>
      <c r="C142" s="58"/>
      <c r="D142" s="59"/>
      <c r="E142" s="67">
        <v>0</v>
      </c>
      <c r="F142" s="67">
        <v>0</v>
      </c>
      <c r="G142" s="67">
        <v>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8">
        <v>0</v>
      </c>
      <c r="N142" s="67">
        <v>0</v>
      </c>
      <c r="O142" s="67">
        <v>0</v>
      </c>
      <c r="P142" s="67">
        <v>0</v>
      </c>
      <c r="Q142" s="67">
        <v>0</v>
      </c>
      <c r="R142" s="67">
        <v>0</v>
      </c>
      <c r="S142" s="67">
        <v>62392</v>
      </c>
      <c r="T142" s="67">
        <v>843528</v>
      </c>
      <c r="U142" s="67">
        <v>0</v>
      </c>
      <c r="V142" s="67">
        <v>0</v>
      </c>
      <c r="W142" s="67">
        <v>0</v>
      </c>
      <c r="X142" s="68">
        <v>905920</v>
      </c>
    </row>
    <row r="143" spans="1:24" ht="12" customHeight="1">
      <c r="A143" s="66"/>
      <c r="B143" s="58" t="s">
        <v>127</v>
      </c>
      <c r="C143" s="58"/>
      <c r="D143" s="59"/>
      <c r="E143" s="67">
        <v>4469149</v>
      </c>
      <c r="F143" s="67">
        <v>2368710</v>
      </c>
      <c r="G143" s="67">
        <v>5218291</v>
      </c>
      <c r="H143" s="67">
        <v>384218</v>
      </c>
      <c r="I143" s="67">
        <v>0</v>
      </c>
      <c r="J143" s="67">
        <v>2565</v>
      </c>
      <c r="K143" s="67">
        <v>0</v>
      </c>
      <c r="L143" s="67">
        <v>691643</v>
      </c>
      <c r="M143" s="68">
        <v>13134576</v>
      </c>
      <c r="N143" s="67">
        <v>4512827</v>
      </c>
      <c r="O143" s="67">
        <v>37824</v>
      </c>
      <c r="P143" s="67">
        <v>926044</v>
      </c>
      <c r="Q143" s="67">
        <v>0</v>
      </c>
      <c r="R143" s="67">
        <v>11389712</v>
      </c>
      <c r="S143" s="67">
        <v>1429909</v>
      </c>
      <c r="T143" s="67">
        <v>1068965</v>
      </c>
      <c r="U143" s="67">
        <v>1062911</v>
      </c>
      <c r="V143" s="67">
        <v>0</v>
      </c>
      <c r="W143" s="67">
        <v>0</v>
      </c>
      <c r="X143" s="68">
        <v>20428192</v>
      </c>
    </row>
    <row r="144" spans="1:24" ht="12" customHeight="1">
      <c r="A144" s="66"/>
      <c r="B144" s="58" t="s">
        <v>128</v>
      </c>
      <c r="C144" s="58"/>
      <c r="D144" s="59"/>
      <c r="E144" s="67">
        <v>0</v>
      </c>
      <c r="F144" s="67">
        <v>0</v>
      </c>
      <c r="G144" s="67">
        <v>27230</v>
      </c>
      <c r="H144" s="67">
        <v>0</v>
      </c>
      <c r="I144" s="67">
        <v>0</v>
      </c>
      <c r="J144" s="67">
        <v>0</v>
      </c>
      <c r="K144" s="67">
        <v>0</v>
      </c>
      <c r="L144" s="67">
        <v>0</v>
      </c>
      <c r="M144" s="68">
        <v>27230</v>
      </c>
      <c r="N144" s="67">
        <v>0</v>
      </c>
      <c r="O144" s="67">
        <v>0</v>
      </c>
      <c r="P144" s="67">
        <v>10000</v>
      </c>
      <c r="Q144" s="67">
        <v>0</v>
      </c>
      <c r="R144" s="67">
        <v>6521</v>
      </c>
      <c r="S144" s="67">
        <v>7098</v>
      </c>
      <c r="T144" s="67">
        <v>8202</v>
      </c>
      <c r="U144" s="67">
        <v>0</v>
      </c>
      <c r="V144" s="67">
        <v>0</v>
      </c>
      <c r="W144" s="67">
        <v>0</v>
      </c>
      <c r="X144" s="68">
        <v>31821</v>
      </c>
    </row>
    <row r="145" spans="1:24" ht="12" customHeight="1">
      <c r="A145" s="66"/>
      <c r="B145" s="58" t="s">
        <v>129</v>
      </c>
      <c r="C145" s="58"/>
      <c r="D145" s="59"/>
      <c r="E145" s="67">
        <v>9129611</v>
      </c>
      <c r="F145" s="67">
        <v>0</v>
      </c>
      <c r="G145" s="67">
        <v>19683120</v>
      </c>
      <c r="H145" s="67">
        <v>10929885</v>
      </c>
      <c r="I145" s="67">
        <v>6008</v>
      </c>
      <c r="J145" s="67">
        <v>781364</v>
      </c>
      <c r="K145" s="67">
        <v>67267</v>
      </c>
      <c r="L145" s="67">
        <v>2992602</v>
      </c>
      <c r="M145" s="68">
        <v>43589857</v>
      </c>
      <c r="N145" s="67">
        <v>19357096</v>
      </c>
      <c r="O145" s="67">
        <v>800130</v>
      </c>
      <c r="P145" s="67">
        <v>74640</v>
      </c>
      <c r="Q145" s="67">
        <v>0</v>
      </c>
      <c r="R145" s="67">
        <v>10517090</v>
      </c>
      <c r="S145" s="67">
        <v>2704041</v>
      </c>
      <c r="T145" s="67">
        <v>816124</v>
      </c>
      <c r="U145" s="67">
        <v>688658</v>
      </c>
      <c r="V145" s="67">
        <v>0</v>
      </c>
      <c r="W145" s="67">
        <v>0</v>
      </c>
      <c r="X145" s="68">
        <v>34957779</v>
      </c>
    </row>
    <row r="146" spans="1:24" ht="12" customHeight="1">
      <c r="A146" s="66"/>
      <c r="B146" s="58" t="s">
        <v>130</v>
      </c>
      <c r="C146" s="58"/>
      <c r="D146" s="59"/>
      <c r="E146" s="67">
        <v>0</v>
      </c>
      <c r="F146" s="67">
        <v>153079</v>
      </c>
      <c r="G146" s="67">
        <v>670524</v>
      </c>
      <c r="H146" s="67">
        <v>72675</v>
      </c>
      <c r="I146" s="67">
        <v>0</v>
      </c>
      <c r="J146" s="67">
        <v>0</v>
      </c>
      <c r="K146" s="67">
        <v>0</v>
      </c>
      <c r="L146" s="67">
        <v>0</v>
      </c>
      <c r="M146" s="68">
        <v>896278</v>
      </c>
      <c r="N146" s="67">
        <v>480312</v>
      </c>
      <c r="O146" s="67">
        <v>0</v>
      </c>
      <c r="P146" s="67">
        <v>121000</v>
      </c>
      <c r="Q146" s="67">
        <v>0</v>
      </c>
      <c r="R146" s="67">
        <v>219108</v>
      </c>
      <c r="S146" s="67">
        <v>94332</v>
      </c>
      <c r="T146" s="67">
        <v>102616</v>
      </c>
      <c r="U146" s="67">
        <v>0</v>
      </c>
      <c r="V146" s="67">
        <v>0</v>
      </c>
      <c r="W146" s="67">
        <v>0</v>
      </c>
      <c r="X146" s="68">
        <v>1017368</v>
      </c>
    </row>
    <row r="147" spans="1:24" ht="12" customHeight="1">
      <c r="A147" s="66"/>
      <c r="B147" s="58" t="s">
        <v>131</v>
      </c>
      <c r="C147" s="58"/>
      <c r="D147" s="59"/>
      <c r="E147" s="67">
        <v>22554046</v>
      </c>
      <c r="F147" s="67">
        <v>0</v>
      </c>
      <c r="G147" s="67">
        <v>1258392</v>
      </c>
      <c r="H147" s="67">
        <v>413501</v>
      </c>
      <c r="I147" s="67">
        <v>0</v>
      </c>
      <c r="J147" s="67">
        <v>33862</v>
      </c>
      <c r="K147" s="67">
        <v>0</v>
      </c>
      <c r="L147" s="67">
        <v>668149</v>
      </c>
      <c r="M147" s="68">
        <v>24927950</v>
      </c>
      <c r="N147" s="67">
        <v>0</v>
      </c>
      <c r="O147" s="67">
        <v>185570</v>
      </c>
      <c r="P147" s="67">
        <v>457747</v>
      </c>
      <c r="Q147" s="67">
        <v>0</v>
      </c>
      <c r="R147" s="67">
        <v>7584884</v>
      </c>
      <c r="S147" s="67">
        <v>741837</v>
      </c>
      <c r="T147" s="67">
        <v>6959636</v>
      </c>
      <c r="U147" s="67">
        <v>3813021</v>
      </c>
      <c r="V147" s="67">
        <v>0</v>
      </c>
      <c r="W147" s="67">
        <v>0</v>
      </c>
      <c r="X147" s="68">
        <v>19742695</v>
      </c>
    </row>
    <row r="148" spans="1:24" ht="12" customHeight="1">
      <c r="A148" s="66"/>
      <c r="B148" s="58" t="s">
        <v>132</v>
      </c>
      <c r="C148" s="58"/>
      <c r="D148" s="59"/>
      <c r="E148" s="67">
        <v>12147493</v>
      </c>
      <c r="F148" s="67">
        <v>443369</v>
      </c>
      <c r="G148" s="67">
        <v>1864744</v>
      </c>
      <c r="H148" s="67">
        <v>627209</v>
      </c>
      <c r="I148" s="67">
        <v>6400</v>
      </c>
      <c r="J148" s="67">
        <v>336812</v>
      </c>
      <c r="K148" s="67">
        <v>0</v>
      </c>
      <c r="L148" s="67">
        <v>666170</v>
      </c>
      <c r="M148" s="68">
        <v>16092197</v>
      </c>
      <c r="N148" s="67">
        <v>0</v>
      </c>
      <c r="O148" s="67">
        <v>118688</v>
      </c>
      <c r="P148" s="67">
        <v>2117020</v>
      </c>
      <c r="Q148" s="67">
        <v>0</v>
      </c>
      <c r="R148" s="67">
        <v>6331007</v>
      </c>
      <c r="S148" s="67">
        <v>719170</v>
      </c>
      <c r="T148" s="67">
        <v>3428275</v>
      </c>
      <c r="U148" s="67">
        <v>4427570</v>
      </c>
      <c r="V148" s="67">
        <v>0</v>
      </c>
      <c r="W148" s="67">
        <v>0</v>
      </c>
      <c r="X148" s="68">
        <v>17141730</v>
      </c>
    </row>
    <row r="149" spans="1:24" ht="12" customHeight="1">
      <c r="A149" s="66"/>
      <c r="B149" s="58" t="s">
        <v>133</v>
      </c>
      <c r="C149" s="58"/>
      <c r="D149" s="59"/>
      <c r="E149" s="67">
        <v>838932</v>
      </c>
      <c r="F149" s="67">
        <v>9195</v>
      </c>
      <c r="G149" s="67">
        <v>70763</v>
      </c>
      <c r="H149" s="67">
        <v>49011</v>
      </c>
      <c r="I149" s="67">
        <v>1431</v>
      </c>
      <c r="J149" s="67">
        <v>0</v>
      </c>
      <c r="K149" s="67">
        <v>0</v>
      </c>
      <c r="L149" s="67">
        <v>265165</v>
      </c>
      <c r="M149" s="68">
        <v>1234497</v>
      </c>
      <c r="N149" s="67">
        <v>93544</v>
      </c>
      <c r="O149" s="67">
        <v>0</v>
      </c>
      <c r="P149" s="67">
        <v>310258</v>
      </c>
      <c r="Q149" s="67">
        <v>0</v>
      </c>
      <c r="R149" s="67">
        <v>31494</v>
      </c>
      <c r="S149" s="67">
        <v>43503</v>
      </c>
      <c r="T149" s="67">
        <v>800217</v>
      </c>
      <c r="U149" s="67">
        <v>0</v>
      </c>
      <c r="V149" s="67">
        <v>0</v>
      </c>
      <c r="W149" s="67">
        <v>0</v>
      </c>
      <c r="X149" s="68">
        <v>1279016</v>
      </c>
    </row>
    <row r="150" spans="1:24" ht="12" customHeight="1">
      <c r="A150" s="66"/>
      <c r="B150" s="58" t="s">
        <v>134</v>
      </c>
      <c r="C150" s="58"/>
      <c r="D150" s="59"/>
      <c r="E150" s="67">
        <v>547622</v>
      </c>
      <c r="F150" s="67">
        <v>0</v>
      </c>
      <c r="G150" s="67">
        <v>99942</v>
      </c>
      <c r="H150" s="67">
        <v>238617</v>
      </c>
      <c r="I150" s="67">
        <v>29711</v>
      </c>
      <c r="J150" s="67">
        <v>0</v>
      </c>
      <c r="K150" s="67">
        <v>0</v>
      </c>
      <c r="L150" s="67">
        <v>951355</v>
      </c>
      <c r="M150" s="68">
        <v>1867247</v>
      </c>
      <c r="N150" s="67">
        <v>0</v>
      </c>
      <c r="O150" s="67">
        <v>5091</v>
      </c>
      <c r="P150" s="67">
        <v>951353</v>
      </c>
      <c r="Q150" s="67">
        <v>0</v>
      </c>
      <c r="R150" s="67">
        <v>551135</v>
      </c>
      <c r="S150" s="67">
        <v>64338</v>
      </c>
      <c r="T150" s="67">
        <v>32517</v>
      </c>
      <c r="U150" s="67">
        <v>0</v>
      </c>
      <c r="V150" s="67">
        <v>0</v>
      </c>
      <c r="W150" s="67">
        <v>0</v>
      </c>
      <c r="X150" s="68">
        <v>1604434</v>
      </c>
    </row>
    <row r="151" spans="1:24" ht="12" customHeight="1">
      <c r="A151" s="66"/>
      <c r="B151" s="58" t="s">
        <v>135</v>
      </c>
      <c r="C151" s="58"/>
      <c r="D151" s="59"/>
      <c r="E151" s="67">
        <v>10096398</v>
      </c>
      <c r="F151" s="67">
        <v>0</v>
      </c>
      <c r="G151" s="67">
        <v>142603</v>
      </c>
      <c r="H151" s="67">
        <v>556862</v>
      </c>
      <c r="I151" s="67">
        <v>0</v>
      </c>
      <c r="J151" s="67">
        <v>971326</v>
      </c>
      <c r="K151" s="67">
        <v>38232</v>
      </c>
      <c r="L151" s="67">
        <v>0</v>
      </c>
      <c r="M151" s="68">
        <v>11805421</v>
      </c>
      <c r="N151" s="67">
        <v>0</v>
      </c>
      <c r="O151" s="67">
        <v>60787</v>
      </c>
      <c r="P151" s="67">
        <v>649788</v>
      </c>
      <c r="Q151" s="67">
        <v>0</v>
      </c>
      <c r="R151" s="67">
        <v>1757388</v>
      </c>
      <c r="S151" s="67">
        <v>393586</v>
      </c>
      <c r="T151" s="67">
        <v>906154</v>
      </c>
      <c r="U151" s="67">
        <v>260757</v>
      </c>
      <c r="V151" s="67">
        <v>0</v>
      </c>
      <c r="W151" s="67">
        <v>0</v>
      </c>
      <c r="X151" s="68">
        <v>4028460</v>
      </c>
    </row>
    <row r="152" spans="1:24" ht="12" customHeight="1">
      <c r="A152" s="66"/>
      <c r="B152" s="58" t="s">
        <v>136</v>
      </c>
      <c r="C152" s="58"/>
      <c r="D152" s="59"/>
      <c r="E152" s="67">
        <v>4803341</v>
      </c>
      <c r="F152" s="67">
        <v>0</v>
      </c>
      <c r="G152" s="67">
        <v>955188</v>
      </c>
      <c r="H152" s="67">
        <v>0</v>
      </c>
      <c r="I152" s="67">
        <v>0</v>
      </c>
      <c r="J152" s="67">
        <v>1674953</v>
      </c>
      <c r="K152" s="67">
        <v>0</v>
      </c>
      <c r="L152" s="67">
        <v>4064570</v>
      </c>
      <c r="M152" s="68">
        <v>11498052</v>
      </c>
      <c r="N152" s="67">
        <v>209681</v>
      </c>
      <c r="O152" s="67">
        <v>9364</v>
      </c>
      <c r="P152" s="67">
        <v>4587098</v>
      </c>
      <c r="Q152" s="67">
        <v>0</v>
      </c>
      <c r="R152" s="67">
        <v>2060289</v>
      </c>
      <c r="S152" s="67">
        <v>666050</v>
      </c>
      <c r="T152" s="67">
        <v>1122086</v>
      </c>
      <c r="U152" s="67">
        <v>1257371</v>
      </c>
      <c r="V152" s="67">
        <v>2515000</v>
      </c>
      <c r="W152" s="67">
        <v>0</v>
      </c>
      <c r="X152" s="68">
        <v>12426939</v>
      </c>
    </row>
    <row r="153" spans="1:24" ht="12" customHeight="1">
      <c r="A153" s="66"/>
      <c r="B153" s="58" t="s">
        <v>137</v>
      </c>
      <c r="C153" s="58"/>
      <c r="D153" s="59"/>
      <c r="E153" s="67">
        <v>2032799</v>
      </c>
      <c r="F153" s="67">
        <v>0</v>
      </c>
      <c r="G153" s="67">
        <v>389086</v>
      </c>
      <c r="H153" s="67">
        <v>3994</v>
      </c>
      <c r="I153" s="67">
        <v>0</v>
      </c>
      <c r="J153" s="67">
        <v>0</v>
      </c>
      <c r="K153" s="67">
        <v>0</v>
      </c>
      <c r="L153" s="67">
        <v>1878364</v>
      </c>
      <c r="M153" s="68">
        <v>4304243</v>
      </c>
      <c r="N153" s="67">
        <v>212439</v>
      </c>
      <c r="O153" s="67">
        <v>0</v>
      </c>
      <c r="P153" s="67">
        <v>3743196</v>
      </c>
      <c r="Q153" s="67">
        <v>0</v>
      </c>
      <c r="R153" s="67">
        <v>215872</v>
      </c>
      <c r="S153" s="67">
        <v>134790</v>
      </c>
      <c r="T153" s="67">
        <v>591180</v>
      </c>
      <c r="U153" s="67">
        <v>0</v>
      </c>
      <c r="V153" s="67">
        <v>0</v>
      </c>
      <c r="W153" s="67">
        <v>0</v>
      </c>
      <c r="X153" s="68">
        <v>4897477</v>
      </c>
    </row>
    <row r="154" spans="1:24" ht="12" customHeight="1">
      <c r="A154" s="66"/>
      <c r="B154" s="58" t="s">
        <v>138</v>
      </c>
      <c r="C154" s="58"/>
      <c r="D154" s="59"/>
      <c r="E154" s="67">
        <v>71770</v>
      </c>
      <c r="F154" s="67">
        <v>0</v>
      </c>
      <c r="G154" s="67">
        <v>490055</v>
      </c>
      <c r="H154" s="67">
        <v>125312</v>
      </c>
      <c r="I154" s="67">
        <v>0</v>
      </c>
      <c r="J154" s="67">
        <v>456779</v>
      </c>
      <c r="K154" s="67">
        <v>0</v>
      </c>
      <c r="L154" s="67">
        <v>0</v>
      </c>
      <c r="M154" s="68">
        <v>1143916</v>
      </c>
      <c r="N154" s="67">
        <v>0</v>
      </c>
      <c r="O154" s="67">
        <v>68458</v>
      </c>
      <c r="P154" s="67">
        <v>519038</v>
      </c>
      <c r="Q154" s="67">
        <v>0</v>
      </c>
      <c r="R154" s="67">
        <v>132762</v>
      </c>
      <c r="S154" s="67">
        <v>259185</v>
      </c>
      <c r="T154" s="67">
        <v>0</v>
      </c>
      <c r="U154" s="67">
        <v>106110</v>
      </c>
      <c r="V154" s="67">
        <v>0</v>
      </c>
      <c r="W154" s="67">
        <v>0</v>
      </c>
      <c r="X154" s="68">
        <v>1085553</v>
      </c>
    </row>
    <row r="155" spans="1:24" ht="12" customHeight="1">
      <c r="A155" s="66"/>
      <c r="B155" s="58" t="s">
        <v>139</v>
      </c>
      <c r="C155" s="58"/>
      <c r="D155" s="59"/>
      <c r="E155" s="67">
        <v>17327854</v>
      </c>
      <c r="F155" s="67">
        <v>0</v>
      </c>
      <c r="G155" s="67">
        <v>4349427</v>
      </c>
      <c r="H155" s="67">
        <v>2991696</v>
      </c>
      <c r="I155" s="67">
        <v>0</v>
      </c>
      <c r="J155" s="67">
        <v>199930</v>
      </c>
      <c r="K155" s="67">
        <v>717487</v>
      </c>
      <c r="L155" s="67">
        <v>900935</v>
      </c>
      <c r="M155" s="68">
        <v>26487329</v>
      </c>
      <c r="N155" s="67">
        <v>148893</v>
      </c>
      <c r="O155" s="67">
        <v>16477</v>
      </c>
      <c r="P155" s="67">
        <v>900935</v>
      </c>
      <c r="Q155" s="67">
        <v>0</v>
      </c>
      <c r="R155" s="67">
        <v>10732614</v>
      </c>
      <c r="S155" s="67">
        <v>2000899</v>
      </c>
      <c r="T155" s="67">
        <v>6480227</v>
      </c>
      <c r="U155" s="67">
        <v>890781</v>
      </c>
      <c r="V155" s="67">
        <v>0</v>
      </c>
      <c r="W155" s="67">
        <v>0</v>
      </c>
      <c r="X155" s="68">
        <v>21170826</v>
      </c>
    </row>
    <row r="156" spans="1:24" ht="12" customHeight="1">
      <c r="A156" s="66"/>
      <c r="B156" s="58" t="s">
        <v>140</v>
      </c>
      <c r="C156" s="58"/>
      <c r="D156" s="59"/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8">
        <v>0</v>
      </c>
      <c r="N156" s="67">
        <v>0</v>
      </c>
      <c r="O156" s="67">
        <v>0</v>
      </c>
      <c r="P156" s="67">
        <v>0</v>
      </c>
      <c r="Q156" s="67">
        <v>0</v>
      </c>
      <c r="R156" s="67">
        <v>0</v>
      </c>
      <c r="S156" s="67">
        <v>10990</v>
      </c>
      <c r="T156" s="67">
        <v>0</v>
      </c>
      <c r="U156" s="67">
        <v>0</v>
      </c>
      <c r="V156" s="67">
        <v>0</v>
      </c>
      <c r="W156" s="67">
        <v>0</v>
      </c>
      <c r="X156" s="68">
        <v>10990</v>
      </c>
    </row>
    <row r="157" spans="1:24" ht="12" customHeight="1">
      <c r="A157" s="66"/>
      <c r="B157" s="58" t="s">
        <v>141</v>
      </c>
      <c r="C157" s="58"/>
      <c r="D157" s="59"/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8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7">
        <v>565783</v>
      </c>
      <c r="T157" s="67">
        <v>0</v>
      </c>
      <c r="U157" s="67">
        <v>0</v>
      </c>
      <c r="V157" s="67">
        <v>0</v>
      </c>
      <c r="W157" s="67">
        <v>0</v>
      </c>
      <c r="X157" s="68">
        <v>565783</v>
      </c>
    </row>
    <row r="158" spans="1:24" ht="12" customHeight="1">
      <c r="A158" s="66"/>
      <c r="B158" s="58" t="s">
        <v>142</v>
      </c>
      <c r="C158" s="58"/>
      <c r="D158" s="59"/>
      <c r="E158" s="67">
        <v>19856986</v>
      </c>
      <c r="F158" s="67">
        <v>0</v>
      </c>
      <c r="G158" s="67">
        <v>992928</v>
      </c>
      <c r="H158" s="67">
        <v>0</v>
      </c>
      <c r="I158" s="67">
        <v>0</v>
      </c>
      <c r="J158" s="67">
        <v>127176</v>
      </c>
      <c r="K158" s="67">
        <v>0</v>
      </c>
      <c r="L158" s="67">
        <v>1560329</v>
      </c>
      <c r="M158" s="68">
        <v>22537419</v>
      </c>
      <c r="N158" s="67">
        <v>3204471</v>
      </c>
      <c r="O158" s="67">
        <v>0</v>
      </c>
      <c r="P158" s="67">
        <v>5642712</v>
      </c>
      <c r="Q158" s="67">
        <v>0</v>
      </c>
      <c r="R158" s="67">
        <v>1044936</v>
      </c>
      <c r="S158" s="67">
        <v>456550</v>
      </c>
      <c r="T158" s="67">
        <v>9723283</v>
      </c>
      <c r="U158" s="67">
        <v>902055</v>
      </c>
      <c r="V158" s="67">
        <v>0</v>
      </c>
      <c r="W158" s="67">
        <v>0</v>
      </c>
      <c r="X158" s="68">
        <v>20974007</v>
      </c>
    </row>
    <row r="159" spans="1:24" ht="12" customHeight="1">
      <c r="A159" s="66"/>
      <c r="B159" s="58" t="s">
        <v>143</v>
      </c>
      <c r="C159" s="58"/>
      <c r="D159" s="59"/>
      <c r="E159" s="67">
        <v>25862881</v>
      </c>
      <c r="F159" s="67">
        <v>1205366</v>
      </c>
      <c r="G159" s="67">
        <v>9538151</v>
      </c>
      <c r="H159" s="67">
        <v>1023916</v>
      </c>
      <c r="I159" s="67">
        <v>0</v>
      </c>
      <c r="J159" s="67">
        <v>5923874</v>
      </c>
      <c r="K159" s="67">
        <v>41067</v>
      </c>
      <c r="L159" s="67">
        <v>1160558</v>
      </c>
      <c r="M159" s="68">
        <v>44755813</v>
      </c>
      <c r="N159" s="67">
        <v>2008539</v>
      </c>
      <c r="O159" s="67">
        <v>2914512</v>
      </c>
      <c r="P159" s="67">
        <v>1160558</v>
      </c>
      <c r="Q159" s="67">
        <v>0</v>
      </c>
      <c r="R159" s="67">
        <v>15387462</v>
      </c>
      <c r="S159" s="67">
        <v>1984185</v>
      </c>
      <c r="T159" s="67">
        <v>3727325</v>
      </c>
      <c r="U159" s="67">
        <v>7034222</v>
      </c>
      <c r="V159" s="67">
        <v>7016961</v>
      </c>
      <c r="W159" s="67">
        <v>0</v>
      </c>
      <c r="X159" s="68">
        <v>41233764</v>
      </c>
    </row>
    <row r="160" spans="1:24" ht="12" customHeight="1">
      <c r="A160" s="66"/>
      <c r="B160" s="58" t="s">
        <v>144</v>
      </c>
      <c r="C160" s="58"/>
      <c r="D160" s="59"/>
      <c r="E160" s="67">
        <v>7925593</v>
      </c>
      <c r="F160" s="67">
        <v>0</v>
      </c>
      <c r="G160" s="67">
        <v>5149946</v>
      </c>
      <c r="H160" s="67">
        <v>1349732</v>
      </c>
      <c r="I160" s="67">
        <v>0</v>
      </c>
      <c r="J160" s="67">
        <v>0</v>
      </c>
      <c r="K160" s="67">
        <v>0</v>
      </c>
      <c r="L160" s="67">
        <v>482882</v>
      </c>
      <c r="M160" s="68">
        <v>14908153</v>
      </c>
      <c r="N160" s="67">
        <v>2954340</v>
      </c>
      <c r="O160" s="67">
        <v>0</v>
      </c>
      <c r="P160" s="67">
        <v>724517</v>
      </c>
      <c r="Q160" s="67">
        <v>0</v>
      </c>
      <c r="R160" s="67">
        <v>9654981</v>
      </c>
      <c r="S160" s="67">
        <v>1096499</v>
      </c>
      <c r="T160" s="67">
        <v>627372</v>
      </c>
      <c r="U160" s="67">
        <v>573984</v>
      </c>
      <c r="V160" s="67">
        <v>0</v>
      </c>
      <c r="W160" s="67">
        <v>0</v>
      </c>
      <c r="X160" s="68">
        <v>15631693</v>
      </c>
    </row>
    <row r="161" spans="1:24" ht="12" customHeight="1">
      <c r="A161" s="66"/>
      <c r="B161" s="58" t="s">
        <v>145</v>
      </c>
      <c r="C161" s="58"/>
      <c r="D161" s="59"/>
      <c r="E161" s="67">
        <v>274583</v>
      </c>
      <c r="F161" s="67">
        <v>0</v>
      </c>
      <c r="G161" s="67">
        <v>259741</v>
      </c>
      <c r="H161" s="67">
        <v>198493</v>
      </c>
      <c r="I161" s="67">
        <v>0</v>
      </c>
      <c r="J161" s="67">
        <v>0</v>
      </c>
      <c r="K161" s="67">
        <v>135537</v>
      </c>
      <c r="L161" s="67">
        <v>1756830</v>
      </c>
      <c r="M161" s="68">
        <v>2625184</v>
      </c>
      <c r="N161" s="67">
        <v>1850742</v>
      </c>
      <c r="O161" s="67">
        <v>0</v>
      </c>
      <c r="P161" s="67">
        <v>0</v>
      </c>
      <c r="Q161" s="67">
        <v>0</v>
      </c>
      <c r="R161" s="67">
        <v>437234</v>
      </c>
      <c r="S161" s="67">
        <v>292385</v>
      </c>
      <c r="T161" s="67">
        <v>44824</v>
      </c>
      <c r="U161" s="67">
        <v>0</v>
      </c>
      <c r="V161" s="67">
        <v>0</v>
      </c>
      <c r="W161" s="67">
        <v>0</v>
      </c>
      <c r="X161" s="68">
        <v>2625185</v>
      </c>
    </row>
    <row r="162" spans="1:24" ht="12" customHeight="1">
      <c r="A162" s="66"/>
      <c r="B162" s="58" t="s">
        <v>146</v>
      </c>
      <c r="C162" s="58"/>
      <c r="D162" s="59"/>
      <c r="E162" s="67">
        <v>1506607</v>
      </c>
      <c r="F162" s="67">
        <v>0</v>
      </c>
      <c r="G162" s="67">
        <v>579605</v>
      </c>
      <c r="H162" s="67">
        <v>21981</v>
      </c>
      <c r="I162" s="67">
        <v>0</v>
      </c>
      <c r="J162" s="67">
        <v>426520</v>
      </c>
      <c r="K162" s="67">
        <v>0</v>
      </c>
      <c r="L162" s="67">
        <v>430493</v>
      </c>
      <c r="M162" s="68">
        <v>2965206</v>
      </c>
      <c r="N162" s="67">
        <v>0</v>
      </c>
      <c r="O162" s="67">
        <v>0</v>
      </c>
      <c r="P162" s="67">
        <v>430493</v>
      </c>
      <c r="Q162" s="67">
        <v>0</v>
      </c>
      <c r="R162" s="67">
        <v>1810542</v>
      </c>
      <c r="S162" s="67">
        <v>458382</v>
      </c>
      <c r="T162" s="67">
        <v>966937</v>
      </c>
      <c r="U162" s="67">
        <v>147922</v>
      </c>
      <c r="V162" s="67">
        <v>0</v>
      </c>
      <c r="W162" s="67">
        <v>0</v>
      </c>
      <c r="X162" s="68">
        <v>3814276</v>
      </c>
    </row>
    <row r="163" spans="1:24" ht="12" customHeight="1">
      <c r="A163" s="66"/>
      <c r="B163" s="58" t="s">
        <v>147</v>
      </c>
      <c r="C163" s="58"/>
      <c r="D163" s="59"/>
      <c r="E163" s="67">
        <v>0</v>
      </c>
      <c r="F163" s="67">
        <v>0</v>
      </c>
      <c r="G163" s="67">
        <v>0</v>
      </c>
      <c r="H163" s="67">
        <v>0</v>
      </c>
      <c r="I163" s="67">
        <v>0</v>
      </c>
      <c r="J163" s="67">
        <v>0</v>
      </c>
      <c r="K163" s="67">
        <v>0</v>
      </c>
      <c r="L163" s="67">
        <v>0</v>
      </c>
      <c r="M163" s="68">
        <v>0</v>
      </c>
      <c r="N163" s="67">
        <v>0</v>
      </c>
      <c r="O163" s="67">
        <v>0</v>
      </c>
      <c r="P163" s="67">
        <v>0</v>
      </c>
      <c r="Q163" s="67">
        <v>0</v>
      </c>
      <c r="R163" s="67">
        <v>0</v>
      </c>
      <c r="S163" s="67">
        <v>67544</v>
      </c>
      <c r="T163" s="67">
        <v>0</v>
      </c>
      <c r="U163" s="67">
        <v>0</v>
      </c>
      <c r="V163" s="67">
        <v>0</v>
      </c>
      <c r="W163" s="67">
        <v>0</v>
      </c>
      <c r="X163" s="68">
        <v>67544</v>
      </c>
    </row>
    <row r="164" spans="1:24" ht="12" customHeight="1">
      <c r="A164" s="66"/>
      <c r="B164" s="58" t="s">
        <v>148</v>
      </c>
      <c r="C164" s="58"/>
      <c r="D164" s="59"/>
      <c r="E164" s="67">
        <v>2936420</v>
      </c>
      <c r="F164" s="67">
        <v>1177892</v>
      </c>
      <c r="G164" s="67">
        <v>2269644</v>
      </c>
      <c r="H164" s="67">
        <v>253834</v>
      </c>
      <c r="I164" s="67">
        <v>0</v>
      </c>
      <c r="J164" s="67">
        <v>0</v>
      </c>
      <c r="K164" s="67">
        <v>0</v>
      </c>
      <c r="L164" s="67">
        <v>640542</v>
      </c>
      <c r="M164" s="68">
        <v>7278332</v>
      </c>
      <c r="N164" s="67">
        <v>1370920</v>
      </c>
      <c r="O164" s="67">
        <v>0</v>
      </c>
      <c r="P164" s="67">
        <v>2040542</v>
      </c>
      <c r="Q164" s="67">
        <v>0</v>
      </c>
      <c r="R164" s="67">
        <v>2584943</v>
      </c>
      <c r="S164" s="67">
        <v>512417</v>
      </c>
      <c r="T164" s="67">
        <v>527264</v>
      </c>
      <c r="U164" s="67">
        <v>0</v>
      </c>
      <c r="V164" s="67">
        <v>0</v>
      </c>
      <c r="W164" s="67">
        <v>0</v>
      </c>
      <c r="X164" s="68">
        <v>7036086</v>
      </c>
    </row>
    <row r="165" spans="1:24" ht="12" customHeight="1">
      <c r="A165" s="66"/>
      <c r="B165" s="58" t="s">
        <v>149</v>
      </c>
      <c r="C165" s="58"/>
      <c r="D165" s="59"/>
      <c r="E165" s="67">
        <v>18842914</v>
      </c>
      <c r="F165" s="67">
        <v>2352</v>
      </c>
      <c r="G165" s="67">
        <v>394237</v>
      </c>
      <c r="H165" s="67">
        <v>153245</v>
      </c>
      <c r="I165" s="67">
        <v>132506</v>
      </c>
      <c r="J165" s="67">
        <v>0</v>
      </c>
      <c r="K165" s="67">
        <v>0</v>
      </c>
      <c r="L165" s="67">
        <v>999325</v>
      </c>
      <c r="M165" s="68">
        <v>20524579</v>
      </c>
      <c r="N165" s="67">
        <v>0</v>
      </c>
      <c r="O165" s="67">
        <v>0</v>
      </c>
      <c r="P165" s="67">
        <v>0</v>
      </c>
      <c r="Q165" s="67">
        <v>0</v>
      </c>
      <c r="R165" s="67">
        <v>172194</v>
      </c>
      <c r="S165" s="67">
        <v>218659</v>
      </c>
      <c r="T165" s="67">
        <v>12693200</v>
      </c>
      <c r="U165" s="67">
        <v>7001737</v>
      </c>
      <c r="V165" s="67">
        <v>0</v>
      </c>
      <c r="W165" s="67">
        <v>0</v>
      </c>
      <c r="X165" s="68">
        <v>20085790</v>
      </c>
    </row>
    <row r="166" spans="1:24" ht="12" customHeight="1">
      <c r="A166" s="66"/>
      <c r="B166" s="58" t="s">
        <v>150</v>
      </c>
      <c r="C166" s="58"/>
      <c r="D166" s="59"/>
      <c r="E166" s="67">
        <v>43088</v>
      </c>
      <c r="F166" s="67">
        <v>158324</v>
      </c>
      <c r="G166" s="67">
        <v>284952</v>
      </c>
      <c r="H166" s="67">
        <v>0</v>
      </c>
      <c r="I166" s="67">
        <v>0</v>
      </c>
      <c r="J166" s="67">
        <v>39882</v>
      </c>
      <c r="K166" s="67">
        <v>0</v>
      </c>
      <c r="L166" s="67">
        <v>321390</v>
      </c>
      <c r="M166" s="68">
        <v>847636</v>
      </c>
      <c r="N166" s="67">
        <v>0</v>
      </c>
      <c r="O166" s="67">
        <v>0</v>
      </c>
      <c r="P166" s="67">
        <v>381390</v>
      </c>
      <c r="Q166" s="67">
        <v>0</v>
      </c>
      <c r="R166" s="67">
        <v>209005</v>
      </c>
      <c r="S166" s="67">
        <v>147337</v>
      </c>
      <c r="T166" s="67">
        <v>70650</v>
      </c>
      <c r="U166" s="67">
        <v>0</v>
      </c>
      <c r="V166" s="67">
        <v>0</v>
      </c>
      <c r="W166" s="67">
        <v>0</v>
      </c>
      <c r="X166" s="68">
        <v>808382</v>
      </c>
    </row>
    <row r="167" spans="1:24" ht="12" customHeight="1">
      <c r="A167" s="66"/>
      <c r="B167" s="58" t="s">
        <v>151</v>
      </c>
      <c r="C167" s="58"/>
      <c r="D167" s="59"/>
      <c r="E167" s="67">
        <v>2220056</v>
      </c>
      <c r="F167" s="67">
        <v>80094</v>
      </c>
      <c r="G167" s="67">
        <v>248305</v>
      </c>
      <c r="H167" s="67">
        <v>55598</v>
      </c>
      <c r="I167" s="67">
        <v>0</v>
      </c>
      <c r="J167" s="67">
        <v>101328</v>
      </c>
      <c r="K167" s="67">
        <v>36089</v>
      </c>
      <c r="L167" s="67">
        <v>0</v>
      </c>
      <c r="M167" s="68">
        <v>2741470</v>
      </c>
      <c r="N167" s="67">
        <v>0</v>
      </c>
      <c r="O167" s="67">
        <v>68621</v>
      </c>
      <c r="P167" s="67">
        <v>574463</v>
      </c>
      <c r="Q167" s="67">
        <v>0</v>
      </c>
      <c r="R167" s="67">
        <v>509798</v>
      </c>
      <c r="S167" s="67">
        <v>107727</v>
      </c>
      <c r="T167" s="67">
        <v>961697</v>
      </c>
      <c r="U167" s="67">
        <v>519164</v>
      </c>
      <c r="V167" s="67">
        <v>0</v>
      </c>
      <c r="W167" s="67">
        <v>0</v>
      </c>
      <c r="X167" s="68">
        <v>2741470</v>
      </c>
    </row>
    <row r="168" spans="1:24" ht="12" customHeight="1">
      <c r="A168" s="66"/>
      <c r="B168" s="58" t="s">
        <v>152</v>
      </c>
      <c r="C168" s="58"/>
      <c r="D168" s="59"/>
      <c r="E168" s="67">
        <v>541825</v>
      </c>
      <c r="F168" s="67">
        <v>0</v>
      </c>
      <c r="G168" s="67">
        <v>266791</v>
      </c>
      <c r="H168" s="67">
        <v>0</v>
      </c>
      <c r="I168" s="67">
        <v>0</v>
      </c>
      <c r="J168" s="67">
        <v>24773</v>
      </c>
      <c r="K168" s="67">
        <v>0</v>
      </c>
      <c r="L168" s="67">
        <v>82703</v>
      </c>
      <c r="M168" s="68">
        <v>916092</v>
      </c>
      <c r="N168" s="67">
        <v>0</v>
      </c>
      <c r="O168" s="67">
        <v>0</v>
      </c>
      <c r="P168" s="67">
        <v>508273</v>
      </c>
      <c r="Q168" s="67">
        <v>0</v>
      </c>
      <c r="R168" s="67">
        <v>23616</v>
      </c>
      <c r="S168" s="67">
        <v>138636</v>
      </c>
      <c r="T168" s="67">
        <v>0</v>
      </c>
      <c r="U168" s="67">
        <v>389280</v>
      </c>
      <c r="V168" s="67">
        <v>0</v>
      </c>
      <c r="W168" s="67">
        <v>0</v>
      </c>
      <c r="X168" s="68">
        <v>1059805</v>
      </c>
    </row>
    <row r="169" spans="1:24" ht="12" customHeight="1">
      <c r="A169" s="66"/>
      <c r="B169" s="58" t="s">
        <v>153</v>
      </c>
      <c r="C169" s="58"/>
      <c r="D169" s="59"/>
      <c r="E169" s="67">
        <v>33006457</v>
      </c>
      <c r="F169" s="67">
        <v>1219725</v>
      </c>
      <c r="G169" s="67">
        <v>5377124</v>
      </c>
      <c r="H169" s="67">
        <v>1625555</v>
      </c>
      <c r="I169" s="67">
        <v>211622</v>
      </c>
      <c r="J169" s="67">
        <v>857565</v>
      </c>
      <c r="K169" s="67">
        <v>26195</v>
      </c>
      <c r="L169" s="67">
        <v>674724</v>
      </c>
      <c r="M169" s="68">
        <v>42998967</v>
      </c>
      <c r="N169" s="67">
        <v>41343</v>
      </c>
      <c r="O169" s="67">
        <v>0</v>
      </c>
      <c r="P169" s="67">
        <v>5968024</v>
      </c>
      <c r="Q169" s="67">
        <v>0</v>
      </c>
      <c r="R169" s="67">
        <v>28414361</v>
      </c>
      <c r="S169" s="67">
        <v>1160379</v>
      </c>
      <c r="T169" s="67">
        <v>2369673</v>
      </c>
      <c r="U169" s="67">
        <v>1031533</v>
      </c>
      <c r="V169" s="67">
        <v>35215316</v>
      </c>
      <c r="W169" s="67">
        <v>0</v>
      </c>
      <c r="X169" s="68">
        <v>74200629</v>
      </c>
    </row>
    <row r="170" spans="1:24" ht="12" customHeight="1">
      <c r="A170" s="66"/>
      <c r="B170" s="58" t="s">
        <v>154</v>
      </c>
      <c r="C170" s="58"/>
      <c r="D170" s="59"/>
      <c r="E170" s="67">
        <v>21645936</v>
      </c>
      <c r="F170" s="67">
        <v>0</v>
      </c>
      <c r="G170" s="67">
        <v>6332006</v>
      </c>
      <c r="H170" s="67">
        <v>0</v>
      </c>
      <c r="I170" s="67">
        <v>0</v>
      </c>
      <c r="J170" s="67">
        <v>21574</v>
      </c>
      <c r="K170" s="67">
        <v>0</v>
      </c>
      <c r="L170" s="67">
        <v>5200233</v>
      </c>
      <c r="M170" s="68">
        <v>33199749</v>
      </c>
      <c r="N170" s="67">
        <v>3780253</v>
      </c>
      <c r="O170" s="67">
        <v>0</v>
      </c>
      <c r="P170" s="67">
        <v>5200223</v>
      </c>
      <c r="Q170" s="67">
        <v>0</v>
      </c>
      <c r="R170" s="67">
        <v>17406263</v>
      </c>
      <c r="S170" s="67">
        <v>1700928</v>
      </c>
      <c r="T170" s="67">
        <v>7833689</v>
      </c>
      <c r="U170" s="67">
        <v>206379</v>
      </c>
      <c r="V170" s="67">
        <v>0</v>
      </c>
      <c r="W170" s="67">
        <v>0</v>
      </c>
      <c r="X170" s="68">
        <v>36127735</v>
      </c>
    </row>
    <row r="171" spans="1:24" ht="12" customHeight="1">
      <c r="A171" s="66"/>
      <c r="B171" s="58" t="s">
        <v>155</v>
      </c>
      <c r="C171" s="58"/>
      <c r="D171" s="59"/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8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7">
        <v>921801</v>
      </c>
      <c r="T171" s="67">
        <v>0</v>
      </c>
      <c r="U171" s="67">
        <v>0</v>
      </c>
      <c r="V171" s="67">
        <v>0</v>
      </c>
      <c r="W171" s="67">
        <v>0</v>
      </c>
      <c r="X171" s="68">
        <v>921801</v>
      </c>
    </row>
    <row r="172" spans="1:24" ht="12" customHeight="1">
      <c r="A172" s="66"/>
      <c r="B172" s="58" t="s">
        <v>156</v>
      </c>
      <c r="C172" s="58"/>
      <c r="D172" s="59"/>
      <c r="E172" s="67">
        <v>4290886</v>
      </c>
      <c r="F172" s="67">
        <v>234346</v>
      </c>
      <c r="G172" s="67">
        <v>2788248</v>
      </c>
      <c r="H172" s="67">
        <v>1062046</v>
      </c>
      <c r="I172" s="67">
        <v>0</v>
      </c>
      <c r="J172" s="67">
        <v>1541826</v>
      </c>
      <c r="K172" s="67">
        <v>516650</v>
      </c>
      <c r="L172" s="67">
        <v>576148</v>
      </c>
      <c r="M172" s="68">
        <v>11010150</v>
      </c>
      <c r="N172" s="67">
        <v>0</v>
      </c>
      <c r="O172" s="67">
        <v>231645</v>
      </c>
      <c r="P172" s="67">
        <v>576148</v>
      </c>
      <c r="Q172" s="67">
        <v>0</v>
      </c>
      <c r="R172" s="67">
        <v>9229119</v>
      </c>
      <c r="S172" s="67">
        <v>584540</v>
      </c>
      <c r="T172" s="67">
        <v>796254</v>
      </c>
      <c r="U172" s="67">
        <v>735821</v>
      </c>
      <c r="V172" s="67">
        <v>0</v>
      </c>
      <c r="W172" s="67">
        <v>0</v>
      </c>
      <c r="X172" s="68">
        <v>12153527</v>
      </c>
    </row>
    <row r="173" spans="1:24" ht="12" customHeight="1">
      <c r="A173" s="66"/>
      <c r="B173" s="58" t="s">
        <v>157</v>
      </c>
      <c r="C173" s="58"/>
      <c r="D173" s="59"/>
      <c r="E173" s="67">
        <v>108297593</v>
      </c>
      <c r="F173" s="67">
        <v>0</v>
      </c>
      <c r="G173" s="67">
        <v>68091385</v>
      </c>
      <c r="H173" s="67">
        <v>61814791</v>
      </c>
      <c r="I173" s="67">
        <v>1462357</v>
      </c>
      <c r="J173" s="67">
        <v>30136557</v>
      </c>
      <c r="K173" s="67">
        <v>3315092</v>
      </c>
      <c r="L173" s="67">
        <v>14736781</v>
      </c>
      <c r="M173" s="68">
        <v>287854556</v>
      </c>
      <c r="N173" s="67">
        <v>27009622</v>
      </c>
      <c r="O173" s="67">
        <v>2167159</v>
      </c>
      <c r="P173" s="67">
        <v>96100538</v>
      </c>
      <c r="Q173" s="67">
        <v>0</v>
      </c>
      <c r="R173" s="67">
        <v>103609989</v>
      </c>
      <c r="S173" s="67">
        <v>13421753</v>
      </c>
      <c r="T173" s="67">
        <v>1112262</v>
      </c>
      <c r="U173" s="67">
        <v>578864</v>
      </c>
      <c r="V173" s="67">
        <v>61365000</v>
      </c>
      <c r="W173" s="67">
        <v>0</v>
      </c>
      <c r="X173" s="68">
        <v>305365187</v>
      </c>
    </row>
    <row r="174" spans="1:24" ht="12" customHeight="1">
      <c r="A174" s="66"/>
      <c r="B174" s="58" t="s">
        <v>158</v>
      </c>
      <c r="C174" s="58"/>
      <c r="D174" s="59"/>
      <c r="E174" s="67">
        <v>7503657</v>
      </c>
      <c r="F174" s="67">
        <v>0</v>
      </c>
      <c r="G174" s="67">
        <v>1618536</v>
      </c>
      <c r="H174" s="67">
        <v>340962</v>
      </c>
      <c r="I174" s="67">
        <v>0</v>
      </c>
      <c r="J174" s="67">
        <v>0</v>
      </c>
      <c r="K174" s="67">
        <v>0</v>
      </c>
      <c r="L174" s="67">
        <v>727102</v>
      </c>
      <c r="M174" s="68">
        <v>10190257</v>
      </c>
      <c r="N174" s="67">
        <v>0</v>
      </c>
      <c r="O174" s="67">
        <v>0</v>
      </c>
      <c r="P174" s="67">
        <v>1436521</v>
      </c>
      <c r="Q174" s="67">
        <v>0</v>
      </c>
      <c r="R174" s="67">
        <v>2409423</v>
      </c>
      <c r="S174" s="67">
        <v>1217849</v>
      </c>
      <c r="T174" s="67">
        <v>934315</v>
      </c>
      <c r="U174" s="67">
        <v>2645536</v>
      </c>
      <c r="V174" s="67">
        <v>0</v>
      </c>
      <c r="W174" s="67">
        <v>0</v>
      </c>
      <c r="X174" s="68">
        <v>8643644</v>
      </c>
    </row>
    <row r="175" spans="1:24" ht="12" customHeight="1">
      <c r="A175" s="66"/>
      <c r="B175" s="58" t="s">
        <v>159</v>
      </c>
      <c r="C175" s="58"/>
      <c r="D175" s="59"/>
      <c r="E175" s="67">
        <v>0</v>
      </c>
      <c r="F175" s="67">
        <v>0</v>
      </c>
      <c r="G175" s="67">
        <v>82725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68">
        <v>82725</v>
      </c>
      <c r="N175" s="67">
        <v>5052</v>
      </c>
      <c r="O175" s="67">
        <v>0</v>
      </c>
      <c r="P175" s="67">
        <v>0</v>
      </c>
      <c r="Q175" s="67">
        <v>0</v>
      </c>
      <c r="R175" s="67">
        <v>38115</v>
      </c>
      <c r="S175" s="67">
        <v>4808</v>
      </c>
      <c r="T175" s="67">
        <v>0</v>
      </c>
      <c r="U175" s="67">
        <v>0</v>
      </c>
      <c r="V175" s="67">
        <v>0</v>
      </c>
      <c r="W175" s="67">
        <v>0</v>
      </c>
      <c r="X175" s="68">
        <v>47975</v>
      </c>
    </row>
    <row r="176" spans="1:24" ht="12" customHeight="1">
      <c r="A176" s="66"/>
      <c r="B176" s="58" t="s">
        <v>160</v>
      </c>
      <c r="C176" s="58"/>
      <c r="D176" s="59"/>
      <c r="E176" s="67">
        <v>0</v>
      </c>
      <c r="F176" s="67">
        <v>0</v>
      </c>
      <c r="G176" s="67">
        <v>249040</v>
      </c>
      <c r="H176" s="67">
        <v>176702</v>
      </c>
      <c r="I176" s="67">
        <v>0</v>
      </c>
      <c r="J176" s="67">
        <v>75000</v>
      </c>
      <c r="K176" s="67">
        <v>0</v>
      </c>
      <c r="L176" s="67">
        <v>2576398</v>
      </c>
      <c r="M176" s="68">
        <v>3077140</v>
      </c>
      <c r="N176" s="67">
        <v>0</v>
      </c>
      <c r="O176" s="67">
        <v>0</v>
      </c>
      <c r="P176" s="67">
        <v>3446398</v>
      </c>
      <c r="Q176" s="67">
        <v>0</v>
      </c>
      <c r="R176" s="67">
        <v>71203</v>
      </c>
      <c r="S176" s="67">
        <v>196907</v>
      </c>
      <c r="T176" s="67">
        <v>110026</v>
      </c>
      <c r="U176" s="67">
        <v>0</v>
      </c>
      <c r="V176" s="67">
        <v>0</v>
      </c>
      <c r="W176" s="67">
        <v>0</v>
      </c>
      <c r="X176" s="68">
        <v>3824534</v>
      </c>
    </row>
    <row r="177" spans="1:24" ht="12" customHeight="1">
      <c r="A177" s="66"/>
      <c r="B177" s="58" t="s">
        <v>161</v>
      </c>
      <c r="C177" s="58"/>
      <c r="D177" s="59"/>
      <c r="E177" s="67">
        <v>2143842</v>
      </c>
      <c r="F177" s="67">
        <v>0</v>
      </c>
      <c r="G177" s="67">
        <v>2050658</v>
      </c>
      <c r="H177" s="67">
        <v>411529</v>
      </c>
      <c r="I177" s="67">
        <v>0</v>
      </c>
      <c r="J177" s="67">
        <v>0</v>
      </c>
      <c r="K177" s="67">
        <v>611657</v>
      </c>
      <c r="L177" s="67">
        <v>606613</v>
      </c>
      <c r="M177" s="68">
        <v>5824299</v>
      </c>
      <c r="N177" s="67">
        <v>2573891</v>
      </c>
      <c r="O177" s="67">
        <v>0</v>
      </c>
      <c r="P177" s="67">
        <v>806613</v>
      </c>
      <c r="Q177" s="67">
        <v>0</v>
      </c>
      <c r="R177" s="67">
        <v>904932</v>
      </c>
      <c r="S177" s="67">
        <v>412132</v>
      </c>
      <c r="T177" s="67">
        <v>227749</v>
      </c>
      <c r="U177" s="67">
        <v>674157</v>
      </c>
      <c r="V177" s="67">
        <v>0</v>
      </c>
      <c r="W177" s="67">
        <v>0</v>
      </c>
      <c r="X177" s="68">
        <v>5599474</v>
      </c>
    </row>
    <row r="178" spans="1:24" ht="12" customHeight="1">
      <c r="A178" s="66"/>
      <c r="B178" s="58" t="s">
        <v>162</v>
      </c>
      <c r="C178" s="58"/>
      <c r="D178" s="59"/>
      <c r="E178" s="67">
        <v>5267566</v>
      </c>
      <c r="F178" s="67">
        <v>0</v>
      </c>
      <c r="G178" s="67">
        <v>335145</v>
      </c>
      <c r="H178" s="67">
        <v>578061</v>
      </c>
      <c r="I178" s="67">
        <v>0</v>
      </c>
      <c r="J178" s="67">
        <v>0</v>
      </c>
      <c r="K178" s="67">
        <v>0</v>
      </c>
      <c r="L178" s="67">
        <v>535320</v>
      </c>
      <c r="M178" s="68">
        <v>6716092</v>
      </c>
      <c r="N178" s="67">
        <v>0</v>
      </c>
      <c r="O178" s="67">
        <v>0</v>
      </c>
      <c r="P178" s="67">
        <v>2379556</v>
      </c>
      <c r="Q178" s="67">
        <v>0</v>
      </c>
      <c r="R178" s="67">
        <v>1174026</v>
      </c>
      <c r="S178" s="67">
        <v>237892</v>
      </c>
      <c r="T178" s="67">
        <v>2000753</v>
      </c>
      <c r="U178" s="67">
        <v>37341</v>
      </c>
      <c r="V178" s="67">
        <v>0</v>
      </c>
      <c r="W178" s="67">
        <v>0</v>
      </c>
      <c r="X178" s="68">
        <v>5829568</v>
      </c>
    </row>
    <row r="179" spans="1:24" ht="12" customHeight="1">
      <c r="A179" s="66"/>
      <c r="B179" s="58" t="s">
        <v>163</v>
      </c>
      <c r="C179" s="58"/>
      <c r="D179" s="59"/>
      <c r="E179" s="67">
        <v>0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68">
        <v>0</v>
      </c>
      <c r="N179" s="67">
        <v>0</v>
      </c>
      <c r="O179" s="67">
        <v>0</v>
      </c>
      <c r="P179" s="67">
        <v>0</v>
      </c>
      <c r="Q179" s="67">
        <v>0</v>
      </c>
      <c r="R179" s="67">
        <v>0</v>
      </c>
      <c r="S179" s="67">
        <v>22324</v>
      </c>
      <c r="T179" s="67">
        <v>0</v>
      </c>
      <c r="U179" s="67">
        <v>0</v>
      </c>
      <c r="V179" s="67">
        <v>0</v>
      </c>
      <c r="W179" s="67">
        <v>0</v>
      </c>
      <c r="X179" s="68">
        <v>22324</v>
      </c>
    </row>
    <row r="180" spans="1:24" s="14" customFormat="1" ht="12" customHeight="1">
      <c r="A180" s="74"/>
      <c r="B180" s="75"/>
      <c r="C180" s="75" t="s">
        <v>41</v>
      </c>
      <c r="D180" s="76"/>
      <c r="E180" s="77">
        <v>346185905</v>
      </c>
      <c r="F180" s="77">
        <v>7052452</v>
      </c>
      <c r="G180" s="77">
        <v>142128532</v>
      </c>
      <c r="H180" s="77">
        <v>85459425</v>
      </c>
      <c r="I180" s="77">
        <v>1850035</v>
      </c>
      <c r="J180" s="77">
        <v>43733666</v>
      </c>
      <c r="K180" s="77">
        <v>5505273</v>
      </c>
      <c r="L180" s="77">
        <v>46147324</v>
      </c>
      <c r="M180" s="78">
        <v>678062612</v>
      </c>
      <c r="N180" s="77">
        <v>69813965</v>
      </c>
      <c r="O180" s="77">
        <v>6684326</v>
      </c>
      <c r="P180" s="77">
        <v>142745086</v>
      </c>
      <c r="Q180" s="77">
        <v>0</v>
      </c>
      <c r="R180" s="77">
        <v>246622018</v>
      </c>
      <c r="S180" s="77">
        <v>35259537</v>
      </c>
      <c r="T180" s="77">
        <v>67887000</v>
      </c>
      <c r="U180" s="77">
        <v>34985174</v>
      </c>
      <c r="V180" s="77">
        <v>106112277</v>
      </c>
      <c r="W180" s="77">
        <v>0</v>
      </c>
      <c r="X180" s="78">
        <v>710109383</v>
      </c>
    </row>
    <row r="181" spans="1:24" s="3" customFormat="1" ht="12" customHeight="1">
      <c r="A181" s="57"/>
      <c r="B181" s="69"/>
      <c r="C181" s="69"/>
      <c r="D181" s="70" t="s">
        <v>42</v>
      </c>
      <c r="E181" s="1">
        <v>368931625</v>
      </c>
      <c r="F181" s="1">
        <v>34842547</v>
      </c>
      <c r="G181" s="1">
        <v>186838279</v>
      </c>
      <c r="H181" s="1">
        <v>103636962</v>
      </c>
      <c r="I181" s="1">
        <v>5189250</v>
      </c>
      <c r="J181" s="1">
        <v>52218671</v>
      </c>
      <c r="K181" s="1">
        <v>21933765</v>
      </c>
      <c r="L181" s="1">
        <v>53691702</v>
      </c>
      <c r="M181" s="68">
        <v>827282801</v>
      </c>
      <c r="N181" s="1">
        <v>149381741</v>
      </c>
      <c r="O181" s="1">
        <v>6709616</v>
      </c>
      <c r="P181" s="1">
        <v>146648758</v>
      </c>
      <c r="Q181" s="1">
        <v>0</v>
      </c>
      <c r="R181" s="1">
        <v>267571191</v>
      </c>
      <c r="S181" s="1">
        <v>50003638</v>
      </c>
      <c r="T181" s="1">
        <v>70445842</v>
      </c>
      <c r="U181" s="1">
        <v>45398861</v>
      </c>
      <c r="V181" s="1">
        <v>106112277</v>
      </c>
      <c r="W181" s="1">
        <v>0</v>
      </c>
      <c r="X181" s="68">
        <v>842271924</v>
      </c>
    </row>
    <row r="182" spans="1:24" ht="12" customHeight="1">
      <c r="A182" s="66"/>
      <c r="B182" s="58"/>
      <c r="C182" s="58"/>
      <c r="D182" s="59"/>
      <c r="E182" s="67"/>
      <c r="F182" s="67"/>
      <c r="G182" s="67"/>
      <c r="H182" s="67"/>
      <c r="I182" s="67"/>
      <c r="J182" s="67"/>
      <c r="K182" s="67"/>
      <c r="L182" s="67"/>
      <c r="M182" s="68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8"/>
    </row>
    <row r="183" spans="1:24" ht="12" customHeight="1">
      <c r="A183" s="66" t="s">
        <v>164</v>
      </c>
      <c r="B183" s="58"/>
      <c r="C183" s="58"/>
      <c r="D183" s="59"/>
      <c r="E183" s="67">
        <v>12340000</v>
      </c>
      <c r="F183" s="67">
        <v>2470159</v>
      </c>
      <c r="G183" s="67">
        <v>9235239</v>
      </c>
      <c r="H183" s="67">
        <v>8749525</v>
      </c>
      <c r="I183" s="67">
        <v>523496</v>
      </c>
      <c r="J183" s="67">
        <v>127338</v>
      </c>
      <c r="K183" s="67">
        <v>1508058</v>
      </c>
      <c r="L183" s="67">
        <v>3395683</v>
      </c>
      <c r="M183" s="68">
        <v>38349498</v>
      </c>
      <c r="N183" s="67">
        <v>23484124</v>
      </c>
      <c r="O183" s="67">
        <v>19891</v>
      </c>
      <c r="P183" s="67">
        <v>0</v>
      </c>
      <c r="Q183" s="67">
        <v>0</v>
      </c>
      <c r="R183" s="67">
        <v>1955706</v>
      </c>
      <c r="S183" s="67">
        <v>5515222</v>
      </c>
      <c r="T183" s="67">
        <v>202591</v>
      </c>
      <c r="U183" s="67">
        <v>3766453</v>
      </c>
      <c r="V183" s="67">
        <v>0</v>
      </c>
      <c r="W183" s="67">
        <v>0</v>
      </c>
      <c r="X183" s="68">
        <v>34943987</v>
      </c>
    </row>
    <row r="184" spans="1:24" ht="12" customHeight="1">
      <c r="A184" s="66"/>
      <c r="B184" s="58" t="s">
        <v>165</v>
      </c>
      <c r="C184" s="58"/>
      <c r="D184" s="59"/>
      <c r="E184" s="67">
        <v>0</v>
      </c>
      <c r="F184" s="67">
        <v>0</v>
      </c>
      <c r="G184" s="67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8">
        <v>0</v>
      </c>
      <c r="N184" s="67">
        <v>0</v>
      </c>
      <c r="O184" s="67">
        <v>0</v>
      </c>
      <c r="P184" s="67">
        <v>0</v>
      </c>
      <c r="Q184" s="67">
        <v>0</v>
      </c>
      <c r="R184" s="67">
        <v>0</v>
      </c>
      <c r="S184" s="67">
        <v>528444</v>
      </c>
      <c r="T184" s="67">
        <v>0</v>
      </c>
      <c r="U184" s="67">
        <v>0</v>
      </c>
      <c r="V184" s="67">
        <v>0</v>
      </c>
      <c r="W184" s="67">
        <v>0</v>
      </c>
      <c r="X184" s="68">
        <v>528444</v>
      </c>
    </row>
    <row r="185" spans="1:24" ht="12" customHeight="1">
      <c r="A185" s="66"/>
      <c r="B185" s="58" t="s">
        <v>166</v>
      </c>
      <c r="C185" s="58"/>
      <c r="D185" s="59"/>
      <c r="E185" s="67">
        <v>609987</v>
      </c>
      <c r="F185" s="67">
        <v>0</v>
      </c>
      <c r="G185" s="67">
        <v>2657738</v>
      </c>
      <c r="H185" s="67">
        <v>3544165</v>
      </c>
      <c r="I185" s="67">
        <v>0</v>
      </c>
      <c r="J185" s="67">
        <v>0</v>
      </c>
      <c r="K185" s="67">
        <v>0</v>
      </c>
      <c r="L185" s="67">
        <v>434931</v>
      </c>
      <c r="M185" s="68">
        <v>7246821</v>
      </c>
      <c r="N185" s="67">
        <v>0</v>
      </c>
      <c r="O185" s="67">
        <v>0</v>
      </c>
      <c r="P185" s="67">
        <v>1214253</v>
      </c>
      <c r="Q185" s="67">
        <v>0</v>
      </c>
      <c r="R185" s="67">
        <v>1456141</v>
      </c>
      <c r="S185" s="67">
        <v>838039</v>
      </c>
      <c r="T185" s="67">
        <v>2416041</v>
      </c>
      <c r="U185" s="67">
        <v>263733</v>
      </c>
      <c r="V185" s="67">
        <v>0</v>
      </c>
      <c r="W185" s="67">
        <v>0</v>
      </c>
      <c r="X185" s="68">
        <v>6188207</v>
      </c>
    </row>
    <row r="186" spans="1:24" ht="12" customHeight="1">
      <c r="A186" s="66"/>
      <c r="B186" s="58" t="s">
        <v>167</v>
      </c>
      <c r="C186" s="58"/>
      <c r="D186" s="59"/>
      <c r="E186" s="67">
        <v>309576</v>
      </c>
      <c r="F186" s="67">
        <v>0</v>
      </c>
      <c r="G186" s="67">
        <v>1578656</v>
      </c>
      <c r="H186" s="67">
        <v>357968</v>
      </c>
      <c r="I186" s="67">
        <v>0</v>
      </c>
      <c r="J186" s="67">
        <v>844255</v>
      </c>
      <c r="K186" s="67">
        <v>767575</v>
      </c>
      <c r="L186" s="67">
        <v>509568</v>
      </c>
      <c r="M186" s="68">
        <v>4367598</v>
      </c>
      <c r="N186" s="67">
        <v>0</v>
      </c>
      <c r="O186" s="67">
        <v>0</v>
      </c>
      <c r="P186" s="67">
        <v>509568</v>
      </c>
      <c r="Q186" s="67">
        <v>0</v>
      </c>
      <c r="R186" s="67">
        <v>903764</v>
      </c>
      <c r="S186" s="67">
        <v>174126</v>
      </c>
      <c r="T186" s="67">
        <v>2250845</v>
      </c>
      <c r="U186" s="67">
        <v>108131</v>
      </c>
      <c r="V186" s="67">
        <v>0</v>
      </c>
      <c r="W186" s="67">
        <v>0</v>
      </c>
      <c r="X186" s="68">
        <v>3946434</v>
      </c>
    </row>
    <row r="187" spans="1:24" ht="12" customHeight="1">
      <c r="A187" s="66"/>
      <c r="B187" s="58" t="s">
        <v>168</v>
      </c>
      <c r="C187" s="58"/>
      <c r="D187" s="59"/>
      <c r="E187" s="67">
        <v>577426</v>
      </c>
      <c r="F187" s="67">
        <v>0</v>
      </c>
      <c r="G187" s="67">
        <v>626626</v>
      </c>
      <c r="H187" s="67">
        <v>183299</v>
      </c>
      <c r="I187" s="67">
        <v>39546</v>
      </c>
      <c r="J187" s="67">
        <v>0</v>
      </c>
      <c r="K187" s="67">
        <v>0</v>
      </c>
      <c r="L187" s="67">
        <v>0</v>
      </c>
      <c r="M187" s="68">
        <v>1426897</v>
      </c>
      <c r="N187" s="67">
        <v>663271</v>
      </c>
      <c r="O187" s="67">
        <v>0</v>
      </c>
      <c r="P187" s="67">
        <v>0</v>
      </c>
      <c r="Q187" s="67">
        <v>0</v>
      </c>
      <c r="R187" s="67">
        <v>258436</v>
      </c>
      <c r="S187" s="67">
        <v>191235</v>
      </c>
      <c r="T187" s="67">
        <v>65468</v>
      </c>
      <c r="U187" s="67">
        <v>292655</v>
      </c>
      <c r="V187" s="67">
        <v>0</v>
      </c>
      <c r="W187" s="67">
        <v>0</v>
      </c>
      <c r="X187" s="68">
        <v>1471065</v>
      </c>
    </row>
    <row r="188" spans="1:24" s="3" customFormat="1" ht="12" customHeight="1">
      <c r="A188" s="57"/>
      <c r="B188" s="69"/>
      <c r="C188" s="69" t="s">
        <v>41</v>
      </c>
      <c r="D188" s="70"/>
      <c r="E188" s="1">
        <v>1496989</v>
      </c>
      <c r="F188" s="1">
        <v>0</v>
      </c>
      <c r="G188" s="1">
        <v>4863020</v>
      </c>
      <c r="H188" s="1">
        <v>4085432</v>
      </c>
      <c r="I188" s="1">
        <v>39546</v>
      </c>
      <c r="J188" s="1">
        <v>844255</v>
      </c>
      <c r="K188" s="1">
        <v>767575</v>
      </c>
      <c r="L188" s="1">
        <v>944499</v>
      </c>
      <c r="M188" s="68">
        <v>13041316</v>
      </c>
      <c r="N188" s="1">
        <v>663271</v>
      </c>
      <c r="O188" s="1">
        <v>0</v>
      </c>
      <c r="P188" s="1">
        <v>1723821</v>
      </c>
      <c r="Q188" s="1">
        <v>0</v>
      </c>
      <c r="R188" s="1">
        <v>2618341</v>
      </c>
      <c r="S188" s="1">
        <v>1731844</v>
      </c>
      <c r="T188" s="1">
        <v>4732354</v>
      </c>
      <c r="U188" s="1">
        <v>664519</v>
      </c>
      <c r="V188" s="1">
        <v>0</v>
      </c>
      <c r="W188" s="1">
        <v>0</v>
      </c>
      <c r="X188" s="68">
        <v>12134150</v>
      </c>
    </row>
    <row r="189" spans="1:24" s="3" customFormat="1" ht="12" customHeight="1">
      <c r="A189" s="57"/>
      <c r="B189" s="69"/>
      <c r="C189" s="69"/>
      <c r="D189" s="70" t="s">
        <v>42</v>
      </c>
      <c r="E189" s="1">
        <v>13836989</v>
      </c>
      <c r="F189" s="1">
        <v>2470159</v>
      </c>
      <c r="G189" s="1">
        <v>14098259</v>
      </c>
      <c r="H189" s="1">
        <v>12834957</v>
      </c>
      <c r="I189" s="1">
        <v>563042</v>
      </c>
      <c r="J189" s="1">
        <v>971593</v>
      </c>
      <c r="K189" s="1">
        <v>2275633</v>
      </c>
      <c r="L189" s="1">
        <v>4340182</v>
      </c>
      <c r="M189" s="68">
        <v>51390814</v>
      </c>
      <c r="N189" s="1">
        <v>24147395</v>
      </c>
      <c r="O189" s="1">
        <v>19891</v>
      </c>
      <c r="P189" s="1">
        <v>1723821</v>
      </c>
      <c r="Q189" s="1">
        <v>0</v>
      </c>
      <c r="R189" s="1">
        <v>4574047</v>
      </c>
      <c r="S189" s="1">
        <v>7247066</v>
      </c>
      <c r="T189" s="1">
        <v>4934945</v>
      </c>
      <c r="U189" s="1">
        <v>4430972</v>
      </c>
      <c r="V189" s="1">
        <v>0</v>
      </c>
      <c r="W189" s="1">
        <v>0</v>
      </c>
      <c r="X189" s="68">
        <v>47078137</v>
      </c>
    </row>
    <row r="190" spans="1:24" s="3" customFormat="1" ht="12" customHeight="1">
      <c r="A190" s="57"/>
      <c r="B190" s="69"/>
      <c r="C190" s="69"/>
      <c r="D190" s="70"/>
      <c r="E190" s="1"/>
      <c r="F190" s="1"/>
      <c r="G190" s="1"/>
      <c r="H190" s="1"/>
      <c r="I190" s="1"/>
      <c r="J190" s="1"/>
      <c r="K190" s="1"/>
      <c r="L190" s="1"/>
      <c r="M190" s="68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68"/>
    </row>
    <row r="191" spans="1:24" ht="12" customHeight="1">
      <c r="A191" s="66" t="s">
        <v>169</v>
      </c>
      <c r="B191" s="58"/>
      <c r="C191" s="58"/>
      <c r="D191" s="59"/>
      <c r="E191" s="67">
        <v>2379301</v>
      </c>
      <c r="F191" s="67">
        <v>745494</v>
      </c>
      <c r="G191" s="67">
        <v>3350198</v>
      </c>
      <c r="H191" s="67">
        <v>1226503</v>
      </c>
      <c r="I191" s="67">
        <v>20901</v>
      </c>
      <c r="J191" s="67">
        <v>132840</v>
      </c>
      <c r="K191" s="67">
        <v>315768</v>
      </c>
      <c r="L191" s="67">
        <v>83782</v>
      </c>
      <c r="M191" s="68">
        <v>8254787</v>
      </c>
      <c r="N191" s="67">
        <v>4016377</v>
      </c>
      <c r="O191" s="67">
        <v>141394</v>
      </c>
      <c r="P191" s="67">
        <v>83782</v>
      </c>
      <c r="Q191" s="67">
        <v>0</v>
      </c>
      <c r="R191" s="67">
        <v>480154</v>
      </c>
      <c r="S191" s="67">
        <v>2247621</v>
      </c>
      <c r="T191" s="67">
        <v>608788</v>
      </c>
      <c r="U191" s="67">
        <v>1590794</v>
      </c>
      <c r="V191" s="67">
        <v>0</v>
      </c>
      <c r="W191" s="67">
        <v>0</v>
      </c>
      <c r="X191" s="68">
        <v>9168910</v>
      </c>
    </row>
    <row r="192" spans="1:24" ht="12" customHeight="1">
      <c r="A192" s="66"/>
      <c r="B192" s="71" t="s">
        <v>170</v>
      </c>
      <c r="C192" s="58"/>
      <c r="D192" s="59"/>
      <c r="E192" s="67">
        <v>985307</v>
      </c>
      <c r="F192" s="67">
        <v>0</v>
      </c>
      <c r="G192" s="67">
        <v>378708</v>
      </c>
      <c r="H192" s="67">
        <v>2722</v>
      </c>
      <c r="I192" s="67">
        <v>0</v>
      </c>
      <c r="J192" s="67">
        <v>0</v>
      </c>
      <c r="K192" s="67">
        <v>0</v>
      </c>
      <c r="L192" s="67">
        <v>369339</v>
      </c>
      <c r="M192" s="68">
        <v>1736076</v>
      </c>
      <c r="N192" s="67">
        <v>76513</v>
      </c>
      <c r="O192" s="67">
        <v>0</v>
      </c>
      <c r="P192" s="67">
        <v>475299</v>
      </c>
      <c r="Q192" s="67">
        <v>0</v>
      </c>
      <c r="R192" s="67">
        <v>544368</v>
      </c>
      <c r="S192" s="67">
        <v>42015</v>
      </c>
      <c r="T192" s="67">
        <v>478225</v>
      </c>
      <c r="U192" s="67">
        <v>0</v>
      </c>
      <c r="V192" s="67">
        <v>0</v>
      </c>
      <c r="W192" s="67">
        <v>0</v>
      </c>
      <c r="X192" s="68">
        <v>1616420</v>
      </c>
    </row>
    <row r="193" spans="1:24" ht="12" customHeight="1">
      <c r="A193" s="66"/>
      <c r="B193" s="71" t="s">
        <v>171</v>
      </c>
      <c r="C193" s="58"/>
      <c r="D193" s="59"/>
      <c r="E193" s="67">
        <v>3198161</v>
      </c>
      <c r="F193" s="67">
        <v>298888</v>
      </c>
      <c r="G193" s="67">
        <v>413332</v>
      </c>
      <c r="H193" s="67">
        <v>401094</v>
      </c>
      <c r="I193" s="67">
        <v>70505</v>
      </c>
      <c r="J193" s="67">
        <v>66634</v>
      </c>
      <c r="K193" s="67">
        <v>58599</v>
      </c>
      <c r="L193" s="67">
        <v>906100</v>
      </c>
      <c r="M193" s="68">
        <v>5413313</v>
      </c>
      <c r="N193" s="67">
        <v>1427000</v>
      </c>
      <c r="O193" s="67">
        <v>134470</v>
      </c>
      <c r="P193" s="67">
        <v>906100</v>
      </c>
      <c r="Q193" s="67">
        <v>0</v>
      </c>
      <c r="R193" s="67">
        <v>749008</v>
      </c>
      <c r="S193" s="67">
        <v>394422</v>
      </c>
      <c r="T193" s="67">
        <v>1367670</v>
      </c>
      <c r="U193" s="67">
        <v>75164</v>
      </c>
      <c r="V193" s="67">
        <v>0</v>
      </c>
      <c r="W193" s="67">
        <v>0</v>
      </c>
      <c r="X193" s="68">
        <v>5053834</v>
      </c>
    </row>
    <row r="194" spans="1:24" ht="12" customHeight="1">
      <c r="A194" s="66"/>
      <c r="B194" s="71" t="s">
        <v>172</v>
      </c>
      <c r="C194" s="58"/>
      <c r="D194" s="59"/>
      <c r="E194" s="67">
        <v>864089</v>
      </c>
      <c r="F194" s="67">
        <v>0</v>
      </c>
      <c r="G194" s="67">
        <v>47866</v>
      </c>
      <c r="H194" s="67">
        <v>609</v>
      </c>
      <c r="I194" s="67">
        <v>0</v>
      </c>
      <c r="J194" s="67">
        <v>0</v>
      </c>
      <c r="K194" s="67">
        <v>0</v>
      </c>
      <c r="L194" s="67">
        <v>0</v>
      </c>
      <c r="M194" s="68">
        <v>912564</v>
      </c>
      <c r="N194" s="67">
        <v>0</v>
      </c>
      <c r="O194" s="67">
        <v>0</v>
      </c>
      <c r="P194" s="67">
        <v>27141</v>
      </c>
      <c r="Q194" s="67">
        <v>0</v>
      </c>
      <c r="R194" s="67">
        <v>52840</v>
      </c>
      <c r="S194" s="67">
        <v>25987</v>
      </c>
      <c r="T194" s="67">
        <v>696276</v>
      </c>
      <c r="U194" s="67">
        <v>101322</v>
      </c>
      <c r="V194" s="67">
        <v>0</v>
      </c>
      <c r="W194" s="67">
        <v>0</v>
      </c>
      <c r="X194" s="68">
        <v>903566</v>
      </c>
    </row>
    <row r="195" spans="1:24" ht="12" customHeight="1">
      <c r="A195" s="66"/>
      <c r="B195" s="71" t="s">
        <v>173</v>
      </c>
      <c r="C195" s="58"/>
      <c r="D195" s="59"/>
      <c r="E195" s="67">
        <v>0</v>
      </c>
      <c r="F195" s="67">
        <v>412</v>
      </c>
      <c r="G195" s="67">
        <v>17563</v>
      </c>
      <c r="H195" s="67">
        <v>54817</v>
      </c>
      <c r="I195" s="67">
        <v>0</v>
      </c>
      <c r="J195" s="67">
        <v>0</v>
      </c>
      <c r="K195" s="67">
        <v>0</v>
      </c>
      <c r="L195" s="67">
        <v>0</v>
      </c>
      <c r="M195" s="68">
        <v>72792</v>
      </c>
      <c r="N195" s="67">
        <v>0</v>
      </c>
      <c r="O195" s="67">
        <v>0</v>
      </c>
      <c r="P195" s="67">
        <v>8991</v>
      </c>
      <c r="Q195" s="67">
        <v>0</v>
      </c>
      <c r="R195" s="67">
        <v>9626</v>
      </c>
      <c r="S195" s="67">
        <v>23354</v>
      </c>
      <c r="T195" s="67">
        <v>10631</v>
      </c>
      <c r="U195" s="67">
        <v>0</v>
      </c>
      <c r="V195" s="67">
        <v>0</v>
      </c>
      <c r="W195" s="67">
        <v>0</v>
      </c>
      <c r="X195" s="68">
        <v>52602</v>
      </c>
    </row>
    <row r="196" spans="1:24" ht="12" customHeight="1">
      <c r="A196" s="66"/>
      <c r="B196" s="71" t="s">
        <v>174</v>
      </c>
      <c r="C196" s="58"/>
      <c r="D196" s="59"/>
      <c r="E196" s="67">
        <v>0</v>
      </c>
      <c r="F196" s="67">
        <v>0</v>
      </c>
      <c r="G196" s="67">
        <v>57595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68">
        <v>57595</v>
      </c>
      <c r="N196" s="67">
        <v>18330</v>
      </c>
      <c r="O196" s="67">
        <v>0</v>
      </c>
      <c r="P196" s="67">
        <v>0</v>
      </c>
      <c r="Q196" s="67">
        <v>0</v>
      </c>
      <c r="R196" s="67">
        <v>11445</v>
      </c>
      <c r="S196" s="67">
        <v>13280</v>
      </c>
      <c r="T196" s="67">
        <v>8080</v>
      </c>
      <c r="U196" s="67">
        <v>0</v>
      </c>
      <c r="V196" s="67">
        <v>0</v>
      </c>
      <c r="W196" s="67">
        <v>0</v>
      </c>
      <c r="X196" s="68">
        <v>51135</v>
      </c>
    </row>
    <row r="197" spans="1:24" s="3" customFormat="1" ht="12" customHeight="1">
      <c r="A197" s="57"/>
      <c r="B197" s="69"/>
      <c r="C197" s="69" t="s">
        <v>41</v>
      </c>
      <c r="D197" s="70"/>
      <c r="E197" s="1">
        <v>5047557</v>
      </c>
      <c r="F197" s="1">
        <v>299300</v>
      </c>
      <c r="G197" s="1">
        <v>915064</v>
      </c>
      <c r="H197" s="1">
        <v>459242</v>
      </c>
      <c r="I197" s="1">
        <v>70505</v>
      </c>
      <c r="J197" s="1">
        <v>66634</v>
      </c>
      <c r="K197" s="1">
        <v>58599</v>
      </c>
      <c r="L197" s="1">
        <v>1275439</v>
      </c>
      <c r="M197" s="68">
        <v>8192340</v>
      </c>
      <c r="N197" s="1">
        <v>1521843</v>
      </c>
      <c r="O197" s="1">
        <v>134470</v>
      </c>
      <c r="P197" s="1">
        <v>1417531</v>
      </c>
      <c r="Q197" s="1">
        <v>0</v>
      </c>
      <c r="R197" s="1">
        <v>1367287</v>
      </c>
      <c r="S197" s="1">
        <v>499058</v>
      </c>
      <c r="T197" s="1">
        <v>2560882</v>
      </c>
      <c r="U197" s="1">
        <v>176486</v>
      </c>
      <c r="V197" s="1">
        <v>0</v>
      </c>
      <c r="W197" s="1">
        <v>0</v>
      </c>
      <c r="X197" s="68">
        <v>7677557</v>
      </c>
    </row>
    <row r="198" spans="1:24" s="3" customFormat="1" ht="12" customHeight="1">
      <c r="A198" s="57"/>
      <c r="B198" s="69"/>
      <c r="C198" s="69"/>
      <c r="D198" s="70" t="s">
        <v>42</v>
      </c>
      <c r="E198" s="1">
        <v>7426858</v>
      </c>
      <c r="F198" s="1">
        <v>1044794</v>
      </c>
      <c r="G198" s="1">
        <v>4265262</v>
      </c>
      <c r="H198" s="1">
        <v>1685745</v>
      </c>
      <c r="I198" s="1">
        <v>91406</v>
      </c>
      <c r="J198" s="1">
        <v>199474</v>
      </c>
      <c r="K198" s="1">
        <v>374367</v>
      </c>
      <c r="L198" s="1">
        <v>1359221</v>
      </c>
      <c r="M198" s="68">
        <v>16447127</v>
      </c>
      <c r="N198" s="1">
        <v>5538220</v>
      </c>
      <c r="O198" s="1">
        <v>275864</v>
      </c>
      <c r="P198" s="1">
        <v>1501313</v>
      </c>
      <c r="Q198" s="1">
        <v>0</v>
      </c>
      <c r="R198" s="1">
        <v>1847441</v>
      </c>
      <c r="S198" s="1">
        <v>2746679</v>
      </c>
      <c r="T198" s="1">
        <v>3169670</v>
      </c>
      <c r="U198" s="1">
        <v>1767280</v>
      </c>
      <c r="V198" s="1">
        <v>0</v>
      </c>
      <c r="W198" s="1">
        <v>0</v>
      </c>
      <c r="X198" s="68">
        <v>16846467</v>
      </c>
    </row>
    <row r="199" spans="1:24" ht="12" customHeight="1">
      <c r="A199" s="66"/>
      <c r="B199" s="58"/>
      <c r="C199" s="58"/>
      <c r="D199" s="59"/>
      <c r="E199" s="67"/>
      <c r="F199" s="67"/>
      <c r="G199" s="67"/>
      <c r="H199" s="67"/>
      <c r="I199" s="67"/>
      <c r="J199" s="67"/>
      <c r="K199" s="67"/>
      <c r="L199" s="67"/>
      <c r="M199" s="68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8"/>
    </row>
    <row r="200" spans="1:24" ht="12" customHeight="1">
      <c r="A200" s="66" t="s">
        <v>175</v>
      </c>
      <c r="B200" s="58"/>
      <c r="C200" s="58"/>
      <c r="D200" s="59"/>
      <c r="E200" s="67">
        <v>2379301</v>
      </c>
      <c r="F200" s="67">
        <v>745494</v>
      </c>
      <c r="G200" s="67">
        <v>3350198</v>
      </c>
      <c r="H200" s="67">
        <v>1226503</v>
      </c>
      <c r="I200" s="67">
        <v>20901</v>
      </c>
      <c r="J200" s="67">
        <v>132840</v>
      </c>
      <c r="K200" s="67">
        <v>315768</v>
      </c>
      <c r="L200" s="67">
        <v>83782</v>
      </c>
      <c r="M200" s="68">
        <v>8254787</v>
      </c>
      <c r="N200" s="67">
        <v>4016377</v>
      </c>
      <c r="O200" s="67">
        <v>141394</v>
      </c>
      <c r="P200" s="67">
        <v>83782</v>
      </c>
      <c r="Q200" s="67">
        <v>0</v>
      </c>
      <c r="R200" s="67">
        <v>480154</v>
      </c>
      <c r="S200" s="67">
        <v>2247621</v>
      </c>
      <c r="T200" s="67">
        <v>608788</v>
      </c>
      <c r="U200" s="67">
        <v>1590794</v>
      </c>
      <c r="V200" s="67">
        <v>0</v>
      </c>
      <c r="W200" s="67">
        <v>0</v>
      </c>
      <c r="X200" s="68">
        <v>9168910</v>
      </c>
    </row>
    <row r="201" spans="1:24" ht="12" customHeight="1">
      <c r="A201" s="66"/>
      <c r="B201" s="58" t="s">
        <v>176</v>
      </c>
      <c r="C201" s="58"/>
      <c r="D201" s="59"/>
      <c r="E201" s="67">
        <v>1006242</v>
      </c>
      <c r="F201" s="67">
        <v>0</v>
      </c>
      <c r="G201" s="67">
        <v>59810</v>
      </c>
      <c r="H201" s="67">
        <v>22357</v>
      </c>
      <c r="I201" s="67">
        <v>0</v>
      </c>
      <c r="J201" s="67">
        <v>0</v>
      </c>
      <c r="K201" s="67">
        <v>5223</v>
      </c>
      <c r="L201" s="67">
        <v>119847</v>
      </c>
      <c r="M201" s="68">
        <v>1213479</v>
      </c>
      <c r="N201" s="67">
        <v>55240</v>
      </c>
      <c r="O201" s="67">
        <v>0</v>
      </c>
      <c r="P201" s="67">
        <v>299350</v>
      </c>
      <c r="Q201" s="67">
        <v>0</v>
      </c>
      <c r="R201" s="67">
        <v>225506</v>
      </c>
      <c r="S201" s="67">
        <v>15569</v>
      </c>
      <c r="T201" s="67">
        <v>626096</v>
      </c>
      <c r="U201" s="67">
        <v>15158</v>
      </c>
      <c r="V201" s="67">
        <v>0</v>
      </c>
      <c r="W201" s="67">
        <v>0</v>
      </c>
      <c r="X201" s="68">
        <v>1236919</v>
      </c>
    </row>
    <row r="202" spans="1:24" ht="12" customHeight="1">
      <c r="A202" s="66"/>
      <c r="B202" s="58" t="s">
        <v>177</v>
      </c>
      <c r="C202" s="58"/>
      <c r="D202" s="59"/>
      <c r="E202" s="67">
        <v>0</v>
      </c>
      <c r="F202" s="67">
        <v>0</v>
      </c>
      <c r="G202" s="67">
        <v>278275</v>
      </c>
      <c r="H202" s="67">
        <v>0</v>
      </c>
      <c r="I202" s="67">
        <v>0</v>
      </c>
      <c r="J202" s="67">
        <v>140947</v>
      </c>
      <c r="K202" s="67">
        <v>0</v>
      </c>
      <c r="L202" s="67">
        <v>539843</v>
      </c>
      <c r="M202" s="68">
        <v>959065</v>
      </c>
      <c r="N202" s="67">
        <v>0</v>
      </c>
      <c r="O202" s="67">
        <v>8675</v>
      </c>
      <c r="P202" s="67">
        <v>809843</v>
      </c>
      <c r="Q202" s="67">
        <v>0</v>
      </c>
      <c r="R202" s="67">
        <v>3589</v>
      </c>
      <c r="S202" s="67">
        <v>85059</v>
      </c>
      <c r="T202" s="67">
        <v>62575</v>
      </c>
      <c r="U202" s="67">
        <v>0</v>
      </c>
      <c r="V202" s="67">
        <v>0</v>
      </c>
      <c r="W202" s="67">
        <v>0</v>
      </c>
      <c r="X202" s="68">
        <v>969741</v>
      </c>
    </row>
    <row r="203" spans="1:24" ht="12" customHeight="1">
      <c r="A203" s="66"/>
      <c r="B203" s="58" t="s">
        <v>178</v>
      </c>
      <c r="C203" s="58"/>
      <c r="D203" s="59"/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8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7">
        <v>50257</v>
      </c>
      <c r="T203" s="67">
        <v>0</v>
      </c>
      <c r="U203" s="67">
        <v>0</v>
      </c>
      <c r="V203" s="67">
        <v>0</v>
      </c>
      <c r="W203" s="67">
        <v>0</v>
      </c>
      <c r="X203" s="68">
        <v>50257</v>
      </c>
    </row>
    <row r="204" spans="1:24" s="3" customFormat="1" ht="12" customHeight="1">
      <c r="A204" s="57"/>
      <c r="B204" s="69"/>
      <c r="C204" s="69" t="s">
        <v>41</v>
      </c>
      <c r="D204" s="70"/>
      <c r="E204" s="1">
        <v>1006242</v>
      </c>
      <c r="F204" s="1">
        <v>0</v>
      </c>
      <c r="G204" s="1">
        <v>338085</v>
      </c>
      <c r="H204" s="1">
        <v>22357</v>
      </c>
      <c r="I204" s="1">
        <v>0</v>
      </c>
      <c r="J204" s="1">
        <v>140947</v>
      </c>
      <c r="K204" s="1">
        <v>5223</v>
      </c>
      <c r="L204" s="1">
        <v>659690</v>
      </c>
      <c r="M204" s="68">
        <v>2172544</v>
      </c>
      <c r="N204" s="1">
        <v>55240</v>
      </c>
      <c r="O204" s="1">
        <v>8675</v>
      </c>
      <c r="P204" s="1">
        <v>1109193</v>
      </c>
      <c r="Q204" s="1">
        <v>0</v>
      </c>
      <c r="R204" s="1">
        <v>229095</v>
      </c>
      <c r="S204" s="1">
        <v>150885</v>
      </c>
      <c r="T204" s="1">
        <v>688671</v>
      </c>
      <c r="U204" s="1">
        <v>15158</v>
      </c>
      <c r="V204" s="1">
        <v>0</v>
      </c>
      <c r="W204" s="1">
        <v>0</v>
      </c>
      <c r="X204" s="68">
        <v>2256917</v>
      </c>
    </row>
    <row r="205" spans="1:24" s="3" customFormat="1" ht="12" customHeight="1">
      <c r="A205" s="57"/>
      <c r="B205" s="69"/>
      <c r="C205" s="69"/>
      <c r="D205" s="70" t="s">
        <v>42</v>
      </c>
      <c r="E205" s="1">
        <v>3385543</v>
      </c>
      <c r="F205" s="1">
        <v>745494</v>
      </c>
      <c r="G205" s="1">
        <v>3688283</v>
      </c>
      <c r="H205" s="1">
        <v>1248860</v>
      </c>
      <c r="I205" s="1">
        <v>20901</v>
      </c>
      <c r="J205" s="1">
        <v>273787</v>
      </c>
      <c r="K205" s="1">
        <v>320991</v>
      </c>
      <c r="L205" s="1">
        <v>743472</v>
      </c>
      <c r="M205" s="68">
        <v>10427331</v>
      </c>
      <c r="N205" s="1">
        <v>4071617</v>
      </c>
      <c r="O205" s="1">
        <v>150069</v>
      </c>
      <c r="P205" s="1">
        <v>1192975</v>
      </c>
      <c r="Q205" s="1">
        <v>0</v>
      </c>
      <c r="R205" s="1">
        <v>709249</v>
      </c>
      <c r="S205" s="1">
        <v>2398506</v>
      </c>
      <c r="T205" s="1">
        <v>1297459</v>
      </c>
      <c r="U205" s="1">
        <v>1605952</v>
      </c>
      <c r="V205" s="1">
        <v>0</v>
      </c>
      <c r="W205" s="1">
        <v>0</v>
      </c>
      <c r="X205" s="68">
        <v>11425827</v>
      </c>
    </row>
    <row r="206" spans="1:24" s="3" customFormat="1" ht="12" customHeight="1">
      <c r="A206" s="57"/>
      <c r="B206" s="69"/>
      <c r="C206" s="69"/>
      <c r="D206" s="70"/>
      <c r="E206" s="1"/>
      <c r="F206" s="1"/>
      <c r="G206" s="1"/>
      <c r="H206" s="1"/>
      <c r="I206" s="1"/>
      <c r="J206" s="1"/>
      <c r="K206" s="1"/>
      <c r="L206" s="1"/>
      <c r="M206" s="68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68"/>
    </row>
    <row r="207" spans="1:24" ht="12" customHeight="1">
      <c r="A207" s="66" t="s">
        <v>179</v>
      </c>
      <c r="B207" s="58"/>
      <c r="C207" s="58"/>
      <c r="D207" s="59"/>
      <c r="E207" s="67">
        <v>0</v>
      </c>
      <c r="F207" s="67">
        <v>0</v>
      </c>
      <c r="G207" s="67">
        <v>0</v>
      </c>
      <c r="H207" s="67">
        <v>0</v>
      </c>
      <c r="I207" s="67">
        <v>0</v>
      </c>
      <c r="J207" s="67">
        <v>0</v>
      </c>
      <c r="K207" s="67">
        <v>0</v>
      </c>
      <c r="L207" s="67">
        <v>0</v>
      </c>
      <c r="M207" s="68">
        <v>0</v>
      </c>
      <c r="N207" s="67">
        <v>0</v>
      </c>
      <c r="O207" s="67">
        <v>0</v>
      </c>
      <c r="P207" s="67">
        <v>0</v>
      </c>
      <c r="Q207" s="67">
        <v>0</v>
      </c>
      <c r="R207" s="67">
        <v>0</v>
      </c>
      <c r="S207" s="67">
        <v>3545726</v>
      </c>
      <c r="T207" s="67">
        <v>237590</v>
      </c>
      <c r="U207" s="67">
        <v>10431</v>
      </c>
      <c r="V207" s="67">
        <v>0</v>
      </c>
      <c r="W207" s="67">
        <v>0</v>
      </c>
      <c r="X207" s="68">
        <v>3793747</v>
      </c>
    </row>
    <row r="208" spans="1:24" ht="12" customHeight="1">
      <c r="A208" s="66"/>
      <c r="B208" s="58" t="s">
        <v>180</v>
      </c>
      <c r="C208" s="58"/>
      <c r="D208" s="59"/>
      <c r="E208" s="67">
        <v>1754043</v>
      </c>
      <c r="F208" s="67">
        <v>0</v>
      </c>
      <c r="G208" s="67">
        <v>1259310</v>
      </c>
      <c r="H208" s="67">
        <v>308236</v>
      </c>
      <c r="I208" s="67">
        <v>21</v>
      </c>
      <c r="J208" s="67">
        <v>0</v>
      </c>
      <c r="K208" s="67">
        <v>107711</v>
      </c>
      <c r="L208" s="67">
        <v>1131866</v>
      </c>
      <c r="M208" s="68">
        <v>4561187</v>
      </c>
      <c r="N208" s="67">
        <v>0</v>
      </c>
      <c r="O208" s="67">
        <v>0</v>
      </c>
      <c r="P208" s="67">
        <v>1131866</v>
      </c>
      <c r="Q208" s="67">
        <v>0</v>
      </c>
      <c r="R208" s="67">
        <v>1010912</v>
      </c>
      <c r="S208" s="67">
        <v>355349</v>
      </c>
      <c r="T208" s="67">
        <v>3000</v>
      </c>
      <c r="U208" s="67">
        <v>1233290</v>
      </c>
      <c r="V208" s="67">
        <v>0</v>
      </c>
      <c r="W208" s="67">
        <v>0</v>
      </c>
      <c r="X208" s="68">
        <v>3734417</v>
      </c>
    </row>
    <row r="209" spans="1:24" ht="12" customHeight="1">
      <c r="A209" s="66"/>
      <c r="B209" s="58" t="s">
        <v>181</v>
      </c>
      <c r="C209" s="58"/>
      <c r="D209" s="59"/>
      <c r="E209" s="67">
        <v>2757015</v>
      </c>
      <c r="F209" s="67">
        <v>0</v>
      </c>
      <c r="G209" s="67">
        <v>1166226</v>
      </c>
      <c r="H209" s="67">
        <v>405596</v>
      </c>
      <c r="I209" s="67">
        <v>28735</v>
      </c>
      <c r="J209" s="67">
        <v>0</v>
      </c>
      <c r="K209" s="67">
        <v>17152</v>
      </c>
      <c r="L209" s="67">
        <v>0</v>
      </c>
      <c r="M209" s="68">
        <v>4374724</v>
      </c>
      <c r="N209" s="67">
        <v>659836</v>
      </c>
      <c r="O209" s="67">
        <v>0</v>
      </c>
      <c r="P209" s="67">
        <v>0</v>
      </c>
      <c r="Q209" s="67">
        <v>0</v>
      </c>
      <c r="R209" s="67">
        <v>647955</v>
      </c>
      <c r="S209" s="67">
        <v>161304</v>
      </c>
      <c r="T209" s="67">
        <v>1047183</v>
      </c>
      <c r="U209" s="67">
        <v>1858446</v>
      </c>
      <c r="V209" s="67">
        <v>0</v>
      </c>
      <c r="W209" s="67">
        <v>0</v>
      </c>
      <c r="X209" s="68">
        <v>4374724</v>
      </c>
    </row>
    <row r="210" spans="1:24" ht="12" customHeight="1">
      <c r="A210" s="66"/>
      <c r="B210" s="58" t="s">
        <v>182</v>
      </c>
      <c r="C210" s="58"/>
      <c r="D210" s="59"/>
      <c r="E210" s="67">
        <v>0</v>
      </c>
      <c r="F210" s="67">
        <v>0</v>
      </c>
      <c r="G210" s="67">
        <v>0</v>
      </c>
      <c r="H210" s="67">
        <v>0</v>
      </c>
      <c r="I210" s="67">
        <v>0</v>
      </c>
      <c r="J210" s="67">
        <v>0</v>
      </c>
      <c r="K210" s="67">
        <v>0</v>
      </c>
      <c r="L210" s="67">
        <v>0</v>
      </c>
      <c r="M210" s="68">
        <v>0</v>
      </c>
      <c r="N210" s="67">
        <v>0</v>
      </c>
      <c r="O210" s="67">
        <v>0</v>
      </c>
      <c r="P210" s="67">
        <v>0</v>
      </c>
      <c r="Q210" s="67">
        <v>0</v>
      </c>
      <c r="R210" s="67">
        <v>0</v>
      </c>
      <c r="S210" s="67">
        <v>26102</v>
      </c>
      <c r="T210" s="67">
        <v>0</v>
      </c>
      <c r="U210" s="67">
        <v>0</v>
      </c>
      <c r="V210" s="67">
        <v>0</v>
      </c>
      <c r="W210" s="67">
        <v>0</v>
      </c>
      <c r="X210" s="68">
        <v>26102</v>
      </c>
    </row>
    <row r="211" spans="1:24" ht="12" customHeight="1">
      <c r="A211" s="66"/>
      <c r="B211" s="58" t="s">
        <v>183</v>
      </c>
      <c r="C211" s="58"/>
      <c r="D211" s="59"/>
      <c r="E211" s="67">
        <v>0</v>
      </c>
      <c r="F211" s="67">
        <v>0</v>
      </c>
      <c r="G211" s="67">
        <v>27130</v>
      </c>
      <c r="H211" s="67">
        <v>8081</v>
      </c>
      <c r="I211" s="67">
        <v>0</v>
      </c>
      <c r="J211" s="67">
        <v>0</v>
      </c>
      <c r="K211" s="67">
        <v>3000</v>
      </c>
      <c r="L211" s="67">
        <v>0</v>
      </c>
      <c r="M211" s="68">
        <v>38211</v>
      </c>
      <c r="N211" s="67">
        <v>22497</v>
      </c>
      <c r="O211" s="67">
        <v>0</v>
      </c>
      <c r="P211" s="67">
        <v>0</v>
      </c>
      <c r="Q211" s="67">
        <v>0</v>
      </c>
      <c r="R211" s="67">
        <v>910</v>
      </c>
      <c r="S211" s="67">
        <v>13414</v>
      </c>
      <c r="T211" s="67">
        <v>0</v>
      </c>
      <c r="U211" s="67">
        <v>0</v>
      </c>
      <c r="V211" s="67">
        <v>0</v>
      </c>
      <c r="W211" s="67">
        <v>0</v>
      </c>
      <c r="X211" s="68">
        <v>36821</v>
      </c>
    </row>
    <row r="212" spans="1:24" ht="12" customHeight="1">
      <c r="A212" s="66"/>
      <c r="B212" s="58" t="s">
        <v>184</v>
      </c>
      <c r="C212" s="58"/>
      <c r="D212" s="59"/>
      <c r="E212" s="67">
        <v>621909</v>
      </c>
      <c r="F212" s="67">
        <v>0</v>
      </c>
      <c r="G212" s="67">
        <v>90174</v>
      </c>
      <c r="H212" s="67">
        <v>27088</v>
      </c>
      <c r="I212" s="67">
        <v>4725</v>
      </c>
      <c r="J212" s="67">
        <v>0</v>
      </c>
      <c r="K212" s="67">
        <v>32417</v>
      </c>
      <c r="L212" s="67">
        <v>201492</v>
      </c>
      <c r="M212" s="68">
        <v>977805</v>
      </c>
      <c r="N212" s="67">
        <v>151946</v>
      </c>
      <c r="O212" s="67">
        <v>0</v>
      </c>
      <c r="P212" s="67">
        <v>0</v>
      </c>
      <c r="Q212" s="67">
        <v>0</v>
      </c>
      <c r="R212" s="67">
        <v>219429</v>
      </c>
      <c r="S212" s="67">
        <v>34161</v>
      </c>
      <c r="T212" s="67">
        <v>472761</v>
      </c>
      <c r="U212" s="67">
        <v>13307</v>
      </c>
      <c r="V212" s="67">
        <v>0</v>
      </c>
      <c r="W212" s="67">
        <v>0</v>
      </c>
      <c r="X212" s="68">
        <v>891604</v>
      </c>
    </row>
    <row r="213" spans="1:24" ht="12" customHeight="1">
      <c r="A213" s="66"/>
      <c r="B213" s="58" t="s">
        <v>185</v>
      </c>
      <c r="C213" s="58"/>
      <c r="D213" s="59"/>
      <c r="E213" s="67">
        <v>0</v>
      </c>
      <c r="F213" s="67">
        <v>0</v>
      </c>
      <c r="G213" s="67">
        <v>27705</v>
      </c>
      <c r="H213" s="67">
        <v>0</v>
      </c>
      <c r="I213" s="67">
        <v>0</v>
      </c>
      <c r="J213" s="67">
        <v>0</v>
      </c>
      <c r="K213" s="67">
        <v>0</v>
      </c>
      <c r="L213" s="67">
        <v>0</v>
      </c>
      <c r="M213" s="68">
        <v>27705</v>
      </c>
      <c r="N213" s="67">
        <v>0</v>
      </c>
      <c r="O213" s="67">
        <v>0</v>
      </c>
      <c r="P213" s="67">
        <v>0</v>
      </c>
      <c r="Q213" s="67">
        <v>0</v>
      </c>
      <c r="R213" s="67">
        <v>987</v>
      </c>
      <c r="S213" s="67">
        <v>15340</v>
      </c>
      <c r="T213" s="67">
        <v>0</v>
      </c>
      <c r="U213" s="67">
        <v>0</v>
      </c>
      <c r="V213" s="67">
        <v>0</v>
      </c>
      <c r="W213" s="67">
        <v>0</v>
      </c>
      <c r="X213" s="68">
        <v>16327</v>
      </c>
    </row>
    <row r="214" spans="1:24" ht="12" customHeight="1">
      <c r="A214" s="66"/>
      <c r="B214" s="58" t="s">
        <v>186</v>
      </c>
      <c r="C214" s="58"/>
      <c r="D214" s="59"/>
      <c r="E214" s="67">
        <v>0</v>
      </c>
      <c r="F214" s="67">
        <v>0</v>
      </c>
      <c r="G214" s="67">
        <v>0</v>
      </c>
      <c r="H214" s="67">
        <v>0</v>
      </c>
      <c r="I214" s="67">
        <v>0</v>
      </c>
      <c r="J214" s="67">
        <v>0</v>
      </c>
      <c r="K214" s="67">
        <v>0</v>
      </c>
      <c r="L214" s="67">
        <v>0</v>
      </c>
      <c r="M214" s="68">
        <v>0</v>
      </c>
      <c r="N214" s="67">
        <v>0</v>
      </c>
      <c r="O214" s="67">
        <v>0</v>
      </c>
      <c r="P214" s="67">
        <v>0</v>
      </c>
      <c r="Q214" s="67">
        <v>0</v>
      </c>
      <c r="R214" s="67">
        <v>0</v>
      </c>
      <c r="S214" s="67">
        <v>15684</v>
      </c>
      <c r="T214" s="67">
        <v>359923</v>
      </c>
      <c r="U214" s="67">
        <v>0</v>
      </c>
      <c r="V214" s="67">
        <v>0</v>
      </c>
      <c r="W214" s="67">
        <v>0</v>
      </c>
      <c r="X214" s="68">
        <v>375607</v>
      </c>
    </row>
    <row r="215" spans="1:24" ht="12" customHeight="1">
      <c r="A215" s="66"/>
      <c r="B215" s="58" t="s">
        <v>187</v>
      </c>
      <c r="C215" s="58"/>
      <c r="D215" s="59"/>
      <c r="E215" s="67">
        <v>0</v>
      </c>
      <c r="F215" s="67">
        <v>0</v>
      </c>
      <c r="G215" s="67">
        <v>0</v>
      </c>
      <c r="H215" s="67">
        <v>0</v>
      </c>
      <c r="I215" s="67">
        <v>0</v>
      </c>
      <c r="J215" s="67">
        <v>0</v>
      </c>
      <c r="K215" s="67">
        <v>0</v>
      </c>
      <c r="L215" s="67">
        <v>0</v>
      </c>
      <c r="M215" s="68">
        <v>0</v>
      </c>
      <c r="N215" s="67">
        <v>0</v>
      </c>
      <c r="O215" s="67">
        <v>0</v>
      </c>
      <c r="P215" s="67">
        <v>0</v>
      </c>
      <c r="Q215" s="67">
        <v>0</v>
      </c>
      <c r="R215" s="67">
        <v>0</v>
      </c>
      <c r="S215" s="67">
        <v>14196</v>
      </c>
      <c r="T215" s="67">
        <v>25295</v>
      </c>
      <c r="U215" s="67">
        <v>0</v>
      </c>
      <c r="V215" s="67">
        <v>0</v>
      </c>
      <c r="W215" s="67">
        <v>0</v>
      </c>
      <c r="X215" s="68">
        <v>39491</v>
      </c>
    </row>
    <row r="216" spans="1:24" ht="12" customHeight="1">
      <c r="A216" s="66"/>
      <c r="B216" s="58" t="s">
        <v>188</v>
      </c>
      <c r="C216" s="58"/>
      <c r="D216" s="59"/>
      <c r="E216" s="67">
        <v>0</v>
      </c>
      <c r="F216" s="67">
        <v>0</v>
      </c>
      <c r="G216" s="67">
        <v>9693</v>
      </c>
      <c r="H216" s="67">
        <v>59482</v>
      </c>
      <c r="I216" s="67">
        <v>47461</v>
      </c>
      <c r="J216" s="67">
        <v>16668</v>
      </c>
      <c r="K216" s="67">
        <v>0</v>
      </c>
      <c r="L216" s="67">
        <v>229035</v>
      </c>
      <c r="M216" s="68">
        <v>362339</v>
      </c>
      <c r="N216" s="67">
        <v>45891</v>
      </c>
      <c r="O216" s="67">
        <v>0</v>
      </c>
      <c r="P216" s="67">
        <v>234035</v>
      </c>
      <c r="Q216" s="67">
        <v>0</v>
      </c>
      <c r="R216" s="67">
        <v>43329</v>
      </c>
      <c r="S216" s="67">
        <v>31368</v>
      </c>
      <c r="T216" s="67">
        <v>0</v>
      </c>
      <c r="U216" s="67">
        <v>0</v>
      </c>
      <c r="V216" s="67">
        <v>0</v>
      </c>
      <c r="W216" s="67">
        <v>0</v>
      </c>
      <c r="X216" s="68">
        <v>354623</v>
      </c>
    </row>
    <row r="217" spans="1:24" s="3" customFormat="1" ht="12" customHeight="1">
      <c r="A217" s="57"/>
      <c r="B217" s="69"/>
      <c r="C217" s="69" t="s">
        <v>41</v>
      </c>
      <c r="D217" s="70"/>
      <c r="E217" s="1">
        <v>5132967</v>
      </c>
      <c r="F217" s="1">
        <v>0</v>
      </c>
      <c r="G217" s="1">
        <v>2580238</v>
      </c>
      <c r="H217" s="1">
        <v>808483</v>
      </c>
      <c r="I217" s="1">
        <v>80942</v>
      </c>
      <c r="J217" s="1">
        <v>16668</v>
      </c>
      <c r="K217" s="1">
        <v>160280</v>
      </c>
      <c r="L217" s="1">
        <v>1562393</v>
      </c>
      <c r="M217" s="68">
        <v>10341971</v>
      </c>
      <c r="N217" s="1">
        <v>880170</v>
      </c>
      <c r="O217" s="1">
        <v>0</v>
      </c>
      <c r="P217" s="1">
        <v>1365901</v>
      </c>
      <c r="Q217" s="1">
        <v>0</v>
      </c>
      <c r="R217" s="1">
        <v>1923522</v>
      </c>
      <c r="S217" s="1">
        <v>666918</v>
      </c>
      <c r="T217" s="1">
        <v>1908162</v>
      </c>
      <c r="U217" s="1">
        <v>3105043</v>
      </c>
      <c r="V217" s="1">
        <v>0</v>
      </c>
      <c r="W217" s="1">
        <v>0</v>
      </c>
      <c r="X217" s="68">
        <v>9849716</v>
      </c>
    </row>
    <row r="218" spans="1:24" s="3" customFormat="1" ht="12" customHeight="1">
      <c r="A218" s="57"/>
      <c r="B218" s="69"/>
      <c r="C218" s="69"/>
      <c r="D218" s="70" t="s">
        <v>42</v>
      </c>
      <c r="E218" s="1">
        <v>5132967</v>
      </c>
      <c r="F218" s="1">
        <v>0</v>
      </c>
      <c r="G218" s="1">
        <v>2580238</v>
      </c>
      <c r="H218" s="1">
        <v>808483</v>
      </c>
      <c r="I218" s="1">
        <v>80942</v>
      </c>
      <c r="J218" s="1">
        <v>16668</v>
      </c>
      <c r="K218" s="1">
        <v>160280</v>
      </c>
      <c r="L218" s="1">
        <v>1562393</v>
      </c>
      <c r="M218" s="68">
        <v>10341971</v>
      </c>
      <c r="N218" s="1">
        <v>880170</v>
      </c>
      <c r="O218" s="1">
        <v>0</v>
      </c>
      <c r="P218" s="1">
        <v>1365901</v>
      </c>
      <c r="Q218" s="1">
        <v>0</v>
      </c>
      <c r="R218" s="1">
        <v>1923522</v>
      </c>
      <c r="S218" s="1">
        <v>4212644</v>
      </c>
      <c r="T218" s="1">
        <v>2145752</v>
      </c>
      <c r="U218" s="1">
        <v>3115474</v>
      </c>
      <c r="V218" s="1">
        <v>0</v>
      </c>
      <c r="W218" s="1">
        <v>0</v>
      </c>
      <c r="X218" s="68">
        <v>13643463</v>
      </c>
    </row>
    <row r="219" spans="1:24" ht="12" customHeight="1">
      <c r="A219" s="66"/>
      <c r="B219" s="58"/>
      <c r="C219" s="58"/>
      <c r="D219" s="59"/>
      <c r="E219" s="67"/>
      <c r="F219" s="67"/>
      <c r="G219" s="67"/>
      <c r="H219" s="67"/>
      <c r="I219" s="67"/>
      <c r="J219" s="67"/>
      <c r="K219" s="67"/>
      <c r="L219" s="67"/>
      <c r="M219" s="68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8"/>
    </row>
    <row r="220" spans="1:24" ht="12" customHeight="1">
      <c r="A220" s="66" t="s">
        <v>189</v>
      </c>
      <c r="B220" s="58"/>
      <c r="C220" s="58"/>
      <c r="D220" s="59"/>
      <c r="E220" s="67">
        <v>1982162</v>
      </c>
      <c r="F220" s="67">
        <v>0</v>
      </c>
      <c r="G220" s="67">
        <v>3961783</v>
      </c>
      <c r="H220" s="67">
        <v>1071076</v>
      </c>
      <c r="I220" s="67">
        <v>0</v>
      </c>
      <c r="J220" s="67">
        <v>0</v>
      </c>
      <c r="K220" s="67">
        <v>245198</v>
      </c>
      <c r="L220" s="67">
        <v>305055</v>
      </c>
      <c r="M220" s="68">
        <v>7565274</v>
      </c>
      <c r="N220" s="67">
        <v>1286874</v>
      </c>
      <c r="O220" s="67">
        <v>0</v>
      </c>
      <c r="P220" s="67">
        <v>336303</v>
      </c>
      <c r="Q220" s="67">
        <v>0</v>
      </c>
      <c r="R220" s="67">
        <v>1860779</v>
      </c>
      <c r="S220" s="67">
        <v>4423508</v>
      </c>
      <c r="T220" s="67">
        <v>176249</v>
      </c>
      <c r="U220" s="67">
        <v>315980</v>
      </c>
      <c r="V220" s="67">
        <v>0</v>
      </c>
      <c r="W220" s="67">
        <v>0</v>
      </c>
      <c r="X220" s="68">
        <v>8399693</v>
      </c>
    </row>
    <row r="221" spans="1:24" ht="12" customHeight="1">
      <c r="A221" s="66"/>
      <c r="B221" s="58" t="s">
        <v>190</v>
      </c>
      <c r="C221" s="58"/>
      <c r="D221" s="59"/>
      <c r="E221" s="67">
        <v>0</v>
      </c>
      <c r="F221" s="67">
        <v>0</v>
      </c>
      <c r="G221" s="67">
        <v>28383</v>
      </c>
      <c r="H221" s="67">
        <v>0</v>
      </c>
      <c r="I221" s="67">
        <v>37107</v>
      </c>
      <c r="J221" s="67">
        <v>0</v>
      </c>
      <c r="K221" s="67">
        <v>500</v>
      </c>
      <c r="L221" s="67">
        <v>5500</v>
      </c>
      <c r="M221" s="68">
        <v>71490</v>
      </c>
      <c r="N221" s="67">
        <v>30228</v>
      </c>
      <c r="O221" s="67">
        <v>0</v>
      </c>
      <c r="P221" s="67">
        <v>5500</v>
      </c>
      <c r="Q221" s="67">
        <v>0</v>
      </c>
      <c r="R221" s="67">
        <v>10408</v>
      </c>
      <c r="S221" s="67">
        <v>6525</v>
      </c>
      <c r="T221" s="67">
        <v>22558</v>
      </c>
      <c r="U221" s="67">
        <v>0</v>
      </c>
      <c r="V221" s="67">
        <v>0</v>
      </c>
      <c r="W221" s="67">
        <v>0</v>
      </c>
      <c r="X221" s="68">
        <v>75219</v>
      </c>
    </row>
    <row r="222" spans="1:24" ht="12" customHeight="1">
      <c r="A222" s="66"/>
      <c r="B222" s="58" t="s">
        <v>191</v>
      </c>
      <c r="C222" s="58"/>
      <c r="D222" s="59"/>
      <c r="E222" s="67">
        <v>0</v>
      </c>
      <c r="F222" s="67">
        <v>0</v>
      </c>
      <c r="G222" s="67">
        <v>6296</v>
      </c>
      <c r="H222" s="67">
        <v>9813</v>
      </c>
      <c r="I222" s="67">
        <v>4449</v>
      </c>
      <c r="J222" s="67">
        <v>0</v>
      </c>
      <c r="K222" s="67">
        <v>0</v>
      </c>
      <c r="L222" s="67">
        <v>0</v>
      </c>
      <c r="M222" s="68">
        <v>20558</v>
      </c>
      <c r="N222" s="67">
        <v>5842</v>
      </c>
      <c r="O222" s="67">
        <v>0</v>
      </c>
      <c r="P222" s="67">
        <v>0</v>
      </c>
      <c r="Q222" s="67">
        <v>0</v>
      </c>
      <c r="R222" s="67">
        <v>1224</v>
      </c>
      <c r="S222" s="67">
        <v>5838</v>
      </c>
      <c r="T222" s="67">
        <v>0</v>
      </c>
      <c r="U222" s="67">
        <v>0</v>
      </c>
      <c r="V222" s="67">
        <v>0</v>
      </c>
      <c r="W222" s="67">
        <v>0</v>
      </c>
      <c r="X222" s="68">
        <v>12904</v>
      </c>
    </row>
    <row r="223" spans="1:24" ht="12" customHeight="1">
      <c r="A223" s="66"/>
      <c r="B223" s="58" t="s">
        <v>192</v>
      </c>
      <c r="C223" s="58"/>
      <c r="D223" s="59"/>
      <c r="E223" s="67">
        <v>0</v>
      </c>
      <c r="F223" s="67">
        <v>0</v>
      </c>
      <c r="G223" s="67">
        <v>0</v>
      </c>
      <c r="H223" s="67">
        <v>0</v>
      </c>
      <c r="I223" s="67">
        <v>0</v>
      </c>
      <c r="J223" s="67">
        <v>0</v>
      </c>
      <c r="K223" s="67">
        <v>0</v>
      </c>
      <c r="L223" s="67">
        <v>0</v>
      </c>
      <c r="M223" s="68">
        <v>0</v>
      </c>
      <c r="N223" s="67">
        <v>0</v>
      </c>
      <c r="O223" s="67">
        <v>0</v>
      </c>
      <c r="P223" s="67">
        <v>0</v>
      </c>
      <c r="Q223" s="67">
        <v>0</v>
      </c>
      <c r="R223" s="67">
        <v>0</v>
      </c>
      <c r="S223" s="67">
        <v>39954</v>
      </c>
      <c r="T223" s="67">
        <v>0</v>
      </c>
      <c r="U223" s="67">
        <v>0</v>
      </c>
      <c r="V223" s="67">
        <v>0</v>
      </c>
      <c r="W223" s="67">
        <v>0</v>
      </c>
      <c r="X223" s="68">
        <v>39954</v>
      </c>
    </row>
    <row r="224" spans="1:24" ht="12" customHeight="1">
      <c r="A224" s="66"/>
      <c r="B224" s="58" t="s">
        <v>193</v>
      </c>
      <c r="C224" s="58"/>
      <c r="D224" s="59"/>
      <c r="E224" s="67">
        <v>117401</v>
      </c>
      <c r="F224" s="67">
        <v>0</v>
      </c>
      <c r="G224" s="67">
        <v>57478</v>
      </c>
      <c r="H224" s="67">
        <v>4137</v>
      </c>
      <c r="I224" s="67">
        <v>6573</v>
      </c>
      <c r="J224" s="67">
        <v>0</v>
      </c>
      <c r="K224" s="67">
        <v>0</v>
      </c>
      <c r="L224" s="67">
        <v>0</v>
      </c>
      <c r="M224" s="68">
        <v>185589</v>
      </c>
      <c r="N224" s="67">
        <v>0</v>
      </c>
      <c r="O224" s="67">
        <v>0</v>
      </c>
      <c r="P224" s="67">
        <v>36417</v>
      </c>
      <c r="Q224" s="67">
        <v>0</v>
      </c>
      <c r="R224" s="67">
        <v>606</v>
      </c>
      <c r="S224" s="67">
        <v>9616</v>
      </c>
      <c r="T224" s="67">
        <v>62554</v>
      </c>
      <c r="U224" s="67">
        <v>60898</v>
      </c>
      <c r="V224" s="67">
        <v>0</v>
      </c>
      <c r="W224" s="67">
        <v>0</v>
      </c>
      <c r="X224" s="68">
        <v>170091</v>
      </c>
    </row>
    <row r="225" spans="1:24" ht="12" customHeight="1">
      <c r="A225" s="66"/>
      <c r="B225" s="58" t="s">
        <v>194</v>
      </c>
      <c r="C225" s="58"/>
      <c r="D225" s="59"/>
      <c r="E225" s="67">
        <v>27940</v>
      </c>
      <c r="F225" s="67">
        <v>26615</v>
      </c>
      <c r="G225" s="67">
        <v>30212</v>
      </c>
      <c r="H225" s="67">
        <v>0</v>
      </c>
      <c r="I225" s="67">
        <v>0</v>
      </c>
      <c r="J225" s="67">
        <v>23141</v>
      </c>
      <c r="K225" s="67">
        <v>2121</v>
      </c>
      <c r="L225" s="67">
        <v>0</v>
      </c>
      <c r="M225" s="68">
        <v>110029</v>
      </c>
      <c r="N225" s="67">
        <v>0</v>
      </c>
      <c r="O225" s="67">
        <v>10257</v>
      </c>
      <c r="P225" s="67">
        <v>47238</v>
      </c>
      <c r="Q225" s="67">
        <v>0</v>
      </c>
      <c r="R225" s="67">
        <v>785</v>
      </c>
      <c r="S225" s="67">
        <v>21866</v>
      </c>
      <c r="T225" s="67">
        <v>28906</v>
      </c>
      <c r="U225" s="67">
        <v>0</v>
      </c>
      <c r="V225" s="67">
        <v>0</v>
      </c>
      <c r="W225" s="67">
        <v>0</v>
      </c>
      <c r="X225" s="68">
        <v>109052</v>
      </c>
    </row>
    <row r="226" spans="1:24" ht="12" customHeight="1">
      <c r="A226" s="66"/>
      <c r="B226" s="58" t="s">
        <v>195</v>
      </c>
      <c r="C226" s="58"/>
      <c r="D226" s="59"/>
      <c r="E226" s="67">
        <v>45871</v>
      </c>
      <c r="F226" s="67">
        <v>0</v>
      </c>
      <c r="G226" s="67">
        <v>30269</v>
      </c>
      <c r="H226" s="67">
        <v>4828</v>
      </c>
      <c r="I226" s="67">
        <v>0</v>
      </c>
      <c r="J226" s="67">
        <v>0</v>
      </c>
      <c r="K226" s="67">
        <v>3000</v>
      </c>
      <c r="L226" s="67">
        <v>86508</v>
      </c>
      <c r="M226" s="68">
        <v>170476</v>
      </c>
      <c r="N226" s="67">
        <v>23359</v>
      </c>
      <c r="O226" s="67">
        <v>0</v>
      </c>
      <c r="P226" s="67">
        <v>86508</v>
      </c>
      <c r="Q226" s="67">
        <v>0</v>
      </c>
      <c r="R226" s="67">
        <v>46572</v>
      </c>
      <c r="S226" s="67">
        <v>14424</v>
      </c>
      <c r="T226" s="67">
        <v>31026</v>
      </c>
      <c r="U226" s="67">
        <v>0</v>
      </c>
      <c r="V226" s="67">
        <v>0</v>
      </c>
      <c r="W226" s="67">
        <v>0</v>
      </c>
      <c r="X226" s="68">
        <v>201889</v>
      </c>
    </row>
    <row r="227" spans="1:24" ht="12" customHeight="1">
      <c r="A227" s="66"/>
      <c r="B227" s="58" t="s">
        <v>196</v>
      </c>
      <c r="C227" s="58"/>
      <c r="D227" s="59"/>
      <c r="E227" s="67">
        <v>0</v>
      </c>
      <c r="F227" s="67">
        <v>0</v>
      </c>
      <c r="G227" s="67">
        <v>39329</v>
      </c>
      <c r="H227" s="67">
        <v>1243</v>
      </c>
      <c r="I227" s="67">
        <v>0</v>
      </c>
      <c r="J227" s="67">
        <v>0</v>
      </c>
      <c r="K227" s="67">
        <v>907</v>
      </c>
      <c r="L227" s="67">
        <v>0</v>
      </c>
      <c r="M227" s="68">
        <v>41479</v>
      </c>
      <c r="N227" s="67">
        <v>28645</v>
      </c>
      <c r="O227" s="67">
        <v>0</v>
      </c>
      <c r="P227" s="67">
        <v>0</v>
      </c>
      <c r="Q227" s="67">
        <v>0</v>
      </c>
      <c r="R227" s="67">
        <v>15354</v>
      </c>
      <c r="S227" s="67">
        <v>11334</v>
      </c>
      <c r="T227" s="67">
        <v>4209</v>
      </c>
      <c r="U227" s="67">
        <v>0</v>
      </c>
      <c r="V227" s="67">
        <v>0</v>
      </c>
      <c r="W227" s="67">
        <v>0</v>
      </c>
      <c r="X227" s="68">
        <v>59542</v>
      </c>
    </row>
    <row r="228" spans="1:24" ht="12" customHeight="1">
      <c r="A228" s="66"/>
      <c r="B228" s="58" t="s">
        <v>197</v>
      </c>
      <c r="C228" s="58"/>
      <c r="D228" s="59"/>
      <c r="E228" s="67">
        <v>464</v>
      </c>
      <c r="F228" s="67">
        <v>0</v>
      </c>
      <c r="G228" s="67">
        <v>89836</v>
      </c>
      <c r="H228" s="67">
        <v>0</v>
      </c>
      <c r="I228" s="67">
        <v>0</v>
      </c>
      <c r="J228" s="67">
        <v>0</v>
      </c>
      <c r="K228" s="67">
        <v>0</v>
      </c>
      <c r="L228" s="67">
        <v>118423</v>
      </c>
      <c r="M228" s="68">
        <v>208723</v>
      </c>
      <c r="N228" s="67">
        <v>32703</v>
      </c>
      <c r="O228" s="67">
        <v>0</v>
      </c>
      <c r="P228" s="67">
        <v>118423</v>
      </c>
      <c r="Q228" s="67">
        <v>0</v>
      </c>
      <c r="R228" s="67">
        <v>31723</v>
      </c>
      <c r="S228" s="67">
        <v>20607</v>
      </c>
      <c r="T228" s="67">
        <v>0</v>
      </c>
      <c r="U228" s="67">
        <v>0</v>
      </c>
      <c r="V228" s="67">
        <v>0</v>
      </c>
      <c r="W228" s="67">
        <v>0</v>
      </c>
      <c r="X228" s="68">
        <v>203456</v>
      </c>
    </row>
    <row r="229" spans="1:24" s="3" customFormat="1" ht="12" customHeight="1">
      <c r="A229" s="57"/>
      <c r="B229" s="69"/>
      <c r="C229" s="69" t="s">
        <v>41</v>
      </c>
      <c r="D229" s="70"/>
      <c r="E229" s="1">
        <v>191676</v>
      </c>
      <c r="F229" s="1">
        <v>26615</v>
      </c>
      <c r="G229" s="1">
        <v>281803</v>
      </c>
      <c r="H229" s="1">
        <v>20021</v>
      </c>
      <c r="I229" s="1">
        <v>48129</v>
      </c>
      <c r="J229" s="1">
        <v>23141</v>
      </c>
      <c r="K229" s="1">
        <v>6528</v>
      </c>
      <c r="L229" s="1">
        <v>210431</v>
      </c>
      <c r="M229" s="68">
        <v>808344</v>
      </c>
      <c r="N229" s="1">
        <v>120777</v>
      </c>
      <c r="O229" s="1">
        <v>10257</v>
      </c>
      <c r="P229" s="1">
        <v>294086</v>
      </c>
      <c r="Q229" s="1">
        <v>0</v>
      </c>
      <c r="R229" s="1">
        <v>106672</v>
      </c>
      <c r="S229" s="1">
        <v>130164</v>
      </c>
      <c r="T229" s="1">
        <v>149253</v>
      </c>
      <c r="U229" s="1">
        <v>60898</v>
      </c>
      <c r="V229" s="1">
        <v>0</v>
      </c>
      <c r="W229" s="1">
        <v>0</v>
      </c>
      <c r="X229" s="68">
        <v>872107</v>
      </c>
    </row>
    <row r="230" spans="1:24" s="3" customFormat="1" ht="12" customHeight="1">
      <c r="A230" s="57"/>
      <c r="B230" s="69"/>
      <c r="C230" s="69"/>
      <c r="D230" s="70" t="s">
        <v>42</v>
      </c>
      <c r="E230" s="1">
        <v>2173838</v>
      </c>
      <c r="F230" s="1">
        <v>26615</v>
      </c>
      <c r="G230" s="1">
        <v>4243586</v>
      </c>
      <c r="H230" s="1">
        <v>1091097</v>
      </c>
      <c r="I230" s="1">
        <v>48129</v>
      </c>
      <c r="J230" s="1">
        <v>23141</v>
      </c>
      <c r="K230" s="1">
        <v>251726</v>
      </c>
      <c r="L230" s="1">
        <v>515486</v>
      </c>
      <c r="M230" s="68">
        <v>8373618</v>
      </c>
      <c r="N230" s="1">
        <v>1407651</v>
      </c>
      <c r="O230" s="1">
        <v>10257</v>
      </c>
      <c r="P230" s="1">
        <v>630389</v>
      </c>
      <c r="Q230" s="1">
        <v>0</v>
      </c>
      <c r="R230" s="1">
        <v>1967451</v>
      </c>
      <c r="S230" s="1">
        <v>4553672</v>
      </c>
      <c r="T230" s="1">
        <v>325502</v>
      </c>
      <c r="U230" s="1">
        <v>376878</v>
      </c>
      <c r="V230" s="1">
        <v>0</v>
      </c>
      <c r="W230" s="1">
        <v>0</v>
      </c>
      <c r="X230" s="68">
        <v>9271800</v>
      </c>
    </row>
    <row r="231" spans="1:24" ht="12" customHeight="1">
      <c r="A231" s="66"/>
      <c r="B231" s="58"/>
      <c r="C231" s="58"/>
      <c r="D231" s="59"/>
      <c r="E231" s="67"/>
      <c r="F231" s="67"/>
      <c r="G231" s="67"/>
      <c r="H231" s="67"/>
      <c r="I231" s="67"/>
      <c r="J231" s="67"/>
      <c r="K231" s="67"/>
      <c r="L231" s="67"/>
      <c r="M231" s="68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8"/>
    </row>
    <row r="232" spans="1:24" ht="12" customHeight="1">
      <c r="A232" s="72" t="s">
        <v>198</v>
      </c>
      <c r="B232" s="58"/>
      <c r="C232" s="58"/>
      <c r="D232" s="59"/>
      <c r="E232" s="67">
        <v>5211302</v>
      </c>
      <c r="F232" s="67">
        <v>0</v>
      </c>
      <c r="G232" s="67">
        <v>5344142</v>
      </c>
      <c r="H232" s="67">
        <v>2637072</v>
      </c>
      <c r="I232" s="67">
        <v>4563</v>
      </c>
      <c r="J232" s="67">
        <v>1667725</v>
      </c>
      <c r="K232" s="67">
        <v>16297</v>
      </c>
      <c r="L232" s="67">
        <v>707991</v>
      </c>
      <c r="M232" s="68">
        <v>15589092</v>
      </c>
      <c r="N232" s="67">
        <v>8741401</v>
      </c>
      <c r="O232" s="67">
        <v>0</v>
      </c>
      <c r="P232" s="67">
        <v>318584</v>
      </c>
      <c r="Q232" s="67">
        <v>0</v>
      </c>
      <c r="R232" s="67">
        <v>1244597</v>
      </c>
      <c r="S232" s="67">
        <v>2466756</v>
      </c>
      <c r="T232" s="67">
        <v>1597645</v>
      </c>
      <c r="U232" s="67">
        <v>2952139</v>
      </c>
      <c r="V232" s="67">
        <v>0</v>
      </c>
      <c r="W232" s="67">
        <v>0</v>
      </c>
      <c r="X232" s="68">
        <v>17321122</v>
      </c>
    </row>
    <row r="233" spans="1:24" ht="12" customHeight="1">
      <c r="A233" s="66"/>
      <c r="B233" s="58" t="s">
        <v>199</v>
      </c>
      <c r="C233" s="58"/>
      <c r="D233" s="59"/>
      <c r="E233" s="67">
        <v>434537</v>
      </c>
      <c r="F233" s="67">
        <v>0</v>
      </c>
      <c r="G233" s="67">
        <v>1408056</v>
      </c>
      <c r="H233" s="67">
        <v>112</v>
      </c>
      <c r="I233" s="67">
        <v>0</v>
      </c>
      <c r="J233" s="67">
        <v>0</v>
      </c>
      <c r="K233" s="67">
        <v>353161</v>
      </c>
      <c r="L233" s="67">
        <v>834567</v>
      </c>
      <c r="M233" s="68">
        <v>3030433</v>
      </c>
      <c r="N233" s="67">
        <v>0</v>
      </c>
      <c r="O233" s="67">
        <v>106122</v>
      </c>
      <c r="P233" s="67">
        <v>1543132</v>
      </c>
      <c r="Q233" s="67">
        <v>0</v>
      </c>
      <c r="R233" s="67">
        <v>952548</v>
      </c>
      <c r="S233" s="67">
        <v>203662</v>
      </c>
      <c r="T233" s="67">
        <v>38096</v>
      </c>
      <c r="U233" s="67">
        <v>87845</v>
      </c>
      <c r="V233" s="67">
        <v>0</v>
      </c>
      <c r="W233" s="67">
        <v>0</v>
      </c>
      <c r="X233" s="68">
        <v>2931405</v>
      </c>
    </row>
    <row r="234" spans="1:24" s="3" customFormat="1" ht="12" customHeight="1">
      <c r="A234" s="57"/>
      <c r="B234" s="69"/>
      <c r="C234" s="69" t="s">
        <v>41</v>
      </c>
      <c r="D234" s="70"/>
      <c r="E234" s="1">
        <v>434537</v>
      </c>
      <c r="F234" s="1">
        <v>0</v>
      </c>
      <c r="G234" s="1">
        <v>1408056</v>
      </c>
      <c r="H234" s="1">
        <v>112</v>
      </c>
      <c r="I234" s="1">
        <v>0</v>
      </c>
      <c r="J234" s="1">
        <v>0</v>
      </c>
      <c r="K234" s="1">
        <v>353161</v>
      </c>
      <c r="L234" s="1">
        <v>834567</v>
      </c>
      <c r="M234" s="68">
        <v>3030433</v>
      </c>
      <c r="N234" s="1">
        <v>0</v>
      </c>
      <c r="O234" s="1">
        <v>106122</v>
      </c>
      <c r="P234" s="1">
        <v>1543132</v>
      </c>
      <c r="Q234" s="1">
        <v>0</v>
      </c>
      <c r="R234" s="1">
        <v>952548</v>
      </c>
      <c r="S234" s="1">
        <v>203662</v>
      </c>
      <c r="T234" s="1">
        <v>38096</v>
      </c>
      <c r="U234" s="1">
        <v>87845</v>
      </c>
      <c r="V234" s="1">
        <v>0</v>
      </c>
      <c r="W234" s="1">
        <v>0</v>
      </c>
      <c r="X234" s="68">
        <v>2931405</v>
      </c>
    </row>
    <row r="235" spans="1:24" s="3" customFormat="1" ht="12" customHeight="1">
      <c r="A235" s="57"/>
      <c r="B235" s="69"/>
      <c r="C235" s="69"/>
      <c r="D235" s="70" t="s">
        <v>42</v>
      </c>
      <c r="E235" s="1">
        <v>5645839</v>
      </c>
      <c r="F235" s="1">
        <v>0</v>
      </c>
      <c r="G235" s="1">
        <v>6752198</v>
      </c>
      <c r="H235" s="1">
        <v>2637184</v>
      </c>
      <c r="I235" s="1">
        <v>4563</v>
      </c>
      <c r="J235" s="1">
        <v>1667725</v>
      </c>
      <c r="K235" s="1">
        <v>369458</v>
      </c>
      <c r="L235" s="1">
        <v>1542558</v>
      </c>
      <c r="M235" s="68">
        <v>18619525</v>
      </c>
      <c r="N235" s="1">
        <v>8741401</v>
      </c>
      <c r="O235" s="1">
        <v>106122</v>
      </c>
      <c r="P235" s="1">
        <v>1861716</v>
      </c>
      <c r="Q235" s="1">
        <v>0</v>
      </c>
      <c r="R235" s="1">
        <v>2197145</v>
      </c>
      <c r="S235" s="1">
        <v>2670418</v>
      </c>
      <c r="T235" s="1">
        <v>1635741</v>
      </c>
      <c r="U235" s="1">
        <v>3039984</v>
      </c>
      <c r="V235" s="1">
        <v>0</v>
      </c>
      <c r="W235" s="1">
        <v>0</v>
      </c>
      <c r="X235" s="68">
        <v>20252527</v>
      </c>
    </row>
    <row r="236" spans="1:24" ht="12" customHeight="1">
      <c r="A236" s="66"/>
      <c r="B236" s="58"/>
      <c r="C236" s="58"/>
      <c r="D236" s="59"/>
      <c r="E236" s="67"/>
      <c r="F236" s="67"/>
      <c r="G236" s="67"/>
      <c r="H236" s="67"/>
      <c r="I236" s="67"/>
      <c r="J236" s="67"/>
      <c r="K236" s="67"/>
      <c r="L236" s="67"/>
      <c r="M236" s="68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8"/>
    </row>
    <row r="237" spans="1:24" ht="12" customHeight="1">
      <c r="A237" s="66" t="s">
        <v>200</v>
      </c>
      <c r="B237" s="58"/>
      <c r="C237" s="58"/>
      <c r="D237" s="59"/>
      <c r="E237" s="67">
        <v>440169</v>
      </c>
      <c r="F237" s="67">
        <v>0</v>
      </c>
      <c r="G237" s="67">
        <v>7279251</v>
      </c>
      <c r="H237" s="67">
        <v>1558755</v>
      </c>
      <c r="I237" s="67">
        <v>1772003</v>
      </c>
      <c r="J237" s="67">
        <v>384772</v>
      </c>
      <c r="K237" s="67">
        <v>2061822</v>
      </c>
      <c r="L237" s="67">
        <v>133000</v>
      </c>
      <c r="M237" s="68">
        <v>13629772</v>
      </c>
      <c r="N237" s="67">
        <v>3644954</v>
      </c>
      <c r="O237" s="67">
        <v>0</v>
      </c>
      <c r="P237" s="67">
        <v>0</v>
      </c>
      <c r="Q237" s="67">
        <v>0</v>
      </c>
      <c r="R237" s="67">
        <v>547677</v>
      </c>
      <c r="S237" s="67">
        <v>3748860</v>
      </c>
      <c r="T237" s="67">
        <v>369577</v>
      </c>
      <c r="U237" s="67">
        <v>1489688</v>
      </c>
      <c r="V237" s="67">
        <v>0</v>
      </c>
      <c r="W237" s="67">
        <v>0</v>
      </c>
      <c r="X237" s="68">
        <v>9800756</v>
      </c>
    </row>
    <row r="238" spans="1:24" ht="12" customHeight="1">
      <c r="A238" s="66"/>
      <c r="B238" s="58" t="s">
        <v>201</v>
      </c>
      <c r="C238" s="58"/>
      <c r="D238" s="59"/>
      <c r="E238" s="67">
        <v>126431</v>
      </c>
      <c r="F238" s="67">
        <v>0</v>
      </c>
      <c r="G238" s="67">
        <v>76413</v>
      </c>
      <c r="H238" s="67">
        <v>33911</v>
      </c>
      <c r="I238" s="67">
        <v>16411</v>
      </c>
      <c r="J238" s="67">
        <v>0</v>
      </c>
      <c r="K238" s="67">
        <v>0</v>
      </c>
      <c r="L238" s="67">
        <v>571744</v>
      </c>
      <c r="M238" s="68">
        <v>824910</v>
      </c>
      <c r="N238" s="67">
        <v>73047</v>
      </c>
      <c r="O238" s="67">
        <v>0</v>
      </c>
      <c r="P238" s="67">
        <v>571744</v>
      </c>
      <c r="Q238" s="67">
        <v>0</v>
      </c>
      <c r="R238" s="67">
        <v>26628</v>
      </c>
      <c r="S238" s="67">
        <v>50257</v>
      </c>
      <c r="T238" s="67">
        <v>243298</v>
      </c>
      <c r="U238" s="67">
        <v>0</v>
      </c>
      <c r="V238" s="67">
        <v>0</v>
      </c>
      <c r="W238" s="67">
        <v>0</v>
      </c>
      <c r="X238" s="68">
        <v>964974</v>
      </c>
    </row>
    <row r="239" spans="1:24" ht="12" customHeight="1">
      <c r="A239" s="66"/>
      <c r="B239" s="58" t="s">
        <v>202</v>
      </c>
      <c r="C239" s="58"/>
      <c r="D239" s="59"/>
      <c r="E239" s="67">
        <v>0</v>
      </c>
      <c r="F239" s="67">
        <v>670</v>
      </c>
      <c r="G239" s="67">
        <v>9257</v>
      </c>
      <c r="H239" s="67">
        <v>26470</v>
      </c>
      <c r="I239" s="67">
        <v>0</v>
      </c>
      <c r="J239" s="67">
        <v>0</v>
      </c>
      <c r="K239" s="67">
        <v>0</v>
      </c>
      <c r="L239" s="67">
        <v>0</v>
      </c>
      <c r="M239" s="68">
        <v>36397</v>
      </c>
      <c r="N239" s="67">
        <v>0</v>
      </c>
      <c r="O239" s="67">
        <v>0</v>
      </c>
      <c r="P239" s="67">
        <v>32512</v>
      </c>
      <c r="Q239" s="67">
        <v>0</v>
      </c>
      <c r="R239" s="67">
        <v>2408</v>
      </c>
      <c r="S239" s="67">
        <v>4350</v>
      </c>
      <c r="T239" s="67">
        <v>0</v>
      </c>
      <c r="U239" s="67">
        <v>0</v>
      </c>
      <c r="V239" s="67">
        <v>0</v>
      </c>
      <c r="W239" s="67">
        <v>0</v>
      </c>
      <c r="X239" s="68">
        <v>39270</v>
      </c>
    </row>
    <row r="240" spans="1:24" ht="12" customHeight="1">
      <c r="A240" s="66"/>
      <c r="B240" s="58" t="s">
        <v>203</v>
      </c>
      <c r="C240" s="58"/>
      <c r="D240" s="59"/>
      <c r="E240" s="67">
        <v>0</v>
      </c>
      <c r="F240" s="67">
        <v>0</v>
      </c>
      <c r="G240" s="67">
        <v>106386</v>
      </c>
      <c r="H240" s="67">
        <v>12559</v>
      </c>
      <c r="I240" s="67">
        <v>15024</v>
      </c>
      <c r="J240" s="67">
        <v>0</v>
      </c>
      <c r="K240" s="67">
        <v>114819</v>
      </c>
      <c r="L240" s="67">
        <v>0</v>
      </c>
      <c r="M240" s="68">
        <v>248788</v>
      </c>
      <c r="N240" s="67">
        <v>54359</v>
      </c>
      <c r="O240" s="67">
        <v>0</v>
      </c>
      <c r="P240" s="67">
        <v>15000</v>
      </c>
      <c r="Q240" s="67">
        <v>0</v>
      </c>
      <c r="R240" s="67">
        <v>15604</v>
      </c>
      <c r="S240" s="67">
        <v>23469</v>
      </c>
      <c r="T240" s="67">
        <v>109742</v>
      </c>
      <c r="U240" s="67">
        <v>6743</v>
      </c>
      <c r="V240" s="67">
        <v>0</v>
      </c>
      <c r="W240" s="67">
        <v>0</v>
      </c>
      <c r="X240" s="68">
        <v>224917</v>
      </c>
    </row>
    <row r="241" spans="1:24" ht="12" customHeight="1">
      <c r="A241" s="66"/>
      <c r="B241" s="58" t="s">
        <v>204</v>
      </c>
      <c r="C241" s="58"/>
      <c r="D241" s="59"/>
      <c r="E241" s="67">
        <v>51917</v>
      </c>
      <c r="F241" s="67">
        <v>0</v>
      </c>
      <c r="G241" s="67">
        <v>6186</v>
      </c>
      <c r="H241" s="67">
        <v>0</v>
      </c>
      <c r="I241" s="67">
        <v>0</v>
      </c>
      <c r="J241" s="67">
        <v>0</v>
      </c>
      <c r="K241" s="67">
        <v>437</v>
      </c>
      <c r="L241" s="67">
        <v>0</v>
      </c>
      <c r="M241" s="68">
        <v>58540</v>
      </c>
      <c r="N241" s="67">
        <v>0</v>
      </c>
      <c r="O241" s="67">
        <v>0</v>
      </c>
      <c r="P241" s="67">
        <v>0</v>
      </c>
      <c r="Q241" s="67">
        <v>0</v>
      </c>
      <c r="R241" s="67">
        <v>1060</v>
      </c>
      <c r="S241" s="67">
        <v>5518</v>
      </c>
      <c r="T241" s="67">
        <v>51872</v>
      </c>
      <c r="U241" s="67">
        <v>0</v>
      </c>
      <c r="V241" s="67">
        <v>0</v>
      </c>
      <c r="W241" s="67">
        <v>0</v>
      </c>
      <c r="X241" s="68">
        <v>58450</v>
      </c>
    </row>
    <row r="242" spans="1:24" ht="12" customHeight="1">
      <c r="A242" s="66"/>
      <c r="B242" s="58" t="s">
        <v>205</v>
      </c>
      <c r="C242" s="58"/>
      <c r="D242" s="59"/>
      <c r="E242" s="67">
        <v>0</v>
      </c>
      <c r="F242" s="67">
        <v>0</v>
      </c>
      <c r="G242" s="67">
        <v>0</v>
      </c>
      <c r="H242" s="67">
        <v>0</v>
      </c>
      <c r="I242" s="67">
        <v>0</v>
      </c>
      <c r="J242" s="67">
        <v>0</v>
      </c>
      <c r="K242" s="67">
        <v>0</v>
      </c>
      <c r="L242" s="67">
        <v>0</v>
      </c>
      <c r="M242" s="68">
        <v>0</v>
      </c>
      <c r="N242" s="67">
        <v>0</v>
      </c>
      <c r="O242" s="67">
        <v>0</v>
      </c>
      <c r="P242" s="67">
        <v>0</v>
      </c>
      <c r="Q242" s="67">
        <v>0</v>
      </c>
      <c r="R242" s="67">
        <v>0</v>
      </c>
      <c r="S242" s="67">
        <v>4694</v>
      </c>
      <c r="T242" s="67">
        <v>135350</v>
      </c>
      <c r="U242" s="67">
        <v>0</v>
      </c>
      <c r="V242" s="67">
        <v>0</v>
      </c>
      <c r="W242" s="67">
        <v>0</v>
      </c>
      <c r="X242" s="68">
        <v>140044</v>
      </c>
    </row>
    <row r="243" spans="1:24" ht="12" customHeight="1">
      <c r="A243" s="66"/>
      <c r="B243" s="58" t="s">
        <v>206</v>
      </c>
      <c r="C243" s="58"/>
      <c r="D243" s="59"/>
      <c r="E243" s="67">
        <v>68980</v>
      </c>
      <c r="F243" s="67">
        <v>106068</v>
      </c>
      <c r="G243" s="67">
        <v>187140</v>
      </c>
      <c r="H243" s="67">
        <v>0</v>
      </c>
      <c r="I243" s="67">
        <v>0</v>
      </c>
      <c r="J243" s="67">
        <v>0</v>
      </c>
      <c r="K243" s="67">
        <v>7000</v>
      </c>
      <c r="L243" s="67">
        <v>0</v>
      </c>
      <c r="M243" s="68">
        <v>369188</v>
      </c>
      <c r="N243" s="67">
        <v>171252</v>
      </c>
      <c r="O243" s="67">
        <v>0</v>
      </c>
      <c r="P243" s="67">
        <v>0</v>
      </c>
      <c r="Q243" s="67">
        <v>0</v>
      </c>
      <c r="R243" s="67">
        <v>9463</v>
      </c>
      <c r="S243" s="67">
        <v>56005</v>
      </c>
      <c r="T243" s="67">
        <v>100984</v>
      </c>
      <c r="U243" s="67">
        <v>68741</v>
      </c>
      <c r="V243" s="67">
        <v>0</v>
      </c>
      <c r="W243" s="67">
        <v>0</v>
      </c>
      <c r="X243" s="68">
        <v>406445</v>
      </c>
    </row>
    <row r="244" spans="1:24" ht="12" customHeight="1">
      <c r="A244" s="66"/>
      <c r="B244" s="58" t="s">
        <v>207</v>
      </c>
      <c r="C244" s="58"/>
      <c r="D244" s="59"/>
      <c r="E244" s="67">
        <v>198751</v>
      </c>
      <c r="F244" s="67">
        <v>0</v>
      </c>
      <c r="G244" s="67">
        <v>411357</v>
      </c>
      <c r="H244" s="67">
        <v>42299</v>
      </c>
      <c r="I244" s="67">
        <v>0</v>
      </c>
      <c r="J244" s="67">
        <v>0</v>
      </c>
      <c r="K244" s="67">
        <v>0</v>
      </c>
      <c r="L244" s="67">
        <v>532045</v>
      </c>
      <c r="M244" s="68">
        <v>1184452</v>
      </c>
      <c r="N244" s="67">
        <v>353540</v>
      </c>
      <c r="O244" s="67">
        <v>0</v>
      </c>
      <c r="P244" s="67">
        <v>631645</v>
      </c>
      <c r="Q244" s="67">
        <v>0</v>
      </c>
      <c r="R244" s="67">
        <v>25731</v>
      </c>
      <c r="S244" s="67">
        <v>108414</v>
      </c>
      <c r="T244" s="67">
        <v>89651</v>
      </c>
      <c r="U244" s="67">
        <v>0</v>
      </c>
      <c r="V244" s="67">
        <v>0</v>
      </c>
      <c r="W244" s="67">
        <v>0</v>
      </c>
      <c r="X244" s="68">
        <v>1208981</v>
      </c>
    </row>
    <row r="245" spans="1:24" ht="12" customHeight="1">
      <c r="A245" s="66"/>
      <c r="B245" s="58" t="s">
        <v>208</v>
      </c>
      <c r="C245" s="58"/>
      <c r="D245" s="59"/>
      <c r="E245" s="67">
        <v>0</v>
      </c>
      <c r="F245" s="67">
        <v>130366</v>
      </c>
      <c r="G245" s="67">
        <v>126831</v>
      </c>
      <c r="H245" s="67">
        <v>63507</v>
      </c>
      <c r="I245" s="67">
        <v>0</v>
      </c>
      <c r="J245" s="67">
        <v>0</v>
      </c>
      <c r="K245" s="67">
        <v>1500</v>
      </c>
      <c r="L245" s="67">
        <v>180000</v>
      </c>
      <c r="M245" s="68">
        <v>502204</v>
      </c>
      <c r="N245" s="67">
        <v>64362</v>
      </c>
      <c r="O245" s="67">
        <v>0</v>
      </c>
      <c r="P245" s="67">
        <v>180000</v>
      </c>
      <c r="Q245" s="67">
        <v>0</v>
      </c>
      <c r="R245" s="67">
        <v>88935</v>
      </c>
      <c r="S245" s="67">
        <v>39188</v>
      </c>
      <c r="T245" s="67">
        <v>144728</v>
      </c>
      <c r="U245" s="67">
        <v>0</v>
      </c>
      <c r="V245" s="67">
        <v>0</v>
      </c>
      <c r="W245" s="67">
        <v>0</v>
      </c>
      <c r="X245" s="68">
        <v>517213</v>
      </c>
    </row>
    <row r="246" spans="1:24" ht="12" customHeight="1">
      <c r="A246" s="66"/>
      <c r="B246" s="58" t="s">
        <v>209</v>
      </c>
      <c r="C246" s="58"/>
      <c r="D246" s="59"/>
      <c r="E246" s="67">
        <v>73833</v>
      </c>
      <c r="F246" s="67">
        <v>0</v>
      </c>
      <c r="G246" s="67">
        <v>37970</v>
      </c>
      <c r="H246" s="67">
        <v>0</v>
      </c>
      <c r="I246" s="67">
        <v>4799</v>
      </c>
      <c r="J246" s="67">
        <v>0</v>
      </c>
      <c r="K246" s="67">
        <v>0</v>
      </c>
      <c r="L246" s="67">
        <v>0</v>
      </c>
      <c r="M246" s="68">
        <v>116602</v>
      </c>
      <c r="N246" s="67">
        <v>0</v>
      </c>
      <c r="O246" s="67">
        <v>0</v>
      </c>
      <c r="P246" s="67">
        <v>65000</v>
      </c>
      <c r="Q246" s="67">
        <v>0</v>
      </c>
      <c r="R246" s="67">
        <v>2687</v>
      </c>
      <c r="S246" s="67">
        <v>14196</v>
      </c>
      <c r="T246" s="67">
        <v>55906</v>
      </c>
      <c r="U246" s="67">
        <v>10014</v>
      </c>
      <c r="V246" s="67">
        <v>0</v>
      </c>
      <c r="W246" s="67">
        <v>0</v>
      </c>
      <c r="X246" s="68">
        <v>147803</v>
      </c>
    </row>
    <row r="247" spans="1:24" ht="12" customHeight="1">
      <c r="A247" s="66"/>
      <c r="B247" s="58" t="s">
        <v>210</v>
      </c>
      <c r="C247" s="58"/>
      <c r="D247" s="59"/>
      <c r="E247" s="67">
        <v>0</v>
      </c>
      <c r="F247" s="67">
        <v>0</v>
      </c>
      <c r="G247" s="67">
        <v>4368</v>
      </c>
      <c r="H247" s="67">
        <v>0</v>
      </c>
      <c r="I247" s="67">
        <v>0</v>
      </c>
      <c r="J247" s="67">
        <v>0</v>
      </c>
      <c r="K247" s="67">
        <v>0</v>
      </c>
      <c r="L247" s="67">
        <v>0</v>
      </c>
      <c r="M247" s="68">
        <v>4368</v>
      </c>
      <c r="N247" s="67">
        <v>21018</v>
      </c>
      <c r="O247" s="67">
        <v>0</v>
      </c>
      <c r="P247" s="67">
        <v>0</v>
      </c>
      <c r="Q247" s="67">
        <v>0</v>
      </c>
      <c r="R247" s="67">
        <v>24530</v>
      </c>
      <c r="S247" s="67">
        <v>7327</v>
      </c>
      <c r="T247" s="67">
        <v>3335</v>
      </c>
      <c r="U247" s="67">
        <v>0</v>
      </c>
      <c r="V247" s="67">
        <v>0</v>
      </c>
      <c r="W247" s="67">
        <v>0</v>
      </c>
      <c r="X247" s="68">
        <v>56210</v>
      </c>
    </row>
    <row r="248" spans="1:24" ht="12" customHeight="1">
      <c r="A248" s="66"/>
      <c r="B248" s="58" t="s">
        <v>211</v>
      </c>
      <c r="C248" s="58"/>
      <c r="D248" s="59"/>
      <c r="E248" s="67">
        <v>0</v>
      </c>
      <c r="F248" s="67">
        <v>0</v>
      </c>
      <c r="G248" s="67">
        <v>62518</v>
      </c>
      <c r="H248" s="67">
        <v>0</v>
      </c>
      <c r="I248" s="67">
        <v>7102</v>
      </c>
      <c r="J248" s="67">
        <v>0</v>
      </c>
      <c r="K248" s="67">
        <v>102157</v>
      </c>
      <c r="L248" s="67">
        <v>190931</v>
      </c>
      <c r="M248" s="68">
        <v>362708</v>
      </c>
      <c r="N248" s="67">
        <v>46730</v>
      </c>
      <c r="O248" s="67">
        <v>0</v>
      </c>
      <c r="P248" s="67">
        <v>190931</v>
      </c>
      <c r="Q248" s="67">
        <v>0</v>
      </c>
      <c r="R248" s="67">
        <v>303</v>
      </c>
      <c r="S248" s="67">
        <v>22667</v>
      </c>
      <c r="T248" s="67">
        <v>102170</v>
      </c>
      <c r="U248" s="67">
        <v>54055</v>
      </c>
      <c r="V248" s="67">
        <v>0</v>
      </c>
      <c r="W248" s="67">
        <v>0</v>
      </c>
      <c r="X248" s="68">
        <v>416856</v>
      </c>
    </row>
    <row r="249" spans="1:24" ht="12" customHeight="1">
      <c r="A249" s="66"/>
      <c r="B249" s="58" t="s">
        <v>212</v>
      </c>
      <c r="C249" s="58"/>
      <c r="D249" s="59"/>
      <c r="E249" s="67">
        <v>847990</v>
      </c>
      <c r="F249" s="67">
        <v>25128</v>
      </c>
      <c r="G249" s="67">
        <v>79488</v>
      </c>
      <c r="H249" s="67">
        <v>2093</v>
      </c>
      <c r="I249" s="67">
        <v>58</v>
      </c>
      <c r="J249" s="67">
        <v>0</v>
      </c>
      <c r="K249" s="67">
        <v>0</v>
      </c>
      <c r="L249" s="67">
        <v>72134</v>
      </c>
      <c r="M249" s="68">
        <v>1026891</v>
      </c>
      <c r="N249" s="67">
        <v>53265</v>
      </c>
      <c r="O249" s="67">
        <v>0</v>
      </c>
      <c r="P249" s="67">
        <v>72134</v>
      </c>
      <c r="Q249" s="67">
        <v>0</v>
      </c>
      <c r="R249" s="67">
        <v>11782</v>
      </c>
      <c r="S249" s="67">
        <v>22438</v>
      </c>
      <c r="T249" s="67">
        <v>130717</v>
      </c>
      <c r="U249" s="67">
        <v>738143</v>
      </c>
      <c r="V249" s="67">
        <v>0</v>
      </c>
      <c r="W249" s="67">
        <v>0</v>
      </c>
      <c r="X249" s="68">
        <v>1028479</v>
      </c>
    </row>
    <row r="250" spans="1:24" ht="12" customHeight="1">
      <c r="A250" s="66"/>
      <c r="B250" s="58" t="s">
        <v>213</v>
      </c>
      <c r="C250" s="58"/>
      <c r="D250" s="59"/>
      <c r="E250" s="67">
        <v>17585</v>
      </c>
      <c r="F250" s="67">
        <v>3075</v>
      </c>
      <c r="G250" s="67">
        <v>141356</v>
      </c>
      <c r="H250" s="67">
        <v>6914</v>
      </c>
      <c r="I250" s="67">
        <v>0</v>
      </c>
      <c r="J250" s="67">
        <v>0</v>
      </c>
      <c r="K250" s="67">
        <v>9827</v>
      </c>
      <c r="L250" s="67">
        <v>122695</v>
      </c>
      <c r="M250" s="68">
        <v>301452</v>
      </c>
      <c r="N250" s="67">
        <v>101110</v>
      </c>
      <c r="O250" s="67">
        <v>0</v>
      </c>
      <c r="P250" s="67">
        <v>122695</v>
      </c>
      <c r="Q250" s="67">
        <v>0</v>
      </c>
      <c r="R250" s="67">
        <v>25868</v>
      </c>
      <c r="S250" s="67">
        <v>8701</v>
      </c>
      <c r="T250" s="67">
        <v>0</v>
      </c>
      <c r="U250" s="67">
        <v>0</v>
      </c>
      <c r="V250" s="67">
        <v>0</v>
      </c>
      <c r="W250" s="67">
        <v>0</v>
      </c>
      <c r="X250" s="68">
        <v>258374</v>
      </c>
    </row>
    <row r="251" spans="1:24" s="3" customFormat="1" ht="12" customHeight="1">
      <c r="A251" s="57"/>
      <c r="B251" s="69"/>
      <c r="C251" s="69" t="s">
        <v>41</v>
      </c>
      <c r="D251" s="70"/>
      <c r="E251" s="1">
        <v>1385487</v>
      </c>
      <c r="F251" s="1">
        <v>265307</v>
      </c>
      <c r="G251" s="1">
        <v>1249270</v>
      </c>
      <c r="H251" s="1">
        <v>187753</v>
      </c>
      <c r="I251" s="1">
        <v>43394</v>
      </c>
      <c r="J251" s="1">
        <v>0</v>
      </c>
      <c r="K251" s="1">
        <v>235740</v>
      </c>
      <c r="L251" s="1">
        <v>1669549</v>
      </c>
      <c r="M251" s="68">
        <v>5036500</v>
      </c>
      <c r="N251" s="1">
        <v>938683</v>
      </c>
      <c r="O251" s="1">
        <v>0</v>
      </c>
      <c r="P251" s="1">
        <v>1881661</v>
      </c>
      <c r="Q251" s="1">
        <v>0</v>
      </c>
      <c r="R251" s="1">
        <v>234999</v>
      </c>
      <c r="S251" s="1">
        <v>367224</v>
      </c>
      <c r="T251" s="1">
        <v>1167753</v>
      </c>
      <c r="U251" s="1">
        <v>877696</v>
      </c>
      <c r="V251" s="1">
        <v>0</v>
      </c>
      <c r="W251" s="1">
        <v>0</v>
      </c>
      <c r="X251" s="68">
        <v>5468016</v>
      </c>
    </row>
    <row r="252" spans="1:24" s="3" customFormat="1" ht="12" customHeight="1">
      <c r="A252" s="57"/>
      <c r="B252" s="69"/>
      <c r="C252" s="69"/>
      <c r="D252" s="70" t="s">
        <v>42</v>
      </c>
      <c r="E252" s="1">
        <v>1825656</v>
      </c>
      <c r="F252" s="1">
        <v>265307</v>
      </c>
      <c r="G252" s="1">
        <v>8528521</v>
      </c>
      <c r="H252" s="1">
        <v>1746508</v>
      </c>
      <c r="I252" s="1">
        <v>1815397</v>
      </c>
      <c r="J252" s="1">
        <v>384772</v>
      </c>
      <c r="K252" s="1">
        <v>2297562</v>
      </c>
      <c r="L252" s="1">
        <v>1802549</v>
      </c>
      <c r="M252" s="68">
        <v>18666272</v>
      </c>
      <c r="N252" s="1">
        <v>4583637</v>
      </c>
      <c r="O252" s="1">
        <v>0</v>
      </c>
      <c r="P252" s="1">
        <v>1881661</v>
      </c>
      <c r="Q252" s="1">
        <v>0</v>
      </c>
      <c r="R252" s="1">
        <v>782676</v>
      </c>
      <c r="S252" s="1">
        <v>4116084</v>
      </c>
      <c r="T252" s="1">
        <v>1537330</v>
      </c>
      <c r="U252" s="1">
        <v>2367384</v>
      </c>
      <c r="V252" s="1">
        <v>0</v>
      </c>
      <c r="W252" s="1">
        <v>0</v>
      </c>
      <c r="X252" s="68">
        <v>15268772</v>
      </c>
    </row>
    <row r="253" spans="1:24" s="3" customFormat="1" ht="12" customHeight="1">
      <c r="A253" s="57"/>
      <c r="B253" s="69"/>
      <c r="C253" s="69"/>
      <c r="D253" s="70"/>
      <c r="E253" s="1"/>
      <c r="F253" s="1"/>
      <c r="G253" s="1"/>
      <c r="H253" s="1"/>
      <c r="I253" s="1"/>
      <c r="J253" s="1"/>
      <c r="K253" s="1"/>
      <c r="L253" s="1"/>
      <c r="M253" s="68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68"/>
    </row>
    <row r="254" spans="1:24" ht="12" customHeight="1">
      <c r="A254" s="66" t="s">
        <v>214</v>
      </c>
      <c r="B254" s="58"/>
      <c r="C254" s="58"/>
      <c r="D254" s="59"/>
      <c r="E254" s="67">
        <v>1473484</v>
      </c>
      <c r="F254" s="67">
        <v>729928</v>
      </c>
      <c r="G254" s="67">
        <v>4492843</v>
      </c>
      <c r="H254" s="67">
        <v>578439</v>
      </c>
      <c r="I254" s="67">
        <v>0</v>
      </c>
      <c r="J254" s="67">
        <v>1424</v>
      </c>
      <c r="K254" s="67">
        <v>212768</v>
      </c>
      <c r="L254" s="67">
        <v>298575</v>
      </c>
      <c r="M254" s="68">
        <v>7787461</v>
      </c>
      <c r="N254" s="67">
        <v>2572996</v>
      </c>
      <c r="O254" s="67">
        <v>359</v>
      </c>
      <c r="P254" s="67">
        <v>0</v>
      </c>
      <c r="Q254" s="67">
        <v>0</v>
      </c>
      <c r="R254" s="67">
        <v>1275659</v>
      </c>
      <c r="S254" s="67">
        <v>1453591</v>
      </c>
      <c r="T254" s="67">
        <v>1446611</v>
      </c>
      <c r="U254" s="67">
        <v>746806</v>
      </c>
      <c r="V254" s="67">
        <v>0</v>
      </c>
      <c r="W254" s="67">
        <v>0</v>
      </c>
      <c r="X254" s="68">
        <v>7496022</v>
      </c>
    </row>
    <row r="255" spans="1:24" ht="12" customHeight="1">
      <c r="A255" s="66"/>
      <c r="B255" s="58" t="s">
        <v>215</v>
      </c>
      <c r="C255" s="58"/>
      <c r="D255" s="59"/>
      <c r="E255" s="67">
        <v>273734</v>
      </c>
      <c r="F255" s="67">
        <v>0</v>
      </c>
      <c r="G255" s="67">
        <v>58673</v>
      </c>
      <c r="H255" s="67">
        <v>21535</v>
      </c>
      <c r="I255" s="67">
        <v>0</v>
      </c>
      <c r="J255" s="67">
        <v>34024</v>
      </c>
      <c r="K255" s="67">
        <v>0</v>
      </c>
      <c r="L255" s="67">
        <v>0</v>
      </c>
      <c r="M255" s="68">
        <v>387966</v>
      </c>
      <c r="N255" s="67">
        <v>71540</v>
      </c>
      <c r="O255" s="67">
        <v>0</v>
      </c>
      <c r="P255" s="67">
        <v>109000</v>
      </c>
      <c r="Q255" s="67">
        <v>0</v>
      </c>
      <c r="R255" s="67">
        <v>25153</v>
      </c>
      <c r="S255" s="67">
        <v>23812</v>
      </c>
      <c r="T255" s="67">
        <v>232104</v>
      </c>
      <c r="U255" s="67">
        <v>22932</v>
      </c>
      <c r="V255" s="67">
        <v>0</v>
      </c>
      <c r="W255" s="67">
        <v>0</v>
      </c>
      <c r="X255" s="68">
        <v>484541</v>
      </c>
    </row>
    <row r="256" spans="1:24" ht="12" customHeight="1">
      <c r="A256" s="66"/>
      <c r="B256" s="58" t="s">
        <v>216</v>
      </c>
      <c r="C256" s="58"/>
      <c r="D256" s="59"/>
      <c r="E256" s="67">
        <v>0</v>
      </c>
      <c r="F256" s="67">
        <v>445526</v>
      </c>
      <c r="G256" s="67">
        <v>88814</v>
      </c>
      <c r="H256" s="67">
        <v>518</v>
      </c>
      <c r="I256" s="67">
        <v>0</v>
      </c>
      <c r="J256" s="67">
        <v>0</v>
      </c>
      <c r="K256" s="67">
        <v>0</v>
      </c>
      <c r="L256" s="67">
        <v>0</v>
      </c>
      <c r="M256" s="68">
        <v>534858</v>
      </c>
      <c r="N256" s="67">
        <v>188636</v>
      </c>
      <c r="O256" s="67">
        <v>0</v>
      </c>
      <c r="P256" s="67">
        <v>0</v>
      </c>
      <c r="Q256" s="67">
        <v>0</v>
      </c>
      <c r="R256" s="67">
        <v>179143</v>
      </c>
      <c r="S256" s="67">
        <v>33428</v>
      </c>
      <c r="T256" s="67">
        <v>65000</v>
      </c>
      <c r="U256" s="67">
        <v>0</v>
      </c>
      <c r="V256" s="67">
        <v>0</v>
      </c>
      <c r="W256" s="67">
        <v>0</v>
      </c>
      <c r="X256" s="68">
        <v>466207</v>
      </c>
    </row>
    <row r="257" spans="1:24" ht="12" customHeight="1">
      <c r="A257" s="66"/>
      <c r="B257" s="58" t="s">
        <v>217</v>
      </c>
      <c r="C257" s="58"/>
      <c r="D257" s="59"/>
      <c r="E257" s="67">
        <v>62445</v>
      </c>
      <c r="F257" s="67">
        <v>0</v>
      </c>
      <c r="G257" s="67">
        <v>172697</v>
      </c>
      <c r="H257" s="67">
        <v>20271</v>
      </c>
      <c r="I257" s="67">
        <v>0</v>
      </c>
      <c r="J257" s="67">
        <v>0</v>
      </c>
      <c r="K257" s="67">
        <v>0</v>
      </c>
      <c r="L257" s="67">
        <v>350568</v>
      </c>
      <c r="M257" s="68">
        <v>605981</v>
      </c>
      <c r="N257" s="67">
        <v>60000</v>
      </c>
      <c r="O257" s="67">
        <v>0</v>
      </c>
      <c r="P257" s="67">
        <v>350568</v>
      </c>
      <c r="Q257" s="67">
        <v>0</v>
      </c>
      <c r="R257" s="67">
        <v>243555</v>
      </c>
      <c r="S257" s="67">
        <v>68803</v>
      </c>
      <c r="T257" s="67">
        <v>9225</v>
      </c>
      <c r="U257" s="67">
        <v>0</v>
      </c>
      <c r="V257" s="67">
        <v>0</v>
      </c>
      <c r="W257" s="67">
        <v>0</v>
      </c>
      <c r="X257" s="68">
        <v>732151</v>
      </c>
    </row>
    <row r="258" spans="1:24" ht="12" customHeight="1">
      <c r="A258" s="66"/>
      <c r="B258" s="58" t="s">
        <v>218</v>
      </c>
      <c r="C258" s="58"/>
      <c r="D258" s="59"/>
      <c r="E258" s="67">
        <v>0</v>
      </c>
      <c r="F258" s="67">
        <v>0</v>
      </c>
      <c r="G258" s="67">
        <v>92923</v>
      </c>
      <c r="H258" s="67">
        <v>0</v>
      </c>
      <c r="I258" s="67">
        <v>0</v>
      </c>
      <c r="J258" s="67">
        <v>0</v>
      </c>
      <c r="K258" s="67">
        <v>68232</v>
      </c>
      <c r="L258" s="67">
        <v>460982</v>
      </c>
      <c r="M258" s="68">
        <v>622137</v>
      </c>
      <c r="N258" s="67">
        <v>205390</v>
      </c>
      <c r="O258" s="67">
        <v>0</v>
      </c>
      <c r="P258" s="67">
        <v>0</v>
      </c>
      <c r="Q258" s="67">
        <v>0</v>
      </c>
      <c r="R258" s="67">
        <v>599181</v>
      </c>
      <c r="S258" s="67">
        <v>40526</v>
      </c>
      <c r="T258" s="67">
        <v>127000</v>
      </c>
      <c r="U258" s="67">
        <v>24130</v>
      </c>
      <c r="V258" s="67">
        <v>0</v>
      </c>
      <c r="W258" s="67">
        <v>0</v>
      </c>
      <c r="X258" s="68">
        <v>996227</v>
      </c>
    </row>
    <row r="259" spans="1:24" s="3" customFormat="1" ht="12" customHeight="1">
      <c r="A259" s="57"/>
      <c r="B259" s="69"/>
      <c r="C259" s="69" t="s">
        <v>41</v>
      </c>
      <c r="D259" s="70"/>
      <c r="E259" s="1">
        <v>336179</v>
      </c>
      <c r="F259" s="1">
        <v>445526</v>
      </c>
      <c r="G259" s="1">
        <v>413107</v>
      </c>
      <c r="H259" s="1">
        <v>42324</v>
      </c>
      <c r="I259" s="1">
        <v>0</v>
      </c>
      <c r="J259" s="1">
        <v>34024</v>
      </c>
      <c r="K259" s="1">
        <v>68232</v>
      </c>
      <c r="L259" s="1">
        <v>811550</v>
      </c>
      <c r="M259" s="68">
        <v>2150942</v>
      </c>
      <c r="N259" s="1">
        <v>525566</v>
      </c>
      <c r="O259" s="1">
        <v>0</v>
      </c>
      <c r="P259" s="1">
        <v>459568</v>
      </c>
      <c r="Q259" s="1">
        <v>0</v>
      </c>
      <c r="R259" s="1">
        <v>1047032</v>
      </c>
      <c r="S259" s="1">
        <v>166569</v>
      </c>
      <c r="T259" s="1">
        <v>433329</v>
      </c>
      <c r="U259" s="1">
        <v>47062</v>
      </c>
      <c r="V259" s="1">
        <v>0</v>
      </c>
      <c r="W259" s="1">
        <v>0</v>
      </c>
      <c r="X259" s="68">
        <v>2679126</v>
      </c>
    </row>
    <row r="260" spans="1:24" s="3" customFormat="1" ht="12" customHeight="1">
      <c r="A260" s="57"/>
      <c r="B260" s="69"/>
      <c r="C260" s="69"/>
      <c r="D260" s="70" t="s">
        <v>42</v>
      </c>
      <c r="E260" s="1">
        <v>1809663</v>
      </c>
      <c r="F260" s="1">
        <v>1175454</v>
      </c>
      <c r="G260" s="1">
        <v>4905950</v>
      </c>
      <c r="H260" s="1">
        <v>620763</v>
      </c>
      <c r="I260" s="1">
        <v>0</v>
      </c>
      <c r="J260" s="1">
        <v>35448</v>
      </c>
      <c r="K260" s="1">
        <v>281000</v>
      </c>
      <c r="L260" s="1">
        <v>1110125</v>
      </c>
      <c r="M260" s="68">
        <v>9938403</v>
      </c>
      <c r="N260" s="1">
        <v>3098562</v>
      </c>
      <c r="O260" s="1">
        <v>359</v>
      </c>
      <c r="P260" s="1">
        <v>459568</v>
      </c>
      <c r="Q260" s="1">
        <v>0</v>
      </c>
      <c r="R260" s="1">
        <v>2322691</v>
      </c>
      <c r="S260" s="1">
        <v>1620160</v>
      </c>
      <c r="T260" s="1">
        <v>1879940</v>
      </c>
      <c r="U260" s="1">
        <v>793868</v>
      </c>
      <c r="V260" s="1">
        <v>0</v>
      </c>
      <c r="W260" s="1">
        <v>0</v>
      </c>
      <c r="X260" s="68">
        <v>10175148</v>
      </c>
    </row>
    <row r="261" spans="1:24" ht="12" customHeight="1">
      <c r="A261" s="66"/>
      <c r="B261" s="58"/>
      <c r="C261" s="58"/>
      <c r="D261" s="59"/>
      <c r="E261" s="67"/>
      <c r="F261" s="67"/>
      <c r="G261" s="67"/>
      <c r="H261" s="67"/>
      <c r="I261" s="67"/>
      <c r="J261" s="67"/>
      <c r="K261" s="67"/>
      <c r="L261" s="67"/>
      <c r="M261" s="68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8"/>
    </row>
    <row r="262" spans="1:24" ht="12" customHeight="1">
      <c r="A262" s="72" t="s">
        <v>219</v>
      </c>
      <c r="B262" s="58"/>
      <c r="C262" s="58"/>
      <c r="D262" s="59"/>
      <c r="E262" s="67">
        <v>350821</v>
      </c>
      <c r="F262" s="67">
        <v>244568</v>
      </c>
      <c r="G262" s="67">
        <v>2609287</v>
      </c>
      <c r="H262" s="67">
        <v>691968</v>
      </c>
      <c r="I262" s="67">
        <v>13519</v>
      </c>
      <c r="J262" s="67">
        <v>0</v>
      </c>
      <c r="K262" s="67">
        <v>595979</v>
      </c>
      <c r="L262" s="67">
        <v>0</v>
      </c>
      <c r="M262" s="68">
        <v>4506142</v>
      </c>
      <c r="N262" s="67">
        <v>1131168</v>
      </c>
      <c r="O262" s="67">
        <v>0</v>
      </c>
      <c r="P262" s="67">
        <v>0</v>
      </c>
      <c r="Q262" s="67">
        <v>0</v>
      </c>
      <c r="R262" s="67">
        <v>660105</v>
      </c>
      <c r="S262" s="67">
        <v>1730209</v>
      </c>
      <c r="T262" s="67">
        <v>272473</v>
      </c>
      <c r="U262" s="67">
        <v>40935</v>
      </c>
      <c r="V262" s="67">
        <v>0</v>
      </c>
      <c r="W262" s="67">
        <v>0</v>
      </c>
      <c r="X262" s="68">
        <v>3834890</v>
      </c>
    </row>
    <row r="263" spans="1:24" ht="12" customHeight="1">
      <c r="A263" s="72"/>
      <c r="B263" s="58" t="s">
        <v>220</v>
      </c>
      <c r="C263" s="58"/>
      <c r="D263" s="59"/>
      <c r="E263" s="67">
        <v>0</v>
      </c>
      <c r="F263" s="67">
        <v>0</v>
      </c>
      <c r="G263" s="67">
        <v>4795</v>
      </c>
      <c r="H263" s="67">
        <v>0</v>
      </c>
      <c r="I263" s="67">
        <v>0</v>
      </c>
      <c r="J263" s="67">
        <v>446</v>
      </c>
      <c r="K263" s="67">
        <v>1572</v>
      </c>
      <c r="L263" s="67">
        <v>0</v>
      </c>
      <c r="M263" s="68">
        <v>6813</v>
      </c>
      <c r="N263" s="67">
        <v>21953</v>
      </c>
      <c r="O263" s="67">
        <v>0</v>
      </c>
      <c r="P263" s="67">
        <v>0</v>
      </c>
      <c r="Q263" s="67">
        <v>0</v>
      </c>
      <c r="R263" s="67">
        <v>39397</v>
      </c>
      <c r="S263" s="67">
        <v>4808</v>
      </c>
      <c r="T263" s="67">
        <v>0</v>
      </c>
      <c r="U263" s="67">
        <v>2066</v>
      </c>
      <c r="V263" s="67">
        <v>0</v>
      </c>
      <c r="W263" s="67">
        <v>0</v>
      </c>
      <c r="X263" s="68">
        <v>68224</v>
      </c>
    </row>
    <row r="264" spans="1:24" ht="12" customHeight="1">
      <c r="A264" s="72"/>
      <c r="B264" s="58" t="s">
        <v>221</v>
      </c>
      <c r="C264" s="58"/>
      <c r="D264" s="59"/>
      <c r="E264" s="67">
        <v>139375</v>
      </c>
      <c r="F264" s="67">
        <v>17681</v>
      </c>
      <c r="G264" s="67">
        <v>31614</v>
      </c>
      <c r="H264" s="67">
        <v>0</v>
      </c>
      <c r="I264" s="67">
        <v>0</v>
      </c>
      <c r="J264" s="67">
        <v>0</v>
      </c>
      <c r="K264" s="67">
        <v>0</v>
      </c>
      <c r="L264" s="67">
        <v>26000</v>
      </c>
      <c r="M264" s="68">
        <v>214670</v>
      </c>
      <c r="N264" s="67">
        <v>16168</v>
      </c>
      <c r="O264" s="67">
        <v>0</v>
      </c>
      <c r="P264" s="67">
        <v>26000</v>
      </c>
      <c r="Q264" s="67">
        <v>0</v>
      </c>
      <c r="R264" s="67">
        <v>4253</v>
      </c>
      <c r="S264" s="67">
        <v>9617</v>
      </c>
      <c r="T264" s="67">
        <v>139375</v>
      </c>
      <c r="U264" s="67">
        <v>0</v>
      </c>
      <c r="V264" s="67">
        <v>0</v>
      </c>
      <c r="W264" s="67">
        <v>0</v>
      </c>
      <c r="X264" s="68">
        <v>195413</v>
      </c>
    </row>
    <row r="265" spans="1:24" ht="12" customHeight="1">
      <c r="A265" s="72"/>
      <c r="B265" s="58" t="s">
        <v>222</v>
      </c>
      <c r="C265" s="58"/>
      <c r="D265" s="59"/>
      <c r="E265" s="67">
        <v>0</v>
      </c>
      <c r="F265" s="67">
        <v>0</v>
      </c>
      <c r="G265" s="67">
        <v>1843</v>
      </c>
      <c r="H265" s="67">
        <v>2103</v>
      </c>
      <c r="I265" s="67">
        <v>0</v>
      </c>
      <c r="J265" s="67">
        <v>0</v>
      </c>
      <c r="K265" s="67">
        <v>934</v>
      </c>
      <c r="L265" s="67">
        <v>0</v>
      </c>
      <c r="M265" s="68">
        <v>4880</v>
      </c>
      <c r="N265" s="67">
        <v>0</v>
      </c>
      <c r="O265" s="67">
        <v>0</v>
      </c>
      <c r="P265" s="67">
        <v>0</v>
      </c>
      <c r="Q265" s="67">
        <v>0</v>
      </c>
      <c r="R265" s="67">
        <v>1623</v>
      </c>
      <c r="S265" s="67">
        <v>3778</v>
      </c>
      <c r="T265" s="67">
        <v>25697</v>
      </c>
      <c r="U265" s="67">
        <v>0</v>
      </c>
      <c r="V265" s="67">
        <v>0</v>
      </c>
      <c r="W265" s="67">
        <v>0</v>
      </c>
      <c r="X265" s="68">
        <v>31098</v>
      </c>
    </row>
    <row r="266" spans="1:24" ht="12" customHeight="1">
      <c r="A266" s="72"/>
      <c r="B266" s="58" t="s">
        <v>223</v>
      </c>
      <c r="C266" s="58"/>
      <c r="D266" s="59"/>
      <c r="E266" s="67">
        <v>0</v>
      </c>
      <c r="F266" s="67">
        <v>156674</v>
      </c>
      <c r="G266" s="67">
        <v>31371</v>
      </c>
      <c r="H266" s="67">
        <v>235</v>
      </c>
      <c r="I266" s="67">
        <v>0</v>
      </c>
      <c r="J266" s="67">
        <v>0</v>
      </c>
      <c r="K266" s="67">
        <v>0</v>
      </c>
      <c r="L266" s="67">
        <v>0</v>
      </c>
      <c r="M266" s="68">
        <v>188280</v>
      </c>
      <c r="N266" s="67">
        <v>0</v>
      </c>
      <c r="O266" s="67">
        <v>0</v>
      </c>
      <c r="P266" s="67">
        <v>0</v>
      </c>
      <c r="Q266" s="67">
        <v>0</v>
      </c>
      <c r="R266" s="67">
        <v>29502</v>
      </c>
      <c r="S266" s="67">
        <v>6548</v>
      </c>
      <c r="T266" s="67">
        <v>165318</v>
      </c>
      <c r="U266" s="67">
        <v>0</v>
      </c>
      <c r="V266" s="67">
        <v>0</v>
      </c>
      <c r="W266" s="67">
        <v>0</v>
      </c>
      <c r="X266" s="68">
        <v>201368</v>
      </c>
    </row>
    <row r="267" spans="1:24" ht="12" customHeight="1">
      <c r="A267" s="72"/>
      <c r="B267" s="58" t="s">
        <v>224</v>
      </c>
      <c r="C267" s="58"/>
      <c r="D267" s="59"/>
      <c r="E267" s="67">
        <v>0</v>
      </c>
      <c r="F267" s="67">
        <v>12509</v>
      </c>
      <c r="G267" s="67">
        <v>94674</v>
      </c>
      <c r="H267" s="67">
        <v>195310</v>
      </c>
      <c r="I267" s="67">
        <v>1853</v>
      </c>
      <c r="J267" s="67">
        <v>18952</v>
      </c>
      <c r="K267" s="67">
        <v>70000</v>
      </c>
      <c r="L267" s="67">
        <v>138894</v>
      </c>
      <c r="M267" s="68">
        <v>532192</v>
      </c>
      <c r="N267" s="67">
        <v>0</v>
      </c>
      <c r="O267" s="67">
        <v>13076</v>
      </c>
      <c r="P267" s="67">
        <v>138894</v>
      </c>
      <c r="Q267" s="67">
        <v>0</v>
      </c>
      <c r="R267" s="67">
        <v>309989</v>
      </c>
      <c r="S267" s="67">
        <v>45563</v>
      </c>
      <c r="T267" s="67">
        <v>57099</v>
      </c>
      <c r="U267" s="67">
        <v>0</v>
      </c>
      <c r="V267" s="67">
        <v>0</v>
      </c>
      <c r="W267" s="67">
        <v>0</v>
      </c>
      <c r="X267" s="68">
        <v>564621</v>
      </c>
    </row>
    <row r="268" spans="1:24" s="3" customFormat="1" ht="12" customHeight="1">
      <c r="A268" s="73"/>
      <c r="B268" s="69"/>
      <c r="C268" s="69" t="s">
        <v>41</v>
      </c>
      <c r="D268" s="70"/>
      <c r="E268" s="1">
        <v>139375</v>
      </c>
      <c r="F268" s="1">
        <v>186864</v>
      </c>
      <c r="G268" s="1">
        <v>164297</v>
      </c>
      <c r="H268" s="1">
        <v>197648</v>
      </c>
      <c r="I268" s="1">
        <v>1853</v>
      </c>
      <c r="J268" s="1">
        <v>19398</v>
      </c>
      <c r="K268" s="1">
        <v>72506</v>
      </c>
      <c r="L268" s="1">
        <v>164894</v>
      </c>
      <c r="M268" s="68">
        <v>946835</v>
      </c>
      <c r="N268" s="1">
        <v>38121</v>
      </c>
      <c r="O268" s="1">
        <v>13076</v>
      </c>
      <c r="P268" s="1">
        <v>164894</v>
      </c>
      <c r="Q268" s="1">
        <v>0</v>
      </c>
      <c r="R268" s="1">
        <v>384764</v>
      </c>
      <c r="S268" s="1">
        <v>70314</v>
      </c>
      <c r="T268" s="1">
        <v>387489</v>
      </c>
      <c r="U268" s="1">
        <v>2066</v>
      </c>
      <c r="V268" s="1">
        <v>0</v>
      </c>
      <c r="W268" s="1">
        <v>0</v>
      </c>
      <c r="X268" s="68">
        <v>1060724</v>
      </c>
    </row>
    <row r="269" spans="1:24" s="3" customFormat="1" ht="12" customHeight="1">
      <c r="A269" s="73"/>
      <c r="B269" s="69"/>
      <c r="C269" s="69"/>
      <c r="D269" s="70" t="s">
        <v>42</v>
      </c>
      <c r="E269" s="1">
        <v>490196</v>
      </c>
      <c r="F269" s="1">
        <v>431432</v>
      </c>
      <c r="G269" s="1">
        <v>2773584</v>
      </c>
      <c r="H269" s="1">
        <v>889616</v>
      </c>
      <c r="I269" s="1">
        <v>15372</v>
      </c>
      <c r="J269" s="1">
        <v>19398</v>
      </c>
      <c r="K269" s="1">
        <v>668485</v>
      </c>
      <c r="L269" s="1">
        <v>164894</v>
      </c>
      <c r="M269" s="68">
        <v>5452977</v>
      </c>
      <c r="N269" s="1">
        <v>1169289</v>
      </c>
      <c r="O269" s="1">
        <v>13076</v>
      </c>
      <c r="P269" s="1">
        <v>164894</v>
      </c>
      <c r="Q269" s="1">
        <v>0</v>
      </c>
      <c r="R269" s="1">
        <v>1044869</v>
      </c>
      <c r="S269" s="1">
        <v>1800523</v>
      </c>
      <c r="T269" s="1">
        <v>659962</v>
      </c>
      <c r="U269" s="1">
        <v>43001</v>
      </c>
      <c r="V269" s="1">
        <v>0</v>
      </c>
      <c r="W269" s="1">
        <v>0</v>
      </c>
      <c r="X269" s="68">
        <v>4895614</v>
      </c>
    </row>
    <row r="270" spans="1:24" ht="12" customHeight="1">
      <c r="A270" s="72"/>
      <c r="B270" s="58"/>
      <c r="C270" s="58"/>
      <c r="D270" s="59"/>
      <c r="E270" s="67"/>
      <c r="F270" s="67"/>
      <c r="G270" s="67"/>
      <c r="H270" s="67"/>
      <c r="I270" s="67"/>
      <c r="J270" s="67"/>
      <c r="K270" s="67"/>
      <c r="L270" s="67"/>
      <c r="M270" s="68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8"/>
    </row>
    <row r="271" spans="1:24" ht="12" customHeight="1">
      <c r="A271" s="72" t="s">
        <v>225</v>
      </c>
      <c r="B271" s="58"/>
      <c r="C271" s="58"/>
      <c r="D271" s="59"/>
      <c r="E271" s="67">
        <v>34686938</v>
      </c>
      <c r="F271" s="67">
        <v>0</v>
      </c>
      <c r="G271" s="67">
        <v>31707686</v>
      </c>
      <c r="H271" s="67">
        <v>24129317</v>
      </c>
      <c r="I271" s="67">
        <v>7924235</v>
      </c>
      <c r="J271" s="67">
        <v>191361</v>
      </c>
      <c r="K271" s="67">
        <v>2232717</v>
      </c>
      <c r="L271" s="67">
        <v>9727413</v>
      </c>
      <c r="M271" s="68">
        <v>110599667</v>
      </c>
      <c r="N271" s="67">
        <v>44127715</v>
      </c>
      <c r="O271" s="67">
        <v>7458</v>
      </c>
      <c r="P271" s="67">
        <v>9727413</v>
      </c>
      <c r="Q271" s="67">
        <v>0</v>
      </c>
      <c r="R271" s="67">
        <v>13682228</v>
      </c>
      <c r="S271" s="67">
        <v>11621446</v>
      </c>
      <c r="T271" s="67">
        <v>5999251</v>
      </c>
      <c r="U271" s="67">
        <v>2651523</v>
      </c>
      <c r="V271" s="67">
        <v>0</v>
      </c>
      <c r="W271" s="67">
        <v>1886133</v>
      </c>
      <c r="X271" s="68">
        <v>89703167</v>
      </c>
    </row>
    <row r="272" spans="1:24" ht="12" customHeight="1">
      <c r="A272" s="72"/>
      <c r="B272" s="58" t="s">
        <v>226</v>
      </c>
      <c r="C272" s="58"/>
      <c r="D272" s="59"/>
      <c r="E272" s="67">
        <v>1705060</v>
      </c>
      <c r="F272" s="67">
        <v>0</v>
      </c>
      <c r="G272" s="67">
        <v>792500</v>
      </c>
      <c r="H272" s="67">
        <v>168448</v>
      </c>
      <c r="I272" s="67">
        <v>43269</v>
      </c>
      <c r="J272" s="67">
        <v>3750</v>
      </c>
      <c r="K272" s="67">
        <v>777518</v>
      </c>
      <c r="L272" s="67">
        <v>160042</v>
      </c>
      <c r="M272" s="68">
        <v>3650587</v>
      </c>
      <c r="N272" s="67">
        <v>255677</v>
      </c>
      <c r="O272" s="67">
        <v>4539</v>
      </c>
      <c r="P272" s="67">
        <v>0</v>
      </c>
      <c r="Q272" s="67">
        <v>0</v>
      </c>
      <c r="R272" s="67">
        <v>2722942</v>
      </c>
      <c r="S272" s="67">
        <v>360524</v>
      </c>
      <c r="T272" s="67">
        <v>85570</v>
      </c>
      <c r="U272" s="67">
        <v>334556</v>
      </c>
      <c r="V272" s="67">
        <v>0</v>
      </c>
      <c r="W272" s="67">
        <v>0</v>
      </c>
      <c r="X272" s="68">
        <v>3763808</v>
      </c>
    </row>
    <row r="273" spans="1:24" ht="12" customHeight="1">
      <c r="A273" s="72"/>
      <c r="B273" s="58" t="s">
        <v>227</v>
      </c>
      <c r="C273" s="58"/>
      <c r="D273" s="59"/>
      <c r="E273" s="67">
        <v>0</v>
      </c>
      <c r="F273" s="67">
        <v>0</v>
      </c>
      <c r="G273" s="67">
        <v>549864</v>
      </c>
      <c r="H273" s="67">
        <v>34910</v>
      </c>
      <c r="I273" s="67">
        <v>0</v>
      </c>
      <c r="J273" s="67">
        <v>0</v>
      </c>
      <c r="K273" s="67">
        <v>41400</v>
      </c>
      <c r="L273" s="67">
        <v>395790</v>
      </c>
      <c r="M273" s="68">
        <v>1021964</v>
      </c>
      <c r="N273" s="67">
        <v>0</v>
      </c>
      <c r="O273" s="67">
        <v>0</v>
      </c>
      <c r="P273" s="67">
        <v>395790</v>
      </c>
      <c r="Q273" s="67">
        <v>0</v>
      </c>
      <c r="R273" s="67">
        <v>352036</v>
      </c>
      <c r="S273" s="67">
        <v>104292</v>
      </c>
      <c r="T273" s="67">
        <v>404895</v>
      </c>
      <c r="U273" s="67">
        <v>0</v>
      </c>
      <c r="V273" s="67">
        <v>0</v>
      </c>
      <c r="W273" s="67">
        <v>0</v>
      </c>
      <c r="X273" s="68">
        <v>1257013</v>
      </c>
    </row>
    <row r="274" spans="1:24" ht="12" customHeight="1">
      <c r="A274" s="72"/>
      <c r="B274" s="58" t="s">
        <v>228</v>
      </c>
      <c r="C274" s="58"/>
      <c r="D274" s="59"/>
      <c r="E274" s="67">
        <v>0</v>
      </c>
      <c r="F274" s="67">
        <v>0</v>
      </c>
      <c r="G274" s="67">
        <v>23336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8">
        <v>23336</v>
      </c>
      <c r="N274" s="67">
        <v>0</v>
      </c>
      <c r="O274" s="67">
        <v>0</v>
      </c>
      <c r="P274" s="67">
        <v>0</v>
      </c>
      <c r="Q274" s="67">
        <v>0</v>
      </c>
      <c r="R274" s="67">
        <v>1209</v>
      </c>
      <c r="S274" s="67">
        <v>14997</v>
      </c>
      <c r="T274" s="67">
        <v>0</v>
      </c>
      <c r="U274" s="67">
        <v>0</v>
      </c>
      <c r="V274" s="67">
        <v>0</v>
      </c>
      <c r="W274" s="67">
        <v>0</v>
      </c>
      <c r="X274" s="68">
        <v>16206</v>
      </c>
    </row>
    <row r="275" spans="1:24" ht="12" customHeight="1">
      <c r="A275" s="72"/>
      <c r="B275" s="58" t="s">
        <v>229</v>
      </c>
      <c r="C275" s="58"/>
      <c r="D275" s="59"/>
      <c r="E275" s="67">
        <v>41576</v>
      </c>
      <c r="F275" s="67">
        <v>0</v>
      </c>
      <c r="G275" s="67">
        <v>328250</v>
      </c>
      <c r="H275" s="67">
        <v>1075</v>
      </c>
      <c r="I275" s="67">
        <v>0</v>
      </c>
      <c r="J275" s="67">
        <v>0</v>
      </c>
      <c r="K275" s="67">
        <v>0</v>
      </c>
      <c r="L275" s="67">
        <v>655473</v>
      </c>
      <c r="M275" s="68">
        <v>1026374</v>
      </c>
      <c r="N275" s="67">
        <v>0</v>
      </c>
      <c r="O275" s="67">
        <v>0</v>
      </c>
      <c r="P275" s="67">
        <v>811000</v>
      </c>
      <c r="Q275" s="67">
        <v>0</v>
      </c>
      <c r="R275" s="67">
        <v>54070</v>
      </c>
      <c r="S275" s="67">
        <v>161304</v>
      </c>
      <c r="T275" s="67">
        <v>0</v>
      </c>
      <c r="U275" s="67">
        <v>0</v>
      </c>
      <c r="V275" s="67">
        <v>0</v>
      </c>
      <c r="W275" s="67">
        <v>0</v>
      </c>
      <c r="X275" s="68">
        <v>1026374</v>
      </c>
    </row>
    <row r="276" spans="1:24" ht="12" customHeight="1">
      <c r="A276" s="72"/>
      <c r="B276" s="58" t="s">
        <v>230</v>
      </c>
      <c r="C276" s="58"/>
      <c r="D276" s="59"/>
      <c r="E276" s="67">
        <v>296710</v>
      </c>
      <c r="F276" s="67">
        <v>0</v>
      </c>
      <c r="G276" s="67">
        <v>68183</v>
      </c>
      <c r="H276" s="67">
        <v>5075</v>
      </c>
      <c r="I276" s="67">
        <v>0</v>
      </c>
      <c r="J276" s="67">
        <v>0</v>
      </c>
      <c r="K276" s="67">
        <v>0</v>
      </c>
      <c r="L276" s="67">
        <v>0</v>
      </c>
      <c r="M276" s="68">
        <v>369968</v>
      </c>
      <c r="N276" s="67">
        <v>0</v>
      </c>
      <c r="O276" s="67">
        <v>0</v>
      </c>
      <c r="P276" s="67">
        <v>42670</v>
      </c>
      <c r="Q276" s="67">
        <v>0</v>
      </c>
      <c r="R276" s="67">
        <v>652</v>
      </c>
      <c r="S276" s="67">
        <v>54493</v>
      </c>
      <c r="T276" s="67">
        <v>101605</v>
      </c>
      <c r="U276" s="67">
        <v>120293</v>
      </c>
      <c r="V276" s="67">
        <v>0</v>
      </c>
      <c r="W276" s="67">
        <v>0</v>
      </c>
      <c r="X276" s="68">
        <v>319713</v>
      </c>
    </row>
    <row r="277" spans="1:24" ht="12" customHeight="1">
      <c r="A277" s="72"/>
      <c r="B277" s="58" t="s">
        <v>231</v>
      </c>
      <c r="C277" s="58"/>
      <c r="D277" s="59"/>
      <c r="E277" s="67">
        <v>509574</v>
      </c>
      <c r="F277" s="67">
        <v>0</v>
      </c>
      <c r="G277" s="67">
        <v>460607</v>
      </c>
      <c r="H277" s="67">
        <v>0</v>
      </c>
      <c r="I277" s="67">
        <v>0</v>
      </c>
      <c r="J277" s="67">
        <v>2878</v>
      </c>
      <c r="K277" s="67">
        <v>0</v>
      </c>
      <c r="L277" s="67">
        <v>0</v>
      </c>
      <c r="M277" s="68">
        <v>973059</v>
      </c>
      <c r="N277" s="67">
        <v>0</v>
      </c>
      <c r="O277" s="67">
        <v>0</v>
      </c>
      <c r="P277" s="67">
        <v>257500</v>
      </c>
      <c r="Q277" s="67">
        <v>0</v>
      </c>
      <c r="R277" s="67">
        <v>160450</v>
      </c>
      <c r="S277" s="67">
        <v>218888</v>
      </c>
      <c r="T277" s="67">
        <v>206517</v>
      </c>
      <c r="U277" s="67">
        <v>11842</v>
      </c>
      <c r="V277" s="67">
        <v>0</v>
      </c>
      <c r="W277" s="67">
        <v>0</v>
      </c>
      <c r="X277" s="68">
        <v>855197</v>
      </c>
    </row>
    <row r="278" spans="1:24" ht="12" customHeight="1">
      <c r="A278" s="72"/>
      <c r="B278" s="58" t="s">
        <v>232</v>
      </c>
      <c r="C278" s="58"/>
      <c r="D278" s="59"/>
      <c r="E278" s="67">
        <v>6630560</v>
      </c>
      <c r="F278" s="67">
        <v>0</v>
      </c>
      <c r="G278" s="67">
        <v>1137677</v>
      </c>
      <c r="H278" s="67">
        <v>0</v>
      </c>
      <c r="I278" s="67">
        <v>978</v>
      </c>
      <c r="J278" s="67">
        <v>654805</v>
      </c>
      <c r="K278" s="67">
        <v>647394</v>
      </c>
      <c r="L278" s="67">
        <v>274440</v>
      </c>
      <c r="M278" s="68">
        <v>9345854</v>
      </c>
      <c r="N278" s="67">
        <v>0</v>
      </c>
      <c r="O278" s="67">
        <v>0</v>
      </c>
      <c r="P278" s="67">
        <v>0</v>
      </c>
      <c r="Q278" s="67">
        <v>0</v>
      </c>
      <c r="R278" s="67">
        <v>4112133</v>
      </c>
      <c r="S278" s="67">
        <v>164395</v>
      </c>
      <c r="T278" s="67">
        <v>1050574</v>
      </c>
      <c r="U278" s="67">
        <v>176806</v>
      </c>
      <c r="V278" s="67">
        <v>0</v>
      </c>
      <c r="W278" s="67">
        <v>0</v>
      </c>
      <c r="X278" s="68">
        <v>5503908</v>
      </c>
    </row>
    <row r="279" spans="1:24" ht="12" customHeight="1">
      <c r="A279" s="72"/>
      <c r="B279" s="58" t="s">
        <v>233</v>
      </c>
      <c r="C279" s="58"/>
      <c r="D279" s="59"/>
      <c r="E279" s="67">
        <v>0</v>
      </c>
      <c r="F279" s="67">
        <v>0</v>
      </c>
      <c r="G279" s="67">
        <v>240896</v>
      </c>
      <c r="H279" s="67">
        <v>356645</v>
      </c>
      <c r="I279" s="67">
        <v>4190</v>
      </c>
      <c r="J279" s="67">
        <v>0</v>
      </c>
      <c r="K279" s="67">
        <v>303188</v>
      </c>
      <c r="L279" s="67">
        <v>1119915</v>
      </c>
      <c r="M279" s="68">
        <v>2024834</v>
      </c>
      <c r="N279" s="67">
        <v>203524</v>
      </c>
      <c r="O279" s="67">
        <v>0</v>
      </c>
      <c r="P279" s="67">
        <v>1119915</v>
      </c>
      <c r="Q279" s="67">
        <v>0</v>
      </c>
      <c r="R279" s="67">
        <v>516920</v>
      </c>
      <c r="S279" s="67">
        <v>143559</v>
      </c>
      <c r="T279" s="67">
        <v>0</v>
      </c>
      <c r="U279" s="67">
        <v>15445</v>
      </c>
      <c r="V279" s="67">
        <v>0</v>
      </c>
      <c r="W279" s="67">
        <v>0</v>
      </c>
      <c r="X279" s="68">
        <v>1999363</v>
      </c>
    </row>
    <row r="280" spans="1:24" ht="12" customHeight="1">
      <c r="A280" s="72"/>
      <c r="B280" s="58" t="s">
        <v>234</v>
      </c>
      <c r="C280" s="58"/>
      <c r="D280" s="59"/>
      <c r="E280" s="67">
        <v>10200971</v>
      </c>
      <c r="F280" s="67">
        <v>0</v>
      </c>
      <c r="G280" s="67">
        <v>1256069</v>
      </c>
      <c r="H280" s="67">
        <v>419229</v>
      </c>
      <c r="I280" s="67">
        <v>88049</v>
      </c>
      <c r="J280" s="67">
        <v>400057</v>
      </c>
      <c r="K280" s="67">
        <v>196309</v>
      </c>
      <c r="L280" s="67">
        <v>793576</v>
      </c>
      <c r="M280" s="68">
        <v>13354260</v>
      </c>
      <c r="N280" s="67">
        <v>1123758</v>
      </c>
      <c r="O280" s="67">
        <v>0</v>
      </c>
      <c r="P280" s="67">
        <v>793576</v>
      </c>
      <c r="Q280" s="67">
        <v>0</v>
      </c>
      <c r="R280" s="67">
        <v>2620653</v>
      </c>
      <c r="S280" s="67">
        <v>157343</v>
      </c>
      <c r="T280" s="67">
        <v>3747555</v>
      </c>
      <c r="U280" s="67">
        <v>0</v>
      </c>
      <c r="V280" s="67">
        <v>2395000</v>
      </c>
      <c r="W280" s="67">
        <v>0</v>
      </c>
      <c r="X280" s="68">
        <v>10837885</v>
      </c>
    </row>
    <row r="281" spans="1:24" ht="12" customHeight="1">
      <c r="A281" s="72"/>
      <c r="B281" s="58" t="s">
        <v>235</v>
      </c>
      <c r="C281" s="58"/>
      <c r="D281" s="59"/>
      <c r="E281" s="67">
        <v>4717015</v>
      </c>
      <c r="F281" s="67">
        <v>56090</v>
      </c>
      <c r="G281" s="67">
        <v>2022236</v>
      </c>
      <c r="H281" s="67">
        <v>835164</v>
      </c>
      <c r="I281" s="67">
        <v>0</v>
      </c>
      <c r="J281" s="67">
        <v>453300</v>
      </c>
      <c r="K281" s="67">
        <v>0</v>
      </c>
      <c r="L281" s="67">
        <v>1470</v>
      </c>
      <c r="M281" s="68">
        <v>8085275</v>
      </c>
      <c r="N281" s="67">
        <v>0</v>
      </c>
      <c r="O281" s="67">
        <v>391575</v>
      </c>
      <c r="P281" s="67">
        <v>202590</v>
      </c>
      <c r="Q281" s="67">
        <v>0</v>
      </c>
      <c r="R281" s="67">
        <v>3235995</v>
      </c>
      <c r="S281" s="67">
        <v>1349731</v>
      </c>
      <c r="T281" s="67">
        <v>212493</v>
      </c>
      <c r="U281" s="67">
        <v>659046</v>
      </c>
      <c r="V281" s="67">
        <v>880000</v>
      </c>
      <c r="W281" s="67">
        <v>0</v>
      </c>
      <c r="X281" s="68">
        <v>6931430</v>
      </c>
    </row>
    <row r="282" spans="1:24" ht="12" customHeight="1">
      <c r="A282" s="72"/>
      <c r="B282" s="58" t="s">
        <v>236</v>
      </c>
      <c r="C282" s="58"/>
      <c r="D282" s="59"/>
      <c r="E282" s="67">
        <v>386590</v>
      </c>
      <c r="F282" s="67">
        <v>0</v>
      </c>
      <c r="G282" s="67">
        <v>290710</v>
      </c>
      <c r="H282" s="67">
        <v>398597</v>
      </c>
      <c r="I282" s="67">
        <v>0</v>
      </c>
      <c r="J282" s="67">
        <v>66578</v>
      </c>
      <c r="K282" s="67">
        <v>0</v>
      </c>
      <c r="L282" s="67">
        <v>0</v>
      </c>
      <c r="M282" s="68">
        <v>1142475</v>
      </c>
      <c r="N282" s="67">
        <v>0</v>
      </c>
      <c r="O282" s="67">
        <v>0</v>
      </c>
      <c r="P282" s="67">
        <v>0</v>
      </c>
      <c r="Q282" s="67">
        <v>0</v>
      </c>
      <c r="R282" s="67">
        <v>781575</v>
      </c>
      <c r="S282" s="67">
        <v>149283</v>
      </c>
      <c r="T282" s="67">
        <v>75449</v>
      </c>
      <c r="U282" s="67">
        <v>0</v>
      </c>
      <c r="V282" s="67">
        <v>0</v>
      </c>
      <c r="W282" s="67">
        <v>0</v>
      </c>
      <c r="X282" s="68">
        <v>1006307</v>
      </c>
    </row>
    <row r="283" spans="1:24" ht="12" customHeight="1">
      <c r="A283" s="72"/>
      <c r="B283" s="58" t="s">
        <v>237</v>
      </c>
      <c r="C283" s="58"/>
      <c r="D283" s="59"/>
      <c r="E283" s="67">
        <v>0</v>
      </c>
      <c r="F283" s="67">
        <v>0</v>
      </c>
      <c r="G283" s="67">
        <v>160486</v>
      </c>
      <c r="H283" s="67">
        <v>0</v>
      </c>
      <c r="I283" s="67">
        <v>0</v>
      </c>
      <c r="J283" s="67">
        <v>0</v>
      </c>
      <c r="K283" s="67">
        <v>80920</v>
      </c>
      <c r="L283" s="67">
        <v>77377</v>
      </c>
      <c r="M283" s="68">
        <v>318783</v>
      </c>
      <c r="N283" s="67">
        <v>0</v>
      </c>
      <c r="O283" s="67">
        <v>0</v>
      </c>
      <c r="P283" s="67">
        <v>77377</v>
      </c>
      <c r="Q283" s="67">
        <v>0</v>
      </c>
      <c r="R283" s="67">
        <v>271388</v>
      </c>
      <c r="S283" s="67">
        <v>136004</v>
      </c>
      <c r="T283" s="67">
        <v>0</v>
      </c>
      <c r="U283" s="67">
        <v>0</v>
      </c>
      <c r="V283" s="67">
        <v>0</v>
      </c>
      <c r="W283" s="67">
        <v>0</v>
      </c>
      <c r="X283" s="68">
        <v>484769</v>
      </c>
    </row>
    <row r="284" spans="1:24" ht="12" customHeight="1">
      <c r="A284" s="72"/>
      <c r="B284" s="58" t="s">
        <v>238</v>
      </c>
      <c r="C284" s="58"/>
      <c r="D284" s="59"/>
      <c r="E284" s="67">
        <v>8480847</v>
      </c>
      <c r="F284" s="67">
        <v>820376</v>
      </c>
      <c r="G284" s="67">
        <v>2171878</v>
      </c>
      <c r="H284" s="67">
        <v>1126849</v>
      </c>
      <c r="I284" s="67">
        <v>0</v>
      </c>
      <c r="J284" s="67">
        <v>701347</v>
      </c>
      <c r="K284" s="67">
        <v>0</v>
      </c>
      <c r="L284" s="67">
        <v>0</v>
      </c>
      <c r="M284" s="68">
        <v>13301297</v>
      </c>
      <c r="N284" s="67">
        <v>0</v>
      </c>
      <c r="O284" s="67">
        <v>19888</v>
      </c>
      <c r="P284" s="67">
        <v>1256958</v>
      </c>
      <c r="Q284" s="67">
        <v>0</v>
      </c>
      <c r="R284" s="67">
        <v>2485668</v>
      </c>
      <c r="S284" s="67">
        <v>842351</v>
      </c>
      <c r="T284" s="67">
        <v>164713</v>
      </c>
      <c r="U284" s="67">
        <v>0</v>
      </c>
      <c r="V284" s="67">
        <v>9780884</v>
      </c>
      <c r="W284" s="67">
        <v>0</v>
      </c>
      <c r="X284" s="68">
        <v>14550462</v>
      </c>
    </row>
    <row r="285" spans="1:24" ht="12" customHeight="1">
      <c r="A285" s="72"/>
      <c r="B285" s="58" t="s">
        <v>239</v>
      </c>
      <c r="C285" s="58"/>
      <c r="D285" s="59"/>
      <c r="E285" s="67">
        <v>278090</v>
      </c>
      <c r="F285" s="67">
        <v>0</v>
      </c>
      <c r="G285" s="67">
        <v>10576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8">
        <v>288666</v>
      </c>
      <c r="N285" s="67">
        <v>0</v>
      </c>
      <c r="O285" s="67">
        <v>0</v>
      </c>
      <c r="P285" s="67">
        <v>24000</v>
      </c>
      <c r="Q285" s="67">
        <v>0</v>
      </c>
      <c r="R285" s="67">
        <v>150</v>
      </c>
      <c r="S285" s="67">
        <v>19920</v>
      </c>
      <c r="T285" s="67">
        <v>243676</v>
      </c>
      <c r="U285" s="67">
        <v>0</v>
      </c>
      <c r="V285" s="67">
        <v>0</v>
      </c>
      <c r="W285" s="67">
        <v>0</v>
      </c>
      <c r="X285" s="68">
        <v>287746</v>
      </c>
    </row>
    <row r="286" spans="1:24" ht="12" customHeight="1">
      <c r="A286" s="72"/>
      <c r="B286" s="58" t="s">
        <v>240</v>
      </c>
      <c r="C286" s="58"/>
      <c r="D286" s="59"/>
      <c r="E286" s="67">
        <v>41095</v>
      </c>
      <c r="F286" s="67">
        <v>0</v>
      </c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412668</v>
      </c>
      <c r="M286" s="68">
        <v>453763</v>
      </c>
      <c r="N286" s="67">
        <v>168991</v>
      </c>
      <c r="O286" s="67">
        <v>0</v>
      </c>
      <c r="P286" s="67">
        <v>0</v>
      </c>
      <c r="Q286" s="67">
        <v>0</v>
      </c>
      <c r="R286" s="67">
        <v>414856</v>
      </c>
      <c r="S286" s="67">
        <v>17172</v>
      </c>
      <c r="T286" s="67">
        <v>8679</v>
      </c>
      <c r="U286" s="67">
        <v>0</v>
      </c>
      <c r="V286" s="67">
        <v>0</v>
      </c>
      <c r="W286" s="67">
        <v>0</v>
      </c>
      <c r="X286" s="68">
        <v>609698</v>
      </c>
    </row>
    <row r="287" spans="1:24" ht="12" customHeight="1">
      <c r="A287" s="72"/>
      <c r="B287" s="58" t="s">
        <v>241</v>
      </c>
      <c r="C287" s="58"/>
      <c r="D287" s="59"/>
      <c r="E287" s="67">
        <v>64113</v>
      </c>
      <c r="F287" s="67">
        <v>0</v>
      </c>
      <c r="G287" s="67">
        <v>10104</v>
      </c>
      <c r="H287" s="67">
        <v>2178</v>
      </c>
      <c r="I287" s="67">
        <v>0</v>
      </c>
      <c r="J287" s="67">
        <v>0</v>
      </c>
      <c r="K287" s="67">
        <v>0</v>
      </c>
      <c r="L287" s="67">
        <v>0</v>
      </c>
      <c r="M287" s="68">
        <v>76395</v>
      </c>
      <c r="N287" s="67">
        <v>0</v>
      </c>
      <c r="O287" s="67">
        <v>0</v>
      </c>
      <c r="P287" s="67">
        <v>0</v>
      </c>
      <c r="Q287" s="67">
        <v>0</v>
      </c>
      <c r="R287" s="67">
        <v>265</v>
      </c>
      <c r="S287" s="67">
        <v>10074</v>
      </c>
      <c r="T287" s="67">
        <v>64113</v>
      </c>
      <c r="U287" s="67">
        <v>0</v>
      </c>
      <c r="V287" s="67">
        <v>0</v>
      </c>
      <c r="W287" s="67">
        <v>0</v>
      </c>
      <c r="X287" s="68">
        <v>74452</v>
      </c>
    </row>
    <row r="288" spans="1:24" ht="12" customHeight="1">
      <c r="A288" s="72"/>
      <c r="B288" s="58" t="s">
        <v>242</v>
      </c>
      <c r="C288" s="58"/>
      <c r="D288" s="59"/>
      <c r="E288" s="67">
        <v>1372920</v>
      </c>
      <c r="F288" s="67">
        <v>0</v>
      </c>
      <c r="G288" s="67">
        <v>386963</v>
      </c>
      <c r="H288" s="67">
        <v>0</v>
      </c>
      <c r="I288" s="67">
        <v>0</v>
      </c>
      <c r="J288" s="67">
        <v>104674</v>
      </c>
      <c r="K288" s="67">
        <v>0</v>
      </c>
      <c r="L288" s="67">
        <v>269013</v>
      </c>
      <c r="M288" s="68">
        <v>2133570</v>
      </c>
      <c r="N288" s="67">
        <v>0</v>
      </c>
      <c r="O288" s="67">
        <v>0</v>
      </c>
      <c r="P288" s="67">
        <v>269013</v>
      </c>
      <c r="Q288" s="67">
        <v>0</v>
      </c>
      <c r="R288" s="67">
        <v>602630</v>
      </c>
      <c r="S288" s="67">
        <v>142414</v>
      </c>
      <c r="T288" s="67">
        <v>134376</v>
      </c>
      <c r="U288" s="67">
        <v>447569</v>
      </c>
      <c r="V288" s="67">
        <v>0</v>
      </c>
      <c r="W288" s="67">
        <v>0</v>
      </c>
      <c r="X288" s="68">
        <v>1596002</v>
      </c>
    </row>
    <row r="289" spans="1:24" ht="12" customHeight="1">
      <c r="A289" s="72"/>
      <c r="B289" s="58" t="s">
        <v>243</v>
      </c>
      <c r="C289" s="58"/>
      <c r="D289" s="59"/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8">
        <v>0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67">
        <v>206867</v>
      </c>
      <c r="T289" s="67">
        <v>0</v>
      </c>
      <c r="U289" s="67">
        <v>0</v>
      </c>
      <c r="V289" s="67">
        <v>0</v>
      </c>
      <c r="W289" s="67">
        <v>0</v>
      </c>
      <c r="X289" s="68">
        <v>206867</v>
      </c>
    </row>
    <row r="290" spans="1:24" ht="12" customHeight="1">
      <c r="A290" s="72"/>
      <c r="B290" s="58" t="s">
        <v>244</v>
      </c>
      <c r="C290" s="58"/>
      <c r="D290" s="59"/>
      <c r="E290" s="67">
        <v>27384179</v>
      </c>
      <c r="F290" s="67">
        <v>2739536</v>
      </c>
      <c r="G290" s="67">
        <v>15256150</v>
      </c>
      <c r="H290" s="67">
        <v>3707350</v>
      </c>
      <c r="I290" s="67">
        <v>0</v>
      </c>
      <c r="J290" s="67">
        <v>11470018</v>
      </c>
      <c r="K290" s="67">
        <v>10002584</v>
      </c>
      <c r="L290" s="67">
        <v>940280</v>
      </c>
      <c r="M290" s="68">
        <v>71500097</v>
      </c>
      <c r="N290" s="67">
        <v>0</v>
      </c>
      <c r="O290" s="67">
        <v>458932</v>
      </c>
      <c r="P290" s="67">
        <v>5192907</v>
      </c>
      <c r="Q290" s="67">
        <v>0</v>
      </c>
      <c r="R290" s="67">
        <v>46014076</v>
      </c>
      <c r="S290" s="67">
        <v>4618164</v>
      </c>
      <c r="T290" s="67">
        <v>6542266</v>
      </c>
      <c r="U290" s="67">
        <v>6375736</v>
      </c>
      <c r="V290" s="67">
        <v>2328016</v>
      </c>
      <c r="W290" s="67">
        <v>0</v>
      </c>
      <c r="X290" s="68">
        <v>71530097</v>
      </c>
    </row>
    <row r="291" spans="1:24" ht="12" customHeight="1">
      <c r="A291" s="72"/>
      <c r="B291" s="58" t="s">
        <v>245</v>
      </c>
      <c r="C291" s="58"/>
      <c r="D291" s="59"/>
      <c r="E291" s="67">
        <v>3609350</v>
      </c>
      <c r="F291" s="67">
        <v>0</v>
      </c>
      <c r="G291" s="67">
        <v>2040884</v>
      </c>
      <c r="H291" s="67">
        <v>108643</v>
      </c>
      <c r="I291" s="67">
        <v>0</v>
      </c>
      <c r="J291" s="67">
        <v>289999</v>
      </c>
      <c r="K291" s="67">
        <v>5969</v>
      </c>
      <c r="L291" s="67">
        <v>677161</v>
      </c>
      <c r="M291" s="68">
        <v>6732006</v>
      </c>
      <c r="N291" s="67">
        <v>0</v>
      </c>
      <c r="O291" s="67">
        <v>0</v>
      </c>
      <c r="P291" s="67">
        <v>6877161</v>
      </c>
      <c r="Q291" s="67">
        <v>0</v>
      </c>
      <c r="R291" s="67">
        <v>2617031</v>
      </c>
      <c r="S291" s="67">
        <v>716651</v>
      </c>
      <c r="T291" s="67">
        <v>216686</v>
      </c>
      <c r="U291" s="67">
        <v>1112522</v>
      </c>
      <c r="V291" s="67">
        <v>0</v>
      </c>
      <c r="W291" s="67">
        <v>0</v>
      </c>
      <c r="X291" s="68">
        <v>11540051</v>
      </c>
    </row>
    <row r="292" spans="1:24" ht="12" customHeight="1">
      <c r="A292" s="72"/>
      <c r="B292" s="58" t="s">
        <v>246</v>
      </c>
      <c r="C292" s="58"/>
      <c r="D292" s="59"/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8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67">
        <v>10418</v>
      </c>
      <c r="T292" s="67">
        <v>0</v>
      </c>
      <c r="U292" s="67">
        <v>0</v>
      </c>
      <c r="V292" s="67">
        <v>0</v>
      </c>
      <c r="W292" s="67">
        <v>0</v>
      </c>
      <c r="X292" s="68">
        <v>10418</v>
      </c>
    </row>
    <row r="293" spans="1:24" s="3" customFormat="1" ht="12" customHeight="1">
      <c r="A293" s="73"/>
      <c r="B293" s="69"/>
      <c r="C293" s="69" t="s">
        <v>41</v>
      </c>
      <c r="D293" s="70"/>
      <c r="E293" s="1">
        <v>65718650</v>
      </c>
      <c r="F293" s="1">
        <v>3616002</v>
      </c>
      <c r="G293" s="1">
        <v>27207369</v>
      </c>
      <c r="H293" s="1">
        <v>7164163</v>
      </c>
      <c r="I293" s="1">
        <v>136486</v>
      </c>
      <c r="J293" s="1">
        <v>14147406</v>
      </c>
      <c r="K293" s="1">
        <v>12055282</v>
      </c>
      <c r="L293" s="1">
        <v>5777205</v>
      </c>
      <c r="M293" s="68">
        <v>135822563</v>
      </c>
      <c r="N293" s="1">
        <v>1751950</v>
      </c>
      <c r="O293" s="1">
        <v>874934</v>
      </c>
      <c r="P293" s="1">
        <v>17320457</v>
      </c>
      <c r="Q293" s="1">
        <v>0</v>
      </c>
      <c r="R293" s="1">
        <v>66964699</v>
      </c>
      <c r="S293" s="1">
        <v>9598844</v>
      </c>
      <c r="T293" s="1">
        <v>13259167</v>
      </c>
      <c r="U293" s="1">
        <v>9253815</v>
      </c>
      <c r="V293" s="1">
        <v>15383900</v>
      </c>
      <c r="W293" s="1">
        <v>0</v>
      </c>
      <c r="X293" s="68">
        <v>134407766</v>
      </c>
    </row>
    <row r="294" spans="1:24" s="3" customFormat="1" ht="12" customHeight="1">
      <c r="A294" s="73"/>
      <c r="B294" s="69"/>
      <c r="C294" s="69"/>
      <c r="D294" s="70" t="s">
        <v>42</v>
      </c>
      <c r="E294" s="1">
        <v>100405588</v>
      </c>
      <c r="F294" s="1">
        <v>3616002</v>
      </c>
      <c r="G294" s="1">
        <v>58915055</v>
      </c>
      <c r="H294" s="1">
        <v>31293480</v>
      </c>
      <c r="I294" s="1">
        <v>8060721</v>
      </c>
      <c r="J294" s="1">
        <v>14338767</v>
      </c>
      <c r="K294" s="1">
        <v>14287999</v>
      </c>
      <c r="L294" s="1">
        <v>15504618</v>
      </c>
      <c r="M294" s="68">
        <v>246422230</v>
      </c>
      <c r="N294" s="1">
        <v>45879665</v>
      </c>
      <c r="O294" s="1">
        <v>882392</v>
      </c>
      <c r="P294" s="1">
        <v>27047870</v>
      </c>
      <c r="Q294" s="1">
        <v>0</v>
      </c>
      <c r="R294" s="1">
        <v>80646927</v>
      </c>
      <c r="S294" s="1">
        <v>21220290</v>
      </c>
      <c r="T294" s="1">
        <v>19258418</v>
      </c>
      <c r="U294" s="1">
        <v>11905338</v>
      </c>
      <c r="V294" s="1">
        <v>15383900</v>
      </c>
      <c r="W294" s="1">
        <v>1886133</v>
      </c>
      <c r="X294" s="68">
        <v>224110933</v>
      </c>
    </row>
    <row r="295" spans="1:24" ht="12" customHeight="1">
      <c r="A295" s="72"/>
      <c r="B295" s="58"/>
      <c r="C295" s="58"/>
      <c r="D295" s="59"/>
      <c r="E295" s="67"/>
      <c r="F295" s="67"/>
      <c r="G295" s="67"/>
      <c r="H295" s="67"/>
      <c r="I295" s="67"/>
      <c r="J295" s="67"/>
      <c r="K295" s="67"/>
      <c r="L295" s="67"/>
      <c r="M295" s="68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8"/>
    </row>
    <row r="296" spans="1:24" ht="12" customHeight="1">
      <c r="A296" s="72" t="s">
        <v>247</v>
      </c>
      <c r="B296" s="58"/>
      <c r="C296" s="58"/>
      <c r="D296" s="59"/>
      <c r="E296" s="67">
        <v>1268966</v>
      </c>
      <c r="F296" s="67">
        <v>1072211</v>
      </c>
      <c r="G296" s="67">
        <v>2558764</v>
      </c>
      <c r="H296" s="67">
        <v>1650782</v>
      </c>
      <c r="I296" s="67">
        <v>2981546</v>
      </c>
      <c r="J296" s="67">
        <v>212770</v>
      </c>
      <c r="K296" s="67">
        <v>615100</v>
      </c>
      <c r="L296" s="67">
        <v>1077172</v>
      </c>
      <c r="M296" s="68">
        <v>11437311</v>
      </c>
      <c r="N296" s="67">
        <v>3354962</v>
      </c>
      <c r="O296" s="67">
        <v>0</v>
      </c>
      <c r="P296" s="67">
        <v>545622</v>
      </c>
      <c r="Q296" s="67">
        <v>0</v>
      </c>
      <c r="R296" s="67">
        <v>104831</v>
      </c>
      <c r="S296" s="67">
        <v>981637</v>
      </c>
      <c r="T296" s="67">
        <v>2673855</v>
      </c>
      <c r="U296" s="67">
        <v>120586</v>
      </c>
      <c r="V296" s="67">
        <v>0</v>
      </c>
      <c r="W296" s="67">
        <v>0</v>
      </c>
      <c r="X296" s="68">
        <v>7781493</v>
      </c>
    </row>
    <row r="297" spans="1:24" ht="12" customHeight="1">
      <c r="A297" s="72"/>
      <c r="B297" s="58" t="s">
        <v>248</v>
      </c>
      <c r="C297" s="58"/>
      <c r="D297" s="59"/>
      <c r="E297" s="67">
        <v>1338840</v>
      </c>
      <c r="F297" s="67">
        <v>0</v>
      </c>
      <c r="G297" s="67">
        <v>412737</v>
      </c>
      <c r="H297" s="67">
        <v>115621</v>
      </c>
      <c r="I297" s="67">
        <v>122</v>
      </c>
      <c r="J297" s="67">
        <v>0</v>
      </c>
      <c r="K297" s="67">
        <v>4173</v>
      </c>
      <c r="L297" s="67">
        <v>259738</v>
      </c>
      <c r="M297" s="68">
        <v>2131231</v>
      </c>
      <c r="N297" s="67">
        <v>0</v>
      </c>
      <c r="O297" s="67">
        <v>0</v>
      </c>
      <c r="P297" s="67">
        <v>452388</v>
      </c>
      <c r="Q297" s="67">
        <v>0</v>
      </c>
      <c r="R297" s="67">
        <v>182508</v>
      </c>
      <c r="S297" s="67">
        <v>50830</v>
      </c>
      <c r="T297" s="67">
        <v>374107</v>
      </c>
      <c r="U297" s="67">
        <v>709889</v>
      </c>
      <c r="V297" s="67">
        <v>0</v>
      </c>
      <c r="W297" s="67">
        <v>0</v>
      </c>
      <c r="X297" s="68">
        <v>1769722</v>
      </c>
    </row>
    <row r="298" spans="1:24" s="3" customFormat="1" ht="12" customHeight="1">
      <c r="A298" s="73"/>
      <c r="B298" s="69"/>
      <c r="C298" s="69" t="s">
        <v>41</v>
      </c>
      <c r="D298" s="70"/>
      <c r="E298" s="1">
        <v>1338840</v>
      </c>
      <c r="F298" s="1">
        <v>0</v>
      </c>
      <c r="G298" s="1">
        <v>412737</v>
      </c>
      <c r="H298" s="1">
        <v>115621</v>
      </c>
      <c r="I298" s="1">
        <v>122</v>
      </c>
      <c r="J298" s="1">
        <v>0</v>
      </c>
      <c r="K298" s="1">
        <v>4173</v>
      </c>
      <c r="L298" s="1">
        <v>259738</v>
      </c>
      <c r="M298" s="68">
        <v>2131231</v>
      </c>
      <c r="N298" s="1">
        <v>0</v>
      </c>
      <c r="O298" s="1">
        <v>0</v>
      </c>
      <c r="P298" s="1">
        <v>452388</v>
      </c>
      <c r="Q298" s="1">
        <v>0</v>
      </c>
      <c r="R298" s="1">
        <v>182508</v>
      </c>
      <c r="S298" s="1">
        <v>50830</v>
      </c>
      <c r="T298" s="1">
        <v>374107</v>
      </c>
      <c r="U298" s="1">
        <v>709889</v>
      </c>
      <c r="V298" s="1">
        <v>0</v>
      </c>
      <c r="W298" s="1">
        <v>0</v>
      </c>
      <c r="X298" s="68">
        <v>1769722</v>
      </c>
    </row>
    <row r="299" spans="1:24" s="3" customFormat="1" ht="12" customHeight="1">
      <c r="A299" s="73"/>
      <c r="B299" s="69"/>
      <c r="C299" s="69"/>
      <c r="D299" s="70" t="s">
        <v>42</v>
      </c>
      <c r="E299" s="1">
        <v>2607806</v>
      </c>
      <c r="F299" s="1">
        <v>1072211</v>
      </c>
      <c r="G299" s="1">
        <v>2971501</v>
      </c>
      <c r="H299" s="1">
        <v>1766403</v>
      </c>
      <c r="I299" s="1">
        <v>2981668</v>
      </c>
      <c r="J299" s="1">
        <v>212770</v>
      </c>
      <c r="K299" s="1">
        <v>619273</v>
      </c>
      <c r="L299" s="1">
        <v>1336910</v>
      </c>
      <c r="M299" s="68">
        <v>13568542</v>
      </c>
      <c r="N299" s="1">
        <v>3354962</v>
      </c>
      <c r="O299" s="1">
        <v>0</v>
      </c>
      <c r="P299" s="1">
        <v>998010</v>
      </c>
      <c r="Q299" s="1">
        <v>0</v>
      </c>
      <c r="R299" s="1">
        <v>287339</v>
      </c>
      <c r="S299" s="1">
        <v>1032467</v>
      </c>
      <c r="T299" s="1">
        <v>3047962</v>
      </c>
      <c r="U299" s="1">
        <v>830475</v>
      </c>
      <c r="V299" s="1">
        <v>0</v>
      </c>
      <c r="W299" s="1">
        <v>0</v>
      </c>
      <c r="X299" s="68">
        <v>9551215</v>
      </c>
    </row>
    <row r="300" spans="1:24" s="3" customFormat="1" ht="12" customHeight="1">
      <c r="A300" s="73"/>
      <c r="B300" s="69"/>
      <c r="C300" s="69"/>
      <c r="D300" s="70"/>
      <c r="E300" s="1"/>
      <c r="F300" s="1"/>
      <c r="G300" s="1"/>
      <c r="H300" s="1"/>
      <c r="I300" s="1"/>
      <c r="J300" s="1"/>
      <c r="K300" s="1"/>
      <c r="L300" s="1"/>
      <c r="M300" s="68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68"/>
    </row>
    <row r="301" spans="1:24" ht="12" customHeight="1">
      <c r="A301" s="72" t="s">
        <v>249</v>
      </c>
      <c r="B301" s="58"/>
      <c r="C301" s="58"/>
      <c r="D301" s="59"/>
      <c r="E301" s="67">
        <v>971909</v>
      </c>
      <c r="F301" s="67">
        <v>0</v>
      </c>
      <c r="G301" s="67">
        <v>10347652</v>
      </c>
      <c r="H301" s="67">
        <v>5723406</v>
      </c>
      <c r="I301" s="67">
        <v>1527127</v>
      </c>
      <c r="J301" s="67">
        <v>0</v>
      </c>
      <c r="K301" s="67">
        <v>330454</v>
      </c>
      <c r="L301" s="67">
        <v>1144179</v>
      </c>
      <c r="M301" s="68">
        <v>20044727</v>
      </c>
      <c r="N301" s="67">
        <v>11928093</v>
      </c>
      <c r="O301" s="67">
        <v>0</v>
      </c>
      <c r="P301" s="67">
        <v>0</v>
      </c>
      <c r="Q301" s="67">
        <v>0</v>
      </c>
      <c r="R301" s="67">
        <v>2294583</v>
      </c>
      <c r="S301" s="67">
        <v>3762717</v>
      </c>
      <c r="T301" s="67">
        <v>2012579</v>
      </c>
      <c r="U301" s="67">
        <v>750983</v>
      </c>
      <c r="V301" s="67">
        <v>0</v>
      </c>
      <c r="W301" s="67">
        <v>0</v>
      </c>
      <c r="X301" s="68">
        <v>20748955</v>
      </c>
    </row>
    <row r="302" spans="1:24" ht="12" customHeight="1">
      <c r="A302" s="72"/>
      <c r="B302" s="58" t="s">
        <v>250</v>
      </c>
      <c r="C302" s="58"/>
      <c r="D302" s="59"/>
      <c r="E302" s="67">
        <v>1058478</v>
      </c>
      <c r="F302" s="67">
        <v>0</v>
      </c>
      <c r="G302" s="67">
        <v>736121</v>
      </c>
      <c r="H302" s="67">
        <v>108110</v>
      </c>
      <c r="I302" s="67">
        <v>0</v>
      </c>
      <c r="J302" s="67">
        <v>25196</v>
      </c>
      <c r="K302" s="67">
        <v>0</v>
      </c>
      <c r="L302" s="67">
        <v>39191</v>
      </c>
      <c r="M302" s="68">
        <v>1967096</v>
      </c>
      <c r="N302" s="67">
        <v>929179</v>
      </c>
      <c r="O302" s="67">
        <v>0</v>
      </c>
      <c r="P302" s="67">
        <v>755831</v>
      </c>
      <c r="Q302" s="67">
        <v>0</v>
      </c>
      <c r="R302" s="67">
        <v>918250</v>
      </c>
      <c r="S302" s="67">
        <v>375499</v>
      </c>
      <c r="T302" s="67">
        <v>266493</v>
      </c>
      <c r="U302" s="67">
        <v>0</v>
      </c>
      <c r="V302" s="67">
        <v>0</v>
      </c>
      <c r="W302" s="67">
        <v>0</v>
      </c>
      <c r="X302" s="68">
        <v>3245252</v>
      </c>
    </row>
    <row r="303" spans="1:24" ht="12" customHeight="1">
      <c r="A303" s="72"/>
      <c r="B303" s="58" t="s">
        <v>251</v>
      </c>
      <c r="C303" s="58"/>
      <c r="D303" s="59"/>
      <c r="E303" s="67">
        <v>6711300</v>
      </c>
      <c r="F303" s="67">
        <v>0</v>
      </c>
      <c r="G303" s="67">
        <v>1100047</v>
      </c>
      <c r="H303" s="67">
        <v>45726</v>
      </c>
      <c r="I303" s="67">
        <v>151603</v>
      </c>
      <c r="J303" s="67">
        <v>366090</v>
      </c>
      <c r="K303" s="67">
        <v>0</v>
      </c>
      <c r="L303" s="67">
        <v>0</v>
      </c>
      <c r="M303" s="68">
        <v>8374766</v>
      </c>
      <c r="N303" s="67">
        <v>74833</v>
      </c>
      <c r="O303" s="67">
        <v>109000</v>
      </c>
      <c r="P303" s="67">
        <v>1607830</v>
      </c>
      <c r="Q303" s="67">
        <v>0</v>
      </c>
      <c r="R303" s="67">
        <v>2380634</v>
      </c>
      <c r="S303" s="67">
        <v>192351</v>
      </c>
      <c r="T303" s="67">
        <v>938343</v>
      </c>
      <c r="U303" s="67">
        <v>0</v>
      </c>
      <c r="V303" s="67">
        <v>5004000</v>
      </c>
      <c r="W303" s="67">
        <v>0</v>
      </c>
      <c r="X303" s="68">
        <v>10306991</v>
      </c>
    </row>
    <row r="304" spans="1:24" ht="12" customHeight="1">
      <c r="A304" s="72"/>
      <c r="B304" s="58" t="s">
        <v>252</v>
      </c>
      <c r="C304" s="58"/>
      <c r="D304" s="59"/>
      <c r="E304" s="67">
        <v>28445</v>
      </c>
      <c r="F304" s="67">
        <v>0</v>
      </c>
      <c r="G304" s="67">
        <v>31493</v>
      </c>
      <c r="H304" s="67">
        <v>16327</v>
      </c>
      <c r="I304" s="67">
        <v>0</v>
      </c>
      <c r="J304" s="67">
        <v>0</v>
      </c>
      <c r="K304" s="67">
        <v>6130</v>
      </c>
      <c r="L304" s="67">
        <v>0</v>
      </c>
      <c r="M304" s="68">
        <v>82395</v>
      </c>
      <c r="N304" s="67">
        <v>9490</v>
      </c>
      <c r="O304" s="67">
        <v>0</v>
      </c>
      <c r="P304" s="67">
        <v>28700</v>
      </c>
      <c r="Q304" s="67">
        <v>0</v>
      </c>
      <c r="R304" s="67">
        <v>66</v>
      </c>
      <c r="S304" s="67">
        <v>19347</v>
      </c>
      <c r="T304" s="67">
        <v>8657</v>
      </c>
      <c r="U304" s="67">
        <v>19788</v>
      </c>
      <c r="V304" s="67">
        <v>0</v>
      </c>
      <c r="W304" s="67">
        <v>0</v>
      </c>
      <c r="X304" s="68">
        <v>86048</v>
      </c>
    </row>
    <row r="305" spans="1:24" ht="12" customHeight="1">
      <c r="A305" s="72"/>
      <c r="B305" s="58" t="s">
        <v>253</v>
      </c>
      <c r="C305" s="58"/>
      <c r="D305" s="59"/>
      <c r="E305" s="67">
        <v>0</v>
      </c>
      <c r="F305" s="67">
        <v>0</v>
      </c>
      <c r="G305" s="67">
        <v>18326</v>
      </c>
      <c r="H305" s="67">
        <v>17343</v>
      </c>
      <c r="I305" s="67">
        <v>1010</v>
      </c>
      <c r="J305" s="67">
        <v>0</v>
      </c>
      <c r="K305" s="67">
        <v>0</v>
      </c>
      <c r="L305" s="67">
        <v>0</v>
      </c>
      <c r="M305" s="68">
        <v>36679</v>
      </c>
      <c r="N305" s="67">
        <v>0</v>
      </c>
      <c r="O305" s="67">
        <v>0</v>
      </c>
      <c r="P305" s="67">
        <v>4761</v>
      </c>
      <c r="Q305" s="67">
        <v>0</v>
      </c>
      <c r="R305" s="67">
        <v>20365</v>
      </c>
      <c r="S305" s="67">
        <v>7556</v>
      </c>
      <c r="T305" s="67">
        <v>0</v>
      </c>
      <c r="U305" s="67">
        <v>0</v>
      </c>
      <c r="V305" s="67">
        <v>0</v>
      </c>
      <c r="W305" s="67">
        <v>0</v>
      </c>
      <c r="X305" s="68">
        <v>32682</v>
      </c>
    </row>
    <row r="306" spans="1:24" ht="12" customHeight="1">
      <c r="A306" s="72"/>
      <c r="B306" s="58" t="s">
        <v>254</v>
      </c>
      <c r="C306" s="58"/>
      <c r="D306" s="59"/>
      <c r="E306" s="67">
        <v>587</v>
      </c>
      <c r="F306" s="67">
        <v>0</v>
      </c>
      <c r="G306" s="67">
        <v>36419</v>
      </c>
      <c r="H306" s="67">
        <v>193920</v>
      </c>
      <c r="I306" s="67">
        <v>0</v>
      </c>
      <c r="J306" s="67">
        <v>0</v>
      </c>
      <c r="K306" s="67">
        <v>90190</v>
      </c>
      <c r="L306" s="67">
        <v>0</v>
      </c>
      <c r="M306" s="68">
        <v>321116</v>
      </c>
      <c r="N306" s="67">
        <v>0</v>
      </c>
      <c r="O306" s="67">
        <v>0</v>
      </c>
      <c r="P306" s="67">
        <v>0</v>
      </c>
      <c r="Q306" s="67">
        <v>0</v>
      </c>
      <c r="R306" s="67">
        <v>425847</v>
      </c>
      <c r="S306" s="67">
        <v>20607</v>
      </c>
      <c r="T306" s="67">
        <v>0</v>
      </c>
      <c r="U306" s="67">
        <v>0</v>
      </c>
      <c r="V306" s="67">
        <v>0</v>
      </c>
      <c r="W306" s="67">
        <v>0</v>
      </c>
      <c r="X306" s="68">
        <v>446454</v>
      </c>
    </row>
    <row r="307" spans="1:24" ht="12" customHeight="1">
      <c r="A307" s="72"/>
      <c r="B307" s="58" t="s">
        <v>255</v>
      </c>
      <c r="C307" s="58"/>
      <c r="D307" s="59"/>
      <c r="E307" s="67">
        <v>0</v>
      </c>
      <c r="F307" s="67">
        <v>0</v>
      </c>
      <c r="G307" s="67">
        <v>5519</v>
      </c>
      <c r="H307" s="67">
        <v>7220</v>
      </c>
      <c r="I307" s="67">
        <v>0</v>
      </c>
      <c r="J307" s="67">
        <v>0</v>
      </c>
      <c r="K307" s="67">
        <v>0</v>
      </c>
      <c r="L307" s="67">
        <v>0</v>
      </c>
      <c r="M307" s="68">
        <v>12739</v>
      </c>
      <c r="N307" s="67">
        <v>0</v>
      </c>
      <c r="O307" s="67">
        <v>0</v>
      </c>
      <c r="P307" s="67">
        <v>0</v>
      </c>
      <c r="Q307" s="67">
        <v>0</v>
      </c>
      <c r="R307" s="67">
        <v>1084</v>
      </c>
      <c r="S307" s="67">
        <v>10303</v>
      </c>
      <c r="T307" s="67">
        <v>2818</v>
      </c>
      <c r="U307" s="67">
        <v>0</v>
      </c>
      <c r="V307" s="67">
        <v>0</v>
      </c>
      <c r="W307" s="67">
        <v>0</v>
      </c>
      <c r="X307" s="68">
        <v>14205</v>
      </c>
    </row>
    <row r="308" spans="1:24" ht="12" customHeight="1">
      <c r="A308" s="72"/>
      <c r="B308" s="58" t="s">
        <v>256</v>
      </c>
      <c r="C308" s="58"/>
      <c r="D308" s="59"/>
      <c r="E308" s="67">
        <v>5260814</v>
      </c>
      <c r="F308" s="67">
        <v>0</v>
      </c>
      <c r="G308" s="67">
        <v>1722952</v>
      </c>
      <c r="H308" s="67">
        <v>11738</v>
      </c>
      <c r="I308" s="67">
        <v>10935</v>
      </c>
      <c r="J308" s="67">
        <v>143116</v>
      </c>
      <c r="K308" s="67">
        <v>0</v>
      </c>
      <c r="L308" s="67">
        <v>240915</v>
      </c>
      <c r="M308" s="68">
        <v>7390470</v>
      </c>
      <c r="N308" s="67">
        <v>883630</v>
      </c>
      <c r="O308" s="67">
        <v>57007</v>
      </c>
      <c r="P308" s="67">
        <v>282915</v>
      </c>
      <c r="Q308" s="67">
        <v>0</v>
      </c>
      <c r="R308" s="67">
        <v>1562743</v>
      </c>
      <c r="S308" s="67">
        <v>672920</v>
      </c>
      <c r="T308" s="67">
        <v>614722</v>
      </c>
      <c r="U308" s="67">
        <v>2038687</v>
      </c>
      <c r="V308" s="67">
        <v>0</v>
      </c>
      <c r="W308" s="67">
        <v>0</v>
      </c>
      <c r="X308" s="68">
        <v>6112624</v>
      </c>
    </row>
    <row r="309" spans="1:24" ht="12" customHeight="1">
      <c r="A309" s="72"/>
      <c r="B309" s="58" t="s">
        <v>257</v>
      </c>
      <c r="C309" s="58"/>
      <c r="D309" s="59"/>
      <c r="E309" s="67">
        <v>678713</v>
      </c>
      <c r="F309" s="67">
        <v>0</v>
      </c>
      <c r="G309" s="67">
        <v>528587</v>
      </c>
      <c r="H309" s="67">
        <v>12331</v>
      </c>
      <c r="I309" s="67">
        <v>0</v>
      </c>
      <c r="J309" s="67">
        <v>8000</v>
      </c>
      <c r="K309" s="67">
        <v>94800</v>
      </c>
      <c r="L309" s="67">
        <v>727091</v>
      </c>
      <c r="M309" s="68">
        <v>2049522</v>
      </c>
      <c r="N309" s="67">
        <v>248000</v>
      </c>
      <c r="O309" s="67">
        <v>0</v>
      </c>
      <c r="P309" s="67">
        <v>929400</v>
      </c>
      <c r="Q309" s="67">
        <v>0</v>
      </c>
      <c r="R309" s="67">
        <v>266188</v>
      </c>
      <c r="S309" s="67">
        <v>227703</v>
      </c>
      <c r="T309" s="67">
        <v>0</v>
      </c>
      <c r="U309" s="67">
        <v>208646</v>
      </c>
      <c r="V309" s="67">
        <v>0</v>
      </c>
      <c r="W309" s="67">
        <v>0</v>
      </c>
      <c r="X309" s="68">
        <v>1879937</v>
      </c>
    </row>
    <row r="310" spans="1:24" s="3" customFormat="1" ht="12" customHeight="1">
      <c r="A310" s="73"/>
      <c r="B310" s="69"/>
      <c r="C310" s="69" t="s">
        <v>41</v>
      </c>
      <c r="D310" s="70"/>
      <c r="E310" s="1">
        <v>13738337</v>
      </c>
      <c r="F310" s="1">
        <v>0</v>
      </c>
      <c r="G310" s="1">
        <v>4179464</v>
      </c>
      <c r="H310" s="1">
        <v>412715</v>
      </c>
      <c r="I310" s="1">
        <v>163548</v>
      </c>
      <c r="J310" s="1">
        <v>542402</v>
      </c>
      <c r="K310" s="1">
        <v>191120</v>
      </c>
      <c r="L310" s="1">
        <v>1007197</v>
      </c>
      <c r="M310" s="68">
        <v>20234783</v>
      </c>
      <c r="N310" s="1">
        <v>2145132</v>
      </c>
      <c r="O310" s="1">
        <v>166007</v>
      </c>
      <c r="P310" s="1">
        <v>3609437</v>
      </c>
      <c r="Q310" s="1">
        <v>0</v>
      </c>
      <c r="R310" s="1">
        <v>5575177</v>
      </c>
      <c r="S310" s="1">
        <v>1526286</v>
      </c>
      <c r="T310" s="1">
        <v>1831033</v>
      </c>
      <c r="U310" s="1">
        <v>2267121</v>
      </c>
      <c r="V310" s="1">
        <v>5004000</v>
      </c>
      <c r="W310" s="1">
        <v>0</v>
      </c>
      <c r="X310" s="68">
        <v>22124193</v>
      </c>
    </row>
    <row r="311" spans="1:24" s="3" customFormat="1" ht="12" customHeight="1">
      <c r="A311" s="73"/>
      <c r="B311" s="69"/>
      <c r="C311" s="69"/>
      <c r="D311" s="70" t="s">
        <v>42</v>
      </c>
      <c r="E311" s="1">
        <v>14710246</v>
      </c>
      <c r="F311" s="1">
        <v>0</v>
      </c>
      <c r="G311" s="1">
        <v>14527116</v>
      </c>
      <c r="H311" s="1">
        <v>6136121</v>
      </c>
      <c r="I311" s="1">
        <v>1690675</v>
      </c>
      <c r="J311" s="1">
        <v>542402</v>
      </c>
      <c r="K311" s="1">
        <v>521574</v>
      </c>
      <c r="L311" s="1">
        <v>2151376</v>
      </c>
      <c r="M311" s="68">
        <v>40279510</v>
      </c>
      <c r="N311" s="1">
        <v>14073225</v>
      </c>
      <c r="O311" s="1">
        <v>166007</v>
      </c>
      <c r="P311" s="1">
        <v>3609437</v>
      </c>
      <c r="Q311" s="1">
        <v>0</v>
      </c>
      <c r="R311" s="1">
        <v>7869760</v>
      </c>
      <c r="S311" s="1">
        <v>5289003</v>
      </c>
      <c r="T311" s="1">
        <v>3843612</v>
      </c>
      <c r="U311" s="1">
        <v>3018104</v>
      </c>
      <c r="V311" s="1">
        <v>5004000</v>
      </c>
      <c r="W311" s="1">
        <v>0</v>
      </c>
      <c r="X311" s="68">
        <v>42873148</v>
      </c>
    </row>
    <row r="312" spans="1:24" s="3" customFormat="1" ht="12" customHeight="1">
      <c r="A312" s="73"/>
      <c r="B312" s="69"/>
      <c r="C312" s="69"/>
      <c r="D312" s="70"/>
      <c r="E312" s="1"/>
      <c r="F312" s="1"/>
      <c r="G312" s="1"/>
      <c r="H312" s="1"/>
      <c r="I312" s="1"/>
      <c r="J312" s="1"/>
      <c r="K312" s="1"/>
      <c r="L312" s="1"/>
      <c r="M312" s="68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68"/>
    </row>
    <row r="313" spans="1:24" ht="12" customHeight="1">
      <c r="A313" s="72" t="s">
        <v>258</v>
      </c>
      <c r="B313" s="58"/>
      <c r="C313" s="58"/>
      <c r="D313" s="59"/>
      <c r="E313" s="67">
        <v>703958</v>
      </c>
      <c r="F313" s="67">
        <v>729503</v>
      </c>
      <c r="G313" s="67">
        <v>1796090</v>
      </c>
      <c r="H313" s="67">
        <v>1623024</v>
      </c>
      <c r="I313" s="67">
        <v>2893</v>
      </c>
      <c r="J313" s="67">
        <v>0</v>
      </c>
      <c r="K313" s="67">
        <v>0</v>
      </c>
      <c r="L313" s="67">
        <v>0</v>
      </c>
      <c r="M313" s="68">
        <v>4855468</v>
      </c>
      <c r="N313" s="67">
        <v>1243610</v>
      </c>
      <c r="O313" s="67">
        <v>0</v>
      </c>
      <c r="P313" s="67">
        <v>2811632</v>
      </c>
      <c r="Q313" s="67">
        <v>0</v>
      </c>
      <c r="R313" s="67">
        <v>147320</v>
      </c>
      <c r="S313" s="67">
        <v>922344</v>
      </c>
      <c r="T313" s="67">
        <v>16600</v>
      </c>
      <c r="U313" s="67">
        <v>117841</v>
      </c>
      <c r="V313" s="67">
        <v>0</v>
      </c>
      <c r="W313" s="67">
        <v>0</v>
      </c>
      <c r="X313" s="68">
        <v>5259347</v>
      </c>
    </row>
    <row r="314" spans="1:24" ht="12" customHeight="1">
      <c r="A314" s="72"/>
      <c r="B314" s="58" t="s">
        <v>259</v>
      </c>
      <c r="C314" s="58"/>
      <c r="D314" s="59"/>
      <c r="E314" s="67">
        <v>0</v>
      </c>
      <c r="F314" s="67">
        <v>0</v>
      </c>
      <c r="G314" s="67">
        <v>94061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8">
        <v>94061</v>
      </c>
      <c r="N314" s="67">
        <v>152165</v>
      </c>
      <c r="O314" s="67">
        <v>0</v>
      </c>
      <c r="P314" s="67">
        <v>0</v>
      </c>
      <c r="Q314" s="67">
        <v>0</v>
      </c>
      <c r="R314" s="67">
        <v>176704</v>
      </c>
      <c r="S314" s="67">
        <v>20194</v>
      </c>
      <c r="T314" s="67">
        <v>60484</v>
      </c>
      <c r="U314" s="67">
        <v>0</v>
      </c>
      <c r="V314" s="67">
        <v>0</v>
      </c>
      <c r="W314" s="67">
        <v>0</v>
      </c>
      <c r="X314" s="68">
        <v>409547</v>
      </c>
    </row>
    <row r="315" spans="1:24" ht="12" customHeight="1">
      <c r="A315" s="72"/>
      <c r="B315" s="58" t="s">
        <v>260</v>
      </c>
      <c r="C315" s="58"/>
      <c r="D315" s="59"/>
      <c r="E315" s="67">
        <v>7546</v>
      </c>
      <c r="F315" s="67">
        <v>9443</v>
      </c>
      <c r="G315" s="67">
        <v>163563</v>
      </c>
      <c r="H315" s="67">
        <v>3075</v>
      </c>
      <c r="I315" s="67">
        <v>0</v>
      </c>
      <c r="J315" s="67">
        <v>0</v>
      </c>
      <c r="K315" s="67">
        <v>191</v>
      </c>
      <c r="L315" s="67">
        <v>82950</v>
      </c>
      <c r="M315" s="68">
        <v>266768</v>
      </c>
      <c r="N315" s="67">
        <v>65000</v>
      </c>
      <c r="O315" s="67">
        <v>0</v>
      </c>
      <c r="P315" s="67">
        <v>82950</v>
      </c>
      <c r="Q315" s="67">
        <v>0</v>
      </c>
      <c r="R315" s="67">
        <v>61382</v>
      </c>
      <c r="S315" s="67">
        <v>32430</v>
      </c>
      <c r="T315" s="67">
        <v>9567</v>
      </c>
      <c r="U315" s="67">
        <v>0</v>
      </c>
      <c r="V315" s="67">
        <v>0</v>
      </c>
      <c r="W315" s="67">
        <v>0</v>
      </c>
      <c r="X315" s="68">
        <v>251329</v>
      </c>
    </row>
    <row r="316" spans="1:24" s="3" customFormat="1" ht="12" customHeight="1">
      <c r="A316" s="73"/>
      <c r="B316" s="69"/>
      <c r="C316" s="69" t="s">
        <v>41</v>
      </c>
      <c r="D316" s="70"/>
      <c r="E316" s="1">
        <v>7546</v>
      </c>
      <c r="F316" s="1">
        <v>9443</v>
      </c>
      <c r="G316" s="1">
        <v>257624</v>
      </c>
      <c r="H316" s="1">
        <v>3075</v>
      </c>
      <c r="I316" s="1">
        <v>0</v>
      </c>
      <c r="J316" s="1">
        <v>0</v>
      </c>
      <c r="K316" s="1">
        <v>191</v>
      </c>
      <c r="L316" s="1">
        <v>82950</v>
      </c>
      <c r="M316" s="68">
        <v>360829</v>
      </c>
      <c r="N316" s="1">
        <v>217165</v>
      </c>
      <c r="O316" s="1">
        <v>0</v>
      </c>
      <c r="P316" s="1">
        <v>82950</v>
      </c>
      <c r="Q316" s="1">
        <v>0</v>
      </c>
      <c r="R316" s="1">
        <v>238086</v>
      </c>
      <c r="S316" s="1">
        <v>52624</v>
      </c>
      <c r="T316" s="1">
        <v>70051</v>
      </c>
      <c r="U316" s="1">
        <v>0</v>
      </c>
      <c r="V316" s="1">
        <v>0</v>
      </c>
      <c r="W316" s="1">
        <v>0</v>
      </c>
      <c r="X316" s="68">
        <v>660876</v>
      </c>
    </row>
    <row r="317" spans="1:24" s="3" customFormat="1" ht="12" customHeight="1">
      <c r="A317" s="73"/>
      <c r="B317" s="69"/>
      <c r="C317" s="69"/>
      <c r="D317" s="70" t="s">
        <v>42</v>
      </c>
      <c r="E317" s="1">
        <v>711504</v>
      </c>
      <c r="F317" s="1">
        <v>738946</v>
      </c>
      <c r="G317" s="1">
        <v>2053714</v>
      </c>
      <c r="H317" s="1">
        <v>1626099</v>
      </c>
      <c r="I317" s="1">
        <v>2893</v>
      </c>
      <c r="J317" s="1">
        <v>0</v>
      </c>
      <c r="K317" s="1">
        <v>191</v>
      </c>
      <c r="L317" s="1">
        <v>82950</v>
      </c>
      <c r="M317" s="68">
        <v>5216297</v>
      </c>
      <c r="N317" s="1">
        <v>1460775</v>
      </c>
      <c r="O317" s="1">
        <v>0</v>
      </c>
      <c r="P317" s="1">
        <v>2894582</v>
      </c>
      <c r="Q317" s="1">
        <v>0</v>
      </c>
      <c r="R317" s="1">
        <v>385406</v>
      </c>
      <c r="S317" s="1">
        <v>974968</v>
      </c>
      <c r="T317" s="1">
        <v>86651</v>
      </c>
      <c r="U317" s="1">
        <v>117841</v>
      </c>
      <c r="V317" s="1">
        <v>0</v>
      </c>
      <c r="W317" s="1">
        <v>0</v>
      </c>
      <c r="X317" s="68">
        <v>5920223</v>
      </c>
    </row>
    <row r="318" spans="1:24" ht="12" customHeight="1">
      <c r="A318" s="72"/>
      <c r="B318" s="58"/>
      <c r="C318" s="58"/>
      <c r="D318" s="59"/>
      <c r="E318" s="67"/>
      <c r="F318" s="67"/>
      <c r="G318" s="67"/>
      <c r="H318" s="67"/>
      <c r="I318" s="67"/>
      <c r="J318" s="67"/>
      <c r="K318" s="67"/>
      <c r="L318" s="67"/>
      <c r="M318" s="68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8"/>
    </row>
    <row r="319" spans="1:24" ht="12" customHeight="1">
      <c r="A319" s="72" t="s">
        <v>261</v>
      </c>
      <c r="B319" s="58"/>
      <c r="C319" s="58"/>
      <c r="D319" s="59"/>
      <c r="E319" s="67">
        <v>54912079</v>
      </c>
      <c r="F319" s="67">
        <v>0</v>
      </c>
      <c r="G319" s="67">
        <v>26514879</v>
      </c>
      <c r="H319" s="67">
        <v>19648715</v>
      </c>
      <c r="I319" s="67">
        <v>1937471</v>
      </c>
      <c r="J319" s="67">
        <v>527829</v>
      </c>
      <c r="K319" s="67">
        <v>13205405</v>
      </c>
      <c r="L319" s="67">
        <v>0</v>
      </c>
      <c r="M319" s="68">
        <v>116746378</v>
      </c>
      <c r="N319" s="67">
        <v>49331454</v>
      </c>
      <c r="O319" s="67">
        <v>0</v>
      </c>
      <c r="P319" s="67">
        <v>1399200</v>
      </c>
      <c r="Q319" s="67">
        <v>0</v>
      </c>
      <c r="R319" s="67">
        <v>17632510</v>
      </c>
      <c r="S319" s="67">
        <v>10204208</v>
      </c>
      <c r="T319" s="67">
        <v>2795935</v>
      </c>
      <c r="U319" s="67">
        <v>13508425</v>
      </c>
      <c r="V319" s="67">
        <v>0</v>
      </c>
      <c r="W319" s="67">
        <v>0</v>
      </c>
      <c r="X319" s="68">
        <v>94871732</v>
      </c>
    </row>
    <row r="320" spans="1:24" ht="12" customHeight="1">
      <c r="A320" s="72"/>
      <c r="B320" s="58" t="s">
        <v>262</v>
      </c>
      <c r="C320" s="58"/>
      <c r="D320" s="59"/>
      <c r="E320" s="67">
        <v>84908</v>
      </c>
      <c r="F320" s="67">
        <v>0</v>
      </c>
      <c r="G320" s="67">
        <v>534464</v>
      </c>
      <c r="H320" s="67">
        <v>740962</v>
      </c>
      <c r="I320" s="67">
        <v>10002</v>
      </c>
      <c r="J320" s="67">
        <v>128693</v>
      </c>
      <c r="K320" s="67">
        <v>140353</v>
      </c>
      <c r="L320" s="67">
        <v>1060417</v>
      </c>
      <c r="M320" s="68">
        <v>2699799</v>
      </c>
      <c r="N320" s="67">
        <v>121403</v>
      </c>
      <c r="O320" s="67">
        <v>255199</v>
      </c>
      <c r="P320" s="67">
        <v>1060417</v>
      </c>
      <c r="Q320" s="67">
        <v>0</v>
      </c>
      <c r="R320" s="67">
        <v>1079591</v>
      </c>
      <c r="S320" s="67">
        <v>383306</v>
      </c>
      <c r="T320" s="67">
        <v>251421</v>
      </c>
      <c r="U320" s="67">
        <v>0</v>
      </c>
      <c r="V320" s="67">
        <v>0</v>
      </c>
      <c r="W320" s="67">
        <v>0</v>
      </c>
      <c r="X320" s="68">
        <v>3151337</v>
      </c>
    </row>
    <row r="321" spans="1:24" ht="12" customHeight="1">
      <c r="A321" s="72"/>
      <c r="B321" s="58" t="s">
        <v>263</v>
      </c>
      <c r="C321" s="58"/>
      <c r="D321" s="59"/>
      <c r="E321" s="67">
        <v>0</v>
      </c>
      <c r="F321" s="67">
        <v>0</v>
      </c>
      <c r="G321" s="67">
        <v>83372</v>
      </c>
      <c r="H321" s="67">
        <v>4977</v>
      </c>
      <c r="I321" s="67">
        <v>0</v>
      </c>
      <c r="J321" s="67">
        <v>0</v>
      </c>
      <c r="K321" s="67">
        <v>4700</v>
      </c>
      <c r="L321" s="67">
        <v>392986</v>
      </c>
      <c r="M321" s="68">
        <v>486035</v>
      </c>
      <c r="N321" s="67">
        <v>0</v>
      </c>
      <c r="O321" s="67">
        <v>0</v>
      </c>
      <c r="P321" s="67">
        <v>227687</v>
      </c>
      <c r="Q321" s="67">
        <v>0</v>
      </c>
      <c r="R321" s="67">
        <v>271743</v>
      </c>
      <c r="S321" s="67">
        <v>148367</v>
      </c>
      <c r="T321" s="67">
        <v>18256</v>
      </c>
      <c r="U321" s="67">
        <v>0</v>
      </c>
      <c r="V321" s="67">
        <v>0</v>
      </c>
      <c r="W321" s="67">
        <v>0</v>
      </c>
      <c r="X321" s="68">
        <v>666053</v>
      </c>
    </row>
    <row r="322" spans="1:24" ht="12" customHeight="1">
      <c r="A322" s="72"/>
      <c r="B322" s="58" t="s">
        <v>264</v>
      </c>
      <c r="C322" s="58"/>
      <c r="D322" s="59"/>
      <c r="E322" s="67">
        <v>0</v>
      </c>
      <c r="F322" s="67">
        <v>0</v>
      </c>
      <c r="G322" s="67">
        <v>66880</v>
      </c>
      <c r="H322" s="67">
        <v>0</v>
      </c>
      <c r="I322" s="67">
        <v>0</v>
      </c>
      <c r="J322" s="67">
        <v>0</v>
      </c>
      <c r="K322" s="67">
        <v>0</v>
      </c>
      <c r="L322" s="67">
        <v>0</v>
      </c>
      <c r="M322" s="68">
        <v>66880</v>
      </c>
      <c r="N322" s="67">
        <v>0</v>
      </c>
      <c r="O322" s="67">
        <v>0</v>
      </c>
      <c r="P322" s="67">
        <v>0</v>
      </c>
      <c r="Q322" s="67">
        <v>0</v>
      </c>
      <c r="R322" s="67">
        <v>592</v>
      </c>
      <c r="S322" s="67">
        <v>34053</v>
      </c>
      <c r="T322" s="67">
        <v>0</v>
      </c>
      <c r="U322" s="67">
        <v>0</v>
      </c>
      <c r="V322" s="67">
        <v>0</v>
      </c>
      <c r="W322" s="67">
        <v>0</v>
      </c>
      <c r="X322" s="68">
        <v>34645</v>
      </c>
    </row>
    <row r="323" spans="1:24" ht="12" customHeight="1">
      <c r="A323" s="72"/>
      <c r="B323" s="58" t="s">
        <v>265</v>
      </c>
      <c r="C323" s="58"/>
      <c r="D323" s="59"/>
      <c r="E323" s="67">
        <v>874695</v>
      </c>
      <c r="F323" s="67">
        <v>0</v>
      </c>
      <c r="G323" s="67">
        <v>1369487</v>
      </c>
      <c r="H323" s="67">
        <v>160980</v>
      </c>
      <c r="I323" s="67">
        <v>0</v>
      </c>
      <c r="J323" s="67">
        <v>122696</v>
      </c>
      <c r="K323" s="67">
        <v>165</v>
      </c>
      <c r="L323" s="67">
        <v>1182660</v>
      </c>
      <c r="M323" s="68">
        <v>3710683</v>
      </c>
      <c r="N323" s="67">
        <v>0</v>
      </c>
      <c r="O323" s="67">
        <v>0</v>
      </c>
      <c r="P323" s="67">
        <v>2084432</v>
      </c>
      <c r="Q323" s="67">
        <v>0</v>
      </c>
      <c r="R323" s="67">
        <v>89510</v>
      </c>
      <c r="S323" s="67">
        <v>928670</v>
      </c>
      <c r="T323" s="67">
        <v>31238</v>
      </c>
      <c r="U323" s="67">
        <v>258577</v>
      </c>
      <c r="V323" s="67">
        <v>0</v>
      </c>
      <c r="W323" s="67">
        <v>0</v>
      </c>
      <c r="X323" s="68">
        <v>3392427</v>
      </c>
    </row>
    <row r="324" spans="1:24" ht="12" customHeight="1">
      <c r="A324" s="72"/>
      <c r="B324" s="58" t="s">
        <v>266</v>
      </c>
      <c r="C324" s="58"/>
      <c r="D324" s="59"/>
      <c r="E324" s="67">
        <v>25192570</v>
      </c>
      <c r="F324" s="67">
        <v>1092712</v>
      </c>
      <c r="G324" s="67">
        <v>3209784</v>
      </c>
      <c r="H324" s="67">
        <v>0</v>
      </c>
      <c r="I324" s="67">
        <v>0</v>
      </c>
      <c r="J324" s="67">
        <v>196289</v>
      </c>
      <c r="K324" s="67">
        <v>336263</v>
      </c>
      <c r="L324" s="67">
        <v>1638362</v>
      </c>
      <c r="M324" s="68">
        <v>31665980</v>
      </c>
      <c r="N324" s="67">
        <v>4225876</v>
      </c>
      <c r="O324" s="67">
        <v>435346</v>
      </c>
      <c r="P324" s="67">
        <v>2411948</v>
      </c>
      <c r="Q324" s="67">
        <v>0</v>
      </c>
      <c r="R324" s="67">
        <v>8138124</v>
      </c>
      <c r="S324" s="67">
        <v>2333392</v>
      </c>
      <c r="T324" s="67">
        <v>1063670</v>
      </c>
      <c r="U324" s="67">
        <v>9590430</v>
      </c>
      <c r="V324" s="67">
        <v>0</v>
      </c>
      <c r="W324" s="67">
        <v>0</v>
      </c>
      <c r="X324" s="68">
        <v>28198786</v>
      </c>
    </row>
    <row r="325" spans="1:24" ht="12" customHeight="1">
      <c r="A325" s="72"/>
      <c r="B325" s="58" t="s">
        <v>267</v>
      </c>
      <c r="C325" s="58"/>
      <c r="D325" s="59"/>
      <c r="E325" s="67">
        <v>0</v>
      </c>
      <c r="F325" s="67">
        <v>0</v>
      </c>
      <c r="G325" s="67">
        <v>0</v>
      </c>
      <c r="H325" s="67">
        <v>0</v>
      </c>
      <c r="I325" s="67">
        <v>0</v>
      </c>
      <c r="J325" s="67">
        <v>0</v>
      </c>
      <c r="K325" s="67">
        <v>0</v>
      </c>
      <c r="L325" s="67">
        <v>0</v>
      </c>
      <c r="M325" s="68">
        <v>0</v>
      </c>
      <c r="N325" s="67">
        <v>0</v>
      </c>
      <c r="O325" s="67">
        <v>0</v>
      </c>
      <c r="P325" s="67">
        <v>0</v>
      </c>
      <c r="Q325" s="67">
        <v>0</v>
      </c>
      <c r="R325" s="67">
        <v>0</v>
      </c>
      <c r="S325" s="67">
        <v>49799</v>
      </c>
      <c r="T325" s="67">
        <v>51675</v>
      </c>
      <c r="U325" s="67">
        <v>0</v>
      </c>
      <c r="V325" s="67">
        <v>0</v>
      </c>
      <c r="W325" s="67">
        <v>0</v>
      </c>
      <c r="X325" s="68">
        <v>101474</v>
      </c>
    </row>
    <row r="326" spans="1:24" ht="12" customHeight="1">
      <c r="A326" s="72"/>
      <c r="B326" s="58" t="s">
        <v>268</v>
      </c>
      <c r="C326" s="58"/>
      <c r="D326" s="59"/>
      <c r="E326" s="67">
        <v>0</v>
      </c>
      <c r="F326" s="67">
        <v>0</v>
      </c>
      <c r="G326" s="67">
        <v>0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8">
        <v>0</v>
      </c>
      <c r="N326" s="67">
        <v>0</v>
      </c>
      <c r="O326" s="67">
        <v>0</v>
      </c>
      <c r="P326" s="67">
        <v>0</v>
      </c>
      <c r="Q326" s="67">
        <v>0</v>
      </c>
      <c r="R326" s="67">
        <v>0</v>
      </c>
      <c r="S326" s="67">
        <v>73450</v>
      </c>
      <c r="T326" s="67">
        <v>80609</v>
      </c>
      <c r="U326" s="67">
        <v>0</v>
      </c>
      <c r="V326" s="67">
        <v>0</v>
      </c>
      <c r="W326" s="67">
        <v>0</v>
      </c>
      <c r="X326" s="68">
        <v>154059</v>
      </c>
    </row>
    <row r="327" spans="1:24" ht="12" customHeight="1">
      <c r="A327" s="72"/>
      <c r="B327" s="58" t="s">
        <v>269</v>
      </c>
      <c r="C327" s="58"/>
      <c r="D327" s="59"/>
      <c r="E327" s="67">
        <v>0</v>
      </c>
      <c r="F327" s="67">
        <v>0</v>
      </c>
      <c r="G327" s="67">
        <v>2819</v>
      </c>
      <c r="H327" s="67">
        <v>2387</v>
      </c>
      <c r="I327" s="67">
        <v>0</v>
      </c>
      <c r="J327" s="67">
        <v>0</v>
      </c>
      <c r="K327" s="67">
        <v>0</v>
      </c>
      <c r="L327" s="67">
        <v>0</v>
      </c>
      <c r="M327" s="68">
        <v>5206</v>
      </c>
      <c r="N327" s="67">
        <v>4638</v>
      </c>
      <c r="O327" s="67">
        <v>0</v>
      </c>
      <c r="P327" s="67">
        <v>0</v>
      </c>
      <c r="Q327" s="67">
        <v>0</v>
      </c>
      <c r="R327" s="67">
        <v>636</v>
      </c>
      <c r="S327" s="67">
        <v>3663</v>
      </c>
      <c r="T327" s="67">
        <v>0</v>
      </c>
      <c r="U327" s="67">
        <v>0</v>
      </c>
      <c r="V327" s="67">
        <v>0</v>
      </c>
      <c r="W327" s="67">
        <v>0</v>
      </c>
      <c r="X327" s="68">
        <v>8937</v>
      </c>
    </row>
    <row r="328" spans="1:24" ht="12" customHeight="1">
      <c r="A328" s="72"/>
      <c r="B328" s="58" t="s">
        <v>270</v>
      </c>
      <c r="C328" s="58"/>
      <c r="D328" s="59"/>
      <c r="E328" s="67">
        <v>79272</v>
      </c>
      <c r="F328" s="67">
        <v>0</v>
      </c>
      <c r="G328" s="67">
        <v>164615</v>
      </c>
      <c r="H328" s="67">
        <v>806452</v>
      </c>
      <c r="I328" s="67">
        <v>0</v>
      </c>
      <c r="J328" s="67">
        <v>0</v>
      </c>
      <c r="K328" s="67">
        <v>122095</v>
      </c>
      <c r="L328" s="67">
        <v>0</v>
      </c>
      <c r="M328" s="68">
        <v>1172434</v>
      </c>
      <c r="N328" s="67">
        <v>659972</v>
      </c>
      <c r="O328" s="67">
        <v>0</v>
      </c>
      <c r="P328" s="67">
        <v>0</v>
      </c>
      <c r="Q328" s="67">
        <v>0</v>
      </c>
      <c r="R328" s="67">
        <v>237135</v>
      </c>
      <c r="S328" s="67">
        <v>333231</v>
      </c>
      <c r="T328" s="67">
        <v>0</v>
      </c>
      <c r="U328" s="67">
        <v>6309</v>
      </c>
      <c r="V328" s="67">
        <v>0</v>
      </c>
      <c r="W328" s="67">
        <v>0</v>
      </c>
      <c r="X328" s="68">
        <v>1236647</v>
      </c>
    </row>
    <row r="329" spans="1:24" ht="12" customHeight="1">
      <c r="A329" s="72"/>
      <c r="B329" s="58" t="s">
        <v>271</v>
      </c>
      <c r="C329" s="58"/>
      <c r="D329" s="59"/>
      <c r="E329" s="67">
        <v>0</v>
      </c>
      <c r="F329" s="67">
        <v>0</v>
      </c>
      <c r="G329" s="67">
        <v>0</v>
      </c>
      <c r="H329" s="67">
        <v>0</v>
      </c>
      <c r="I329" s="67">
        <v>0</v>
      </c>
      <c r="J329" s="67">
        <v>0</v>
      </c>
      <c r="K329" s="67">
        <v>0</v>
      </c>
      <c r="L329" s="67">
        <v>0</v>
      </c>
      <c r="M329" s="68">
        <v>0</v>
      </c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812586</v>
      </c>
      <c r="T329" s="67">
        <v>414153</v>
      </c>
      <c r="U329" s="67">
        <v>0</v>
      </c>
      <c r="V329" s="67">
        <v>0</v>
      </c>
      <c r="W329" s="67">
        <v>0</v>
      </c>
      <c r="X329" s="68">
        <v>1226739</v>
      </c>
    </row>
    <row r="330" spans="1:24" ht="12" customHeight="1">
      <c r="A330" s="72"/>
      <c r="B330" s="58" t="s">
        <v>272</v>
      </c>
      <c r="C330" s="58"/>
      <c r="D330" s="59"/>
      <c r="E330" s="67">
        <v>7709607</v>
      </c>
      <c r="F330" s="67">
        <v>85091</v>
      </c>
      <c r="G330" s="67">
        <v>1312141</v>
      </c>
      <c r="H330" s="67">
        <v>786795</v>
      </c>
      <c r="I330" s="67">
        <v>25531</v>
      </c>
      <c r="J330" s="67">
        <v>771469</v>
      </c>
      <c r="K330" s="67">
        <v>51554</v>
      </c>
      <c r="L330" s="67">
        <v>5153325</v>
      </c>
      <c r="M330" s="68">
        <v>15895513</v>
      </c>
      <c r="N330" s="67">
        <v>0</v>
      </c>
      <c r="O330" s="67">
        <v>7713</v>
      </c>
      <c r="P330" s="67">
        <v>5349174</v>
      </c>
      <c r="Q330" s="67">
        <v>0</v>
      </c>
      <c r="R330" s="67">
        <v>6073515</v>
      </c>
      <c r="S330" s="67">
        <v>830217</v>
      </c>
      <c r="T330" s="67">
        <v>2184794</v>
      </c>
      <c r="U330" s="67">
        <v>0</v>
      </c>
      <c r="V330" s="67">
        <v>0</v>
      </c>
      <c r="W330" s="67">
        <v>0</v>
      </c>
      <c r="X330" s="68">
        <v>14445413</v>
      </c>
    </row>
    <row r="331" spans="1:24" ht="12" customHeight="1">
      <c r="A331" s="72"/>
      <c r="B331" s="58" t="s">
        <v>273</v>
      </c>
      <c r="C331" s="58"/>
      <c r="D331" s="59"/>
      <c r="E331" s="67">
        <v>737410</v>
      </c>
      <c r="F331" s="67">
        <v>0</v>
      </c>
      <c r="G331" s="67">
        <v>487779</v>
      </c>
      <c r="H331" s="67">
        <v>334016</v>
      </c>
      <c r="I331" s="67">
        <v>0</v>
      </c>
      <c r="J331" s="67">
        <v>0</v>
      </c>
      <c r="K331" s="67">
        <v>0</v>
      </c>
      <c r="L331" s="67">
        <v>2196371</v>
      </c>
      <c r="M331" s="68">
        <v>3755576</v>
      </c>
      <c r="N331" s="67">
        <v>0</v>
      </c>
      <c r="O331" s="67">
        <v>0</v>
      </c>
      <c r="P331" s="67">
        <v>2198176</v>
      </c>
      <c r="Q331" s="67">
        <v>0</v>
      </c>
      <c r="R331" s="67">
        <v>1025420</v>
      </c>
      <c r="S331" s="67">
        <v>410275</v>
      </c>
      <c r="T331" s="67">
        <v>71337</v>
      </c>
      <c r="U331" s="67">
        <v>0</v>
      </c>
      <c r="V331" s="67">
        <v>0</v>
      </c>
      <c r="W331" s="67">
        <v>0</v>
      </c>
      <c r="X331" s="68">
        <v>3705208</v>
      </c>
    </row>
    <row r="332" spans="1:24" ht="12" customHeight="1">
      <c r="A332" s="72"/>
      <c r="B332" s="58" t="s">
        <v>274</v>
      </c>
      <c r="C332" s="58"/>
      <c r="D332" s="59"/>
      <c r="E332" s="67">
        <v>1924826</v>
      </c>
      <c r="F332" s="67">
        <v>0</v>
      </c>
      <c r="G332" s="67">
        <v>1235386</v>
      </c>
      <c r="H332" s="67">
        <v>0</v>
      </c>
      <c r="I332" s="67">
        <v>0</v>
      </c>
      <c r="J332" s="67">
        <v>317491</v>
      </c>
      <c r="K332" s="67">
        <v>650</v>
      </c>
      <c r="L332" s="67">
        <v>375724</v>
      </c>
      <c r="M332" s="68">
        <v>3854077</v>
      </c>
      <c r="N332" s="67">
        <v>150000</v>
      </c>
      <c r="O332" s="67">
        <v>0</v>
      </c>
      <c r="P332" s="67">
        <v>590982</v>
      </c>
      <c r="Q332" s="67">
        <v>0</v>
      </c>
      <c r="R332" s="67">
        <v>2080585</v>
      </c>
      <c r="S332" s="67">
        <v>373606</v>
      </c>
      <c r="T332" s="67">
        <v>239383</v>
      </c>
      <c r="U332" s="67">
        <v>188319</v>
      </c>
      <c r="V332" s="67">
        <v>0</v>
      </c>
      <c r="W332" s="67">
        <v>0</v>
      </c>
      <c r="X332" s="68">
        <v>3622875</v>
      </c>
    </row>
    <row r="333" spans="1:24" ht="12" customHeight="1">
      <c r="A333" s="72"/>
      <c r="B333" s="58" t="s">
        <v>275</v>
      </c>
      <c r="C333" s="58"/>
      <c r="D333" s="59"/>
      <c r="E333" s="67">
        <v>1212244</v>
      </c>
      <c r="F333" s="67">
        <v>0</v>
      </c>
      <c r="G333" s="67">
        <v>956614</v>
      </c>
      <c r="H333" s="67">
        <v>0</v>
      </c>
      <c r="I333" s="67">
        <v>0</v>
      </c>
      <c r="J333" s="67">
        <v>0</v>
      </c>
      <c r="K333" s="67">
        <v>0</v>
      </c>
      <c r="L333" s="67">
        <v>524936</v>
      </c>
      <c r="M333" s="68">
        <v>2693794</v>
      </c>
      <c r="N333" s="67">
        <v>0</v>
      </c>
      <c r="O333" s="67">
        <v>0</v>
      </c>
      <c r="P333" s="67">
        <v>1219798</v>
      </c>
      <c r="Q333" s="67">
        <v>0</v>
      </c>
      <c r="R333" s="67">
        <v>449088</v>
      </c>
      <c r="S333" s="67">
        <v>476470</v>
      </c>
      <c r="T333" s="67">
        <v>7500</v>
      </c>
      <c r="U333" s="67">
        <v>113676</v>
      </c>
      <c r="V333" s="67">
        <v>0</v>
      </c>
      <c r="W333" s="67">
        <v>0</v>
      </c>
      <c r="X333" s="68">
        <v>2266532</v>
      </c>
    </row>
    <row r="334" spans="1:24" ht="12" customHeight="1">
      <c r="A334" s="72"/>
      <c r="B334" s="58" t="s">
        <v>276</v>
      </c>
      <c r="C334" s="58"/>
      <c r="D334" s="59"/>
      <c r="E334" s="67">
        <v>471691</v>
      </c>
      <c r="F334" s="67">
        <v>0</v>
      </c>
      <c r="G334" s="67">
        <v>81266</v>
      </c>
      <c r="H334" s="67">
        <v>626482</v>
      </c>
      <c r="I334" s="67">
        <v>0</v>
      </c>
      <c r="J334" s="67">
        <v>0</v>
      </c>
      <c r="K334" s="67">
        <v>0</v>
      </c>
      <c r="L334" s="67">
        <v>611910</v>
      </c>
      <c r="M334" s="68">
        <v>1791349</v>
      </c>
      <c r="N334" s="67">
        <v>0</v>
      </c>
      <c r="O334" s="67">
        <v>0</v>
      </c>
      <c r="P334" s="67">
        <v>1126910</v>
      </c>
      <c r="Q334" s="67">
        <v>0</v>
      </c>
      <c r="R334" s="67">
        <v>788735</v>
      </c>
      <c r="S334" s="67">
        <v>456550</v>
      </c>
      <c r="T334" s="67">
        <v>0</v>
      </c>
      <c r="U334" s="67">
        <v>0</v>
      </c>
      <c r="V334" s="67">
        <v>0</v>
      </c>
      <c r="W334" s="67">
        <v>0</v>
      </c>
      <c r="X334" s="68">
        <v>2372195</v>
      </c>
    </row>
    <row r="335" spans="1:24" ht="12" customHeight="1">
      <c r="A335" s="72"/>
      <c r="B335" s="58" t="s">
        <v>277</v>
      </c>
      <c r="C335" s="58"/>
      <c r="D335" s="59"/>
      <c r="E335" s="67">
        <v>1094555</v>
      </c>
      <c r="F335" s="67">
        <v>0</v>
      </c>
      <c r="G335" s="67">
        <v>1146510</v>
      </c>
      <c r="H335" s="67">
        <v>0</v>
      </c>
      <c r="I335" s="67">
        <v>0</v>
      </c>
      <c r="J335" s="67">
        <v>87529</v>
      </c>
      <c r="K335" s="67">
        <v>0</v>
      </c>
      <c r="L335" s="67">
        <v>0</v>
      </c>
      <c r="M335" s="68">
        <v>2328594</v>
      </c>
      <c r="N335" s="67">
        <v>0</v>
      </c>
      <c r="O335" s="67">
        <v>0</v>
      </c>
      <c r="P335" s="67">
        <v>1095753</v>
      </c>
      <c r="Q335" s="67">
        <v>0</v>
      </c>
      <c r="R335" s="67">
        <v>1128852</v>
      </c>
      <c r="S335" s="67">
        <v>206478</v>
      </c>
      <c r="T335" s="67">
        <v>78784</v>
      </c>
      <c r="U335" s="67">
        <v>4813</v>
      </c>
      <c r="V335" s="67">
        <v>0</v>
      </c>
      <c r="W335" s="67">
        <v>0</v>
      </c>
      <c r="X335" s="68">
        <v>2514680</v>
      </c>
    </row>
    <row r="336" spans="1:24" ht="12" customHeight="1">
      <c r="A336" s="72"/>
      <c r="B336" s="58" t="s">
        <v>278</v>
      </c>
      <c r="C336" s="58"/>
      <c r="D336" s="59"/>
      <c r="E336" s="67">
        <v>141146</v>
      </c>
      <c r="F336" s="67">
        <v>0</v>
      </c>
      <c r="G336" s="67">
        <v>261061</v>
      </c>
      <c r="H336" s="67">
        <v>0</v>
      </c>
      <c r="I336" s="67">
        <v>0</v>
      </c>
      <c r="J336" s="67">
        <v>204613</v>
      </c>
      <c r="K336" s="67">
        <v>466266</v>
      </c>
      <c r="L336" s="67">
        <v>456579</v>
      </c>
      <c r="M336" s="68">
        <v>1529665</v>
      </c>
      <c r="N336" s="67">
        <v>456579</v>
      </c>
      <c r="O336" s="67">
        <v>167480</v>
      </c>
      <c r="P336" s="67">
        <v>0</v>
      </c>
      <c r="Q336" s="67">
        <v>0</v>
      </c>
      <c r="R336" s="67">
        <v>306806</v>
      </c>
      <c r="S336" s="67">
        <v>119175</v>
      </c>
      <c r="T336" s="67">
        <v>60232</v>
      </c>
      <c r="U336" s="67">
        <v>0</v>
      </c>
      <c r="V336" s="67">
        <v>0</v>
      </c>
      <c r="W336" s="67">
        <v>0</v>
      </c>
      <c r="X336" s="68">
        <v>1110272</v>
      </c>
    </row>
    <row r="337" spans="1:24" ht="12" customHeight="1">
      <c r="A337" s="72"/>
      <c r="B337" s="58" t="s">
        <v>279</v>
      </c>
      <c r="C337" s="58"/>
      <c r="D337" s="59"/>
      <c r="E337" s="67">
        <v>757190</v>
      </c>
      <c r="F337" s="67">
        <v>236850</v>
      </c>
      <c r="G337" s="67">
        <v>41932</v>
      </c>
      <c r="H337" s="67">
        <v>0</v>
      </c>
      <c r="I337" s="67">
        <v>0</v>
      </c>
      <c r="J337" s="67">
        <v>37530</v>
      </c>
      <c r="K337" s="67">
        <v>0</v>
      </c>
      <c r="L337" s="67">
        <v>443966</v>
      </c>
      <c r="M337" s="68">
        <v>1517468</v>
      </c>
      <c r="N337" s="67">
        <v>68819</v>
      </c>
      <c r="O337" s="67">
        <v>0</v>
      </c>
      <c r="P337" s="67">
        <v>443966</v>
      </c>
      <c r="Q337" s="67">
        <v>0</v>
      </c>
      <c r="R337" s="67">
        <v>621912</v>
      </c>
      <c r="S337" s="67">
        <v>103720</v>
      </c>
      <c r="T337" s="67">
        <v>404928</v>
      </c>
      <c r="U337" s="67">
        <v>101360</v>
      </c>
      <c r="V337" s="67">
        <v>0</v>
      </c>
      <c r="W337" s="67">
        <v>0</v>
      </c>
      <c r="X337" s="68">
        <v>1744705</v>
      </c>
    </row>
    <row r="338" spans="1:24" ht="12" customHeight="1">
      <c r="A338" s="72"/>
      <c r="B338" s="58" t="s">
        <v>280</v>
      </c>
      <c r="C338" s="58"/>
      <c r="D338" s="59"/>
      <c r="E338" s="67">
        <v>38362</v>
      </c>
      <c r="F338" s="67">
        <v>0</v>
      </c>
      <c r="G338" s="67">
        <v>220261</v>
      </c>
      <c r="H338" s="67">
        <v>16905</v>
      </c>
      <c r="I338" s="67">
        <v>0</v>
      </c>
      <c r="J338" s="67">
        <v>0</v>
      </c>
      <c r="K338" s="67">
        <v>1802</v>
      </c>
      <c r="L338" s="67">
        <v>5609</v>
      </c>
      <c r="M338" s="68">
        <v>282939</v>
      </c>
      <c r="N338" s="67">
        <v>164102</v>
      </c>
      <c r="O338" s="67">
        <v>0</v>
      </c>
      <c r="P338" s="67">
        <v>0</v>
      </c>
      <c r="Q338" s="67">
        <v>0</v>
      </c>
      <c r="R338" s="67">
        <v>7551</v>
      </c>
      <c r="S338" s="67">
        <v>27017</v>
      </c>
      <c r="T338" s="67">
        <v>19656</v>
      </c>
      <c r="U338" s="67">
        <v>49</v>
      </c>
      <c r="V338" s="67">
        <v>0</v>
      </c>
      <c r="W338" s="67">
        <v>0</v>
      </c>
      <c r="X338" s="68">
        <v>218375</v>
      </c>
    </row>
    <row r="339" spans="1:24" s="3" customFormat="1" ht="12" customHeight="1">
      <c r="A339" s="73"/>
      <c r="B339" s="69"/>
      <c r="C339" s="69" t="s">
        <v>41</v>
      </c>
      <c r="D339" s="70"/>
      <c r="E339" s="1">
        <v>40318476</v>
      </c>
      <c r="F339" s="1">
        <v>1414653</v>
      </c>
      <c r="G339" s="1">
        <v>11174371</v>
      </c>
      <c r="H339" s="1">
        <v>3479956</v>
      </c>
      <c r="I339" s="1">
        <v>35533</v>
      </c>
      <c r="J339" s="1">
        <v>1866310</v>
      </c>
      <c r="K339" s="1">
        <v>1123848</v>
      </c>
      <c r="L339" s="1">
        <v>14042845</v>
      </c>
      <c r="M339" s="68">
        <v>73455992</v>
      </c>
      <c r="N339" s="1">
        <v>5851389</v>
      </c>
      <c r="O339" s="1">
        <v>865738</v>
      </c>
      <c r="P339" s="1">
        <v>17809243</v>
      </c>
      <c r="Q339" s="1">
        <v>0</v>
      </c>
      <c r="R339" s="1">
        <v>22299795</v>
      </c>
      <c r="S339" s="1">
        <v>8104025</v>
      </c>
      <c r="T339" s="1">
        <v>4977636</v>
      </c>
      <c r="U339" s="1">
        <v>10263533</v>
      </c>
      <c r="V339" s="1">
        <v>0</v>
      </c>
      <c r="W339" s="1">
        <v>0</v>
      </c>
      <c r="X339" s="68">
        <v>70171359</v>
      </c>
    </row>
    <row r="340" spans="1:24" s="3" customFormat="1" ht="12" customHeight="1">
      <c r="A340" s="73"/>
      <c r="B340" s="69"/>
      <c r="C340" s="69"/>
      <c r="D340" s="70" t="s">
        <v>42</v>
      </c>
      <c r="E340" s="1">
        <v>95230555</v>
      </c>
      <c r="F340" s="1">
        <v>1414653</v>
      </c>
      <c r="G340" s="1">
        <v>37689250</v>
      </c>
      <c r="H340" s="1">
        <v>23128671</v>
      </c>
      <c r="I340" s="1">
        <v>1973004</v>
      </c>
      <c r="J340" s="1">
        <v>2394139</v>
      </c>
      <c r="K340" s="1">
        <v>14329253</v>
      </c>
      <c r="L340" s="1">
        <v>14042845</v>
      </c>
      <c r="M340" s="68">
        <v>190202370</v>
      </c>
      <c r="N340" s="1">
        <v>55182843</v>
      </c>
      <c r="O340" s="1">
        <v>865738</v>
      </c>
      <c r="P340" s="1">
        <v>19208443</v>
      </c>
      <c r="Q340" s="1">
        <v>0</v>
      </c>
      <c r="R340" s="1">
        <v>39932305</v>
      </c>
      <c r="S340" s="1">
        <v>18308233</v>
      </c>
      <c r="T340" s="1">
        <v>7773571</v>
      </c>
      <c r="U340" s="1">
        <v>23771958</v>
      </c>
      <c r="V340" s="1">
        <v>0</v>
      </c>
      <c r="W340" s="1">
        <v>0</v>
      </c>
      <c r="X340" s="68">
        <v>165043091</v>
      </c>
    </row>
    <row r="341" spans="1:24" ht="12" customHeight="1">
      <c r="A341" s="72"/>
      <c r="B341" s="58"/>
      <c r="C341" s="58"/>
      <c r="D341" s="59"/>
      <c r="E341" s="67"/>
      <c r="F341" s="67"/>
      <c r="G341" s="67"/>
      <c r="H341" s="67"/>
      <c r="I341" s="67"/>
      <c r="J341" s="67"/>
      <c r="K341" s="67"/>
      <c r="L341" s="67"/>
      <c r="M341" s="68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8"/>
    </row>
    <row r="342" spans="1:24" ht="12" customHeight="1">
      <c r="A342" s="72" t="s">
        <v>281</v>
      </c>
      <c r="B342" s="58"/>
      <c r="C342" s="58"/>
      <c r="D342" s="59"/>
      <c r="E342" s="67">
        <v>17301857</v>
      </c>
      <c r="F342" s="67">
        <v>0</v>
      </c>
      <c r="G342" s="67">
        <v>17345248</v>
      </c>
      <c r="H342" s="67">
        <v>8530207</v>
      </c>
      <c r="I342" s="67">
        <v>242716</v>
      </c>
      <c r="J342" s="67">
        <v>1435098</v>
      </c>
      <c r="K342" s="67">
        <v>3059096</v>
      </c>
      <c r="L342" s="67">
        <v>1357930</v>
      </c>
      <c r="M342" s="68">
        <v>49272152</v>
      </c>
      <c r="N342" s="67">
        <v>14456451</v>
      </c>
      <c r="O342" s="67">
        <v>0</v>
      </c>
      <c r="P342" s="67">
        <v>4019619</v>
      </c>
      <c r="Q342" s="67">
        <v>0</v>
      </c>
      <c r="R342" s="67">
        <v>5966274</v>
      </c>
      <c r="S342" s="67">
        <v>9623049</v>
      </c>
      <c r="T342" s="67">
        <v>6711472</v>
      </c>
      <c r="U342" s="67">
        <v>4397390</v>
      </c>
      <c r="V342" s="67">
        <v>1100043</v>
      </c>
      <c r="W342" s="67">
        <v>0</v>
      </c>
      <c r="X342" s="68">
        <v>46274298</v>
      </c>
    </row>
    <row r="343" spans="1:24" ht="12" customHeight="1">
      <c r="A343" s="72"/>
      <c r="B343" s="58" t="s">
        <v>282</v>
      </c>
      <c r="C343" s="58"/>
      <c r="D343" s="59"/>
      <c r="E343" s="67">
        <v>56938</v>
      </c>
      <c r="F343" s="67">
        <v>0</v>
      </c>
      <c r="G343" s="67">
        <v>146085</v>
      </c>
      <c r="H343" s="67">
        <v>23765</v>
      </c>
      <c r="I343" s="67">
        <v>50724</v>
      </c>
      <c r="J343" s="67">
        <v>678</v>
      </c>
      <c r="K343" s="67">
        <v>14869</v>
      </c>
      <c r="L343" s="67">
        <v>0</v>
      </c>
      <c r="M343" s="68">
        <v>293059</v>
      </c>
      <c r="N343" s="67">
        <v>0</v>
      </c>
      <c r="O343" s="67">
        <v>0</v>
      </c>
      <c r="P343" s="67">
        <v>57995</v>
      </c>
      <c r="Q343" s="67">
        <v>0</v>
      </c>
      <c r="R343" s="67">
        <v>83329</v>
      </c>
      <c r="S343" s="67">
        <v>115260</v>
      </c>
      <c r="T343" s="67">
        <v>0</v>
      </c>
      <c r="U343" s="67">
        <v>13415</v>
      </c>
      <c r="V343" s="67">
        <v>0</v>
      </c>
      <c r="W343" s="67">
        <v>0</v>
      </c>
      <c r="X343" s="68">
        <v>269999</v>
      </c>
    </row>
    <row r="344" spans="1:24" ht="12" customHeight="1">
      <c r="A344" s="72"/>
      <c r="B344" s="58" t="s">
        <v>283</v>
      </c>
      <c r="C344" s="58"/>
      <c r="D344" s="59"/>
      <c r="E344" s="67">
        <v>833239</v>
      </c>
      <c r="F344" s="67">
        <v>0</v>
      </c>
      <c r="G344" s="67">
        <v>432178</v>
      </c>
      <c r="H344" s="67">
        <v>73126</v>
      </c>
      <c r="I344" s="67">
        <v>0</v>
      </c>
      <c r="J344" s="67">
        <v>0</v>
      </c>
      <c r="K344" s="67">
        <v>0</v>
      </c>
      <c r="L344" s="67">
        <v>323066</v>
      </c>
      <c r="M344" s="68">
        <v>1661609</v>
      </c>
      <c r="N344" s="67">
        <v>0</v>
      </c>
      <c r="O344" s="67">
        <v>0</v>
      </c>
      <c r="P344" s="67">
        <v>512566</v>
      </c>
      <c r="Q344" s="67">
        <v>0</v>
      </c>
      <c r="R344" s="67">
        <v>473945</v>
      </c>
      <c r="S344" s="67">
        <v>233794</v>
      </c>
      <c r="T344" s="67">
        <v>141994</v>
      </c>
      <c r="U344" s="67">
        <v>186049</v>
      </c>
      <c r="V344" s="67">
        <v>0</v>
      </c>
      <c r="W344" s="67">
        <v>0</v>
      </c>
      <c r="X344" s="68">
        <v>1548348</v>
      </c>
    </row>
    <row r="345" spans="1:24" ht="12" customHeight="1">
      <c r="A345" s="72"/>
      <c r="B345" s="58" t="s">
        <v>284</v>
      </c>
      <c r="C345" s="58"/>
      <c r="D345" s="59"/>
      <c r="E345" s="67">
        <v>370186</v>
      </c>
      <c r="F345" s="67">
        <v>0</v>
      </c>
      <c r="G345" s="67">
        <v>704084</v>
      </c>
      <c r="H345" s="67">
        <v>0</v>
      </c>
      <c r="I345" s="67">
        <v>0</v>
      </c>
      <c r="J345" s="67">
        <v>0</v>
      </c>
      <c r="K345" s="67">
        <v>0</v>
      </c>
      <c r="L345" s="67">
        <v>665993</v>
      </c>
      <c r="M345" s="68">
        <v>1740263</v>
      </c>
      <c r="N345" s="67">
        <v>179240</v>
      </c>
      <c r="O345" s="67">
        <v>0</v>
      </c>
      <c r="P345" s="67">
        <v>1007617</v>
      </c>
      <c r="Q345" s="67">
        <v>0</v>
      </c>
      <c r="R345" s="67">
        <v>132802</v>
      </c>
      <c r="S345" s="67">
        <v>74278</v>
      </c>
      <c r="T345" s="67">
        <v>112621</v>
      </c>
      <c r="U345" s="67">
        <v>306492</v>
      </c>
      <c r="V345" s="67">
        <v>0</v>
      </c>
      <c r="W345" s="67">
        <v>0</v>
      </c>
      <c r="X345" s="68">
        <v>1813050</v>
      </c>
    </row>
    <row r="346" spans="1:24" ht="12" customHeight="1">
      <c r="A346" s="72"/>
      <c r="B346" s="58" t="s">
        <v>285</v>
      </c>
      <c r="C346" s="58"/>
      <c r="D346" s="59"/>
      <c r="E346" s="67">
        <v>33481</v>
      </c>
      <c r="F346" s="67">
        <v>0</v>
      </c>
      <c r="G346" s="67">
        <v>0</v>
      </c>
      <c r="H346" s="67">
        <v>0</v>
      </c>
      <c r="I346" s="67">
        <v>0</v>
      </c>
      <c r="J346" s="67">
        <v>0</v>
      </c>
      <c r="K346" s="67">
        <v>0</v>
      </c>
      <c r="L346" s="67">
        <v>0</v>
      </c>
      <c r="M346" s="68">
        <v>33481</v>
      </c>
      <c r="N346" s="67">
        <v>27425</v>
      </c>
      <c r="O346" s="67">
        <v>0</v>
      </c>
      <c r="P346" s="67">
        <v>0</v>
      </c>
      <c r="Q346" s="67">
        <v>0</v>
      </c>
      <c r="R346" s="67">
        <v>237</v>
      </c>
      <c r="S346" s="67">
        <v>14356</v>
      </c>
      <c r="T346" s="67">
        <v>0</v>
      </c>
      <c r="U346" s="67">
        <v>0</v>
      </c>
      <c r="V346" s="67">
        <v>0</v>
      </c>
      <c r="W346" s="67">
        <v>0</v>
      </c>
      <c r="X346" s="68">
        <v>42018</v>
      </c>
    </row>
    <row r="347" spans="1:24" ht="12" customHeight="1">
      <c r="A347" s="72"/>
      <c r="B347" s="58" t="s">
        <v>286</v>
      </c>
      <c r="C347" s="58"/>
      <c r="D347" s="59"/>
      <c r="E347" s="67">
        <v>0</v>
      </c>
      <c r="F347" s="67">
        <v>0</v>
      </c>
      <c r="G347" s="67">
        <v>11144</v>
      </c>
      <c r="H347" s="67">
        <v>526</v>
      </c>
      <c r="I347" s="67">
        <v>0</v>
      </c>
      <c r="J347" s="67">
        <v>0</v>
      </c>
      <c r="K347" s="67">
        <v>693</v>
      </c>
      <c r="L347" s="67">
        <v>0</v>
      </c>
      <c r="M347" s="68">
        <v>12363</v>
      </c>
      <c r="N347" s="67">
        <v>0</v>
      </c>
      <c r="O347" s="67">
        <v>0</v>
      </c>
      <c r="P347" s="67">
        <v>9060</v>
      </c>
      <c r="Q347" s="67">
        <v>0</v>
      </c>
      <c r="R347" s="67">
        <v>0</v>
      </c>
      <c r="S347" s="67">
        <v>4397</v>
      </c>
      <c r="T347" s="67">
        <v>0</v>
      </c>
      <c r="U347" s="67">
        <v>0</v>
      </c>
      <c r="V347" s="67">
        <v>0</v>
      </c>
      <c r="W347" s="67">
        <v>0</v>
      </c>
      <c r="X347" s="68">
        <v>13457</v>
      </c>
    </row>
    <row r="348" spans="1:24" ht="12" customHeight="1">
      <c r="A348" s="72"/>
      <c r="B348" s="58" t="s">
        <v>287</v>
      </c>
      <c r="C348" s="58"/>
      <c r="D348" s="59"/>
      <c r="E348" s="67">
        <v>288929</v>
      </c>
      <c r="F348" s="67">
        <v>0</v>
      </c>
      <c r="G348" s="67">
        <v>683411</v>
      </c>
      <c r="H348" s="67">
        <v>0</v>
      </c>
      <c r="I348" s="67">
        <v>0</v>
      </c>
      <c r="J348" s="67">
        <v>0</v>
      </c>
      <c r="K348" s="67">
        <v>34830</v>
      </c>
      <c r="L348" s="67">
        <v>152773</v>
      </c>
      <c r="M348" s="68">
        <v>1159943</v>
      </c>
      <c r="N348" s="67">
        <v>1561248</v>
      </c>
      <c r="O348" s="67">
        <v>0</v>
      </c>
      <c r="P348" s="67">
        <v>0</v>
      </c>
      <c r="Q348" s="67">
        <v>0</v>
      </c>
      <c r="R348" s="67">
        <v>1287170</v>
      </c>
      <c r="S348" s="67">
        <v>150657</v>
      </c>
      <c r="T348" s="67">
        <v>76143</v>
      </c>
      <c r="U348" s="67">
        <v>488</v>
      </c>
      <c r="V348" s="67">
        <v>0</v>
      </c>
      <c r="W348" s="67">
        <v>0</v>
      </c>
      <c r="X348" s="68">
        <v>3075706</v>
      </c>
    </row>
    <row r="349" spans="1:24" ht="12" customHeight="1">
      <c r="A349" s="72"/>
      <c r="B349" s="58" t="s">
        <v>288</v>
      </c>
      <c r="C349" s="58"/>
      <c r="D349" s="59"/>
      <c r="E349" s="67">
        <v>135231</v>
      </c>
      <c r="F349" s="67">
        <v>0</v>
      </c>
      <c r="G349" s="67">
        <v>75528</v>
      </c>
      <c r="H349" s="67">
        <v>0</v>
      </c>
      <c r="I349" s="67">
        <v>144831</v>
      </c>
      <c r="J349" s="67">
        <v>0</v>
      </c>
      <c r="K349" s="67">
        <v>4062</v>
      </c>
      <c r="L349" s="67">
        <v>261889</v>
      </c>
      <c r="M349" s="68">
        <v>621541</v>
      </c>
      <c r="N349" s="67">
        <v>0</v>
      </c>
      <c r="O349" s="67">
        <v>0</v>
      </c>
      <c r="P349" s="67">
        <v>468889</v>
      </c>
      <c r="Q349" s="67">
        <v>0</v>
      </c>
      <c r="R349" s="67">
        <v>63536</v>
      </c>
      <c r="S349" s="67">
        <v>107498</v>
      </c>
      <c r="T349" s="67">
        <v>0</v>
      </c>
      <c r="U349" s="67">
        <v>0</v>
      </c>
      <c r="V349" s="67">
        <v>0</v>
      </c>
      <c r="W349" s="67">
        <v>0</v>
      </c>
      <c r="X349" s="68">
        <v>639923</v>
      </c>
    </row>
    <row r="350" spans="1:24" ht="12" customHeight="1">
      <c r="A350" s="72"/>
      <c r="B350" s="58" t="s">
        <v>289</v>
      </c>
      <c r="C350" s="58"/>
      <c r="D350" s="59"/>
      <c r="E350" s="67">
        <v>0</v>
      </c>
      <c r="F350" s="67">
        <v>68790</v>
      </c>
      <c r="G350" s="67">
        <v>192474</v>
      </c>
      <c r="H350" s="67">
        <v>0</v>
      </c>
      <c r="I350" s="67">
        <v>0</v>
      </c>
      <c r="J350" s="67">
        <v>67475</v>
      </c>
      <c r="K350" s="67">
        <v>0</v>
      </c>
      <c r="L350" s="67">
        <v>0</v>
      </c>
      <c r="M350" s="68">
        <v>328739</v>
      </c>
      <c r="N350" s="67">
        <v>171968</v>
      </c>
      <c r="O350" s="67">
        <v>0</v>
      </c>
      <c r="P350" s="67">
        <v>0</v>
      </c>
      <c r="Q350" s="67">
        <v>0</v>
      </c>
      <c r="R350" s="67">
        <v>147369</v>
      </c>
      <c r="S350" s="67">
        <v>38122</v>
      </c>
      <c r="T350" s="67">
        <v>7944</v>
      </c>
      <c r="U350" s="67">
        <v>53483</v>
      </c>
      <c r="V350" s="67">
        <v>0</v>
      </c>
      <c r="W350" s="67">
        <v>0</v>
      </c>
      <c r="X350" s="68">
        <v>418886</v>
      </c>
    </row>
    <row r="351" spans="1:24" ht="12" customHeight="1">
      <c r="A351" s="72"/>
      <c r="B351" s="58" t="s">
        <v>290</v>
      </c>
      <c r="C351" s="58"/>
      <c r="D351" s="59"/>
      <c r="E351" s="67">
        <v>1000</v>
      </c>
      <c r="F351" s="67">
        <v>0</v>
      </c>
      <c r="G351" s="67">
        <v>19344</v>
      </c>
      <c r="H351" s="67">
        <v>0</v>
      </c>
      <c r="I351" s="67">
        <v>0</v>
      </c>
      <c r="J351" s="67">
        <v>0</v>
      </c>
      <c r="K351" s="67">
        <v>0</v>
      </c>
      <c r="L351" s="67">
        <v>0</v>
      </c>
      <c r="M351" s="68">
        <v>20344</v>
      </c>
      <c r="N351" s="67">
        <v>0</v>
      </c>
      <c r="O351" s="67">
        <v>0</v>
      </c>
      <c r="P351" s="67">
        <v>5000</v>
      </c>
      <c r="Q351" s="67">
        <v>0</v>
      </c>
      <c r="R351" s="67">
        <v>7091</v>
      </c>
      <c r="S351" s="67">
        <v>11539</v>
      </c>
      <c r="T351" s="67">
        <v>3406</v>
      </c>
      <c r="U351" s="67">
        <v>0</v>
      </c>
      <c r="V351" s="67">
        <v>0</v>
      </c>
      <c r="W351" s="67">
        <v>0</v>
      </c>
      <c r="X351" s="68">
        <v>27036</v>
      </c>
    </row>
    <row r="352" spans="1:24" ht="12" customHeight="1">
      <c r="A352" s="72"/>
      <c r="B352" s="58" t="s">
        <v>291</v>
      </c>
      <c r="C352" s="58"/>
      <c r="D352" s="59"/>
      <c r="E352" s="67">
        <v>0</v>
      </c>
      <c r="F352" s="67">
        <v>0</v>
      </c>
      <c r="G352" s="67">
        <v>30389</v>
      </c>
      <c r="H352" s="67">
        <v>0</v>
      </c>
      <c r="I352" s="67">
        <v>0</v>
      </c>
      <c r="J352" s="67">
        <v>0</v>
      </c>
      <c r="K352" s="67">
        <v>0</v>
      </c>
      <c r="L352" s="67">
        <v>0</v>
      </c>
      <c r="M352" s="68">
        <v>30389</v>
      </c>
      <c r="N352" s="67">
        <v>12877</v>
      </c>
      <c r="O352" s="67">
        <v>0</v>
      </c>
      <c r="P352" s="67">
        <v>18200</v>
      </c>
      <c r="Q352" s="67">
        <v>0</v>
      </c>
      <c r="R352" s="67">
        <v>0</v>
      </c>
      <c r="S352" s="67">
        <v>6296</v>
      </c>
      <c r="T352" s="67">
        <v>0</v>
      </c>
      <c r="U352" s="67">
        <v>0</v>
      </c>
      <c r="V352" s="67">
        <v>0</v>
      </c>
      <c r="W352" s="67">
        <v>0</v>
      </c>
      <c r="X352" s="68">
        <v>37373</v>
      </c>
    </row>
    <row r="353" spans="1:24" ht="12" customHeight="1">
      <c r="A353" s="72"/>
      <c r="B353" s="58" t="s">
        <v>292</v>
      </c>
      <c r="C353" s="58"/>
      <c r="D353" s="59"/>
      <c r="E353" s="67">
        <v>0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  <c r="L353" s="67">
        <v>0</v>
      </c>
      <c r="M353" s="68">
        <v>0</v>
      </c>
      <c r="N353" s="67">
        <v>0</v>
      </c>
      <c r="O353" s="67">
        <v>0</v>
      </c>
      <c r="P353" s="67">
        <v>0</v>
      </c>
      <c r="Q353" s="67">
        <v>0</v>
      </c>
      <c r="R353" s="67">
        <v>0</v>
      </c>
      <c r="S353" s="67">
        <v>4647517</v>
      </c>
      <c r="T353" s="67">
        <v>931518</v>
      </c>
      <c r="U353" s="67">
        <v>0</v>
      </c>
      <c r="V353" s="67">
        <v>0</v>
      </c>
      <c r="W353" s="67">
        <v>0</v>
      </c>
      <c r="X353" s="68">
        <v>5579035</v>
      </c>
    </row>
    <row r="354" spans="1:24" ht="12" customHeight="1">
      <c r="A354" s="72"/>
      <c r="B354" s="58" t="s">
        <v>293</v>
      </c>
      <c r="C354" s="58"/>
      <c r="D354" s="59"/>
      <c r="E354" s="67">
        <v>14000731</v>
      </c>
      <c r="F354" s="67">
        <v>505627</v>
      </c>
      <c r="G354" s="67">
        <v>4956389</v>
      </c>
      <c r="H354" s="67">
        <v>146167</v>
      </c>
      <c r="I354" s="67">
        <v>0</v>
      </c>
      <c r="J354" s="67">
        <v>95000</v>
      </c>
      <c r="K354" s="67">
        <v>24690</v>
      </c>
      <c r="L354" s="67">
        <v>0</v>
      </c>
      <c r="M354" s="68">
        <v>19728604</v>
      </c>
      <c r="N354" s="67">
        <v>1025</v>
      </c>
      <c r="O354" s="67">
        <v>0</v>
      </c>
      <c r="P354" s="67">
        <v>0</v>
      </c>
      <c r="Q354" s="67">
        <v>0</v>
      </c>
      <c r="R354" s="67">
        <v>3907045</v>
      </c>
      <c r="S354" s="67">
        <v>2021277</v>
      </c>
      <c r="T354" s="67">
        <v>1522755</v>
      </c>
      <c r="U354" s="67">
        <v>7337655</v>
      </c>
      <c r="V354" s="67">
        <v>0</v>
      </c>
      <c r="W354" s="67">
        <v>0</v>
      </c>
      <c r="X354" s="68">
        <v>14789757</v>
      </c>
    </row>
    <row r="355" spans="1:24" ht="12" customHeight="1">
      <c r="A355" s="72"/>
      <c r="B355" s="58" t="s">
        <v>294</v>
      </c>
      <c r="C355" s="58"/>
      <c r="D355" s="59"/>
      <c r="E355" s="67">
        <v>0</v>
      </c>
      <c r="F355" s="67">
        <v>0</v>
      </c>
      <c r="G355" s="67">
        <v>5797</v>
      </c>
      <c r="H355" s="67">
        <v>0</v>
      </c>
      <c r="I355" s="67">
        <v>0</v>
      </c>
      <c r="J355" s="67">
        <v>0</v>
      </c>
      <c r="K355" s="67">
        <v>0</v>
      </c>
      <c r="L355" s="67">
        <v>0</v>
      </c>
      <c r="M355" s="68">
        <v>5797</v>
      </c>
      <c r="N355" s="67">
        <v>0</v>
      </c>
      <c r="O355" s="67">
        <v>0</v>
      </c>
      <c r="P355" s="67">
        <v>0</v>
      </c>
      <c r="Q355" s="67">
        <v>0</v>
      </c>
      <c r="R355" s="67">
        <v>0</v>
      </c>
      <c r="S355" s="67">
        <v>2748</v>
      </c>
      <c r="T355" s="67">
        <v>0</v>
      </c>
      <c r="U355" s="67">
        <v>0</v>
      </c>
      <c r="V355" s="67">
        <v>0</v>
      </c>
      <c r="W355" s="67">
        <v>0</v>
      </c>
      <c r="X355" s="68">
        <v>2748</v>
      </c>
    </row>
    <row r="356" spans="1:24" s="3" customFormat="1" ht="12" customHeight="1">
      <c r="A356" s="73"/>
      <c r="B356" s="69" t="s">
        <v>295</v>
      </c>
      <c r="C356" s="69" t="s">
        <v>41</v>
      </c>
      <c r="D356" s="70"/>
      <c r="E356" s="1">
        <v>15719735</v>
      </c>
      <c r="F356" s="1">
        <v>574417</v>
      </c>
      <c r="G356" s="1">
        <v>7256823</v>
      </c>
      <c r="H356" s="1">
        <v>243584</v>
      </c>
      <c r="I356" s="1">
        <v>195555</v>
      </c>
      <c r="J356" s="1">
        <v>163153</v>
      </c>
      <c r="K356" s="1">
        <v>79144</v>
      </c>
      <c r="L356" s="1">
        <v>1403721</v>
      </c>
      <c r="M356" s="68">
        <v>25636132</v>
      </c>
      <c r="N356" s="1">
        <v>1953783</v>
      </c>
      <c r="O356" s="1">
        <v>0</v>
      </c>
      <c r="P356" s="1">
        <v>2079327</v>
      </c>
      <c r="Q356" s="1">
        <v>0</v>
      </c>
      <c r="R356" s="1">
        <v>6102524</v>
      </c>
      <c r="S356" s="1">
        <v>7427739</v>
      </c>
      <c r="T356" s="1">
        <v>2796381</v>
      </c>
      <c r="U356" s="1">
        <v>7897582</v>
      </c>
      <c r="V356" s="1">
        <v>0</v>
      </c>
      <c r="W356" s="1">
        <v>0</v>
      </c>
      <c r="X356" s="68">
        <v>28257336</v>
      </c>
    </row>
    <row r="357" spans="1:24" s="3" customFormat="1" ht="12" customHeight="1">
      <c r="A357" s="73"/>
      <c r="B357" s="69"/>
      <c r="C357" s="69"/>
      <c r="D357" s="70" t="s">
        <v>42</v>
      </c>
      <c r="E357" s="1">
        <v>33021592</v>
      </c>
      <c r="F357" s="1">
        <v>574417</v>
      </c>
      <c r="G357" s="1">
        <v>24602071</v>
      </c>
      <c r="H357" s="1">
        <v>8773791</v>
      </c>
      <c r="I357" s="1">
        <v>438271</v>
      </c>
      <c r="J357" s="1">
        <v>1598251</v>
      </c>
      <c r="K357" s="1">
        <v>3138240</v>
      </c>
      <c r="L357" s="1">
        <v>2761651</v>
      </c>
      <c r="M357" s="68">
        <v>74908284</v>
      </c>
      <c r="N357" s="1">
        <v>16410234</v>
      </c>
      <c r="O357" s="1">
        <v>0</v>
      </c>
      <c r="P357" s="1">
        <v>6098946</v>
      </c>
      <c r="Q357" s="1">
        <v>0</v>
      </c>
      <c r="R357" s="1">
        <v>12068798</v>
      </c>
      <c r="S357" s="1">
        <v>17050788</v>
      </c>
      <c r="T357" s="1">
        <v>9507853</v>
      </c>
      <c r="U357" s="1">
        <v>12294972</v>
      </c>
      <c r="V357" s="1">
        <v>1100043</v>
      </c>
      <c r="W357" s="1">
        <v>0</v>
      </c>
      <c r="X357" s="68">
        <v>74531634</v>
      </c>
    </row>
    <row r="358" spans="1:24" ht="12" customHeight="1">
      <c r="A358" s="72"/>
      <c r="B358" s="58"/>
      <c r="C358" s="58"/>
      <c r="D358" s="59"/>
      <c r="E358" s="67"/>
      <c r="F358" s="67"/>
      <c r="G358" s="67"/>
      <c r="H358" s="67"/>
      <c r="I358" s="67"/>
      <c r="J358" s="67"/>
      <c r="K358" s="67"/>
      <c r="L358" s="67"/>
      <c r="M358" s="68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8"/>
    </row>
    <row r="359" spans="1:24" ht="12" customHeight="1">
      <c r="A359" s="72" t="s">
        <v>296</v>
      </c>
      <c r="B359" s="58"/>
      <c r="C359" s="58"/>
      <c r="D359" s="59"/>
      <c r="E359" s="67">
        <v>5243568</v>
      </c>
      <c r="F359" s="67">
        <v>1290116</v>
      </c>
      <c r="G359" s="67">
        <v>5302813</v>
      </c>
      <c r="H359" s="67">
        <v>913061</v>
      </c>
      <c r="I359" s="67">
        <v>253885</v>
      </c>
      <c r="J359" s="67">
        <v>0</v>
      </c>
      <c r="K359" s="67">
        <v>58027</v>
      </c>
      <c r="L359" s="67">
        <v>940563</v>
      </c>
      <c r="M359" s="68">
        <v>14002033</v>
      </c>
      <c r="N359" s="67">
        <v>4127398</v>
      </c>
      <c r="O359" s="67">
        <v>0</v>
      </c>
      <c r="P359" s="67">
        <v>940563</v>
      </c>
      <c r="Q359" s="67">
        <v>0</v>
      </c>
      <c r="R359" s="67">
        <v>346126</v>
      </c>
      <c r="S359" s="67">
        <v>4131646</v>
      </c>
      <c r="T359" s="67">
        <v>1237473</v>
      </c>
      <c r="U359" s="67">
        <v>2636711</v>
      </c>
      <c r="V359" s="67">
        <v>0</v>
      </c>
      <c r="W359" s="67">
        <v>0</v>
      </c>
      <c r="X359" s="68">
        <v>13419917</v>
      </c>
    </row>
    <row r="360" spans="1:24" ht="12" customHeight="1">
      <c r="A360" s="72"/>
      <c r="B360" s="58" t="s">
        <v>297</v>
      </c>
      <c r="C360" s="58"/>
      <c r="D360" s="59"/>
      <c r="E360" s="67">
        <v>0</v>
      </c>
      <c r="F360" s="67">
        <v>8538</v>
      </c>
      <c r="G360" s="67">
        <v>124774</v>
      </c>
      <c r="H360" s="67">
        <v>6927</v>
      </c>
      <c r="I360" s="67">
        <v>33597</v>
      </c>
      <c r="J360" s="67">
        <v>0</v>
      </c>
      <c r="K360" s="67">
        <v>0</v>
      </c>
      <c r="L360" s="67">
        <v>144170</v>
      </c>
      <c r="M360" s="68">
        <v>318006</v>
      </c>
      <c r="N360" s="67">
        <v>0</v>
      </c>
      <c r="O360" s="67">
        <v>0</v>
      </c>
      <c r="P360" s="67">
        <v>271160</v>
      </c>
      <c r="Q360" s="67">
        <v>0</v>
      </c>
      <c r="R360" s="67">
        <v>0</v>
      </c>
      <c r="S360" s="67">
        <v>53806</v>
      </c>
      <c r="T360" s="67">
        <v>22200</v>
      </c>
      <c r="U360" s="67">
        <v>0</v>
      </c>
      <c r="V360" s="67">
        <v>0</v>
      </c>
      <c r="W360" s="67">
        <v>0</v>
      </c>
      <c r="X360" s="68">
        <v>347166</v>
      </c>
    </row>
    <row r="361" spans="1:24" ht="12" customHeight="1">
      <c r="A361" s="72"/>
      <c r="B361" s="58" t="s">
        <v>298</v>
      </c>
      <c r="C361" s="58"/>
      <c r="D361" s="59"/>
      <c r="E361" s="67">
        <v>207916</v>
      </c>
      <c r="F361" s="67">
        <v>0</v>
      </c>
      <c r="G361" s="67">
        <v>922985</v>
      </c>
      <c r="H361" s="67">
        <v>187388</v>
      </c>
      <c r="I361" s="67">
        <v>47924</v>
      </c>
      <c r="J361" s="67">
        <v>220573</v>
      </c>
      <c r="K361" s="67">
        <v>0</v>
      </c>
      <c r="L361" s="67">
        <v>241723</v>
      </c>
      <c r="M361" s="68">
        <v>1828509</v>
      </c>
      <c r="N361" s="67">
        <v>0</v>
      </c>
      <c r="O361" s="67">
        <v>27173</v>
      </c>
      <c r="P361" s="67">
        <v>241723</v>
      </c>
      <c r="Q361" s="67">
        <v>0</v>
      </c>
      <c r="R361" s="67">
        <v>1054421</v>
      </c>
      <c r="S361" s="67">
        <v>114939</v>
      </c>
      <c r="T361" s="67">
        <v>154151</v>
      </c>
      <c r="U361" s="67">
        <v>20460</v>
      </c>
      <c r="V361" s="67">
        <v>0</v>
      </c>
      <c r="W361" s="67">
        <v>0</v>
      </c>
      <c r="X361" s="68">
        <v>1612867</v>
      </c>
    </row>
    <row r="362" spans="1:24" ht="12" customHeight="1">
      <c r="A362" s="72"/>
      <c r="B362" s="58" t="s">
        <v>299</v>
      </c>
      <c r="C362" s="58"/>
      <c r="D362" s="59"/>
      <c r="E362" s="67">
        <v>187635</v>
      </c>
      <c r="F362" s="67">
        <v>45969</v>
      </c>
      <c r="G362" s="67">
        <v>104838</v>
      </c>
      <c r="H362" s="67">
        <v>29437</v>
      </c>
      <c r="I362" s="67">
        <v>154</v>
      </c>
      <c r="J362" s="67">
        <v>6951</v>
      </c>
      <c r="K362" s="67">
        <v>0</v>
      </c>
      <c r="L362" s="67">
        <v>0</v>
      </c>
      <c r="M362" s="68">
        <v>374984</v>
      </c>
      <c r="N362" s="67">
        <v>62100</v>
      </c>
      <c r="O362" s="67">
        <v>0</v>
      </c>
      <c r="P362" s="67">
        <v>23001</v>
      </c>
      <c r="Q362" s="67">
        <v>0</v>
      </c>
      <c r="R362" s="67">
        <v>790</v>
      </c>
      <c r="S362" s="67">
        <v>36886</v>
      </c>
      <c r="T362" s="67">
        <v>196293</v>
      </c>
      <c r="U362" s="67">
        <v>0</v>
      </c>
      <c r="V362" s="67">
        <v>0</v>
      </c>
      <c r="W362" s="67">
        <v>0</v>
      </c>
      <c r="X362" s="68">
        <v>319070</v>
      </c>
    </row>
    <row r="363" spans="1:24" ht="12" customHeight="1">
      <c r="A363" s="72"/>
      <c r="B363" s="58" t="s">
        <v>300</v>
      </c>
      <c r="C363" s="58"/>
      <c r="D363" s="59"/>
      <c r="E363" s="67">
        <v>31134</v>
      </c>
      <c r="F363" s="67">
        <v>0</v>
      </c>
      <c r="G363" s="67">
        <v>3380</v>
      </c>
      <c r="H363" s="67">
        <v>0</v>
      </c>
      <c r="I363" s="67">
        <v>0</v>
      </c>
      <c r="J363" s="67">
        <v>0</v>
      </c>
      <c r="K363" s="67">
        <v>241</v>
      </c>
      <c r="L363" s="67">
        <v>0</v>
      </c>
      <c r="M363" s="68">
        <v>34755</v>
      </c>
      <c r="N363" s="67">
        <v>0</v>
      </c>
      <c r="O363" s="67">
        <v>0</v>
      </c>
      <c r="P363" s="67">
        <v>0</v>
      </c>
      <c r="Q363" s="67">
        <v>0</v>
      </c>
      <c r="R363" s="67">
        <v>0</v>
      </c>
      <c r="S363" s="67">
        <v>4007</v>
      </c>
      <c r="T363" s="67">
        <v>31134</v>
      </c>
      <c r="U363" s="67">
        <v>0</v>
      </c>
      <c r="V363" s="67">
        <v>0</v>
      </c>
      <c r="W363" s="67">
        <v>0</v>
      </c>
      <c r="X363" s="68">
        <v>35141</v>
      </c>
    </row>
    <row r="364" spans="1:24" ht="12" customHeight="1">
      <c r="A364" s="72"/>
      <c r="B364" s="58" t="s">
        <v>301</v>
      </c>
      <c r="C364" s="58"/>
      <c r="D364" s="59"/>
      <c r="E364" s="67">
        <v>12000</v>
      </c>
      <c r="F364" s="67">
        <v>0</v>
      </c>
      <c r="G364" s="67">
        <v>24050</v>
      </c>
      <c r="H364" s="67">
        <v>3400</v>
      </c>
      <c r="I364" s="67">
        <v>0</v>
      </c>
      <c r="J364" s="67">
        <v>0</v>
      </c>
      <c r="K364" s="67">
        <v>0</v>
      </c>
      <c r="L364" s="67">
        <v>0</v>
      </c>
      <c r="M364" s="68">
        <v>39450</v>
      </c>
      <c r="N364" s="67">
        <v>24000</v>
      </c>
      <c r="O364" s="67">
        <v>0</v>
      </c>
      <c r="P364" s="67">
        <v>0</v>
      </c>
      <c r="Q364" s="67">
        <v>0</v>
      </c>
      <c r="R364" s="67">
        <v>0</v>
      </c>
      <c r="S364" s="67">
        <v>7075</v>
      </c>
      <c r="T364" s="67">
        <v>0</v>
      </c>
      <c r="U364" s="67">
        <v>0</v>
      </c>
      <c r="V364" s="67">
        <v>0</v>
      </c>
      <c r="W364" s="67">
        <v>0</v>
      </c>
      <c r="X364" s="68">
        <v>31075</v>
      </c>
    </row>
    <row r="365" spans="1:24" ht="12" customHeight="1">
      <c r="A365" s="72"/>
      <c r="B365" s="58" t="s">
        <v>302</v>
      </c>
      <c r="C365" s="58"/>
      <c r="D365" s="59"/>
      <c r="E365" s="67">
        <v>15516</v>
      </c>
      <c r="F365" s="67">
        <v>0</v>
      </c>
      <c r="G365" s="67">
        <v>9459</v>
      </c>
      <c r="H365" s="67">
        <v>39313</v>
      </c>
      <c r="I365" s="67">
        <v>0</v>
      </c>
      <c r="J365" s="67">
        <v>0</v>
      </c>
      <c r="K365" s="67">
        <v>0</v>
      </c>
      <c r="L365" s="67">
        <v>60320</v>
      </c>
      <c r="M365" s="68">
        <v>124608</v>
      </c>
      <c r="N365" s="67">
        <v>18234</v>
      </c>
      <c r="O365" s="67">
        <v>0</v>
      </c>
      <c r="P365" s="67">
        <v>0</v>
      </c>
      <c r="Q365" s="67">
        <v>0</v>
      </c>
      <c r="R365" s="67">
        <v>70296</v>
      </c>
      <c r="S365" s="67">
        <v>6296</v>
      </c>
      <c r="T365" s="67">
        <v>23795</v>
      </c>
      <c r="U365" s="67">
        <v>0</v>
      </c>
      <c r="V365" s="67">
        <v>0</v>
      </c>
      <c r="W365" s="67">
        <v>0</v>
      </c>
      <c r="X365" s="68">
        <v>118621</v>
      </c>
    </row>
    <row r="366" spans="1:24" s="3" customFormat="1" ht="12" customHeight="1">
      <c r="A366" s="73"/>
      <c r="B366" s="69"/>
      <c r="C366" s="69" t="s">
        <v>41</v>
      </c>
      <c r="D366" s="70"/>
      <c r="E366" s="1">
        <v>454201</v>
      </c>
      <c r="F366" s="1">
        <v>54507</v>
      </c>
      <c r="G366" s="1">
        <v>1189486</v>
      </c>
      <c r="H366" s="1">
        <v>266465</v>
      </c>
      <c r="I366" s="1">
        <v>81675</v>
      </c>
      <c r="J366" s="1">
        <v>227524</v>
      </c>
      <c r="K366" s="1">
        <v>241</v>
      </c>
      <c r="L366" s="1">
        <v>446213</v>
      </c>
      <c r="M366" s="68">
        <v>2720312</v>
      </c>
      <c r="N366" s="1">
        <v>104334</v>
      </c>
      <c r="O366" s="1">
        <v>27173</v>
      </c>
      <c r="P366" s="1">
        <v>535884</v>
      </c>
      <c r="Q366" s="1">
        <v>0</v>
      </c>
      <c r="R366" s="1">
        <v>1125507</v>
      </c>
      <c r="S366" s="1">
        <v>223009</v>
      </c>
      <c r="T366" s="1">
        <v>427573</v>
      </c>
      <c r="U366" s="1">
        <v>20460</v>
      </c>
      <c r="V366" s="1">
        <v>0</v>
      </c>
      <c r="W366" s="1">
        <v>0</v>
      </c>
      <c r="X366" s="68">
        <v>2463940</v>
      </c>
    </row>
    <row r="367" spans="1:24" s="3" customFormat="1" ht="12" customHeight="1">
      <c r="A367" s="73"/>
      <c r="B367" s="69"/>
      <c r="C367" s="69"/>
      <c r="D367" s="70" t="s">
        <v>42</v>
      </c>
      <c r="E367" s="1">
        <v>5697769</v>
      </c>
      <c r="F367" s="1">
        <v>1344623</v>
      </c>
      <c r="G367" s="1">
        <v>6492299</v>
      </c>
      <c r="H367" s="1">
        <v>1179526</v>
      </c>
      <c r="I367" s="1">
        <v>335560</v>
      </c>
      <c r="J367" s="1">
        <v>227524</v>
      </c>
      <c r="K367" s="1">
        <v>58268</v>
      </c>
      <c r="L367" s="1">
        <v>1386776</v>
      </c>
      <c r="M367" s="68">
        <v>16722345</v>
      </c>
      <c r="N367" s="1">
        <v>4231732</v>
      </c>
      <c r="O367" s="1">
        <v>27173</v>
      </c>
      <c r="P367" s="1">
        <v>1476447</v>
      </c>
      <c r="Q367" s="1">
        <v>0</v>
      </c>
      <c r="R367" s="1">
        <v>1471633</v>
      </c>
      <c r="S367" s="1">
        <v>4354655</v>
      </c>
      <c r="T367" s="1">
        <v>1665046</v>
      </c>
      <c r="U367" s="1">
        <v>2657171</v>
      </c>
      <c r="V367" s="1">
        <v>0</v>
      </c>
      <c r="W367" s="1">
        <v>0</v>
      </c>
      <c r="X367" s="68">
        <v>15883857</v>
      </c>
    </row>
    <row r="368" spans="1:24" s="3" customFormat="1" ht="12" customHeight="1">
      <c r="A368" s="73"/>
      <c r="B368" s="69"/>
      <c r="C368" s="69"/>
      <c r="D368" s="70"/>
      <c r="E368" s="1"/>
      <c r="F368" s="1"/>
      <c r="G368" s="1"/>
      <c r="H368" s="1"/>
      <c r="I368" s="1"/>
      <c r="J368" s="1"/>
      <c r="K368" s="1"/>
      <c r="L368" s="1"/>
      <c r="M368" s="68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68"/>
    </row>
    <row r="369" spans="1:24" ht="12" customHeight="1">
      <c r="A369" s="72" t="s">
        <v>303</v>
      </c>
      <c r="B369" s="58"/>
      <c r="C369" s="58"/>
      <c r="D369" s="59"/>
      <c r="E369" s="67">
        <v>9123365</v>
      </c>
      <c r="F369" s="67">
        <v>0</v>
      </c>
      <c r="G369" s="67">
        <v>13910543</v>
      </c>
      <c r="H369" s="67">
        <v>5943270</v>
      </c>
      <c r="I369" s="67">
        <v>1333096</v>
      </c>
      <c r="J369" s="67">
        <v>0</v>
      </c>
      <c r="K369" s="67">
        <v>1225800</v>
      </c>
      <c r="L369" s="67">
        <v>423229</v>
      </c>
      <c r="M369" s="68">
        <v>31959303</v>
      </c>
      <c r="N369" s="67">
        <v>16384431</v>
      </c>
      <c r="O369" s="67">
        <v>0</v>
      </c>
      <c r="P369" s="67">
        <v>0</v>
      </c>
      <c r="Q369" s="67">
        <v>0</v>
      </c>
      <c r="R369" s="67">
        <v>1862776</v>
      </c>
      <c r="S369" s="67">
        <v>5328241</v>
      </c>
      <c r="T369" s="67">
        <v>1364908</v>
      </c>
      <c r="U369" s="67">
        <v>4285889</v>
      </c>
      <c r="V369" s="67">
        <v>0</v>
      </c>
      <c r="W369" s="67">
        <v>0</v>
      </c>
      <c r="X369" s="68">
        <v>29226245</v>
      </c>
    </row>
    <row r="370" spans="1:24" ht="12" customHeight="1">
      <c r="A370" s="72"/>
      <c r="B370" s="58" t="s">
        <v>304</v>
      </c>
      <c r="C370" s="58"/>
      <c r="D370" s="59"/>
      <c r="E370" s="67">
        <v>0</v>
      </c>
      <c r="F370" s="67">
        <v>0</v>
      </c>
      <c r="G370" s="67">
        <v>0</v>
      </c>
      <c r="H370" s="67">
        <v>0</v>
      </c>
      <c r="I370" s="67">
        <v>0</v>
      </c>
      <c r="J370" s="67">
        <v>0</v>
      </c>
      <c r="K370" s="67">
        <v>0</v>
      </c>
      <c r="L370" s="67">
        <v>0</v>
      </c>
      <c r="M370" s="68">
        <v>0</v>
      </c>
      <c r="N370" s="67">
        <v>0</v>
      </c>
      <c r="O370" s="67">
        <v>0</v>
      </c>
      <c r="P370" s="67">
        <v>0</v>
      </c>
      <c r="Q370" s="67">
        <v>0</v>
      </c>
      <c r="R370" s="67">
        <v>0</v>
      </c>
      <c r="S370" s="67">
        <v>14997</v>
      </c>
      <c r="T370" s="67">
        <v>0</v>
      </c>
      <c r="U370" s="67">
        <v>0</v>
      </c>
      <c r="V370" s="67">
        <v>0</v>
      </c>
      <c r="W370" s="67">
        <v>0</v>
      </c>
      <c r="X370" s="68">
        <v>14997</v>
      </c>
    </row>
    <row r="371" spans="1:24" ht="12" customHeight="1">
      <c r="A371" s="72"/>
      <c r="B371" s="58" t="s">
        <v>305</v>
      </c>
      <c r="C371" s="58"/>
      <c r="D371" s="59"/>
      <c r="E371" s="67">
        <v>17802633</v>
      </c>
      <c r="F371" s="67">
        <v>1073185</v>
      </c>
      <c r="G371" s="67">
        <v>2429853</v>
      </c>
      <c r="H371" s="67">
        <v>3265251</v>
      </c>
      <c r="I371" s="67">
        <v>0</v>
      </c>
      <c r="J371" s="67">
        <v>1214731</v>
      </c>
      <c r="K371" s="67">
        <v>112667</v>
      </c>
      <c r="L371" s="67">
        <v>722915</v>
      </c>
      <c r="M371" s="68">
        <v>26621235</v>
      </c>
      <c r="N371" s="67">
        <v>0</v>
      </c>
      <c r="O371" s="67">
        <v>1130104</v>
      </c>
      <c r="P371" s="67">
        <v>11140172</v>
      </c>
      <c r="Q371" s="67">
        <v>0</v>
      </c>
      <c r="R371" s="67">
        <v>7760017</v>
      </c>
      <c r="S371" s="67">
        <v>826234</v>
      </c>
      <c r="T371" s="67">
        <v>7111737</v>
      </c>
      <c r="U371" s="67">
        <v>984689</v>
      </c>
      <c r="V371" s="67">
        <v>0</v>
      </c>
      <c r="W371" s="67">
        <v>0</v>
      </c>
      <c r="X371" s="68">
        <v>28952953</v>
      </c>
    </row>
    <row r="372" spans="1:24" ht="12" customHeight="1">
      <c r="A372" s="72"/>
      <c r="B372" s="58" t="s">
        <v>306</v>
      </c>
      <c r="C372" s="58"/>
      <c r="D372" s="59"/>
      <c r="E372" s="67">
        <v>6277410</v>
      </c>
      <c r="F372" s="67">
        <v>0</v>
      </c>
      <c r="G372" s="67">
        <v>4090173</v>
      </c>
      <c r="H372" s="67">
        <v>516894</v>
      </c>
      <c r="I372" s="67">
        <v>26101</v>
      </c>
      <c r="J372" s="67">
        <v>72438</v>
      </c>
      <c r="K372" s="67">
        <v>0</v>
      </c>
      <c r="L372" s="67">
        <v>1997694</v>
      </c>
      <c r="M372" s="68">
        <v>12980710</v>
      </c>
      <c r="N372" s="67">
        <v>1540416</v>
      </c>
      <c r="O372" s="67">
        <v>16439</v>
      </c>
      <c r="P372" s="67">
        <v>2448323</v>
      </c>
      <c r="Q372" s="67">
        <v>0</v>
      </c>
      <c r="R372" s="67">
        <v>7728179</v>
      </c>
      <c r="S372" s="67">
        <v>1019431</v>
      </c>
      <c r="T372" s="67">
        <v>892540</v>
      </c>
      <c r="U372" s="67">
        <v>171089</v>
      </c>
      <c r="V372" s="67">
        <v>0</v>
      </c>
      <c r="W372" s="67">
        <v>0</v>
      </c>
      <c r="X372" s="68">
        <v>13816417</v>
      </c>
    </row>
    <row r="373" spans="1:24" ht="12" customHeight="1">
      <c r="A373" s="72"/>
      <c r="B373" s="58" t="s">
        <v>307</v>
      </c>
      <c r="C373" s="58"/>
      <c r="D373" s="59"/>
      <c r="E373" s="67">
        <v>0</v>
      </c>
      <c r="F373" s="67">
        <v>0</v>
      </c>
      <c r="G373" s="67">
        <v>0</v>
      </c>
      <c r="H373" s="67">
        <v>0</v>
      </c>
      <c r="I373" s="67">
        <v>0</v>
      </c>
      <c r="J373" s="67">
        <v>0</v>
      </c>
      <c r="K373" s="67">
        <v>0</v>
      </c>
      <c r="L373" s="67">
        <v>0</v>
      </c>
      <c r="M373" s="68">
        <v>0</v>
      </c>
      <c r="N373" s="67">
        <v>0</v>
      </c>
      <c r="O373" s="67">
        <v>0</v>
      </c>
      <c r="P373" s="67">
        <v>0</v>
      </c>
      <c r="Q373" s="67">
        <v>0</v>
      </c>
      <c r="R373" s="67">
        <v>0</v>
      </c>
      <c r="S373" s="67">
        <v>39107</v>
      </c>
      <c r="T373" s="67">
        <v>105218</v>
      </c>
      <c r="U373" s="67">
        <v>0</v>
      </c>
      <c r="V373" s="67">
        <v>0</v>
      </c>
      <c r="W373" s="67">
        <v>0</v>
      </c>
      <c r="X373" s="68">
        <v>144325</v>
      </c>
    </row>
    <row r="374" spans="1:24" ht="12" customHeight="1">
      <c r="A374" s="72"/>
      <c r="B374" s="58" t="s">
        <v>308</v>
      </c>
      <c r="C374" s="58"/>
      <c r="D374" s="59"/>
      <c r="E374" s="67">
        <v>38175</v>
      </c>
      <c r="F374" s="67">
        <v>0</v>
      </c>
      <c r="G374" s="67">
        <v>63687</v>
      </c>
      <c r="H374" s="67">
        <v>0</v>
      </c>
      <c r="I374" s="67">
        <v>0</v>
      </c>
      <c r="J374" s="67">
        <v>0</v>
      </c>
      <c r="K374" s="67">
        <v>0</v>
      </c>
      <c r="L374" s="67">
        <v>0</v>
      </c>
      <c r="M374" s="68">
        <v>101862</v>
      </c>
      <c r="N374" s="67">
        <v>0</v>
      </c>
      <c r="O374" s="67">
        <v>0</v>
      </c>
      <c r="P374" s="67">
        <v>0</v>
      </c>
      <c r="Q374" s="67">
        <v>0</v>
      </c>
      <c r="R374" s="67">
        <v>15866</v>
      </c>
      <c r="S374" s="67">
        <v>34933</v>
      </c>
      <c r="T374" s="67">
        <v>28601</v>
      </c>
      <c r="U374" s="67">
        <v>0</v>
      </c>
      <c r="V374" s="67">
        <v>0</v>
      </c>
      <c r="W374" s="67">
        <v>0</v>
      </c>
      <c r="X374" s="68">
        <v>79400</v>
      </c>
    </row>
    <row r="375" spans="1:24" ht="12" customHeight="1">
      <c r="A375" s="72"/>
      <c r="B375" s="58" t="s">
        <v>309</v>
      </c>
      <c r="C375" s="58"/>
      <c r="D375" s="59"/>
      <c r="E375" s="67">
        <v>0</v>
      </c>
      <c r="F375" s="67">
        <v>0</v>
      </c>
      <c r="G375" s="67">
        <v>0</v>
      </c>
      <c r="H375" s="67">
        <v>0</v>
      </c>
      <c r="I375" s="67">
        <v>0</v>
      </c>
      <c r="J375" s="67">
        <v>0</v>
      </c>
      <c r="K375" s="67">
        <v>0</v>
      </c>
      <c r="L375" s="67">
        <v>0</v>
      </c>
      <c r="M375" s="68">
        <v>0</v>
      </c>
      <c r="N375" s="67">
        <v>0</v>
      </c>
      <c r="O375" s="67">
        <v>0</v>
      </c>
      <c r="P375" s="67">
        <v>0</v>
      </c>
      <c r="Q375" s="67">
        <v>0</v>
      </c>
      <c r="R375" s="67">
        <v>0</v>
      </c>
      <c r="S375" s="67">
        <v>335844</v>
      </c>
      <c r="T375" s="67">
        <v>0</v>
      </c>
      <c r="U375" s="67">
        <v>0</v>
      </c>
      <c r="V375" s="67">
        <v>0</v>
      </c>
      <c r="W375" s="67">
        <v>0</v>
      </c>
      <c r="X375" s="68">
        <v>335844</v>
      </c>
    </row>
    <row r="376" spans="1:24" ht="12" customHeight="1">
      <c r="A376" s="72"/>
      <c r="B376" s="58" t="s">
        <v>310</v>
      </c>
      <c r="C376" s="58"/>
      <c r="D376" s="59"/>
      <c r="E376" s="67">
        <v>6303310</v>
      </c>
      <c r="F376" s="67">
        <v>0</v>
      </c>
      <c r="G376" s="67">
        <v>381899</v>
      </c>
      <c r="H376" s="67">
        <v>40596</v>
      </c>
      <c r="I376" s="67">
        <v>36260</v>
      </c>
      <c r="J376" s="67">
        <v>370364</v>
      </c>
      <c r="K376" s="67">
        <v>0</v>
      </c>
      <c r="L376" s="67">
        <v>0</v>
      </c>
      <c r="M376" s="68">
        <v>7132429</v>
      </c>
      <c r="N376" s="67">
        <v>0</v>
      </c>
      <c r="O376" s="67">
        <v>0</v>
      </c>
      <c r="P376" s="67">
        <v>531993</v>
      </c>
      <c r="Q376" s="67">
        <v>0</v>
      </c>
      <c r="R376" s="67">
        <v>579639</v>
      </c>
      <c r="S376" s="67">
        <v>110978</v>
      </c>
      <c r="T376" s="67">
        <v>172483</v>
      </c>
      <c r="U376" s="67">
        <v>899782</v>
      </c>
      <c r="V376" s="67">
        <v>0</v>
      </c>
      <c r="W376" s="67">
        <v>0</v>
      </c>
      <c r="X376" s="68">
        <v>2294875</v>
      </c>
    </row>
    <row r="377" spans="1:24" s="3" customFormat="1" ht="12" customHeight="1">
      <c r="A377" s="73"/>
      <c r="B377" s="69"/>
      <c r="C377" s="69" t="s">
        <v>41</v>
      </c>
      <c r="D377" s="70"/>
      <c r="E377" s="1">
        <v>30421528</v>
      </c>
      <c r="F377" s="1">
        <v>1073185</v>
      </c>
      <c r="G377" s="1">
        <v>6965612</v>
      </c>
      <c r="H377" s="1">
        <v>3822741</v>
      </c>
      <c r="I377" s="1">
        <v>62361</v>
      </c>
      <c r="J377" s="1">
        <v>1657533</v>
      </c>
      <c r="K377" s="1">
        <v>112667</v>
      </c>
      <c r="L377" s="1">
        <v>2720609</v>
      </c>
      <c r="M377" s="68">
        <v>46836236</v>
      </c>
      <c r="N377" s="1">
        <v>1540416</v>
      </c>
      <c r="O377" s="1">
        <v>1146543</v>
      </c>
      <c r="P377" s="1">
        <v>14120488</v>
      </c>
      <c r="Q377" s="1">
        <v>0</v>
      </c>
      <c r="R377" s="1">
        <v>16083701</v>
      </c>
      <c r="S377" s="1">
        <v>2381524</v>
      </c>
      <c r="T377" s="1">
        <v>8310579</v>
      </c>
      <c r="U377" s="1">
        <v>2055560</v>
      </c>
      <c r="V377" s="1">
        <v>0</v>
      </c>
      <c r="W377" s="1">
        <v>0</v>
      </c>
      <c r="X377" s="68">
        <v>45638811</v>
      </c>
    </row>
    <row r="378" spans="1:24" s="3" customFormat="1" ht="12" customHeight="1">
      <c r="A378" s="73"/>
      <c r="B378" s="69"/>
      <c r="C378" s="69"/>
      <c r="D378" s="70" t="s">
        <v>42</v>
      </c>
      <c r="E378" s="1">
        <v>39544893</v>
      </c>
      <c r="F378" s="1">
        <v>1073185</v>
      </c>
      <c r="G378" s="1">
        <v>20876155</v>
      </c>
      <c r="H378" s="1">
        <v>9766011</v>
      </c>
      <c r="I378" s="1">
        <v>1395457</v>
      </c>
      <c r="J378" s="1">
        <v>1657533</v>
      </c>
      <c r="K378" s="1">
        <v>1338467</v>
      </c>
      <c r="L378" s="1">
        <v>3143838</v>
      </c>
      <c r="M378" s="68">
        <v>78795539</v>
      </c>
      <c r="N378" s="1">
        <v>17924847</v>
      </c>
      <c r="O378" s="1">
        <v>1146543</v>
      </c>
      <c r="P378" s="1">
        <v>14120488</v>
      </c>
      <c r="Q378" s="1">
        <v>0</v>
      </c>
      <c r="R378" s="1">
        <v>17946477</v>
      </c>
      <c r="S378" s="1">
        <v>7709765</v>
      </c>
      <c r="T378" s="1">
        <v>9675487</v>
      </c>
      <c r="U378" s="1">
        <v>6341449</v>
      </c>
      <c r="V378" s="1">
        <v>0</v>
      </c>
      <c r="W378" s="1">
        <v>0</v>
      </c>
      <c r="X378" s="68">
        <v>74865056</v>
      </c>
    </row>
    <row r="379" spans="1:24" ht="12" customHeight="1">
      <c r="A379" s="72"/>
      <c r="B379" s="58"/>
      <c r="C379" s="58"/>
      <c r="D379" s="59"/>
      <c r="E379" s="67"/>
      <c r="F379" s="67"/>
      <c r="G379" s="67"/>
      <c r="H379" s="67"/>
      <c r="I379" s="67"/>
      <c r="J379" s="67"/>
      <c r="K379" s="67"/>
      <c r="L379" s="67"/>
      <c r="M379" s="68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8"/>
    </row>
    <row r="380" spans="1:24" ht="12" customHeight="1">
      <c r="A380" s="72" t="s">
        <v>311</v>
      </c>
      <c r="B380" s="58"/>
      <c r="C380" s="58"/>
      <c r="D380" s="59"/>
      <c r="E380" s="67">
        <v>690221</v>
      </c>
      <c r="F380" s="67">
        <v>0</v>
      </c>
      <c r="G380" s="67">
        <v>1885356</v>
      </c>
      <c r="H380" s="67">
        <v>221193</v>
      </c>
      <c r="I380" s="67">
        <v>52257</v>
      </c>
      <c r="J380" s="67">
        <v>0</v>
      </c>
      <c r="K380" s="67">
        <v>17607</v>
      </c>
      <c r="L380" s="67">
        <v>0</v>
      </c>
      <c r="M380" s="68">
        <v>2866634</v>
      </c>
      <c r="N380" s="67">
        <v>494641</v>
      </c>
      <c r="O380" s="67">
        <v>0</v>
      </c>
      <c r="P380" s="67">
        <v>0</v>
      </c>
      <c r="Q380" s="67">
        <v>0</v>
      </c>
      <c r="R380" s="67">
        <v>319383</v>
      </c>
      <c r="S380" s="67">
        <v>1649766</v>
      </c>
      <c r="T380" s="67">
        <v>85910</v>
      </c>
      <c r="U380" s="67">
        <v>807160</v>
      </c>
      <c r="V380" s="67">
        <v>0</v>
      </c>
      <c r="W380" s="67">
        <v>177940</v>
      </c>
      <c r="X380" s="68">
        <v>3534800</v>
      </c>
    </row>
    <row r="381" spans="1:24" ht="12" customHeight="1">
      <c r="A381" s="72"/>
      <c r="B381" s="58" t="s">
        <v>312</v>
      </c>
      <c r="C381" s="58"/>
      <c r="D381" s="59"/>
      <c r="E381" s="67">
        <v>67585</v>
      </c>
      <c r="F381" s="67">
        <v>0</v>
      </c>
      <c r="G381" s="67">
        <v>21944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8">
        <v>89529</v>
      </c>
      <c r="N381" s="67">
        <v>0</v>
      </c>
      <c r="O381" s="67">
        <v>0</v>
      </c>
      <c r="P381" s="67">
        <v>36356</v>
      </c>
      <c r="Q381" s="67">
        <v>0</v>
      </c>
      <c r="R381" s="67">
        <v>0</v>
      </c>
      <c r="S381" s="67">
        <v>12822</v>
      </c>
      <c r="T381" s="67">
        <v>60393</v>
      </c>
      <c r="U381" s="67">
        <v>0</v>
      </c>
      <c r="V381" s="67">
        <v>0</v>
      </c>
      <c r="W381" s="67">
        <v>0</v>
      </c>
      <c r="X381" s="68">
        <v>109571</v>
      </c>
    </row>
    <row r="382" spans="1:24" s="3" customFormat="1" ht="12" customHeight="1">
      <c r="A382" s="73"/>
      <c r="B382" s="69"/>
      <c r="C382" s="69" t="s">
        <v>41</v>
      </c>
      <c r="D382" s="70"/>
      <c r="E382" s="1">
        <v>67585</v>
      </c>
      <c r="F382" s="1">
        <v>0</v>
      </c>
      <c r="G382" s="1">
        <v>21944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68">
        <v>89529</v>
      </c>
      <c r="N382" s="1">
        <v>0</v>
      </c>
      <c r="O382" s="1">
        <v>0</v>
      </c>
      <c r="P382" s="1">
        <v>36356</v>
      </c>
      <c r="Q382" s="1">
        <v>0</v>
      </c>
      <c r="R382" s="1">
        <v>0</v>
      </c>
      <c r="S382" s="1">
        <v>12822</v>
      </c>
      <c r="T382" s="1">
        <v>60393</v>
      </c>
      <c r="U382" s="1">
        <v>0</v>
      </c>
      <c r="V382" s="1">
        <v>0</v>
      </c>
      <c r="W382" s="1">
        <v>0</v>
      </c>
      <c r="X382" s="68">
        <v>109571</v>
      </c>
    </row>
    <row r="383" spans="1:24" s="3" customFormat="1" ht="12" customHeight="1">
      <c r="A383" s="73"/>
      <c r="B383" s="69"/>
      <c r="C383" s="69"/>
      <c r="D383" s="70" t="s">
        <v>42</v>
      </c>
      <c r="E383" s="1">
        <v>757806</v>
      </c>
      <c r="F383" s="1">
        <v>0</v>
      </c>
      <c r="G383" s="1">
        <v>1907300</v>
      </c>
      <c r="H383" s="1">
        <v>221193</v>
      </c>
      <c r="I383" s="1">
        <v>52257</v>
      </c>
      <c r="J383" s="1">
        <v>0</v>
      </c>
      <c r="K383" s="1">
        <v>17607</v>
      </c>
      <c r="L383" s="1">
        <v>0</v>
      </c>
      <c r="M383" s="68">
        <v>2956163</v>
      </c>
      <c r="N383" s="1">
        <v>494641</v>
      </c>
      <c r="O383" s="1">
        <v>0</v>
      </c>
      <c r="P383" s="1">
        <v>36356</v>
      </c>
      <c r="Q383" s="1">
        <v>0</v>
      </c>
      <c r="R383" s="1">
        <v>319383</v>
      </c>
      <c r="S383" s="1">
        <v>1662588</v>
      </c>
      <c r="T383" s="1">
        <v>146303</v>
      </c>
      <c r="U383" s="1">
        <v>807160</v>
      </c>
      <c r="V383" s="1">
        <v>0</v>
      </c>
      <c r="W383" s="1">
        <v>177940</v>
      </c>
      <c r="X383" s="68">
        <v>3644371</v>
      </c>
    </row>
    <row r="384" spans="1:24" ht="12" customHeight="1">
      <c r="A384" s="72"/>
      <c r="B384" s="58"/>
      <c r="C384" s="58"/>
      <c r="D384" s="59"/>
      <c r="E384" s="67"/>
      <c r="F384" s="67"/>
      <c r="G384" s="67"/>
      <c r="H384" s="67"/>
      <c r="I384" s="67"/>
      <c r="J384" s="67"/>
      <c r="K384" s="67"/>
      <c r="L384" s="67"/>
      <c r="M384" s="68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8"/>
    </row>
    <row r="385" spans="1:24" ht="12" customHeight="1">
      <c r="A385" s="72" t="s">
        <v>313</v>
      </c>
      <c r="B385" s="58"/>
      <c r="C385" s="58"/>
      <c r="D385" s="59"/>
      <c r="E385" s="67">
        <v>13022103</v>
      </c>
      <c r="F385" s="67">
        <v>0</v>
      </c>
      <c r="G385" s="67">
        <v>4817811</v>
      </c>
      <c r="H385" s="67">
        <v>1694479</v>
      </c>
      <c r="I385" s="67">
        <v>228081</v>
      </c>
      <c r="J385" s="67">
        <v>0</v>
      </c>
      <c r="K385" s="67">
        <v>119469</v>
      </c>
      <c r="L385" s="67">
        <v>0</v>
      </c>
      <c r="M385" s="68">
        <v>19881943</v>
      </c>
      <c r="N385" s="67">
        <v>4334287</v>
      </c>
      <c r="O385" s="67">
        <v>0</v>
      </c>
      <c r="P385" s="67">
        <v>64916</v>
      </c>
      <c r="Q385" s="67">
        <v>0</v>
      </c>
      <c r="R385" s="67">
        <v>2404587</v>
      </c>
      <c r="S385" s="67">
        <v>3268063</v>
      </c>
      <c r="T385" s="67">
        <v>6460699</v>
      </c>
      <c r="U385" s="67">
        <v>3132005</v>
      </c>
      <c r="V385" s="67">
        <v>0</v>
      </c>
      <c r="W385" s="67">
        <v>0</v>
      </c>
      <c r="X385" s="68">
        <v>19664557</v>
      </c>
    </row>
    <row r="386" spans="1:24" ht="12" customHeight="1">
      <c r="A386" s="72"/>
      <c r="B386" s="58" t="s">
        <v>314</v>
      </c>
      <c r="C386" s="58"/>
      <c r="D386" s="59"/>
      <c r="E386" s="67">
        <v>3904501</v>
      </c>
      <c r="F386" s="67">
        <v>0</v>
      </c>
      <c r="G386" s="67">
        <v>344800</v>
      </c>
      <c r="H386" s="67">
        <v>26166</v>
      </c>
      <c r="I386" s="67">
        <v>0</v>
      </c>
      <c r="J386" s="67">
        <v>11820</v>
      </c>
      <c r="K386" s="67">
        <v>35759</v>
      </c>
      <c r="L386" s="67">
        <v>129306</v>
      </c>
      <c r="M386" s="68">
        <v>4452352</v>
      </c>
      <c r="N386" s="67">
        <v>0</v>
      </c>
      <c r="O386" s="67">
        <v>0</v>
      </c>
      <c r="P386" s="67">
        <v>0</v>
      </c>
      <c r="Q386" s="67">
        <v>0</v>
      </c>
      <c r="R386" s="67">
        <v>112159</v>
      </c>
      <c r="S386" s="67">
        <v>202884</v>
      </c>
      <c r="T386" s="67">
        <v>1018313</v>
      </c>
      <c r="U386" s="67">
        <v>35440</v>
      </c>
      <c r="V386" s="67">
        <v>1500000</v>
      </c>
      <c r="W386" s="67">
        <v>0</v>
      </c>
      <c r="X386" s="68">
        <v>2868796</v>
      </c>
    </row>
    <row r="387" spans="1:24" ht="12" customHeight="1">
      <c r="A387" s="72"/>
      <c r="B387" s="58" t="s">
        <v>315</v>
      </c>
      <c r="C387" s="58"/>
      <c r="D387" s="59"/>
      <c r="E387" s="67">
        <v>0</v>
      </c>
      <c r="F387" s="67">
        <v>8963</v>
      </c>
      <c r="G387" s="67">
        <v>19634</v>
      </c>
      <c r="H387" s="67">
        <v>1763</v>
      </c>
      <c r="I387" s="67">
        <v>0</v>
      </c>
      <c r="J387" s="67">
        <v>0</v>
      </c>
      <c r="K387" s="67">
        <v>0</v>
      </c>
      <c r="L387" s="67">
        <v>0</v>
      </c>
      <c r="M387" s="68">
        <v>30360</v>
      </c>
      <c r="N387" s="67">
        <v>7823</v>
      </c>
      <c r="O387" s="67">
        <v>0</v>
      </c>
      <c r="P387" s="67">
        <v>0</v>
      </c>
      <c r="Q387" s="67">
        <v>0</v>
      </c>
      <c r="R387" s="67">
        <v>4076</v>
      </c>
      <c r="S387" s="67">
        <v>7212</v>
      </c>
      <c r="T387" s="67">
        <v>18084</v>
      </c>
      <c r="U387" s="67">
        <v>0</v>
      </c>
      <c r="V387" s="67">
        <v>0</v>
      </c>
      <c r="W387" s="67">
        <v>0</v>
      </c>
      <c r="X387" s="68">
        <v>37195</v>
      </c>
    </row>
    <row r="388" spans="1:24" ht="12" customHeight="1">
      <c r="A388" s="72"/>
      <c r="B388" s="58" t="s">
        <v>316</v>
      </c>
      <c r="C388" s="58"/>
      <c r="D388" s="59"/>
      <c r="E388" s="67">
        <v>181495</v>
      </c>
      <c r="F388" s="67">
        <v>29502</v>
      </c>
      <c r="G388" s="67">
        <v>78003</v>
      </c>
      <c r="H388" s="67">
        <v>5331</v>
      </c>
      <c r="I388" s="67">
        <v>6784</v>
      </c>
      <c r="J388" s="67">
        <v>14049</v>
      </c>
      <c r="K388" s="67">
        <v>4224</v>
      </c>
      <c r="L388" s="67">
        <v>0</v>
      </c>
      <c r="M388" s="68">
        <v>319388</v>
      </c>
      <c r="N388" s="67">
        <v>8875</v>
      </c>
      <c r="O388" s="67">
        <v>0</v>
      </c>
      <c r="P388" s="67">
        <v>0</v>
      </c>
      <c r="Q388" s="67">
        <v>0</v>
      </c>
      <c r="R388" s="67">
        <v>52893</v>
      </c>
      <c r="S388" s="67">
        <v>28162</v>
      </c>
      <c r="T388" s="67">
        <v>181846</v>
      </c>
      <c r="U388" s="67">
        <v>0</v>
      </c>
      <c r="V388" s="67">
        <v>0</v>
      </c>
      <c r="W388" s="67">
        <v>0</v>
      </c>
      <c r="X388" s="68">
        <v>271776</v>
      </c>
    </row>
    <row r="389" spans="1:24" ht="12" customHeight="1">
      <c r="A389" s="72"/>
      <c r="B389" s="58" t="s">
        <v>317</v>
      </c>
      <c r="C389" s="58"/>
      <c r="D389" s="59"/>
      <c r="E389" s="67">
        <v>1831520</v>
      </c>
      <c r="F389" s="67">
        <v>7353</v>
      </c>
      <c r="G389" s="67">
        <v>1612805</v>
      </c>
      <c r="H389" s="67">
        <v>0</v>
      </c>
      <c r="I389" s="67">
        <v>23301</v>
      </c>
      <c r="J389" s="67">
        <v>529086</v>
      </c>
      <c r="K389" s="67">
        <v>0</v>
      </c>
      <c r="L389" s="67">
        <v>668363</v>
      </c>
      <c r="M389" s="68">
        <v>4672428</v>
      </c>
      <c r="N389" s="67">
        <v>346210</v>
      </c>
      <c r="O389" s="67">
        <v>51382</v>
      </c>
      <c r="P389" s="67">
        <v>2897412</v>
      </c>
      <c r="Q389" s="67">
        <v>0</v>
      </c>
      <c r="R389" s="67">
        <v>1319873</v>
      </c>
      <c r="S389" s="67">
        <v>715955</v>
      </c>
      <c r="T389" s="67">
        <v>101294</v>
      </c>
      <c r="U389" s="67">
        <v>16117</v>
      </c>
      <c r="V389" s="67">
        <v>0</v>
      </c>
      <c r="W389" s="67">
        <v>0</v>
      </c>
      <c r="X389" s="68">
        <v>5448243</v>
      </c>
    </row>
    <row r="390" spans="1:24" s="3" customFormat="1" ht="12" customHeight="1">
      <c r="A390" s="73"/>
      <c r="B390" s="69"/>
      <c r="C390" s="69" t="s">
        <v>41</v>
      </c>
      <c r="D390" s="70"/>
      <c r="E390" s="1">
        <v>5917516</v>
      </c>
      <c r="F390" s="1">
        <v>45818</v>
      </c>
      <c r="G390" s="1">
        <v>2055242</v>
      </c>
      <c r="H390" s="1">
        <v>33260</v>
      </c>
      <c r="I390" s="1">
        <v>30085</v>
      </c>
      <c r="J390" s="1">
        <v>554955</v>
      </c>
      <c r="K390" s="1">
        <v>39983</v>
      </c>
      <c r="L390" s="1">
        <v>797669</v>
      </c>
      <c r="M390" s="68">
        <v>9474528</v>
      </c>
      <c r="N390" s="1">
        <v>362908</v>
      </c>
      <c r="O390" s="1">
        <v>51382</v>
      </c>
      <c r="P390" s="1">
        <v>2897412</v>
      </c>
      <c r="Q390" s="1">
        <v>0</v>
      </c>
      <c r="R390" s="1">
        <v>1489001</v>
      </c>
      <c r="S390" s="1">
        <v>954213</v>
      </c>
      <c r="T390" s="1">
        <v>1319537</v>
      </c>
      <c r="U390" s="1">
        <v>51557</v>
      </c>
      <c r="V390" s="1">
        <v>1500000</v>
      </c>
      <c r="W390" s="1">
        <v>0</v>
      </c>
      <c r="X390" s="68">
        <v>8626010</v>
      </c>
    </row>
    <row r="391" spans="1:24" s="3" customFormat="1" ht="12" customHeight="1">
      <c r="A391" s="73"/>
      <c r="B391" s="69"/>
      <c r="C391" s="69"/>
      <c r="D391" s="70" t="s">
        <v>42</v>
      </c>
      <c r="E391" s="1">
        <v>18939619</v>
      </c>
      <c r="F391" s="1">
        <v>45818</v>
      </c>
      <c r="G391" s="1">
        <v>6873053</v>
      </c>
      <c r="H391" s="1">
        <v>1727739</v>
      </c>
      <c r="I391" s="1">
        <v>258166</v>
      </c>
      <c r="J391" s="1">
        <v>554955</v>
      </c>
      <c r="K391" s="1">
        <v>159452</v>
      </c>
      <c r="L391" s="1">
        <v>797669</v>
      </c>
      <c r="M391" s="68">
        <v>29356471</v>
      </c>
      <c r="N391" s="1">
        <v>4697195</v>
      </c>
      <c r="O391" s="1">
        <v>51382</v>
      </c>
      <c r="P391" s="1">
        <v>2962328</v>
      </c>
      <c r="Q391" s="1">
        <v>0</v>
      </c>
      <c r="R391" s="1">
        <v>3893588</v>
      </c>
      <c r="S391" s="1">
        <v>4222276</v>
      </c>
      <c r="T391" s="1">
        <v>7780236</v>
      </c>
      <c r="U391" s="1">
        <v>3183562</v>
      </c>
      <c r="V391" s="1">
        <v>1500000</v>
      </c>
      <c r="W391" s="1">
        <v>0</v>
      </c>
      <c r="X391" s="68">
        <v>28290567</v>
      </c>
    </row>
    <row r="392" spans="1:24" ht="12" customHeight="1">
      <c r="A392" s="72"/>
      <c r="B392" s="58"/>
      <c r="C392" s="58"/>
      <c r="D392" s="59"/>
      <c r="E392" s="67"/>
      <c r="F392" s="67"/>
      <c r="G392" s="67"/>
      <c r="H392" s="67"/>
      <c r="I392" s="67"/>
      <c r="J392" s="67"/>
      <c r="K392" s="67"/>
      <c r="L392" s="67"/>
      <c r="M392" s="68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8"/>
    </row>
    <row r="393" spans="1:24" ht="12" customHeight="1">
      <c r="A393" s="72" t="s">
        <v>318</v>
      </c>
      <c r="B393" s="58"/>
      <c r="C393" s="58"/>
      <c r="D393" s="59"/>
      <c r="E393" s="67">
        <v>5469975</v>
      </c>
      <c r="F393" s="67">
        <v>0</v>
      </c>
      <c r="G393" s="67">
        <v>12811685</v>
      </c>
      <c r="H393" s="67">
        <v>6005399</v>
      </c>
      <c r="I393" s="67">
        <v>0</v>
      </c>
      <c r="J393" s="67">
        <v>0</v>
      </c>
      <c r="K393" s="67">
        <v>556859</v>
      </c>
      <c r="L393" s="67">
        <v>1273050</v>
      </c>
      <c r="M393" s="68">
        <v>26116968</v>
      </c>
      <c r="N393" s="67">
        <v>16445534</v>
      </c>
      <c r="O393" s="67">
        <v>7480</v>
      </c>
      <c r="P393" s="67">
        <v>816973</v>
      </c>
      <c r="Q393" s="67">
        <v>0</v>
      </c>
      <c r="R393" s="67">
        <v>2758906</v>
      </c>
      <c r="S393" s="67">
        <v>4354013</v>
      </c>
      <c r="T393" s="67">
        <v>169324</v>
      </c>
      <c r="U393" s="67">
        <v>1444396</v>
      </c>
      <c r="V393" s="67">
        <v>0</v>
      </c>
      <c r="W393" s="67">
        <v>1128360</v>
      </c>
      <c r="X393" s="68">
        <v>27124986</v>
      </c>
    </row>
    <row r="394" spans="1:24" ht="12" customHeight="1">
      <c r="A394" s="72"/>
      <c r="B394" s="58" t="s">
        <v>319</v>
      </c>
      <c r="C394" s="58"/>
      <c r="D394" s="59"/>
      <c r="E394" s="67">
        <v>10080466</v>
      </c>
      <c r="F394" s="67">
        <v>0</v>
      </c>
      <c r="G394" s="67">
        <v>9675499</v>
      </c>
      <c r="H394" s="67">
        <v>1332198</v>
      </c>
      <c r="I394" s="67">
        <v>550573</v>
      </c>
      <c r="J394" s="67">
        <v>942834</v>
      </c>
      <c r="K394" s="67">
        <v>3425337</v>
      </c>
      <c r="L394" s="67">
        <v>1167680</v>
      </c>
      <c r="M394" s="68">
        <v>27174587</v>
      </c>
      <c r="N394" s="67">
        <v>3282</v>
      </c>
      <c r="O394" s="67">
        <v>323628</v>
      </c>
      <c r="P394" s="67">
        <v>1167680</v>
      </c>
      <c r="Q394" s="67">
        <v>0</v>
      </c>
      <c r="R394" s="67">
        <v>18690859</v>
      </c>
      <c r="S394" s="67">
        <v>1722301</v>
      </c>
      <c r="T394" s="67">
        <v>877342</v>
      </c>
      <c r="U394" s="67">
        <v>1360737</v>
      </c>
      <c r="V394" s="67">
        <v>0</v>
      </c>
      <c r="W394" s="67">
        <v>0</v>
      </c>
      <c r="X394" s="68">
        <v>24145829</v>
      </c>
    </row>
    <row r="395" spans="1:24" ht="12" customHeight="1">
      <c r="A395" s="72"/>
      <c r="B395" s="58" t="s">
        <v>320</v>
      </c>
      <c r="C395" s="58"/>
      <c r="D395" s="59"/>
      <c r="E395" s="67">
        <v>924973</v>
      </c>
      <c r="F395" s="67">
        <v>498573</v>
      </c>
      <c r="G395" s="67">
        <v>251958</v>
      </c>
      <c r="H395" s="67">
        <v>11815</v>
      </c>
      <c r="I395" s="67">
        <v>38773</v>
      </c>
      <c r="J395" s="67">
        <v>481604</v>
      </c>
      <c r="K395" s="67">
        <v>93535</v>
      </c>
      <c r="L395" s="67">
        <v>755761</v>
      </c>
      <c r="M395" s="68">
        <v>3056992</v>
      </c>
      <c r="N395" s="67">
        <v>748184</v>
      </c>
      <c r="O395" s="67">
        <v>27086</v>
      </c>
      <c r="P395" s="67">
        <v>755761</v>
      </c>
      <c r="Q395" s="67">
        <v>102514</v>
      </c>
      <c r="R395" s="67">
        <v>221620</v>
      </c>
      <c r="S395" s="67">
        <v>106467</v>
      </c>
      <c r="T395" s="67">
        <v>405627</v>
      </c>
      <c r="U395" s="67">
        <v>37473</v>
      </c>
      <c r="V395" s="67">
        <v>0</v>
      </c>
      <c r="W395" s="67">
        <v>0</v>
      </c>
      <c r="X395" s="68">
        <v>2404732</v>
      </c>
    </row>
    <row r="396" spans="1:24" ht="12" customHeight="1">
      <c r="A396" s="72"/>
      <c r="B396" s="58" t="s">
        <v>321</v>
      </c>
      <c r="C396" s="58"/>
      <c r="D396" s="59"/>
      <c r="E396" s="67">
        <v>0</v>
      </c>
      <c r="F396" s="67">
        <v>0</v>
      </c>
      <c r="G396" s="67">
        <v>113104</v>
      </c>
      <c r="H396" s="67">
        <v>2978</v>
      </c>
      <c r="I396" s="67">
        <v>0</v>
      </c>
      <c r="J396" s="67">
        <v>140679</v>
      </c>
      <c r="K396" s="67">
        <v>0</v>
      </c>
      <c r="L396" s="67">
        <v>0</v>
      </c>
      <c r="M396" s="68">
        <v>256761</v>
      </c>
      <c r="N396" s="67">
        <v>58676</v>
      </c>
      <c r="O396" s="67">
        <v>117676</v>
      </c>
      <c r="P396" s="67">
        <v>0</v>
      </c>
      <c r="Q396" s="67">
        <v>33389</v>
      </c>
      <c r="R396" s="67">
        <v>88</v>
      </c>
      <c r="S396" s="67">
        <v>49725</v>
      </c>
      <c r="T396" s="67">
        <v>56712</v>
      </c>
      <c r="U396" s="67">
        <v>0</v>
      </c>
      <c r="V396" s="67">
        <v>0</v>
      </c>
      <c r="W396" s="67">
        <v>0</v>
      </c>
      <c r="X396" s="68">
        <v>316266</v>
      </c>
    </row>
    <row r="397" spans="1:24" ht="12" customHeight="1">
      <c r="A397" s="72"/>
      <c r="B397" s="58" t="s">
        <v>322</v>
      </c>
      <c r="C397" s="58"/>
      <c r="D397" s="59"/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8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7">
        <v>241715</v>
      </c>
      <c r="T397" s="67">
        <v>79087</v>
      </c>
      <c r="U397" s="67">
        <v>0</v>
      </c>
      <c r="V397" s="67">
        <v>0</v>
      </c>
      <c r="W397" s="67">
        <v>0</v>
      </c>
      <c r="X397" s="68">
        <v>320802</v>
      </c>
    </row>
    <row r="398" spans="1:24" ht="12" customHeight="1">
      <c r="A398" s="72"/>
      <c r="B398" s="58" t="s">
        <v>323</v>
      </c>
      <c r="C398" s="58"/>
      <c r="D398" s="59"/>
      <c r="E398" s="67">
        <v>4257215</v>
      </c>
      <c r="F398" s="67">
        <v>0</v>
      </c>
      <c r="G398" s="67">
        <v>982452</v>
      </c>
      <c r="H398" s="67">
        <v>0</v>
      </c>
      <c r="I398" s="67">
        <v>105847</v>
      </c>
      <c r="J398" s="67">
        <v>340021</v>
      </c>
      <c r="K398" s="67">
        <v>769140</v>
      </c>
      <c r="L398" s="67">
        <v>954877</v>
      </c>
      <c r="M398" s="68">
        <v>7409552</v>
      </c>
      <c r="N398" s="67">
        <v>83982</v>
      </c>
      <c r="O398" s="67">
        <v>0</v>
      </c>
      <c r="P398" s="67">
        <v>1726242</v>
      </c>
      <c r="Q398" s="67">
        <v>0</v>
      </c>
      <c r="R398" s="67">
        <v>2707071</v>
      </c>
      <c r="S398" s="67">
        <v>257066</v>
      </c>
      <c r="T398" s="67">
        <v>1681611</v>
      </c>
      <c r="U398" s="67">
        <v>1529924</v>
      </c>
      <c r="V398" s="67">
        <v>0</v>
      </c>
      <c r="W398" s="67">
        <v>0</v>
      </c>
      <c r="X398" s="68">
        <v>7985896</v>
      </c>
    </row>
    <row r="399" spans="1:24" ht="12" customHeight="1">
      <c r="A399" s="72"/>
      <c r="B399" s="58" t="s">
        <v>324</v>
      </c>
      <c r="C399" s="58"/>
      <c r="D399" s="59"/>
      <c r="E399" s="67">
        <v>148712</v>
      </c>
      <c r="F399" s="67">
        <v>0</v>
      </c>
      <c r="G399" s="67">
        <v>85084</v>
      </c>
      <c r="H399" s="67">
        <v>0</v>
      </c>
      <c r="I399" s="67">
        <v>0</v>
      </c>
      <c r="J399" s="67">
        <v>0</v>
      </c>
      <c r="K399" s="67">
        <v>0</v>
      </c>
      <c r="L399" s="67">
        <v>94000</v>
      </c>
      <c r="M399" s="68">
        <v>327796</v>
      </c>
      <c r="N399" s="67">
        <v>99414</v>
      </c>
      <c r="O399" s="67">
        <v>0</v>
      </c>
      <c r="P399" s="67">
        <v>94000</v>
      </c>
      <c r="Q399" s="67">
        <v>13879</v>
      </c>
      <c r="R399" s="67">
        <v>9594</v>
      </c>
      <c r="S399" s="67">
        <v>24613</v>
      </c>
      <c r="T399" s="67">
        <v>117500</v>
      </c>
      <c r="U399" s="67">
        <v>0</v>
      </c>
      <c r="V399" s="67">
        <v>0</v>
      </c>
      <c r="W399" s="67">
        <v>0</v>
      </c>
      <c r="X399" s="68">
        <v>359000</v>
      </c>
    </row>
    <row r="400" spans="1:24" ht="12" customHeight="1">
      <c r="A400" s="72"/>
      <c r="B400" s="58" t="s">
        <v>325</v>
      </c>
      <c r="C400" s="58"/>
      <c r="D400" s="59"/>
      <c r="E400" s="67">
        <v>0</v>
      </c>
      <c r="F400" s="67">
        <v>0</v>
      </c>
      <c r="G400" s="67">
        <v>45171</v>
      </c>
      <c r="H400" s="67">
        <v>66447</v>
      </c>
      <c r="I400" s="67">
        <v>0</v>
      </c>
      <c r="J400" s="67">
        <v>4122</v>
      </c>
      <c r="K400" s="67">
        <v>0</v>
      </c>
      <c r="L400" s="67">
        <v>0</v>
      </c>
      <c r="M400" s="68">
        <v>115740</v>
      </c>
      <c r="N400" s="67">
        <v>44900</v>
      </c>
      <c r="O400" s="67">
        <v>0</v>
      </c>
      <c r="P400" s="67">
        <v>29551</v>
      </c>
      <c r="Q400" s="67">
        <v>20598</v>
      </c>
      <c r="R400" s="67">
        <v>8808</v>
      </c>
      <c r="S400" s="67">
        <v>27269</v>
      </c>
      <c r="T400" s="67">
        <v>0</v>
      </c>
      <c r="U400" s="67">
        <v>0</v>
      </c>
      <c r="V400" s="67">
        <v>0</v>
      </c>
      <c r="W400" s="67">
        <v>0</v>
      </c>
      <c r="X400" s="68">
        <v>131126</v>
      </c>
    </row>
    <row r="401" spans="1:24" s="3" customFormat="1" ht="12" customHeight="1">
      <c r="A401" s="73"/>
      <c r="B401" s="69"/>
      <c r="C401" s="69" t="s">
        <v>41</v>
      </c>
      <c r="D401" s="70"/>
      <c r="E401" s="1">
        <v>15411366</v>
      </c>
      <c r="F401" s="1">
        <v>498573</v>
      </c>
      <c r="G401" s="1">
        <v>11153268</v>
      </c>
      <c r="H401" s="1">
        <v>1413438</v>
      </c>
      <c r="I401" s="1">
        <v>695193</v>
      </c>
      <c r="J401" s="1">
        <v>1909260</v>
      </c>
      <c r="K401" s="1">
        <v>4288012</v>
      </c>
      <c r="L401" s="1">
        <v>2972318</v>
      </c>
      <c r="M401" s="68">
        <v>38341428</v>
      </c>
      <c r="N401" s="1">
        <v>1038438</v>
      </c>
      <c r="O401" s="1">
        <v>468390</v>
      </c>
      <c r="P401" s="1">
        <v>3773234</v>
      </c>
      <c r="Q401" s="1">
        <v>170380</v>
      </c>
      <c r="R401" s="1">
        <v>21638040</v>
      </c>
      <c r="S401" s="1">
        <v>2429156</v>
      </c>
      <c r="T401" s="1">
        <v>3217879</v>
      </c>
      <c r="U401" s="1">
        <v>2928134</v>
      </c>
      <c r="V401" s="1">
        <v>0</v>
      </c>
      <c r="W401" s="1">
        <v>0</v>
      </c>
      <c r="X401" s="68">
        <v>35663651</v>
      </c>
    </row>
    <row r="402" spans="1:24" s="3" customFormat="1" ht="12" customHeight="1">
      <c r="A402" s="73"/>
      <c r="B402" s="69"/>
      <c r="C402" s="69"/>
      <c r="D402" s="70" t="s">
        <v>42</v>
      </c>
      <c r="E402" s="1">
        <v>20881341</v>
      </c>
      <c r="F402" s="1">
        <v>498573</v>
      </c>
      <c r="G402" s="1">
        <v>23964953</v>
      </c>
      <c r="H402" s="1">
        <v>7418837</v>
      </c>
      <c r="I402" s="1">
        <v>695193</v>
      </c>
      <c r="J402" s="1">
        <v>1909260</v>
      </c>
      <c r="K402" s="1">
        <v>4844871</v>
      </c>
      <c r="L402" s="1">
        <v>4245368</v>
      </c>
      <c r="M402" s="68">
        <v>64458396</v>
      </c>
      <c r="N402" s="1">
        <v>17483972</v>
      </c>
      <c r="O402" s="1">
        <v>475870</v>
      </c>
      <c r="P402" s="1">
        <v>4590207</v>
      </c>
      <c r="Q402" s="1">
        <v>170380</v>
      </c>
      <c r="R402" s="1">
        <v>24396946</v>
      </c>
      <c r="S402" s="1">
        <v>6783169</v>
      </c>
      <c r="T402" s="1">
        <v>3387203</v>
      </c>
      <c r="U402" s="1">
        <v>4372530</v>
      </c>
      <c r="V402" s="1">
        <v>0</v>
      </c>
      <c r="W402" s="1">
        <v>1128360</v>
      </c>
      <c r="X402" s="68">
        <v>62788637</v>
      </c>
    </row>
    <row r="403" spans="1:24" ht="12" customHeight="1">
      <c r="A403" s="73"/>
      <c r="B403" s="58"/>
      <c r="C403" s="58"/>
      <c r="D403" s="59"/>
      <c r="E403" s="67"/>
      <c r="F403" s="67"/>
      <c r="G403" s="67"/>
      <c r="H403" s="67"/>
      <c r="I403" s="67"/>
      <c r="J403" s="67"/>
      <c r="K403" s="67"/>
      <c r="L403" s="67"/>
      <c r="M403" s="68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8"/>
    </row>
    <row r="404" spans="1:24" ht="12" customHeight="1">
      <c r="A404" s="73" t="s">
        <v>326</v>
      </c>
      <c r="B404" s="58"/>
      <c r="C404" s="58"/>
      <c r="D404" s="59"/>
      <c r="E404" s="67">
        <v>2421090</v>
      </c>
      <c r="F404" s="67">
        <v>671459</v>
      </c>
      <c r="G404" s="67">
        <v>4244089</v>
      </c>
      <c r="H404" s="67">
        <v>1174847</v>
      </c>
      <c r="I404" s="67">
        <v>13490</v>
      </c>
      <c r="J404" s="67">
        <v>0</v>
      </c>
      <c r="K404" s="67">
        <v>0</v>
      </c>
      <c r="L404" s="67">
        <v>1949709</v>
      </c>
      <c r="M404" s="68">
        <v>10474684</v>
      </c>
      <c r="N404" s="67">
        <v>1886206</v>
      </c>
      <c r="O404" s="67">
        <v>0</v>
      </c>
      <c r="P404" s="67">
        <v>3065859</v>
      </c>
      <c r="Q404" s="67">
        <v>0</v>
      </c>
      <c r="R404" s="67">
        <v>209486</v>
      </c>
      <c r="S404" s="67">
        <v>4496654</v>
      </c>
      <c r="T404" s="67">
        <v>18347</v>
      </c>
      <c r="U404" s="67">
        <v>744517</v>
      </c>
      <c r="V404" s="67">
        <v>0</v>
      </c>
      <c r="W404" s="67">
        <v>0</v>
      </c>
      <c r="X404" s="68">
        <v>10421069</v>
      </c>
    </row>
    <row r="405" spans="1:24" ht="12" customHeight="1">
      <c r="A405" s="73"/>
      <c r="B405" s="58" t="s">
        <v>327</v>
      </c>
      <c r="C405" s="58"/>
      <c r="D405" s="59"/>
      <c r="E405" s="67">
        <v>0</v>
      </c>
      <c r="F405" s="67">
        <v>0</v>
      </c>
      <c r="G405" s="67">
        <v>0</v>
      </c>
      <c r="H405" s="67">
        <v>0</v>
      </c>
      <c r="I405" s="67">
        <v>0</v>
      </c>
      <c r="J405" s="67">
        <v>0</v>
      </c>
      <c r="K405" s="67">
        <v>0</v>
      </c>
      <c r="L405" s="67">
        <v>0</v>
      </c>
      <c r="M405" s="68">
        <v>0</v>
      </c>
      <c r="N405" s="67">
        <v>0</v>
      </c>
      <c r="O405" s="67">
        <v>0</v>
      </c>
      <c r="P405" s="67">
        <v>0</v>
      </c>
      <c r="Q405" s="67">
        <v>0</v>
      </c>
      <c r="R405" s="67">
        <v>0</v>
      </c>
      <c r="S405" s="67">
        <v>14310</v>
      </c>
      <c r="T405" s="67">
        <v>453</v>
      </c>
      <c r="U405" s="67">
        <v>0</v>
      </c>
      <c r="V405" s="67">
        <v>0</v>
      </c>
      <c r="W405" s="67">
        <v>0</v>
      </c>
      <c r="X405" s="68">
        <v>14763</v>
      </c>
    </row>
    <row r="406" spans="1:24" ht="12" customHeight="1">
      <c r="A406" s="73"/>
      <c r="B406" s="58" t="s">
        <v>328</v>
      </c>
      <c r="C406" s="58"/>
      <c r="D406" s="59"/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8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7">
        <v>66513</v>
      </c>
      <c r="T406" s="67">
        <v>585304</v>
      </c>
      <c r="U406" s="67">
        <v>0</v>
      </c>
      <c r="V406" s="67">
        <v>0</v>
      </c>
      <c r="W406" s="67">
        <v>0</v>
      </c>
      <c r="X406" s="68">
        <v>651817</v>
      </c>
    </row>
    <row r="407" spans="1:24" ht="12" customHeight="1">
      <c r="A407" s="73"/>
      <c r="B407" s="58" t="s">
        <v>329</v>
      </c>
      <c r="C407" s="58"/>
      <c r="D407" s="59"/>
      <c r="E407" s="67">
        <v>0</v>
      </c>
      <c r="F407" s="67">
        <v>234277</v>
      </c>
      <c r="G407" s="67">
        <v>29944</v>
      </c>
      <c r="H407" s="67">
        <v>16858</v>
      </c>
      <c r="I407" s="67">
        <v>0</v>
      </c>
      <c r="J407" s="67">
        <v>0</v>
      </c>
      <c r="K407" s="67">
        <v>0</v>
      </c>
      <c r="L407" s="67">
        <v>50215</v>
      </c>
      <c r="M407" s="68">
        <v>331294</v>
      </c>
      <c r="N407" s="67">
        <v>0</v>
      </c>
      <c r="O407" s="67">
        <v>0</v>
      </c>
      <c r="P407" s="67">
        <v>50215</v>
      </c>
      <c r="Q407" s="67">
        <v>0</v>
      </c>
      <c r="R407" s="67">
        <v>1322</v>
      </c>
      <c r="S407" s="67">
        <v>9616</v>
      </c>
      <c r="T407" s="67">
        <v>224172</v>
      </c>
      <c r="U407" s="67">
        <v>0</v>
      </c>
      <c r="V407" s="67">
        <v>0</v>
      </c>
      <c r="W407" s="67">
        <v>0</v>
      </c>
      <c r="X407" s="68">
        <v>285325</v>
      </c>
    </row>
    <row r="408" spans="1:24" ht="12" customHeight="1">
      <c r="A408" s="73"/>
      <c r="B408" s="58" t="s">
        <v>330</v>
      </c>
      <c r="C408" s="58"/>
      <c r="D408" s="59"/>
      <c r="E408" s="67">
        <v>0</v>
      </c>
      <c r="F408" s="67">
        <v>0</v>
      </c>
      <c r="G408" s="67">
        <v>13703</v>
      </c>
      <c r="H408" s="67">
        <v>28105</v>
      </c>
      <c r="I408" s="67">
        <v>0</v>
      </c>
      <c r="J408" s="67">
        <v>0</v>
      </c>
      <c r="K408" s="67">
        <v>0</v>
      </c>
      <c r="L408" s="67">
        <v>0</v>
      </c>
      <c r="M408" s="68">
        <v>41808</v>
      </c>
      <c r="N408" s="67">
        <v>6939</v>
      </c>
      <c r="O408" s="67">
        <v>0</v>
      </c>
      <c r="P408" s="67">
        <v>0</v>
      </c>
      <c r="Q408" s="67">
        <v>0</v>
      </c>
      <c r="R408" s="67">
        <v>12045</v>
      </c>
      <c r="S408" s="67">
        <v>7579</v>
      </c>
      <c r="T408" s="67">
        <v>3391</v>
      </c>
      <c r="U408" s="67">
        <v>0</v>
      </c>
      <c r="V408" s="67">
        <v>0</v>
      </c>
      <c r="W408" s="67">
        <v>0</v>
      </c>
      <c r="X408" s="68">
        <v>29954</v>
      </c>
    </row>
    <row r="409" spans="1:24" ht="12" customHeight="1">
      <c r="A409" s="73"/>
      <c r="B409" s="58" t="s">
        <v>331</v>
      </c>
      <c r="C409" s="58"/>
      <c r="D409" s="59"/>
      <c r="E409" s="67">
        <v>0</v>
      </c>
      <c r="F409" s="67">
        <v>0</v>
      </c>
      <c r="G409" s="67">
        <v>8823</v>
      </c>
      <c r="H409" s="67">
        <v>953</v>
      </c>
      <c r="I409" s="67">
        <v>0</v>
      </c>
      <c r="J409" s="67">
        <v>0</v>
      </c>
      <c r="K409" s="67">
        <v>0</v>
      </c>
      <c r="L409" s="67">
        <v>0</v>
      </c>
      <c r="M409" s="68">
        <v>9776</v>
      </c>
      <c r="N409" s="67">
        <v>0</v>
      </c>
      <c r="O409" s="67">
        <v>0</v>
      </c>
      <c r="P409" s="67">
        <v>0</v>
      </c>
      <c r="Q409" s="67">
        <v>0</v>
      </c>
      <c r="R409" s="67">
        <v>19</v>
      </c>
      <c r="S409" s="67">
        <v>3320</v>
      </c>
      <c r="T409" s="67">
        <v>7000</v>
      </c>
      <c r="U409" s="67">
        <v>0</v>
      </c>
      <c r="V409" s="67">
        <v>0</v>
      </c>
      <c r="W409" s="67">
        <v>0</v>
      </c>
      <c r="X409" s="68">
        <v>10339</v>
      </c>
    </row>
    <row r="410" spans="1:24" ht="12" customHeight="1">
      <c r="A410" s="73"/>
      <c r="B410" s="58" t="s">
        <v>332</v>
      </c>
      <c r="C410" s="58"/>
      <c r="D410" s="59"/>
      <c r="E410" s="67">
        <v>307248</v>
      </c>
      <c r="F410" s="67">
        <v>0</v>
      </c>
      <c r="G410" s="67">
        <v>36282</v>
      </c>
      <c r="H410" s="67">
        <v>2784</v>
      </c>
      <c r="I410" s="67">
        <v>0</v>
      </c>
      <c r="J410" s="67">
        <v>0</v>
      </c>
      <c r="K410" s="67">
        <v>1156</v>
      </c>
      <c r="L410" s="67">
        <v>4075</v>
      </c>
      <c r="M410" s="68">
        <v>351545</v>
      </c>
      <c r="N410" s="67">
        <v>49252</v>
      </c>
      <c r="O410" s="67">
        <v>0</v>
      </c>
      <c r="P410" s="67">
        <v>4075</v>
      </c>
      <c r="Q410" s="67">
        <v>0</v>
      </c>
      <c r="R410" s="67">
        <v>7934</v>
      </c>
      <c r="S410" s="67">
        <v>14425</v>
      </c>
      <c r="T410" s="67">
        <v>282834</v>
      </c>
      <c r="U410" s="67">
        <v>0</v>
      </c>
      <c r="V410" s="67">
        <v>0</v>
      </c>
      <c r="W410" s="67">
        <v>0</v>
      </c>
      <c r="X410" s="68">
        <v>358520</v>
      </c>
    </row>
    <row r="411" spans="1:24" ht="12" customHeight="1">
      <c r="A411" s="73"/>
      <c r="B411" s="58" t="s">
        <v>333</v>
      </c>
      <c r="C411" s="58"/>
      <c r="D411" s="59"/>
      <c r="E411" s="67">
        <v>61454</v>
      </c>
      <c r="F411" s="67">
        <v>0</v>
      </c>
      <c r="G411" s="67">
        <v>34892</v>
      </c>
      <c r="H411" s="67">
        <v>0</v>
      </c>
      <c r="I411" s="67">
        <v>0</v>
      </c>
      <c r="J411" s="67">
        <v>0</v>
      </c>
      <c r="K411" s="67">
        <v>0</v>
      </c>
      <c r="L411" s="67">
        <v>0</v>
      </c>
      <c r="M411" s="68">
        <v>96346</v>
      </c>
      <c r="N411" s="67">
        <v>10186</v>
      </c>
      <c r="O411" s="67">
        <v>0</v>
      </c>
      <c r="P411" s="67">
        <v>0</v>
      </c>
      <c r="Q411" s="67">
        <v>0</v>
      </c>
      <c r="R411" s="67">
        <v>13638</v>
      </c>
      <c r="S411" s="67">
        <v>8014</v>
      </c>
      <c r="T411" s="67">
        <v>61454</v>
      </c>
      <c r="U411" s="67">
        <v>0</v>
      </c>
      <c r="V411" s="67">
        <v>0</v>
      </c>
      <c r="W411" s="67">
        <v>0</v>
      </c>
      <c r="X411" s="68">
        <v>93292</v>
      </c>
    </row>
    <row r="412" spans="1:24" ht="12" customHeight="1">
      <c r="A412" s="73"/>
      <c r="B412" s="58" t="s">
        <v>334</v>
      </c>
      <c r="C412" s="58"/>
      <c r="D412" s="59"/>
      <c r="E412" s="67">
        <v>0</v>
      </c>
      <c r="F412" s="67">
        <v>0</v>
      </c>
      <c r="G412" s="67">
        <v>0</v>
      </c>
      <c r="H412" s="67">
        <v>0</v>
      </c>
      <c r="I412" s="67">
        <v>0</v>
      </c>
      <c r="J412" s="67">
        <v>0</v>
      </c>
      <c r="K412" s="67">
        <v>0</v>
      </c>
      <c r="L412" s="67">
        <v>0</v>
      </c>
      <c r="M412" s="68">
        <v>0</v>
      </c>
      <c r="N412" s="67">
        <v>0</v>
      </c>
      <c r="O412" s="67">
        <v>0</v>
      </c>
      <c r="P412" s="67">
        <v>0</v>
      </c>
      <c r="Q412" s="67">
        <v>0</v>
      </c>
      <c r="R412" s="67">
        <v>0</v>
      </c>
      <c r="S412" s="67">
        <v>2061</v>
      </c>
      <c r="T412" s="67">
        <v>597908</v>
      </c>
      <c r="U412" s="67">
        <v>0</v>
      </c>
      <c r="V412" s="67">
        <v>0</v>
      </c>
      <c r="W412" s="67">
        <v>0</v>
      </c>
      <c r="X412" s="68">
        <v>599969</v>
      </c>
    </row>
    <row r="413" spans="1:24" ht="12" customHeight="1">
      <c r="A413" s="73"/>
      <c r="B413" s="58" t="s">
        <v>335</v>
      </c>
      <c r="C413" s="58"/>
      <c r="D413" s="59"/>
      <c r="E413" s="67">
        <v>0</v>
      </c>
      <c r="F413" s="67">
        <v>0</v>
      </c>
      <c r="G413" s="67">
        <v>5425</v>
      </c>
      <c r="H413" s="67">
        <v>6031</v>
      </c>
      <c r="I413" s="67">
        <v>333</v>
      </c>
      <c r="J413" s="67">
        <v>0</v>
      </c>
      <c r="K413" s="67">
        <v>0</v>
      </c>
      <c r="L413" s="67">
        <v>0</v>
      </c>
      <c r="M413" s="68">
        <v>11789</v>
      </c>
      <c r="N413" s="67">
        <v>6629</v>
      </c>
      <c r="O413" s="67">
        <v>0</v>
      </c>
      <c r="P413" s="67">
        <v>3000</v>
      </c>
      <c r="Q413" s="67">
        <v>0</v>
      </c>
      <c r="R413" s="67">
        <v>0</v>
      </c>
      <c r="S413" s="67">
        <v>4923</v>
      </c>
      <c r="T413" s="67">
        <v>0</v>
      </c>
      <c r="U413" s="67">
        <v>0</v>
      </c>
      <c r="V413" s="67">
        <v>0</v>
      </c>
      <c r="W413" s="67">
        <v>0</v>
      </c>
      <c r="X413" s="68">
        <v>14552</v>
      </c>
    </row>
    <row r="414" spans="1:24" ht="12" customHeight="1">
      <c r="A414" s="73"/>
      <c r="B414" s="58" t="s">
        <v>336</v>
      </c>
      <c r="C414" s="58"/>
      <c r="D414" s="59"/>
      <c r="E414" s="67">
        <v>0</v>
      </c>
      <c r="F414" s="67">
        <v>0</v>
      </c>
      <c r="G414" s="67">
        <v>410073</v>
      </c>
      <c r="H414" s="67">
        <v>0</v>
      </c>
      <c r="I414" s="67">
        <v>0</v>
      </c>
      <c r="J414" s="67">
        <v>0</v>
      </c>
      <c r="K414" s="67">
        <v>38727</v>
      </c>
      <c r="L414" s="67">
        <v>0</v>
      </c>
      <c r="M414" s="68">
        <v>448800</v>
      </c>
      <c r="N414" s="67">
        <v>20654</v>
      </c>
      <c r="O414" s="67">
        <v>0</v>
      </c>
      <c r="P414" s="67">
        <v>0</v>
      </c>
      <c r="Q414" s="67">
        <v>0</v>
      </c>
      <c r="R414" s="67">
        <v>47128</v>
      </c>
      <c r="S414" s="67">
        <v>9616</v>
      </c>
      <c r="T414" s="67">
        <v>300792</v>
      </c>
      <c r="U414" s="67">
        <v>0</v>
      </c>
      <c r="V414" s="67">
        <v>0</v>
      </c>
      <c r="W414" s="67">
        <v>0</v>
      </c>
      <c r="X414" s="68">
        <v>378190</v>
      </c>
    </row>
    <row r="415" spans="1:24" ht="12" customHeight="1">
      <c r="A415" s="73"/>
      <c r="B415" s="58" t="s">
        <v>337</v>
      </c>
      <c r="C415" s="58"/>
      <c r="D415" s="59"/>
      <c r="E415" s="67">
        <v>660910</v>
      </c>
      <c r="F415" s="67">
        <v>0</v>
      </c>
      <c r="G415" s="67">
        <v>99739</v>
      </c>
      <c r="H415" s="67">
        <v>0</v>
      </c>
      <c r="I415" s="67">
        <v>0</v>
      </c>
      <c r="J415" s="67">
        <v>0</v>
      </c>
      <c r="K415" s="67">
        <v>4500</v>
      </c>
      <c r="L415" s="67">
        <v>9665</v>
      </c>
      <c r="M415" s="68">
        <v>774814</v>
      </c>
      <c r="N415" s="67">
        <v>90413</v>
      </c>
      <c r="O415" s="67">
        <v>0</v>
      </c>
      <c r="P415" s="67">
        <v>9665</v>
      </c>
      <c r="Q415" s="67">
        <v>0</v>
      </c>
      <c r="R415" s="67">
        <v>3690</v>
      </c>
      <c r="S415" s="67">
        <v>23400</v>
      </c>
      <c r="T415" s="67">
        <v>636434</v>
      </c>
      <c r="U415" s="67">
        <v>0</v>
      </c>
      <c r="V415" s="67">
        <v>0</v>
      </c>
      <c r="W415" s="67">
        <v>0</v>
      </c>
      <c r="X415" s="68">
        <v>763602</v>
      </c>
    </row>
    <row r="416" spans="1:24" ht="12" customHeight="1">
      <c r="A416" s="73"/>
      <c r="B416" s="58" t="s">
        <v>338</v>
      </c>
      <c r="C416" s="58"/>
      <c r="D416" s="59"/>
      <c r="E416" s="67">
        <v>1026711</v>
      </c>
      <c r="F416" s="67">
        <v>0</v>
      </c>
      <c r="G416" s="67">
        <v>799722</v>
      </c>
      <c r="H416" s="67">
        <v>565596</v>
      </c>
      <c r="I416" s="67">
        <v>0</v>
      </c>
      <c r="J416" s="67">
        <v>185000</v>
      </c>
      <c r="K416" s="67">
        <v>0</v>
      </c>
      <c r="L416" s="67">
        <v>2905</v>
      </c>
      <c r="M416" s="68">
        <v>2579934</v>
      </c>
      <c r="N416" s="67">
        <v>0</v>
      </c>
      <c r="O416" s="67">
        <v>9759</v>
      </c>
      <c r="P416" s="67">
        <v>21445</v>
      </c>
      <c r="Q416" s="67">
        <v>0</v>
      </c>
      <c r="R416" s="67">
        <v>1463938</v>
      </c>
      <c r="S416" s="67">
        <v>615083</v>
      </c>
      <c r="T416" s="67">
        <v>153025</v>
      </c>
      <c r="U416" s="67">
        <v>0</v>
      </c>
      <c r="V416" s="67">
        <v>0</v>
      </c>
      <c r="W416" s="67">
        <v>0</v>
      </c>
      <c r="X416" s="68">
        <v>2263250</v>
      </c>
    </row>
    <row r="417" spans="1:24" ht="12" customHeight="1">
      <c r="A417" s="73"/>
      <c r="B417" s="58" t="s">
        <v>339</v>
      </c>
      <c r="C417" s="58"/>
      <c r="D417" s="59"/>
      <c r="E417" s="67">
        <v>0</v>
      </c>
      <c r="F417" s="67">
        <v>156</v>
      </c>
      <c r="G417" s="67">
        <v>17495</v>
      </c>
      <c r="H417" s="67">
        <v>13990</v>
      </c>
      <c r="I417" s="67">
        <v>8523</v>
      </c>
      <c r="J417" s="67">
        <v>0</v>
      </c>
      <c r="K417" s="67">
        <v>0</v>
      </c>
      <c r="L417" s="67">
        <v>0</v>
      </c>
      <c r="M417" s="68">
        <v>40164</v>
      </c>
      <c r="N417" s="67">
        <v>0</v>
      </c>
      <c r="O417" s="67">
        <v>0</v>
      </c>
      <c r="P417" s="67">
        <v>0</v>
      </c>
      <c r="Q417" s="67">
        <v>0</v>
      </c>
      <c r="R417" s="67">
        <v>23</v>
      </c>
      <c r="S417" s="67">
        <v>14883</v>
      </c>
      <c r="T417" s="67">
        <v>0</v>
      </c>
      <c r="U417" s="67">
        <v>0</v>
      </c>
      <c r="V417" s="67">
        <v>0</v>
      </c>
      <c r="W417" s="67">
        <v>0</v>
      </c>
      <c r="X417" s="68">
        <v>14906</v>
      </c>
    </row>
    <row r="418" spans="1:24" ht="12" customHeight="1">
      <c r="A418" s="73"/>
      <c r="B418" s="58" t="s">
        <v>340</v>
      </c>
      <c r="C418" s="58"/>
      <c r="D418" s="59"/>
      <c r="E418" s="67">
        <v>264730</v>
      </c>
      <c r="F418" s="67">
        <v>0</v>
      </c>
      <c r="G418" s="67">
        <v>100244</v>
      </c>
      <c r="H418" s="67">
        <v>0</v>
      </c>
      <c r="I418" s="67">
        <v>8274</v>
      </c>
      <c r="J418" s="67">
        <v>0</v>
      </c>
      <c r="K418" s="67">
        <v>0</v>
      </c>
      <c r="L418" s="67">
        <v>0</v>
      </c>
      <c r="M418" s="68">
        <v>373248</v>
      </c>
      <c r="N418" s="67">
        <v>73859</v>
      </c>
      <c r="O418" s="67">
        <v>0</v>
      </c>
      <c r="P418" s="67">
        <v>0</v>
      </c>
      <c r="Q418" s="67">
        <v>0</v>
      </c>
      <c r="R418" s="67">
        <v>9762</v>
      </c>
      <c r="S418" s="67">
        <v>12913</v>
      </c>
      <c r="T418" s="67">
        <v>198374</v>
      </c>
      <c r="U418" s="67">
        <v>97887</v>
      </c>
      <c r="V418" s="67">
        <v>0</v>
      </c>
      <c r="W418" s="67">
        <v>0</v>
      </c>
      <c r="X418" s="68">
        <v>392795</v>
      </c>
    </row>
    <row r="419" spans="1:24" ht="12" customHeight="1">
      <c r="A419" s="73"/>
      <c r="B419" s="58" t="s">
        <v>341</v>
      </c>
      <c r="C419" s="58"/>
      <c r="D419" s="59"/>
      <c r="E419" s="67">
        <v>5187</v>
      </c>
      <c r="F419" s="67">
        <v>19220</v>
      </c>
      <c r="G419" s="67">
        <v>51073</v>
      </c>
      <c r="H419" s="67">
        <v>3745</v>
      </c>
      <c r="I419" s="67">
        <v>2271</v>
      </c>
      <c r="J419" s="67">
        <v>0</v>
      </c>
      <c r="K419" s="67">
        <v>0</v>
      </c>
      <c r="L419" s="67">
        <v>0</v>
      </c>
      <c r="M419" s="68">
        <v>81496</v>
      </c>
      <c r="N419" s="67">
        <v>15844</v>
      </c>
      <c r="O419" s="67">
        <v>0</v>
      </c>
      <c r="P419" s="67">
        <v>0</v>
      </c>
      <c r="Q419" s="67">
        <v>0</v>
      </c>
      <c r="R419" s="67">
        <v>11105</v>
      </c>
      <c r="S419" s="67">
        <v>19118</v>
      </c>
      <c r="T419" s="67">
        <v>24075</v>
      </c>
      <c r="U419" s="67">
        <v>0</v>
      </c>
      <c r="V419" s="67">
        <v>0</v>
      </c>
      <c r="W419" s="67">
        <v>0</v>
      </c>
      <c r="X419" s="68">
        <v>70142</v>
      </c>
    </row>
    <row r="420" spans="1:24" ht="12" customHeight="1">
      <c r="A420" s="73"/>
      <c r="B420" s="58" t="s">
        <v>342</v>
      </c>
      <c r="C420" s="58"/>
      <c r="D420" s="59"/>
      <c r="E420" s="67">
        <v>0</v>
      </c>
      <c r="F420" s="67">
        <v>0</v>
      </c>
      <c r="G420" s="67">
        <v>25899</v>
      </c>
      <c r="H420" s="67">
        <v>0</v>
      </c>
      <c r="I420" s="67">
        <v>0</v>
      </c>
      <c r="J420" s="67">
        <v>0</v>
      </c>
      <c r="K420" s="67">
        <v>0</v>
      </c>
      <c r="L420" s="67">
        <v>2071</v>
      </c>
      <c r="M420" s="68">
        <v>27970</v>
      </c>
      <c r="N420" s="67">
        <v>0</v>
      </c>
      <c r="O420" s="67">
        <v>0</v>
      </c>
      <c r="P420" s="67">
        <v>2436</v>
      </c>
      <c r="Q420" s="67">
        <v>0</v>
      </c>
      <c r="R420" s="67">
        <v>1664</v>
      </c>
      <c r="S420" s="67">
        <v>7899</v>
      </c>
      <c r="T420" s="67">
        <v>35755</v>
      </c>
      <c r="U420" s="67">
        <v>0</v>
      </c>
      <c r="V420" s="67">
        <v>0</v>
      </c>
      <c r="W420" s="67">
        <v>0</v>
      </c>
      <c r="X420" s="68">
        <v>47754</v>
      </c>
    </row>
    <row r="421" spans="1:24" s="3" customFormat="1" ht="12" customHeight="1">
      <c r="A421" s="73"/>
      <c r="B421" s="69"/>
      <c r="C421" s="69" t="s">
        <v>41</v>
      </c>
      <c r="D421" s="70"/>
      <c r="E421" s="1">
        <v>2326240</v>
      </c>
      <c r="F421" s="1">
        <v>253653</v>
      </c>
      <c r="G421" s="1">
        <v>1633314</v>
      </c>
      <c r="H421" s="1">
        <v>638062</v>
      </c>
      <c r="I421" s="1">
        <v>19401</v>
      </c>
      <c r="J421" s="1">
        <v>185000</v>
      </c>
      <c r="K421" s="1">
        <v>44383</v>
      </c>
      <c r="L421" s="1">
        <v>68931</v>
      </c>
      <c r="M421" s="68">
        <v>5168984</v>
      </c>
      <c r="N421" s="1">
        <v>273776</v>
      </c>
      <c r="O421" s="1">
        <v>9759</v>
      </c>
      <c r="P421" s="1">
        <v>90836</v>
      </c>
      <c r="Q421" s="1">
        <v>0</v>
      </c>
      <c r="R421" s="1">
        <v>1572268</v>
      </c>
      <c r="S421" s="1">
        <v>833673</v>
      </c>
      <c r="T421" s="1">
        <v>3110971</v>
      </c>
      <c r="U421" s="1">
        <v>97887</v>
      </c>
      <c r="V421" s="1">
        <v>0</v>
      </c>
      <c r="W421" s="1">
        <v>0</v>
      </c>
      <c r="X421" s="68">
        <v>5989170</v>
      </c>
    </row>
    <row r="422" spans="1:24" s="3" customFormat="1" ht="12" customHeight="1">
      <c r="A422" s="73"/>
      <c r="B422" s="69"/>
      <c r="C422" s="69"/>
      <c r="D422" s="70" t="s">
        <v>42</v>
      </c>
      <c r="E422" s="1">
        <v>4747330</v>
      </c>
      <c r="F422" s="1">
        <v>925112</v>
      </c>
      <c r="G422" s="1">
        <v>5877403</v>
      </c>
      <c r="H422" s="1">
        <v>1812909</v>
      </c>
      <c r="I422" s="1">
        <v>32891</v>
      </c>
      <c r="J422" s="1">
        <v>185000</v>
      </c>
      <c r="K422" s="1">
        <v>44383</v>
      </c>
      <c r="L422" s="1">
        <v>2018640</v>
      </c>
      <c r="M422" s="68">
        <v>15643668</v>
      </c>
      <c r="N422" s="1">
        <v>2159982</v>
      </c>
      <c r="O422" s="1">
        <v>9759</v>
      </c>
      <c r="P422" s="1">
        <v>3156695</v>
      </c>
      <c r="Q422" s="1">
        <v>0</v>
      </c>
      <c r="R422" s="1">
        <v>1781754</v>
      </c>
      <c r="S422" s="1">
        <v>5330327</v>
      </c>
      <c r="T422" s="1">
        <v>3129318</v>
      </c>
      <c r="U422" s="1">
        <v>842404</v>
      </c>
      <c r="V422" s="1">
        <v>0</v>
      </c>
      <c r="W422" s="1">
        <v>0</v>
      </c>
      <c r="X422" s="68">
        <v>16410239</v>
      </c>
    </row>
    <row r="423" spans="1:24" ht="12" customHeight="1">
      <c r="A423" s="73"/>
      <c r="B423" s="58"/>
      <c r="C423" s="58"/>
      <c r="D423" s="59"/>
      <c r="E423" s="67"/>
      <c r="F423" s="67"/>
      <c r="G423" s="67"/>
      <c r="H423" s="67"/>
      <c r="I423" s="67"/>
      <c r="J423" s="67"/>
      <c r="K423" s="67"/>
      <c r="L423" s="67"/>
      <c r="M423" s="68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8"/>
    </row>
    <row r="424" spans="1:24" ht="12" customHeight="1">
      <c r="A424" s="73" t="s">
        <v>343</v>
      </c>
      <c r="B424" s="58"/>
      <c r="C424" s="58"/>
      <c r="D424" s="59"/>
      <c r="E424" s="67">
        <v>10974809</v>
      </c>
      <c r="F424" s="67">
        <v>890262</v>
      </c>
      <c r="G424" s="67">
        <v>8175808</v>
      </c>
      <c r="H424" s="67">
        <v>3759959</v>
      </c>
      <c r="I424" s="67">
        <v>0</v>
      </c>
      <c r="J424" s="67">
        <v>1034638</v>
      </c>
      <c r="K424" s="67">
        <v>969024</v>
      </c>
      <c r="L424" s="67">
        <v>161706</v>
      </c>
      <c r="M424" s="68">
        <v>25966206</v>
      </c>
      <c r="N424" s="67">
        <v>11696508</v>
      </c>
      <c r="O424" s="67">
        <v>37250</v>
      </c>
      <c r="P424" s="67">
        <v>0</v>
      </c>
      <c r="Q424" s="67">
        <v>0</v>
      </c>
      <c r="R424" s="67">
        <v>1153271</v>
      </c>
      <c r="S424" s="67">
        <v>6530412</v>
      </c>
      <c r="T424" s="67">
        <v>3841422</v>
      </c>
      <c r="U424" s="67">
        <v>4450818</v>
      </c>
      <c r="V424" s="67">
        <v>0</v>
      </c>
      <c r="W424" s="67">
        <v>0</v>
      </c>
      <c r="X424" s="68">
        <v>27709681</v>
      </c>
    </row>
    <row r="425" spans="1:24" ht="12" customHeight="1">
      <c r="A425" s="57"/>
      <c r="B425" s="58" t="s">
        <v>344</v>
      </c>
      <c r="C425" s="58"/>
      <c r="D425" s="59"/>
      <c r="E425" s="67">
        <v>0</v>
      </c>
      <c r="F425" s="67">
        <v>0</v>
      </c>
      <c r="G425" s="67">
        <v>455134</v>
      </c>
      <c r="H425" s="67">
        <v>0</v>
      </c>
      <c r="I425" s="67">
        <v>0</v>
      </c>
      <c r="J425" s="67">
        <v>0</v>
      </c>
      <c r="K425" s="67">
        <v>0</v>
      </c>
      <c r="L425" s="67">
        <v>968150</v>
      </c>
      <c r="M425" s="68">
        <v>1423284</v>
      </c>
      <c r="N425" s="67">
        <v>3253</v>
      </c>
      <c r="O425" s="67">
        <v>0</v>
      </c>
      <c r="P425" s="67">
        <v>968150</v>
      </c>
      <c r="Q425" s="67">
        <v>0</v>
      </c>
      <c r="R425" s="67">
        <v>285644</v>
      </c>
      <c r="S425" s="67">
        <v>210016</v>
      </c>
      <c r="T425" s="67">
        <v>0</v>
      </c>
      <c r="U425" s="67">
        <v>0</v>
      </c>
      <c r="V425" s="67">
        <v>0</v>
      </c>
      <c r="W425" s="67">
        <v>0</v>
      </c>
      <c r="X425" s="68">
        <v>1467063</v>
      </c>
    </row>
    <row r="426" spans="1:24" ht="12" customHeight="1">
      <c r="A426" s="57"/>
      <c r="B426" s="58" t="s">
        <v>345</v>
      </c>
      <c r="C426" s="58"/>
      <c r="D426" s="59"/>
      <c r="E426" s="67">
        <v>0</v>
      </c>
      <c r="F426" s="67">
        <v>0</v>
      </c>
      <c r="G426" s="67">
        <v>0</v>
      </c>
      <c r="H426" s="67">
        <v>0</v>
      </c>
      <c r="I426" s="67">
        <v>0</v>
      </c>
      <c r="J426" s="67">
        <v>0</v>
      </c>
      <c r="K426" s="67">
        <v>0</v>
      </c>
      <c r="L426" s="67">
        <v>0</v>
      </c>
      <c r="M426" s="68">
        <v>0</v>
      </c>
      <c r="N426" s="67">
        <v>0</v>
      </c>
      <c r="O426" s="67">
        <v>0</v>
      </c>
      <c r="P426" s="67">
        <v>0</v>
      </c>
      <c r="Q426" s="67">
        <v>0</v>
      </c>
      <c r="R426" s="67">
        <v>0</v>
      </c>
      <c r="S426" s="67">
        <v>67658</v>
      </c>
      <c r="T426" s="67">
        <v>65213</v>
      </c>
      <c r="U426" s="67">
        <v>0</v>
      </c>
      <c r="V426" s="67">
        <v>0</v>
      </c>
      <c r="W426" s="67">
        <v>0</v>
      </c>
      <c r="X426" s="68">
        <v>132871</v>
      </c>
    </row>
    <row r="427" spans="1:24" ht="12" customHeight="1">
      <c r="A427" s="57"/>
      <c r="B427" s="58" t="s">
        <v>346</v>
      </c>
      <c r="C427" s="58"/>
      <c r="D427" s="59"/>
      <c r="E427" s="67">
        <v>0</v>
      </c>
      <c r="F427" s="67">
        <v>16003</v>
      </c>
      <c r="G427" s="67">
        <v>27801</v>
      </c>
      <c r="H427" s="67">
        <v>7910</v>
      </c>
      <c r="I427" s="67">
        <v>0</v>
      </c>
      <c r="J427" s="67">
        <v>120</v>
      </c>
      <c r="K427" s="67">
        <v>4593</v>
      </c>
      <c r="L427" s="67">
        <v>12515</v>
      </c>
      <c r="M427" s="68">
        <v>68942</v>
      </c>
      <c r="N427" s="67">
        <v>21365</v>
      </c>
      <c r="O427" s="67">
        <v>0</v>
      </c>
      <c r="P427" s="67">
        <v>12515</v>
      </c>
      <c r="Q427" s="67">
        <v>0</v>
      </c>
      <c r="R427" s="67">
        <v>782</v>
      </c>
      <c r="S427" s="67">
        <v>14425</v>
      </c>
      <c r="T427" s="67">
        <v>14913</v>
      </c>
      <c r="U427" s="67">
        <v>0</v>
      </c>
      <c r="V427" s="67">
        <v>0</v>
      </c>
      <c r="W427" s="67">
        <v>0</v>
      </c>
      <c r="X427" s="68">
        <v>64000</v>
      </c>
    </row>
    <row r="428" spans="1:24" ht="12" customHeight="1">
      <c r="A428" s="57"/>
      <c r="B428" s="58" t="s">
        <v>347</v>
      </c>
      <c r="C428" s="58"/>
      <c r="D428" s="59"/>
      <c r="E428" s="67">
        <v>0</v>
      </c>
      <c r="F428" s="67">
        <v>0</v>
      </c>
      <c r="G428" s="67">
        <v>0</v>
      </c>
      <c r="H428" s="67">
        <v>0</v>
      </c>
      <c r="I428" s="67">
        <v>0</v>
      </c>
      <c r="J428" s="67">
        <v>0</v>
      </c>
      <c r="K428" s="67">
        <v>0</v>
      </c>
      <c r="L428" s="67">
        <v>0</v>
      </c>
      <c r="M428" s="68">
        <v>0</v>
      </c>
      <c r="N428" s="67">
        <v>0</v>
      </c>
      <c r="O428" s="67">
        <v>0</v>
      </c>
      <c r="P428" s="67">
        <v>0</v>
      </c>
      <c r="Q428" s="67">
        <v>0</v>
      </c>
      <c r="R428" s="67">
        <v>0</v>
      </c>
      <c r="S428" s="67">
        <v>47624</v>
      </c>
      <c r="T428" s="67">
        <v>91968</v>
      </c>
      <c r="U428" s="67">
        <v>0</v>
      </c>
      <c r="V428" s="67">
        <v>0</v>
      </c>
      <c r="W428" s="67">
        <v>0</v>
      </c>
      <c r="X428" s="68">
        <v>139592</v>
      </c>
    </row>
    <row r="429" spans="1:24" ht="12" customHeight="1">
      <c r="A429" s="57"/>
      <c r="B429" s="58" t="s">
        <v>348</v>
      </c>
      <c r="C429" s="58"/>
      <c r="D429" s="59"/>
      <c r="E429" s="67">
        <v>5140</v>
      </c>
      <c r="F429" s="67">
        <v>0</v>
      </c>
      <c r="G429" s="67">
        <v>110536</v>
      </c>
      <c r="H429" s="67">
        <v>0</v>
      </c>
      <c r="I429" s="67">
        <v>0</v>
      </c>
      <c r="J429" s="67">
        <v>0</v>
      </c>
      <c r="K429" s="67">
        <v>20000</v>
      </c>
      <c r="L429" s="67">
        <v>151595</v>
      </c>
      <c r="M429" s="68">
        <v>287271</v>
      </c>
      <c r="N429" s="67">
        <v>101637</v>
      </c>
      <c r="O429" s="67">
        <v>0</v>
      </c>
      <c r="P429" s="67">
        <v>151595</v>
      </c>
      <c r="Q429" s="67">
        <v>0</v>
      </c>
      <c r="R429" s="67">
        <v>8179</v>
      </c>
      <c r="S429" s="67">
        <v>47378</v>
      </c>
      <c r="T429" s="67">
        <v>0</v>
      </c>
      <c r="U429" s="67">
        <v>0</v>
      </c>
      <c r="V429" s="67">
        <v>0</v>
      </c>
      <c r="W429" s="67">
        <v>0</v>
      </c>
      <c r="X429" s="68">
        <v>308789</v>
      </c>
    </row>
    <row r="430" spans="1:24" ht="12" customHeight="1">
      <c r="A430" s="57"/>
      <c r="B430" s="58" t="s">
        <v>349</v>
      </c>
      <c r="C430" s="58"/>
      <c r="D430" s="59"/>
      <c r="E430" s="67">
        <v>8000</v>
      </c>
      <c r="F430" s="67">
        <v>0</v>
      </c>
      <c r="G430" s="67">
        <v>85314</v>
      </c>
      <c r="H430" s="67">
        <v>11900</v>
      </c>
      <c r="I430" s="67">
        <v>0</v>
      </c>
      <c r="J430" s="67">
        <v>0</v>
      </c>
      <c r="K430" s="67">
        <v>0</v>
      </c>
      <c r="L430" s="67">
        <v>26838</v>
      </c>
      <c r="M430" s="68">
        <v>132052</v>
      </c>
      <c r="N430" s="67">
        <v>42655</v>
      </c>
      <c r="O430" s="67">
        <v>0</v>
      </c>
      <c r="P430" s="67">
        <v>26838</v>
      </c>
      <c r="Q430" s="67">
        <v>0</v>
      </c>
      <c r="R430" s="67">
        <v>60115</v>
      </c>
      <c r="S430" s="67">
        <v>18706</v>
      </c>
      <c r="T430" s="67">
        <v>0</v>
      </c>
      <c r="U430" s="67">
        <v>0</v>
      </c>
      <c r="V430" s="67">
        <v>0</v>
      </c>
      <c r="W430" s="67">
        <v>0</v>
      </c>
      <c r="X430" s="68">
        <v>148314</v>
      </c>
    </row>
    <row r="431" spans="1:24" ht="12" customHeight="1">
      <c r="A431" s="57"/>
      <c r="B431" s="58" t="s">
        <v>350</v>
      </c>
      <c r="C431" s="58"/>
      <c r="D431" s="59"/>
      <c r="E431" s="67">
        <v>1510279</v>
      </c>
      <c r="F431" s="67">
        <v>0</v>
      </c>
      <c r="G431" s="67">
        <v>307482</v>
      </c>
      <c r="H431" s="67">
        <v>0</v>
      </c>
      <c r="I431" s="67">
        <v>0</v>
      </c>
      <c r="J431" s="67">
        <v>10000</v>
      </c>
      <c r="K431" s="67">
        <v>0</v>
      </c>
      <c r="L431" s="67">
        <v>518350</v>
      </c>
      <c r="M431" s="68">
        <v>2346111</v>
      </c>
      <c r="N431" s="67">
        <v>126333</v>
      </c>
      <c r="O431" s="67">
        <v>0</v>
      </c>
      <c r="P431" s="67">
        <v>538492</v>
      </c>
      <c r="Q431" s="67">
        <v>0</v>
      </c>
      <c r="R431" s="67">
        <v>422733</v>
      </c>
      <c r="S431" s="67">
        <v>159449</v>
      </c>
      <c r="T431" s="67">
        <v>520952</v>
      </c>
      <c r="U431" s="67">
        <v>375566</v>
      </c>
      <c r="V431" s="67">
        <v>0</v>
      </c>
      <c r="W431" s="67">
        <v>0</v>
      </c>
      <c r="X431" s="68">
        <v>2143525</v>
      </c>
    </row>
    <row r="432" spans="1:24" ht="12" customHeight="1">
      <c r="A432" s="57"/>
      <c r="B432" s="58" t="s">
        <v>351</v>
      </c>
      <c r="C432" s="58"/>
      <c r="D432" s="59"/>
      <c r="E432" s="67">
        <v>593968</v>
      </c>
      <c r="F432" s="67">
        <v>0</v>
      </c>
      <c r="G432" s="67">
        <v>810684</v>
      </c>
      <c r="H432" s="67">
        <v>16606</v>
      </c>
      <c r="I432" s="67">
        <v>7790</v>
      </c>
      <c r="J432" s="67">
        <v>0</v>
      </c>
      <c r="K432" s="67">
        <v>0</v>
      </c>
      <c r="L432" s="67">
        <v>661542</v>
      </c>
      <c r="M432" s="68">
        <v>2090590</v>
      </c>
      <c r="N432" s="67">
        <v>0</v>
      </c>
      <c r="O432" s="67">
        <v>0</v>
      </c>
      <c r="P432" s="67">
        <v>1221780</v>
      </c>
      <c r="Q432" s="67">
        <v>0</v>
      </c>
      <c r="R432" s="67">
        <v>6157</v>
      </c>
      <c r="S432" s="67">
        <v>346775</v>
      </c>
      <c r="T432" s="67">
        <v>10332</v>
      </c>
      <c r="U432" s="67">
        <v>466265</v>
      </c>
      <c r="V432" s="67">
        <v>0</v>
      </c>
      <c r="W432" s="67">
        <v>0</v>
      </c>
      <c r="X432" s="68">
        <v>2051309</v>
      </c>
    </row>
    <row r="433" spans="1:24" ht="12" customHeight="1">
      <c r="A433" s="66"/>
      <c r="B433" s="58" t="s">
        <v>352</v>
      </c>
      <c r="C433" s="58"/>
      <c r="D433" s="59"/>
      <c r="E433" s="67">
        <v>541592</v>
      </c>
      <c r="F433" s="67">
        <v>0</v>
      </c>
      <c r="G433" s="67">
        <v>42987</v>
      </c>
      <c r="H433" s="67">
        <v>3254</v>
      </c>
      <c r="I433" s="67">
        <v>0</v>
      </c>
      <c r="J433" s="67">
        <v>0</v>
      </c>
      <c r="K433" s="67">
        <v>800</v>
      </c>
      <c r="L433" s="67">
        <v>95384</v>
      </c>
      <c r="M433" s="68">
        <v>684017</v>
      </c>
      <c r="N433" s="67">
        <v>25351</v>
      </c>
      <c r="O433" s="67">
        <v>0</v>
      </c>
      <c r="P433" s="67">
        <v>95384</v>
      </c>
      <c r="Q433" s="67">
        <v>0</v>
      </c>
      <c r="R433" s="67">
        <v>10334</v>
      </c>
      <c r="S433" s="67">
        <v>27475</v>
      </c>
      <c r="T433" s="67">
        <v>457876</v>
      </c>
      <c r="U433" s="67">
        <v>0</v>
      </c>
      <c r="V433" s="67">
        <v>0</v>
      </c>
      <c r="W433" s="67">
        <v>0</v>
      </c>
      <c r="X433" s="68">
        <v>616420</v>
      </c>
    </row>
    <row r="434" spans="1:24" ht="12" customHeight="1">
      <c r="A434" s="66"/>
      <c r="B434" s="58" t="s">
        <v>353</v>
      </c>
      <c r="C434" s="58"/>
      <c r="D434" s="59"/>
      <c r="E434" s="67">
        <v>416401</v>
      </c>
      <c r="F434" s="67">
        <v>0</v>
      </c>
      <c r="G434" s="67">
        <v>176542</v>
      </c>
      <c r="H434" s="67">
        <v>0</v>
      </c>
      <c r="I434" s="67">
        <v>0</v>
      </c>
      <c r="J434" s="67">
        <v>16667</v>
      </c>
      <c r="K434" s="67">
        <v>0</v>
      </c>
      <c r="L434" s="67">
        <v>900508</v>
      </c>
      <c r="M434" s="68">
        <v>1510118</v>
      </c>
      <c r="N434" s="67">
        <v>767580</v>
      </c>
      <c r="O434" s="67">
        <v>0</v>
      </c>
      <c r="P434" s="67">
        <v>0</v>
      </c>
      <c r="Q434" s="67">
        <v>0</v>
      </c>
      <c r="R434" s="67">
        <v>49053</v>
      </c>
      <c r="S434" s="67">
        <v>208470</v>
      </c>
      <c r="T434" s="67">
        <v>459504</v>
      </c>
      <c r="U434" s="67">
        <v>2887</v>
      </c>
      <c r="V434" s="67">
        <v>0</v>
      </c>
      <c r="W434" s="67">
        <v>0</v>
      </c>
      <c r="X434" s="68">
        <v>1487494</v>
      </c>
    </row>
    <row r="435" spans="1:24" ht="12" customHeight="1">
      <c r="A435" s="66"/>
      <c r="B435" s="58" t="s">
        <v>354</v>
      </c>
      <c r="C435" s="58"/>
      <c r="D435" s="59"/>
      <c r="E435" s="67">
        <v>0</v>
      </c>
      <c r="F435" s="67">
        <v>0</v>
      </c>
      <c r="G435" s="67">
        <v>0</v>
      </c>
      <c r="H435" s="67">
        <v>0</v>
      </c>
      <c r="I435" s="67">
        <v>0</v>
      </c>
      <c r="J435" s="67">
        <v>0</v>
      </c>
      <c r="K435" s="67">
        <v>0</v>
      </c>
      <c r="L435" s="67">
        <v>0</v>
      </c>
      <c r="M435" s="68">
        <v>0</v>
      </c>
      <c r="N435" s="67">
        <v>0</v>
      </c>
      <c r="O435" s="67">
        <v>0</v>
      </c>
      <c r="P435" s="67">
        <v>0</v>
      </c>
      <c r="Q435" s="67">
        <v>0</v>
      </c>
      <c r="R435" s="67">
        <v>0</v>
      </c>
      <c r="S435" s="67">
        <v>130508</v>
      </c>
      <c r="T435" s="67">
        <v>1758042</v>
      </c>
      <c r="U435" s="67">
        <v>0</v>
      </c>
      <c r="V435" s="67">
        <v>0</v>
      </c>
      <c r="W435" s="67">
        <v>0</v>
      </c>
      <c r="X435" s="68">
        <v>1888550</v>
      </c>
    </row>
    <row r="436" spans="1:24" ht="12" customHeight="1">
      <c r="A436" s="66"/>
      <c r="B436" s="58" t="s">
        <v>355</v>
      </c>
      <c r="C436" s="58"/>
      <c r="D436" s="59"/>
      <c r="E436" s="67">
        <v>9356</v>
      </c>
      <c r="F436" s="67">
        <v>0</v>
      </c>
      <c r="G436" s="67">
        <v>223564</v>
      </c>
      <c r="H436" s="67">
        <v>39958</v>
      </c>
      <c r="I436" s="67">
        <v>0</v>
      </c>
      <c r="J436" s="67">
        <v>26247</v>
      </c>
      <c r="K436" s="67">
        <v>0</v>
      </c>
      <c r="L436" s="67">
        <v>0</v>
      </c>
      <c r="M436" s="68">
        <v>299125</v>
      </c>
      <c r="N436" s="67">
        <v>39213</v>
      </c>
      <c r="O436" s="67">
        <v>8814</v>
      </c>
      <c r="P436" s="67">
        <v>0</v>
      </c>
      <c r="Q436" s="67">
        <v>0</v>
      </c>
      <c r="R436" s="67">
        <v>2428</v>
      </c>
      <c r="S436" s="67">
        <v>103966</v>
      </c>
      <c r="T436" s="67">
        <v>0</v>
      </c>
      <c r="U436" s="67">
        <v>0</v>
      </c>
      <c r="V436" s="67">
        <v>0</v>
      </c>
      <c r="W436" s="67">
        <v>0</v>
      </c>
      <c r="X436" s="68">
        <v>154421</v>
      </c>
    </row>
    <row r="437" spans="1:24" ht="12" customHeight="1">
      <c r="A437" s="66"/>
      <c r="B437" s="58" t="s">
        <v>356</v>
      </c>
      <c r="C437" s="58"/>
      <c r="D437" s="59"/>
      <c r="E437" s="67">
        <v>5746088</v>
      </c>
      <c r="F437" s="67">
        <v>0</v>
      </c>
      <c r="G437" s="67">
        <v>5025486</v>
      </c>
      <c r="H437" s="67">
        <v>751569</v>
      </c>
      <c r="I437" s="67">
        <v>0</v>
      </c>
      <c r="J437" s="67">
        <v>270353</v>
      </c>
      <c r="K437" s="67">
        <v>621637</v>
      </c>
      <c r="L437" s="67">
        <v>96091</v>
      </c>
      <c r="M437" s="68">
        <v>12511224</v>
      </c>
      <c r="N437" s="67">
        <v>4325553</v>
      </c>
      <c r="O437" s="67">
        <v>5476</v>
      </c>
      <c r="P437" s="67">
        <v>537136</v>
      </c>
      <c r="Q437" s="67">
        <v>0</v>
      </c>
      <c r="R437" s="67">
        <v>2141778</v>
      </c>
      <c r="S437" s="67">
        <v>1917134</v>
      </c>
      <c r="T437" s="67">
        <v>1628721</v>
      </c>
      <c r="U437" s="67">
        <v>846193</v>
      </c>
      <c r="V437" s="67">
        <v>2192130</v>
      </c>
      <c r="W437" s="67">
        <v>0</v>
      </c>
      <c r="X437" s="68">
        <v>13594121</v>
      </c>
    </row>
    <row r="438" spans="1:24" ht="12" customHeight="1">
      <c r="A438" s="66"/>
      <c r="B438" s="58" t="s">
        <v>357</v>
      </c>
      <c r="C438" s="58"/>
      <c r="D438" s="59"/>
      <c r="E438" s="67">
        <v>227782</v>
      </c>
      <c r="F438" s="67">
        <v>0</v>
      </c>
      <c r="G438" s="67">
        <v>220183</v>
      </c>
      <c r="H438" s="67">
        <v>0</v>
      </c>
      <c r="I438" s="67">
        <v>0</v>
      </c>
      <c r="J438" s="67">
        <v>0</v>
      </c>
      <c r="K438" s="67">
        <v>0</v>
      </c>
      <c r="L438" s="67">
        <v>206538</v>
      </c>
      <c r="M438" s="68">
        <v>654503</v>
      </c>
      <c r="N438" s="67">
        <v>65266</v>
      </c>
      <c r="O438" s="67">
        <v>0</v>
      </c>
      <c r="P438" s="67">
        <v>0</v>
      </c>
      <c r="Q438" s="67">
        <v>0</v>
      </c>
      <c r="R438" s="67">
        <v>298129</v>
      </c>
      <c r="S438" s="67">
        <v>60904</v>
      </c>
      <c r="T438" s="67">
        <v>500</v>
      </c>
      <c r="U438" s="67">
        <v>67399</v>
      </c>
      <c r="V438" s="67">
        <v>0</v>
      </c>
      <c r="W438" s="67">
        <v>0</v>
      </c>
      <c r="X438" s="68">
        <v>492198</v>
      </c>
    </row>
    <row r="439" spans="1:24" s="3" customFormat="1" ht="12" customHeight="1">
      <c r="A439" s="57"/>
      <c r="B439" s="69"/>
      <c r="C439" s="69" t="s">
        <v>41</v>
      </c>
      <c r="D439" s="70"/>
      <c r="E439" s="1">
        <v>9058606</v>
      </c>
      <c r="F439" s="1">
        <v>16003</v>
      </c>
      <c r="G439" s="1">
        <v>7485713</v>
      </c>
      <c r="H439" s="1">
        <v>831197</v>
      </c>
      <c r="I439" s="1">
        <v>7790</v>
      </c>
      <c r="J439" s="1">
        <v>323387</v>
      </c>
      <c r="K439" s="1">
        <v>647030</v>
      </c>
      <c r="L439" s="1">
        <v>3637511</v>
      </c>
      <c r="M439" s="68">
        <v>22007237</v>
      </c>
      <c r="N439" s="1">
        <v>5518206</v>
      </c>
      <c r="O439" s="1">
        <v>14290</v>
      </c>
      <c r="P439" s="1">
        <v>3551890</v>
      </c>
      <c r="Q439" s="1">
        <v>0</v>
      </c>
      <c r="R439" s="1">
        <v>3285332</v>
      </c>
      <c r="S439" s="1">
        <v>3360488</v>
      </c>
      <c r="T439" s="1">
        <v>5008021</v>
      </c>
      <c r="U439" s="1">
        <v>1758310</v>
      </c>
      <c r="V439" s="1">
        <v>2192130</v>
      </c>
      <c r="W439" s="1">
        <v>0</v>
      </c>
      <c r="X439" s="68">
        <v>24688667</v>
      </c>
    </row>
    <row r="440" spans="1:24" s="3" customFormat="1" ht="12" customHeight="1">
      <c r="A440" s="57"/>
      <c r="B440" s="69"/>
      <c r="C440" s="69"/>
      <c r="D440" s="70" t="s">
        <v>42</v>
      </c>
      <c r="E440" s="1">
        <v>20033415</v>
      </c>
      <c r="F440" s="1">
        <v>906265</v>
      </c>
      <c r="G440" s="1">
        <v>15661521</v>
      </c>
      <c r="H440" s="1">
        <v>4591156</v>
      </c>
      <c r="I440" s="1">
        <v>7790</v>
      </c>
      <c r="J440" s="1">
        <v>1358025</v>
      </c>
      <c r="K440" s="1">
        <v>1616054</v>
      </c>
      <c r="L440" s="1">
        <v>3799217</v>
      </c>
      <c r="M440" s="68">
        <v>47973443</v>
      </c>
      <c r="N440" s="1">
        <v>17214714</v>
      </c>
      <c r="O440" s="1">
        <v>51540</v>
      </c>
      <c r="P440" s="1">
        <v>3551890</v>
      </c>
      <c r="Q440" s="1">
        <v>0</v>
      </c>
      <c r="R440" s="1">
        <v>4438603</v>
      </c>
      <c r="S440" s="1">
        <v>9890900</v>
      </c>
      <c r="T440" s="1">
        <v>8849443</v>
      </c>
      <c r="U440" s="1">
        <v>6209128</v>
      </c>
      <c r="V440" s="1">
        <v>2192130</v>
      </c>
      <c r="W440" s="1">
        <v>0</v>
      </c>
      <c r="X440" s="68">
        <v>52398348</v>
      </c>
    </row>
    <row r="441" spans="1:24" ht="12" customHeight="1" thickBot="1">
      <c r="A441" s="66"/>
      <c r="B441" s="58"/>
      <c r="C441" s="58"/>
      <c r="D441" s="59"/>
      <c r="E441" s="67"/>
      <c r="F441" s="67"/>
      <c r="G441" s="67"/>
      <c r="H441" s="67"/>
      <c r="I441" s="67"/>
      <c r="J441" s="67"/>
      <c r="K441" s="67"/>
      <c r="L441" s="67"/>
      <c r="M441" s="68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79"/>
    </row>
    <row r="442" spans="1:24" s="3" customFormat="1" ht="19.5" customHeight="1">
      <c r="A442" s="80" t="s">
        <v>358</v>
      </c>
      <c r="B442" s="81"/>
      <c r="C442" s="81"/>
      <c r="D442" s="81"/>
      <c r="E442" s="81">
        <v>301288740</v>
      </c>
      <c r="F442" s="81">
        <v>54903996</v>
      </c>
      <c r="G442" s="81">
        <v>299236502</v>
      </c>
      <c r="H442" s="81">
        <v>150886197</v>
      </c>
      <c r="I442" s="81">
        <v>26269889</v>
      </c>
      <c r="J442" s="81">
        <v>15858799</v>
      </c>
      <c r="K442" s="81">
        <v>51857212</v>
      </c>
      <c r="L442" s="81">
        <v>47356832</v>
      </c>
      <c r="M442" s="82">
        <v>947658167</v>
      </c>
      <c r="N442" s="81">
        <v>395818156</v>
      </c>
      <c r="O442" s="81">
        <v>979511</v>
      </c>
      <c r="P442" s="81">
        <v>46958188</v>
      </c>
      <c r="Q442" s="81">
        <v>0</v>
      </c>
      <c r="R442" s="81">
        <v>103338602</v>
      </c>
      <c r="S442" s="81">
        <v>157944684</v>
      </c>
      <c r="T442" s="81">
        <v>66026998</v>
      </c>
      <c r="U442" s="81">
        <v>95969887</v>
      </c>
      <c r="V442" s="81">
        <v>1912583</v>
      </c>
      <c r="W442" s="81">
        <v>3192433</v>
      </c>
      <c r="X442" s="82">
        <v>872141042</v>
      </c>
    </row>
    <row r="443" spans="1:24" s="3" customFormat="1" ht="21.75" customHeight="1">
      <c r="A443" s="83" t="s">
        <v>359</v>
      </c>
      <c r="B443" s="69"/>
      <c r="C443" s="69"/>
      <c r="D443" s="69"/>
      <c r="E443" s="69">
        <v>626240446</v>
      </c>
      <c r="F443" s="69">
        <v>16801623</v>
      </c>
      <c r="G443" s="69">
        <v>279320121</v>
      </c>
      <c r="H443" s="69">
        <v>116934916</v>
      </c>
      <c r="I443" s="69">
        <v>3985105</v>
      </c>
      <c r="J443" s="69">
        <v>79472890</v>
      </c>
      <c r="K443" s="69">
        <v>34122701</v>
      </c>
      <c r="L443" s="69">
        <v>113638385</v>
      </c>
      <c r="M443" s="84">
        <v>1270516187</v>
      </c>
      <c r="N443" s="69">
        <v>107419791</v>
      </c>
      <c r="O443" s="69">
        <v>12949442</v>
      </c>
      <c r="P443" s="69">
        <v>269221605</v>
      </c>
      <c r="Q443" s="69">
        <v>170380</v>
      </c>
      <c r="R443" s="69">
        <v>440912862</v>
      </c>
      <c r="S443" s="69">
        <v>91569600</v>
      </c>
      <c r="T443" s="69">
        <v>144866476</v>
      </c>
      <c r="U443" s="69">
        <v>103916842</v>
      </c>
      <c r="V443" s="69">
        <v>130192307</v>
      </c>
      <c r="W443" s="69">
        <v>0</v>
      </c>
      <c r="X443" s="84">
        <v>1301219305</v>
      </c>
    </row>
    <row r="444" spans="1:24" s="3" customFormat="1" ht="24.75" customHeight="1" thickBot="1">
      <c r="A444" s="85" t="s">
        <v>360</v>
      </c>
      <c r="B444" s="86"/>
      <c r="C444" s="86"/>
      <c r="D444" s="86"/>
      <c r="E444" s="86">
        <v>927529186</v>
      </c>
      <c r="F444" s="86">
        <v>71705619</v>
      </c>
      <c r="G444" s="86">
        <v>578556623</v>
      </c>
      <c r="H444" s="86">
        <v>267821113</v>
      </c>
      <c r="I444" s="86">
        <v>30254994</v>
      </c>
      <c r="J444" s="86">
        <v>95331689</v>
      </c>
      <c r="K444" s="86">
        <v>85979913</v>
      </c>
      <c r="L444" s="86">
        <v>160995217</v>
      </c>
      <c r="M444" s="87">
        <v>2218174354</v>
      </c>
      <c r="N444" s="86">
        <v>503237947</v>
      </c>
      <c r="O444" s="86">
        <v>13928953</v>
      </c>
      <c r="P444" s="86">
        <v>316179793</v>
      </c>
      <c r="Q444" s="86">
        <v>170380</v>
      </c>
      <c r="R444" s="86">
        <v>544251464</v>
      </c>
      <c r="S444" s="86">
        <v>249514284</v>
      </c>
      <c r="T444" s="86">
        <v>210893474</v>
      </c>
      <c r="U444" s="86">
        <v>199886729</v>
      </c>
      <c r="V444" s="86">
        <v>132104890</v>
      </c>
      <c r="W444" s="86">
        <v>3192433</v>
      </c>
      <c r="X444" s="87">
        <v>2173360347</v>
      </c>
    </row>
    <row r="445" spans="1:24" ht="12" customHeight="1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1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1"/>
    </row>
    <row r="446" spans="1:24" s="13" customFormat="1" ht="12" customHeight="1">
      <c r="A446" s="88"/>
      <c r="B446" s="88"/>
      <c r="C446" s="88"/>
      <c r="D446" s="8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s="13" customFormat="1" ht="23.25" customHeight="1">
      <c r="M447" s="14"/>
      <c r="R447" s="145">
        <f>+SUM(N444:R444)/X444</f>
        <v>0.63393469881872289</v>
      </c>
      <c r="X447" s="14"/>
    </row>
    <row r="448" spans="1:24" s="13" customFormat="1" ht="12" customHeight="1">
      <c r="M448" s="14"/>
      <c r="X448" s="14"/>
    </row>
    <row r="449" spans="13:24" s="13" customFormat="1" ht="12" customHeight="1">
      <c r="M449" s="14"/>
      <c r="X449" s="14"/>
    </row>
    <row r="450" spans="13:24" s="13" customFormat="1" ht="12" customHeight="1">
      <c r="M450" s="14"/>
      <c r="X450" s="14"/>
    </row>
    <row r="451" spans="13:24" s="13" customFormat="1" ht="12" customHeight="1">
      <c r="M451" s="14"/>
      <c r="X451" s="14"/>
    </row>
  </sheetData>
  <pageMargins left="0" right="0" top="0.57999999999999996" bottom="0" header="0.78" footer="0"/>
  <pageSetup paperSize="5" scale="57" fitToWidth="8" fitToHeight="8" orientation="landscape" horizontalDpi="4294967292" verticalDpi="4294967292" r:id="rId1"/>
  <headerFooter alignWithMargins="0">
    <oddFooter>&amp;L&amp;F &amp;D&amp;C&amp;P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451"/>
  <sheetViews>
    <sheetView workbookViewId="0">
      <pane xSplit="4" ySplit="4" topLeftCell="K5" activePane="bottomRight" state="frozen"/>
      <selection activeCell="K7" sqref="K7"/>
      <selection pane="topRight" activeCell="K7" sqref="K7"/>
      <selection pane="bottomLeft" activeCell="K7" sqref="K7"/>
      <selection pane="bottomRight" activeCell="N5" sqref="N5"/>
    </sheetView>
  </sheetViews>
  <sheetFormatPr defaultColWidth="10.6640625" defaultRowHeight="12" customHeight="1"/>
  <cols>
    <col min="1" max="1" width="1" style="2" customWidth="1"/>
    <col min="2" max="3" width="1.109375" style="2" customWidth="1"/>
    <col min="4" max="4" width="22" style="2" customWidth="1"/>
    <col min="5" max="5" width="16.33203125" style="2" customWidth="1"/>
    <col min="6" max="6" width="14.44140625" style="2" customWidth="1"/>
    <col min="7" max="7" width="16.5546875" style="2" customWidth="1"/>
    <col min="8" max="8" width="15.44140625" style="2" customWidth="1"/>
    <col min="9" max="9" width="13.6640625" style="2" customWidth="1"/>
    <col min="10" max="10" width="14.6640625" style="2" customWidth="1"/>
    <col min="11" max="12" width="14.88671875" style="2" customWidth="1"/>
    <col min="13" max="13" width="17.5546875" style="3" customWidth="1"/>
    <col min="14" max="14" width="15.88671875" style="2" customWidth="1"/>
    <col min="15" max="15" width="14.109375" style="2" customWidth="1"/>
    <col min="16" max="16" width="15.109375" style="2" customWidth="1"/>
    <col min="17" max="17" width="11.33203125" style="2" customWidth="1"/>
    <col min="18" max="18" width="16.33203125" style="2" customWidth="1"/>
    <col min="19" max="19" width="16.5546875" style="2" customWidth="1"/>
    <col min="20" max="20" width="15.88671875" style="2" customWidth="1"/>
    <col min="21" max="21" width="15.109375" style="2" customWidth="1"/>
    <col min="22" max="22" width="14.88671875" style="2" customWidth="1"/>
    <col min="23" max="23" width="12.6640625" style="2" customWidth="1"/>
    <col min="24" max="24" width="18" style="3" customWidth="1"/>
    <col min="25" max="256" width="10.6640625" style="2"/>
    <col min="257" max="257" width="1" style="2" customWidth="1"/>
    <col min="258" max="259" width="1.109375" style="2" customWidth="1"/>
    <col min="260" max="260" width="22" style="2" customWidth="1"/>
    <col min="261" max="261" width="16.33203125" style="2" customWidth="1"/>
    <col min="262" max="262" width="14.44140625" style="2" customWidth="1"/>
    <col min="263" max="263" width="16.5546875" style="2" customWidth="1"/>
    <col min="264" max="264" width="15.44140625" style="2" customWidth="1"/>
    <col min="265" max="265" width="13.6640625" style="2" customWidth="1"/>
    <col min="266" max="266" width="14.6640625" style="2" customWidth="1"/>
    <col min="267" max="268" width="14.88671875" style="2" customWidth="1"/>
    <col min="269" max="269" width="17.5546875" style="2" customWidth="1"/>
    <col min="270" max="270" width="15.88671875" style="2" customWidth="1"/>
    <col min="271" max="271" width="14.109375" style="2" customWidth="1"/>
    <col min="272" max="272" width="15.109375" style="2" customWidth="1"/>
    <col min="273" max="273" width="11.33203125" style="2" customWidth="1"/>
    <col min="274" max="274" width="16.33203125" style="2" customWidth="1"/>
    <col min="275" max="275" width="16.5546875" style="2" customWidth="1"/>
    <col min="276" max="276" width="15.88671875" style="2" customWidth="1"/>
    <col min="277" max="277" width="15.109375" style="2" customWidth="1"/>
    <col min="278" max="278" width="14.88671875" style="2" customWidth="1"/>
    <col min="279" max="279" width="12.6640625" style="2" customWidth="1"/>
    <col min="280" max="280" width="18" style="2" customWidth="1"/>
    <col min="281" max="512" width="10.6640625" style="2"/>
    <col min="513" max="513" width="1" style="2" customWidth="1"/>
    <col min="514" max="515" width="1.109375" style="2" customWidth="1"/>
    <col min="516" max="516" width="22" style="2" customWidth="1"/>
    <col min="517" max="517" width="16.33203125" style="2" customWidth="1"/>
    <col min="518" max="518" width="14.44140625" style="2" customWidth="1"/>
    <col min="519" max="519" width="16.5546875" style="2" customWidth="1"/>
    <col min="520" max="520" width="15.44140625" style="2" customWidth="1"/>
    <col min="521" max="521" width="13.6640625" style="2" customWidth="1"/>
    <col min="522" max="522" width="14.6640625" style="2" customWidth="1"/>
    <col min="523" max="524" width="14.88671875" style="2" customWidth="1"/>
    <col min="525" max="525" width="17.5546875" style="2" customWidth="1"/>
    <col min="526" max="526" width="15.88671875" style="2" customWidth="1"/>
    <col min="527" max="527" width="14.109375" style="2" customWidth="1"/>
    <col min="528" max="528" width="15.109375" style="2" customWidth="1"/>
    <col min="529" max="529" width="11.33203125" style="2" customWidth="1"/>
    <col min="530" max="530" width="16.33203125" style="2" customWidth="1"/>
    <col min="531" max="531" width="16.5546875" style="2" customWidth="1"/>
    <col min="532" max="532" width="15.88671875" style="2" customWidth="1"/>
    <col min="533" max="533" width="15.109375" style="2" customWidth="1"/>
    <col min="534" max="534" width="14.88671875" style="2" customWidth="1"/>
    <col min="535" max="535" width="12.6640625" style="2" customWidth="1"/>
    <col min="536" max="536" width="18" style="2" customWidth="1"/>
    <col min="537" max="768" width="10.6640625" style="2"/>
    <col min="769" max="769" width="1" style="2" customWidth="1"/>
    <col min="770" max="771" width="1.109375" style="2" customWidth="1"/>
    <col min="772" max="772" width="22" style="2" customWidth="1"/>
    <col min="773" max="773" width="16.33203125" style="2" customWidth="1"/>
    <col min="774" max="774" width="14.44140625" style="2" customWidth="1"/>
    <col min="775" max="775" width="16.5546875" style="2" customWidth="1"/>
    <col min="776" max="776" width="15.44140625" style="2" customWidth="1"/>
    <col min="777" max="777" width="13.6640625" style="2" customWidth="1"/>
    <col min="778" max="778" width="14.6640625" style="2" customWidth="1"/>
    <col min="779" max="780" width="14.88671875" style="2" customWidth="1"/>
    <col min="781" max="781" width="17.5546875" style="2" customWidth="1"/>
    <col min="782" max="782" width="15.88671875" style="2" customWidth="1"/>
    <col min="783" max="783" width="14.109375" style="2" customWidth="1"/>
    <col min="784" max="784" width="15.109375" style="2" customWidth="1"/>
    <col min="785" max="785" width="11.33203125" style="2" customWidth="1"/>
    <col min="786" max="786" width="16.33203125" style="2" customWidth="1"/>
    <col min="787" max="787" width="16.5546875" style="2" customWidth="1"/>
    <col min="788" max="788" width="15.88671875" style="2" customWidth="1"/>
    <col min="789" max="789" width="15.109375" style="2" customWidth="1"/>
    <col min="790" max="790" width="14.88671875" style="2" customWidth="1"/>
    <col min="791" max="791" width="12.6640625" style="2" customWidth="1"/>
    <col min="792" max="792" width="18" style="2" customWidth="1"/>
    <col min="793" max="1024" width="10.6640625" style="2"/>
    <col min="1025" max="1025" width="1" style="2" customWidth="1"/>
    <col min="1026" max="1027" width="1.109375" style="2" customWidth="1"/>
    <col min="1028" max="1028" width="22" style="2" customWidth="1"/>
    <col min="1029" max="1029" width="16.33203125" style="2" customWidth="1"/>
    <col min="1030" max="1030" width="14.44140625" style="2" customWidth="1"/>
    <col min="1031" max="1031" width="16.5546875" style="2" customWidth="1"/>
    <col min="1032" max="1032" width="15.44140625" style="2" customWidth="1"/>
    <col min="1033" max="1033" width="13.6640625" style="2" customWidth="1"/>
    <col min="1034" max="1034" width="14.6640625" style="2" customWidth="1"/>
    <col min="1035" max="1036" width="14.88671875" style="2" customWidth="1"/>
    <col min="1037" max="1037" width="17.5546875" style="2" customWidth="1"/>
    <col min="1038" max="1038" width="15.88671875" style="2" customWidth="1"/>
    <col min="1039" max="1039" width="14.109375" style="2" customWidth="1"/>
    <col min="1040" max="1040" width="15.109375" style="2" customWidth="1"/>
    <col min="1041" max="1041" width="11.33203125" style="2" customWidth="1"/>
    <col min="1042" max="1042" width="16.33203125" style="2" customWidth="1"/>
    <col min="1043" max="1043" width="16.5546875" style="2" customWidth="1"/>
    <col min="1044" max="1044" width="15.88671875" style="2" customWidth="1"/>
    <col min="1045" max="1045" width="15.109375" style="2" customWidth="1"/>
    <col min="1046" max="1046" width="14.88671875" style="2" customWidth="1"/>
    <col min="1047" max="1047" width="12.6640625" style="2" customWidth="1"/>
    <col min="1048" max="1048" width="18" style="2" customWidth="1"/>
    <col min="1049" max="1280" width="10.6640625" style="2"/>
    <col min="1281" max="1281" width="1" style="2" customWidth="1"/>
    <col min="1282" max="1283" width="1.109375" style="2" customWidth="1"/>
    <col min="1284" max="1284" width="22" style="2" customWidth="1"/>
    <col min="1285" max="1285" width="16.33203125" style="2" customWidth="1"/>
    <col min="1286" max="1286" width="14.44140625" style="2" customWidth="1"/>
    <col min="1287" max="1287" width="16.5546875" style="2" customWidth="1"/>
    <col min="1288" max="1288" width="15.44140625" style="2" customWidth="1"/>
    <col min="1289" max="1289" width="13.6640625" style="2" customWidth="1"/>
    <col min="1290" max="1290" width="14.6640625" style="2" customWidth="1"/>
    <col min="1291" max="1292" width="14.88671875" style="2" customWidth="1"/>
    <col min="1293" max="1293" width="17.5546875" style="2" customWidth="1"/>
    <col min="1294" max="1294" width="15.88671875" style="2" customWidth="1"/>
    <col min="1295" max="1295" width="14.109375" style="2" customWidth="1"/>
    <col min="1296" max="1296" width="15.109375" style="2" customWidth="1"/>
    <col min="1297" max="1297" width="11.33203125" style="2" customWidth="1"/>
    <col min="1298" max="1298" width="16.33203125" style="2" customWidth="1"/>
    <col min="1299" max="1299" width="16.5546875" style="2" customWidth="1"/>
    <col min="1300" max="1300" width="15.88671875" style="2" customWidth="1"/>
    <col min="1301" max="1301" width="15.109375" style="2" customWidth="1"/>
    <col min="1302" max="1302" width="14.88671875" style="2" customWidth="1"/>
    <col min="1303" max="1303" width="12.6640625" style="2" customWidth="1"/>
    <col min="1304" max="1304" width="18" style="2" customWidth="1"/>
    <col min="1305" max="1536" width="10.6640625" style="2"/>
    <col min="1537" max="1537" width="1" style="2" customWidth="1"/>
    <col min="1538" max="1539" width="1.109375" style="2" customWidth="1"/>
    <col min="1540" max="1540" width="22" style="2" customWidth="1"/>
    <col min="1541" max="1541" width="16.33203125" style="2" customWidth="1"/>
    <col min="1542" max="1542" width="14.44140625" style="2" customWidth="1"/>
    <col min="1543" max="1543" width="16.5546875" style="2" customWidth="1"/>
    <col min="1544" max="1544" width="15.44140625" style="2" customWidth="1"/>
    <col min="1545" max="1545" width="13.6640625" style="2" customWidth="1"/>
    <col min="1546" max="1546" width="14.6640625" style="2" customWidth="1"/>
    <col min="1547" max="1548" width="14.88671875" style="2" customWidth="1"/>
    <col min="1549" max="1549" width="17.5546875" style="2" customWidth="1"/>
    <col min="1550" max="1550" width="15.88671875" style="2" customWidth="1"/>
    <col min="1551" max="1551" width="14.109375" style="2" customWidth="1"/>
    <col min="1552" max="1552" width="15.109375" style="2" customWidth="1"/>
    <col min="1553" max="1553" width="11.33203125" style="2" customWidth="1"/>
    <col min="1554" max="1554" width="16.33203125" style="2" customWidth="1"/>
    <col min="1555" max="1555" width="16.5546875" style="2" customWidth="1"/>
    <col min="1556" max="1556" width="15.88671875" style="2" customWidth="1"/>
    <col min="1557" max="1557" width="15.109375" style="2" customWidth="1"/>
    <col min="1558" max="1558" width="14.88671875" style="2" customWidth="1"/>
    <col min="1559" max="1559" width="12.6640625" style="2" customWidth="1"/>
    <col min="1560" max="1560" width="18" style="2" customWidth="1"/>
    <col min="1561" max="1792" width="10.6640625" style="2"/>
    <col min="1793" max="1793" width="1" style="2" customWidth="1"/>
    <col min="1794" max="1795" width="1.109375" style="2" customWidth="1"/>
    <col min="1796" max="1796" width="22" style="2" customWidth="1"/>
    <col min="1797" max="1797" width="16.33203125" style="2" customWidth="1"/>
    <col min="1798" max="1798" width="14.44140625" style="2" customWidth="1"/>
    <col min="1799" max="1799" width="16.5546875" style="2" customWidth="1"/>
    <col min="1800" max="1800" width="15.44140625" style="2" customWidth="1"/>
    <col min="1801" max="1801" width="13.6640625" style="2" customWidth="1"/>
    <col min="1802" max="1802" width="14.6640625" style="2" customWidth="1"/>
    <col min="1803" max="1804" width="14.88671875" style="2" customWidth="1"/>
    <col min="1805" max="1805" width="17.5546875" style="2" customWidth="1"/>
    <col min="1806" max="1806" width="15.88671875" style="2" customWidth="1"/>
    <col min="1807" max="1807" width="14.109375" style="2" customWidth="1"/>
    <col min="1808" max="1808" width="15.109375" style="2" customWidth="1"/>
    <col min="1809" max="1809" width="11.33203125" style="2" customWidth="1"/>
    <col min="1810" max="1810" width="16.33203125" style="2" customWidth="1"/>
    <col min="1811" max="1811" width="16.5546875" style="2" customWidth="1"/>
    <col min="1812" max="1812" width="15.88671875" style="2" customWidth="1"/>
    <col min="1813" max="1813" width="15.109375" style="2" customWidth="1"/>
    <col min="1814" max="1814" width="14.88671875" style="2" customWidth="1"/>
    <col min="1815" max="1815" width="12.6640625" style="2" customWidth="1"/>
    <col min="1816" max="1816" width="18" style="2" customWidth="1"/>
    <col min="1817" max="2048" width="10.6640625" style="2"/>
    <col min="2049" max="2049" width="1" style="2" customWidth="1"/>
    <col min="2050" max="2051" width="1.109375" style="2" customWidth="1"/>
    <col min="2052" max="2052" width="22" style="2" customWidth="1"/>
    <col min="2053" max="2053" width="16.33203125" style="2" customWidth="1"/>
    <col min="2054" max="2054" width="14.44140625" style="2" customWidth="1"/>
    <col min="2055" max="2055" width="16.5546875" style="2" customWidth="1"/>
    <col min="2056" max="2056" width="15.44140625" style="2" customWidth="1"/>
    <col min="2057" max="2057" width="13.6640625" style="2" customWidth="1"/>
    <col min="2058" max="2058" width="14.6640625" style="2" customWidth="1"/>
    <col min="2059" max="2060" width="14.88671875" style="2" customWidth="1"/>
    <col min="2061" max="2061" width="17.5546875" style="2" customWidth="1"/>
    <col min="2062" max="2062" width="15.88671875" style="2" customWidth="1"/>
    <col min="2063" max="2063" width="14.109375" style="2" customWidth="1"/>
    <col min="2064" max="2064" width="15.109375" style="2" customWidth="1"/>
    <col min="2065" max="2065" width="11.33203125" style="2" customWidth="1"/>
    <col min="2066" max="2066" width="16.33203125" style="2" customWidth="1"/>
    <col min="2067" max="2067" width="16.5546875" style="2" customWidth="1"/>
    <col min="2068" max="2068" width="15.88671875" style="2" customWidth="1"/>
    <col min="2069" max="2069" width="15.109375" style="2" customWidth="1"/>
    <col min="2070" max="2070" width="14.88671875" style="2" customWidth="1"/>
    <col min="2071" max="2071" width="12.6640625" style="2" customWidth="1"/>
    <col min="2072" max="2072" width="18" style="2" customWidth="1"/>
    <col min="2073" max="2304" width="10.6640625" style="2"/>
    <col min="2305" max="2305" width="1" style="2" customWidth="1"/>
    <col min="2306" max="2307" width="1.109375" style="2" customWidth="1"/>
    <col min="2308" max="2308" width="22" style="2" customWidth="1"/>
    <col min="2309" max="2309" width="16.33203125" style="2" customWidth="1"/>
    <col min="2310" max="2310" width="14.44140625" style="2" customWidth="1"/>
    <col min="2311" max="2311" width="16.5546875" style="2" customWidth="1"/>
    <col min="2312" max="2312" width="15.44140625" style="2" customWidth="1"/>
    <col min="2313" max="2313" width="13.6640625" style="2" customWidth="1"/>
    <col min="2314" max="2314" width="14.6640625" style="2" customWidth="1"/>
    <col min="2315" max="2316" width="14.88671875" style="2" customWidth="1"/>
    <col min="2317" max="2317" width="17.5546875" style="2" customWidth="1"/>
    <col min="2318" max="2318" width="15.88671875" style="2" customWidth="1"/>
    <col min="2319" max="2319" width="14.109375" style="2" customWidth="1"/>
    <col min="2320" max="2320" width="15.109375" style="2" customWidth="1"/>
    <col min="2321" max="2321" width="11.33203125" style="2" customWidth="1"/>
    <col min="2322" max="2322" width="16.33203125" style="2" customWidth="1"/>
    <col min="2323" max="2323" width="16.5546875" style="2" customWidth="1"/>
    <col min="2324" max="2324" width="15.88671875" style="2" customWidth="1"/>
    <col min="2325" max="2325" width="15.109375" style="2" customWidth="1"/>
    <col min="2326" max="2326" width="14.88671875" style="2" customWidth="1"/>
    <col min="2327" max="2327" width="12.6640625" style="2" customWidth="1"/>
    <col min="2328" max="2328" width="18" style="2" customWidth="1"/>
    <col min="2329" max="2560" width="10.6640625" style="2"/>
    <col min="2561" max="2561" width="1" style="2" customWidth="1"/>
    <col min="2562" max="2563" width="1.109375" style="2" customWidth="1"/>
    <col min="2564" max="2564" width="22" style="2" customWidth="1"/>
    <col min="2565" max="2565" width="16.33203125" style="2" customWidth="1"/>
    <col min="2566" max="2566" width="14.44140625" style="2" customWidth="1"/>
    <col min="2567" max="2567" width="16.5546875" style="2" customWidth="1"/>
    <col min="2568" max="2568" width="15.44140625" style="2" customWidth="1"/>
    <col min="2569" max="2569" width="13.6640625" style="2" customWidth="1"/>
    <col min="2570" max="2570" width="14.6640625" style="2" customWidth="1"/>
    <col min="2571" max="2572" width="14.88671875" style="2" customWidth="1"/>
    <col min="2573" max="2573" width="17.5546875" style="2" customWidth="1"/>
    <col min="2574" max="2574" width="15.88671875" style="2" customWidth="1"/>
    <col min="2575" max="2575" width="14.109375" style="2" customWidth="1"/>
    <col min="2576" max="2576" width="15.109375" style="2" customWidth="1"/>
    <col min="2577" max="2577" width="11.33203125" style="2" customWidth="1"/>
    <col min="2578" max="2578" width="16.33203125" style="2" customWidth="1"/>
    <col min="2579" max="2579" width="16.5546875" style="2" customWidth="1"/>
    <col min="2580" max="2580" width="15.88671875" style="2" customWidth="1"/>
    <col min="2581" max="2581" width="15.109375" style="2" customWidth="1"/>
    <col min="2582" max="2582" width="14.88671875" style="2" customWidth="1"/>
    <col min="2583" max="2583" width="12.6640625" style="2" customWidth="1"/>
    <col min="2584" max="2584" width="18" style="2" customWidth="1"/>
    <col min="2585" max="2816" width="10.6640625" style="2"/>
    <col min="2817" max="2817" width="1" style="2" customWidth="1"/>
    <col min="2818" max="2819" width="1.109375" style="2" customWidth="1"/>
    <col min="2820" max="2820" width="22" style="2" customWidth="1"/>
    <col min="2821" max="2821" width="16.33203125" style="2" customWidth="1"/>
    <col min="2822" max="2822" width="14.44140625" style="2" customWidth="1"/>
    <col min="2823" max="2823" width="16.5546875" style="2" customWidth="1"/>
    <col min="2824" max="2824" width="15.44140625" style="2" customWidth="1"/>
    <col min="2825" max="2825" width="13.6640625" style="2" customWidth="1"/>
    <col min="2826" max="2826" width="14.6640625" style="2" customWidth="1"/>
    <col min="2827" max="2828" width="14.88671875" style="2" customWidth="1"/>
    <col min="2829" max="2829" width="17.5546875" style="2" customWidth="1"/>
    <col min="2830" max="2830" width="15.88671875" style="2" customWidth="1"/>
    <col min="2831" max="2831" width="14.109375" style="2" customWidth="1"/>
    <col min="2832" max="2832" width="15.109375" style="2" customWidth="1"/>
    <col min="2833" max="2833" width="11.33203125" style="2" customWidth="1"/>
    <col min="2834" max="2834" width="16.33203125" style="2" customWidth="1"/>
    <col min="2835" max="2835" width="16.5546875" style="2" customWidth="1"/>
    <col min="2836" max="2836" width="15.88671875" style="2" customWidth="1"/>
    <col min="2837" max="2837" width="15.109375" style="2" customWidth="1"/>
    <col min="2838" max="2838" width="14.88671875" style="2" customWidth="1"/>
    <col min="2839" max="2839" width="12.6640625" style="2" customWidth="1"/>
    <col min="2840" max="2840" width="18" style="2" customWidth="1"/>
    <col min="2841" max="3072" width="10.6640625" style="2"/>
    <col min="3073" max="3073" width="1" style="2" customWidth="1"/>
    <col min="3074" max="3075" width="1.109375" style="2" customWidth="1"/>
    <col min="3076" max="3076" width="22" style="2" customWidth="1"/>
    <col min="3077" max="3077" width="16.33203125" style="2" customWidth="1"/>
    <col min="3078" max="3078" width="14.44140625" style="2" customWidth="1"/>
    <col min="3079" max="3079" width="16.5546875" style="2" customWidth="1"/>
    <col min="3080" max="3080" width="15.44140625" style="2" customWidth="1"/>
    <col min="3081" max="3081" width="13.6640625" style="2" customWidth="1"/>
    <col min="3082" max="3082" width="14.6640625" style="2" customWidth="1"/>
    <col min="3083" max="3084" width="14.88671875" style="2" customWidth="1"/>
    <col min="3085" max="3085" width="17.5546875" style="2" customWidth="1"/>
    <col min="3086" max="3086" width="15.88671875" style="2" customWidth="1"/>
    <col min="3087" max="3087" width="14.109375" style="2" customWidth="1"/>
    <col min="3088" max="3088" width="15.109375" style="2" customWidth="1"/>
    <col min="3089" max="3089" width="11.33203125" style="2" customWidth="1"/>
    <col min="3090" max="3090" width="16.33203125" style="2" customWidth="1"/>
    <col min="3091" max="3091" width="16.5546875" style="2" customWidth="1"/>
    <col min="3092" max="3092" width="15.88671875" style="2" customWidth="1"/>
    <col min="3093" max="3093" width="15.109375" style="2" customWidth="1"/>
    <col min="3094" max="3094" width="14.88671875" style="2" customWidth="1"/>
    <col min="3095" max="3095" width="12.6640625" style="2" customWidth="1"/>
    <col min="3096" max="3096" width="18" style="2" customWidth="1"/>
    <col min="3097" max="3328" width="10.6640625" style="2"/>
    <col min="3329" max="3329" width="1" style="2" customWidth="1"/>
    <col min="3330" max="3331" width="1.109375" style="2" customWidth="1"/>
    <col min="3332" max="3332" width="22" style="2" customWidth="1"/>
    <col min="3333" max="3333" width="16.33203125" style="2" customWidth="1"/>
    <col min="3334" max="3334" width="14.44140625" style="2" customWidth="1"/>
    <col min="3335" max="3335" width="16.5546875" style="2" customWidth="1"/>
    <col min="3336" max="3336" width="15.44140625" style="2" customWidth="1"/>
    <col min="3337" max="3337" width="13.6640625" style="2" customWidth="1"/>
    <col min="3338" max="3338" width="14.6640625" style="2" customWidth="1"/>
    <col min="3339" max="3340" width="14.88671875" style="2" customWidth="1"/>
    <col min="3341" max="3341" width="17.5546875" style="2" customWidth="1"/>
    <col min="3342" max="3342" width="15.88671875" style="2" customWidth="1"/>
    <col min="3343" max="3343" width="14.109375" style="2" customWidth="1"/>
    <col min="3344" max="3344" width="15.109375" style="2" customWidth="1"/>
    <col min="3345" max="3345" width="11.33203125" style="2" customWidth="1"/>
    <col min="3346" max="3346" width="16.33203125" style="2" customWidth="1"/>
    <col min="3347" max="3347" width="16.5546875" style="2" customWidth="1"/>
    <col min="3348" max="3348" width="15.88671875" style="2" customWidth="1"/>
    <col min="3349" max="3349" width="15.109375" style="2" customWidth="1"/>
    <col min="3350" max="3350" width="14.88671875" style="2" customWidth="1"/>
    <col min="3351" max="3351" width="12.6640625" style="2" customWidth="1"/>
    <col min="3352" max="3352" width="18" style="2" customWidth="1"/>
    <col min="3353" max="3584" width="10.6640625" style="2"/>
    <col min="3585" max="3585" width="1" style="2" customWidth="1"/>
    <col min="3586" max="3587" width="1.109375" style="2" customWidth="1"/>
    <col min="3588" max="3588" width="22" style="2" customWidth="1"/>
    <col min="3589" max="3589" width="16.33203125" style="2" customWidth="1"/>
    <col min="3590" max="3590" width="14.44140625" style="2" customWidth="1"/>
    <col min="3591" max="3591" width="16.5546875" style="2" customWidth="1"/>
    <col min="3592" max="3592" width="15.44140625" style="2" customWidth="1"/>
    <col min="3593" max="3593" width="13.6640625" style="2" customWidth="1"/>
    <col min="3594" max="3594" width="14.6640625" style="2" customWidth="1"/>
    <col min="3595" max="3596" width="14.88671875" style="2" customWidth="1"/>
    <col min="3597" max="3597" width="17.5546875" style="2" customWidth="1"/>
    <col min="3598" max="3598" width="15.88671875" style="2" customWidth="1"/>
    <col min="3599" max="3599" width="14.109375" style="2" customWidth="1"/>
    <col min="3600" max="3600" width="15.109375" style="2" customWidth="1"/>
    <col min="3601" max="3601" width="11.33203125" style="2" customWidth="1"/>
    <col min="3602" max="3602" width="16.33203125" style="2" customWidth="1"/>
    <col min="3603" max="3603" width="16.5546875" style="2" customWidth="1"/>
    <col min="3604" max="3604" width="15.88671875" style="2" customWidth="1"/>
    <col min="3605" max="3605" width="15.109375" style="2" customWidth="1"/>
    <col min="3606" max="3606" width="14.88671875" style="2" customWidth="1"/>
    <col min="3607" max="3607" width="12.6640625" style="2" customWidth="1"/>
    <col min="3608" max="3608" width="18" style="2" customWidth="1"/>
    <col min="3609" max="3840" width="10.6640625" style="2"/>
    <col min="3841" max="3841" width="1" style="2" customWidth="1"/>
    <col min="3842" max="3843" width="1.109375" style="2" customWidth="1"/>
    <col min="3844" max="3844" width="22" style="2" customWidth="1"/>
    <col min="3845" max="3845" width="16.33203125" style="2" customWidth="1"/>
    <col min="3846" max="3846" width="14.44140625" style="2" customWidth="1"/>
    <col min="3847" max="3847" width="16.5546875" style="2" customWidth="1"/>
    <col min="3848" max="3848" width="15.44140625" style="2" customWidth="1"/>
    <col min="3849" max="3849" width="13.6640625" style="2" customWidth="1"/>
    <col min="3850" max="3850" width="14.6640625" style="2" customWidth="1"/>
    <col min="3851" max="3852" width="14.88671875" style="2" customWidth="1"/>
    <col min="3853" max="3853" width="17.5546875" style="2" customWidth="1"/>
    <col min="3854" max="3854" width="15.88671875" style="2" customWidth="1"/>
    <col min="3855" max="3855" width="14.109375" style="2" customWidth="1"/>
    <col min="3856" max="3856" width="15.109375" style="2" customWidth="1"/>
    <col min="3857" max="3857" width="11.33203125" style="2" customWidth="1"/>
    <col min="3858" max="3858" width="16.33203125" style="2" customWidth="1"/>
    <col min="3859" max="3859" width="16.5546875" style="2" customWidth="1"/>
    <col min="3860" max="3860" width="15.88671875" style="2" customWidth="1"/>
    <col min="3861" max="3861" width="15.109375" style="2" customWidth="1"/>
    <col min="3862" max="3862" width="14.88671875" style="2" customWidth="1"/>
    <col min="3863" max="3863" width="12.6640625" style="2" customWidth="1"/>
    <col min="3864" max="3864" width="18" style="2" customWidth="1"/>
    <col min="3865" max="4096" width="10.6640625" style="2"/>
    <col min="4097" max="4097" width="1" style="2" customWidth="1"/>
    <col min="4098" max="4099" width="1.109375" style="2" customWidth="1"/>
    <col min="4100" max="4100" width="22" style="2" customWidth="1"/>
    <col min="4101" max="4101" width="16.33203125" style="2" customWidth="1"/>
    <col min="4102" max="4102" width="14.44140625" style="2" customWidth="1"/>
    <col min="4103" max="4103" width="16.5546875" style="2" customWidth="1"/>
    <col min="4104" max="4104" width="15.44140625" style="2" customWidth="1"/>
    <col min="4105" max="4105" width="13.6640625" style="2" customWidth="1"/>
    <col min="4106" max="4106" width="14.6640625" style="2" customWidth="1"/>
    <col min="4107" max="4108" width="14.88671875" style="2" customWidth="1"/>
    <col min="4109" max="4109" width="17.5546875" style="2" customWidth="1"/>
    <col min="4110" max="4110" width="15.88671875" style="2" customWidth="1"/>
    <col min="4111" max="4111" width="14.109375" style="2" customWidth="1"/>
    <col min="4112" max="4112" width="15.109375" style="2" customWidth="1"/>
    <col min="4113" max="4113" width="11.33203125" style="2" customWidth="1"/>
    <col min="4114" max="4114" width="16.33203125" style="2" customWidth="1"/>
    <col min="4115" max="4115" width="16.5546875" style="2" customWidth="1"/>
    <col min="4116" max="4116" width="15.88671875" style="2" customWidth="1"/>
    <col min="4117" max="4117" width="15.109375" style="2" customWidth="1"/>
    <col min="4118" max="4118" width="14.88671875" style="2" customWidth="1"/>
    <col min="4119" max="4119" width="12.6640625" style="2" customWidth="1"/>
    <col min="4120" max="4120" width="18" style="2" customWidth="1"/>
    <col min="4121" max="4352" width="10.6640625" style="2"/>
    <col min="4353" max="4353" width="1" style="2" customWidth="1"/>
    <col min="4354" max="4355" width="1.109375" style="2" customWidth="1"/>
    <col min="4356" max="4356" width="22" style="2" customWidth="1"/>
    <col min="4357" max="4357" width="16.33203125" style="2" customWidth="1"/>
    <col min="4358" max="4358" width="14.44140625" style="2" customWidth="1"/>
    <col min="4359" max="4359" width="16.5546875" style="2" customWidth="1"/>
    <col min="4360" max="4360" width="15.44140625" style="2" customWidth="1"/>
    <col min="4361" max="4361" width="13.6640625" style="2" customWidth="1"/>
    <col min="4362" max="4362" width="14.6640625" style="2" customWidth="1"/>
    <col min="4363" max="4364" width="14.88671875" style="2" customWidth="1"/>
    <col min="4365" max="4365" width="17.5546875" style="2" customWidth="1"/>
    <col min="4366" max="4366" width="15.88671875" style="2" customWidth="1"/>
    <col min="4367" max="4367" width="14.109375" style="2" customWidth="1"/>
    <col min="4368" max="4368" width="15.109375" style="2" customWidth="1"/>
    <col min="4369" max="4369" width="11.33203125" style="2" customWidth="1"/>
    <col min="4370" max="4370" width="16.33203125" style="2" customWidth="1"/>
    <col min="4371" max="4371" width="16.5546875" style="2" customWidth="1"/>
    <col min="4372" max="4372" width="15.88671875" style="2" customWidth="1"/>
    <col min="4373" max="4373" width="15.109375" style="2" customWidth="1"/>
    <col min="4374" max="4374" width="14.88671875" style="2" customWidth="1"/>
    <col min="4375" max="4375" width="12.6640625" style="2" customWidth="1"/>
    <col min="4376" max="4376" width="18" style="2" customWidth="1"/>
    <col min="4377" max="4608" width="10.6640625" style="2"/>
    <col min="4609" max="4609" width="1" style="2" customWidth="1"/>
    <col min="4610" max="4611" width="1.109375" style="2" customWidth="1"/>
    <col min="4612" max="4612" width="22" style="2" customWidth="1"/>
    <col min="4613" max="4613" width="16.33203125" style="2" customWidth="1"/>
    <col min="4614" max="4614" width="14.44140625" style="2" customWidth="1"/>
    <col min="4615" max="4615" width="16.5546875" style="2" customWidth="1"/>
    <col min="4616" max="4616" width="15.44140625" style="2" customWidth="1"/>
    <col min="4617" max="4617" width="13.6640625" style="2" customWidth="1"/>
    <col min="4618" max="4618" width="14.6640625" style="2" customWidth="1"/>
    <col min="4619" max="4620" width="14.88671875" style="2" customWidth="1"/>
    <col min="4621" max="4621" width="17.5546875" style="2" customWidth="1"/>
    <col min="4622" max="4622" width="15.88671875" style="2" customWidth="1"/>
    <col min="4623" max="4623" width="14.109375" style="2" customWidth="1"/>
    <col min="4624" max="4624" width="15.109375" style="2" customWidth="1"/>
    <col min="4625" max="4625" width="11.33203125" style="2" customWidth="1"/>
    <col min="4626" max="4626" width="16.33203125" style="2" customWidth="1"/>
    <col min="4627" max="4627" width="16.5546875" style="2" customWidth="1"/>
    <col min="4628" max="4628" width="15.88671875" style="2" customWidth="1"/>
    <col min="4629" max="4629" width="15.109375" style="2" customWidth="1"/>
    <col min="4630" max="4630" width="14.88671875" style="2" customWidth="1"/>
    <col min="4631" max="4631" width="12.6640625" style="2" customWidth="1"/>
    <col min="4632" max="4632" width="18" style="2" customWidth="1"/>
    <col min="4633" max="4864" width="10.6640625" style="2"/>
    <col min="4865" max="4865" width="1" style="2" customWidth="1"/>
    <col min="4866" max="4867" width="1.109375" style="2" customWidth="1"/>
    <col min="4868" max="4868" width="22" style="2" customWidth="1"/>
    <col min="4869" max="4869" width="16.33203125" style="2" customWidth="1"/>
    <col min="4870" max="4870" width="14.44140625" style="2" customWidth="1"/>
    <col min="4871" max="4871" width="16.5546875" style="2" customWidth="1"/>
    <col min="4872" max="4872" width="15.44140625" style="2" customWidth="1"/>
    <col min="4873" max="4873" width="13.6640625" style="2" customWidth="1"/>
    <col min="4874" max="4874" width="14.6640625" style="2" customWidth="1"/>
    <col min="4875" max="4876" width="14.88671875" style="2" customWidth="1"/>
    <col min="4877" max="4877" width="17.5546875" style="2" customWidth="1"/>
    <col min="4878" max="4878" width="15.88671875" style="2" customWidth="1"/>
    <col min="4879" max="4879" width="14.109375" style="2" customWidth="1"/>
    <col min="4880" max="4880" width="15.109375" style="2" customWidth="1"/>
    <col min="4881" max="4881" width="11.33203125" style="2" customWidth="1"/>
    <col min="4882" max="4882" width="16.33203125" style="2" customWidth="1"/>
    <col min="4883" max="4883" width="16.5546875" style="2" customWidth="1"/>
    <col min="4884" max="4884" width="15.88671875" style="2" customWidth="1"/>
    <col min="4885" max="4885" width="15.109375" style="2" customWidth="1"/>
    <col min="4886" max="4886" width="14.88671875" style="2" customWidth="1"/>
    <col min="4887" max="4887" width="12.6640625" style="2" customWidth="1"/>
    <col min="4888" max="4888" width="18" style="2" customWidth="1"/>
    <col min="4889" max="5120" width="10.6640625" style="2"/>
    <col min="5121" max="5121" width="1" style="2" customWidth="1"/>
    <col min="5122" max="5123" width="1.109375" style="2" customWidth="1"/>
    <col min="5124" max="5124" width="22" style="2" customWidth="1"/>
    <col min="5125" max="5125" width="16.33203125" style="2" customWidth="1"/>
    <col min="5126" max="5126" width="14.44140625" style="2" customWidth="1"/>
    <col min="5127" max="5127" width="16.5546875" style="2" customWidth="1"/>
    <col min="5128" max="5128" width="15.44140625" style="2" customWidth="1"/>
    <col min="5129" max="5129" width="13.6640625" style="2" customWidth="1"/>
    <col min="5130" max="5130" width="14.6640625" style="2" customWidth="1"/>
    <col min="5131" max="5132" width="14.88671875" style="2" customWidth="1"/>
    <col min="5133" max="5133" width="17.5546875" style="2" customWidth="1"/>
    <col min="5134" max="5134" width="15.88671875" style="2" customWidth="1"/>
    <col min="5135" max="5135" width="14.109375" style="2" customWidth="1"/>
    <col min="5136" max="5136" width="15.109375" style="2" customWidth="1"/>
    <col min="5137" max="5137" width="11.33203125" style="2" customWidth="1"/>
    <col min="5138" max="5138" width="16.33203125" style="2" customWidth="1"/>
    <col min="5139" max="5139" width="16.5546875" style="2" customWidth="1"/>
    <col min="5140" max="5140" width="15.88671875" style="2" customWidth="1"/>
    <col min="5141" max="5141" width="15.109375" style="2" customWidth="1"/>
    <col min="5142" max="5142" width="14.88671875" style="2" customWidth="1"/>
    <col min="5143" max="5143" width="12.6640625" style="2" customWidth="1"/>
    <col min="5144" max="5144" width="18" style="2" customWidth="1"/>
    <col min="5145" max="5376" width="10.6640625" style="2"/>
    <col min="5377" max="5377" width="1" style="2" customWidth="1"/>
    <col min="5378" max="5379" width="1.109375" style="2" customWidth="1"/>
    <col min="5380" max="5380" width="22" style="2" customWidth="1"/>
    <col min="5381" max="5381" width="16.33203125" style="2" customWidth="1"/>
    <col min="5382" max="5382" width="14.44140625" style="2" customWidth="1"/>
    <col min="5383" max="5383" width="16.5546875" style="2" customWidth="1"/>
    <col min="5384" max="5384" width="15.44140625" style="2" customWidth="1"/>
    <col min="5385" max="5385" width="13.6640625" style="2" customWidth="1"/>
    <col min="5386" max="5386" width="14.6640625" style="2" customWidth="1"/>
    <col min="5387" max="5388" width="14.88671875" style="2" customWidth="1"/>
    <col min="5389" max="5389" width="17.5546875" style="2" customWidth="1"/>
    <col min="5390" max="5390" width="15.88671875" style="2" customWidth="1"/>
    <col min="5391" max="5391" width="14.109375" style="2" customWidth="1"/>
    <col min="5392" max="5392" width="15.109375" style="2" customWidth="1"/>
    <col min="5393" max="5393" width="11.33203125" style="2" customWidth="1"/>
    <col min="5394" max="5394" width="16.33203125" style="2" customWidth="1"/>
    <col min="5395" max="5395" width="16.5546875" style="2" customWidth="1"/>
    <col min="5396" max="5396" width="15.88671875" style="2" customWidth="1"/>
    <col min="5397" max="5397" width="15.109375" style="2" customWidth="1"/>
    <col min="5398" max="5398" width="14.88671875" style="2" customWidth="1"/>
    <col min="5399" max="5399" width="12.6640625" style="2" customWidth="1"/>
    <col min="5400" max="5400" width="18" style="2" customWidth="1"/>
    <col min="5401" max="5632" width="10.6640625" style="2"/>
    <col min="5633" max="5633" width="1" style="2" customWidth="1"/>
    <col min="5634" max="5635" width="1.109375" style="2" customWidth="1"/>
    <col min="5636" max="5636" width="22" style="2" customWidth="1"/>
    <col min="5637" max="5637" width="16.33203125" style="2" customWidth="1"/>
    <col min="5638" max="5638" width="14.44140625" style="2" customWidth="1"/>
    <col min="5639" max="5639" width="16.5546875" style="2" customWidth="1"/>
    <col min="5640" max="5640" width="15.44140625" style="2" customWidth="1"/>
    <col min="5641" max="5641" width="13.6640625" style="2" customWidth="1"/>
    <col min="5642" max="5642" width="14.6640625" style="2" customWidth="1"/>
    <col min="5643" max="5644" width="14.88671875" style="2" customWidth="1"/>
    <col min="5645" max="5645" width="17.5546875" style="2" customWidth="1"/>
    <col min="5646" max="5646" width="15.88671875" style="2" customWidth="1"/>
    <col min="5647" max="5647" width="14.109375" style="2" customWidth="1"/>
    <col min="5648" max="5648" width="15.109375" style="2" customWidth="1"/>
    <col min="5649" max="5649" width="11.33203125" style="2" customWidth="1"/>
    <col min="5650" max="5650" width="16.33203125" style="2" customWidth="1"/>
    <col min="5651" max="5651" width="16.5546875" style="2" customWidth="1"/>
    <col min="5652" max="5652" width="15.88671875" style="2" customWidth="1"/>
    <col min="5653" max="5653" width="15.109375" style="2" customWidth="1"/>
    <col min="5654" max="5654" width="14.88671875" style="2" customWidth="1"/>
    <col min="5655" max="5655" width="12.6640625" style="2" customWidth="1"/>
    <col min="5656" max="5656" width="18" style="2" customWidth="1"/>
    <col min="5657" max="5888" width="10.6640625" style="2"/>
    <col min="5889" max="5889" width="1" style="2" customWidth="1"/>
    <col min="5890" max="5891" width="1.109375" style="2" customWidth="1"/>
    <col min="5892" max="5892" width="22" style="2" customWidth="1"/>
    <col min="5893" max="5893" width="16.33203125" style="2" customWidth="1"/>
    <col min="5894" max="5894" width="14.44140625" style="2" customWidth="1"/>
    <col min="5895" max="5895" width="16.5546875" style="2" customWidth="1"/>
    <col min="5896" max="5896" width="15.44140625" style="2" customWidth="1"/>
    <col min="5897" max="5897" width="13.6640625" style="2" customWidth="1"/>
    <col min="5898" max="5898" width="14.6640625" style="2" customWidth="1"/>
    <col min="5899" max="5900" width="14.88671875" style="2" customWidth="1"/>
    <col min="5901" max="5901" width="17.5546875" style="2" customWidth="1"/>
    <col min="5902" max="5902" width="15.88671875" style="2" customWidth="1"/>
    <col min="5903" max="5903" width="14.109375" style="2" customWidth="1"/>
    <col min="5904" max="5904" width="15.109375" style="2" customWidth="1"/>
    <col min="5905" max="5905" width="11.33203125" style="2" customWidth="1"/>
    <col min="5906" max="5906" width="16.33203125" style="2" customWidth="1"/>
    <col min="5907" max="5907" width="16.5546875" style="2" customWidth="1"/>
    <col min="5908" max="5908" width="15.88671875" style="2" customWidth="1"/>
    <col min="5909" max="5909" width="15.109375" style="2" customWidth="1"/>
    <col min="5910" max="5910" width="14.88671875" style="2" customWidth="1"/>
    <col min="5911" max="5911" width="12.6640625" style="2" customWidth="1"/>
    <col min="5912" max="5912" width="18" style="2" customWidth="1"/>
    <col min="5913" max="6144" width="10.6640625" style="2"/>
    <col min="6145" max="6145" width="1" style="2" customWidth="1"/>
    <col min="6146" max="6147" width="1.109375" style="2" customWidth="1"/>
    <col min="6148" max="6148" width="22" style="2" customWidth="1"/>
    <col min="6149" max="6149" width="16.33203125" style="2" customWidth="1"/>
    <col min="6150" max="6150" width="14.44140625" style="2" customWidth="1"/>
    <col min="6151" max="6151" width="16.5546875" style="2" customWidth="1"/>
    <col min="6152" max="6152" width="15.44140625" style="2" customWidth="1"/>
    <col min="6153" max="6153" width="13.6640625" style="2" customWidth="1"/>
    <col min="6154" max="6154" width="14.6640625" style="2" customWidth="1"/>
    <col min="6155" max="6156" width="14.88671875" style="2" customWidth="1"/>
    <col min="6157" max="6157" width="17.5546875" style="2" customWidth="1"/>
    <col min="6158" max="6158" width="15.88671875" style="2" customWidth="1"/>
    <col min="6159" max="6159" width="14.109375" style="2" customWidth="1"/>
    <col min="6160" max="6160" width="15.109375" style="2" customWidth="1"/>
    <col min="6161" max="6161" width="11.33203125" style="2" customWidth="1"/>
    <col min="6162" max="6162" width="16.33203125" style="2" customWidth="1"/>
    <col min="6163" max="6163" width="16.5546875" style="2" customWidth="1"/>
    <col min="6164" max="6164" width="15.88671875" style="2" customWidth="1"/>
    <col min="6165" max="6165" width="15.109375" style="2" customWidth="1"/>
    <col min="6166" max="6166" width="14.88671875" style="2" customWidth="1"/>
    <col min="6167" max="6167" width="12.6640625" style="2" customWidth="1"/>
    <col min="6168" max="6168" width="18" style="2" customWidth="1"/>
    <col min="6169" max="6400" width="10.6640625" style="2"/>
    <col min="6401" max="6401" width="1" style="2" customWidth="1"/>
    <col min="6402" max="6403" width="1.109375" style="2" customWidth="1"/>
    <col min="6404" max="6404" width="22" style="2" customWidth="1"/>
    <col min="6405" max="6405" width="16.33203125" style="2" customWidth="1"/>
    <col min="6406" max="6406" width="14.44140625" style="2" customWidth="1"/>
    <col min="6407" max="6407" width="16.5546875" style="2" customWidth="1"/>
    <col min="6408" max="6408" width="15.44140625" style="2" customWidth="1"/>
    <col min="6409" max="6409" width="13.6640625" style="2" customWidth="1"/>
    <col min="6410" max="6410" width="14.6640625" style="2" customWidth="1"/>
    <col min="6411" max="6412" width="14.88671875" style="2" customWidth="1"/>
    <col min="6413" max="6413" width="17.5546875" style="2" customWidth="1"/>
    <col min="6414" max="6414" width="15.88671875" style="2" customWidth="1"/>
    <col min="6415" max="6415" width="14.109375" style="2" customWidth="1"/>
    <col min="6416" max="6416" width="15.109375" style="2" customWidth="1"/>
    <col min="6417" max="6417" width="11.33203125" style="2" customWidth="1"/>
    <col min="6418" max="6418" width="16.33203125" style="2" customWidth="1"/>
    <col min="6419" max="6419" width="16.5546875" style="2" customWidth="1"/>
    <col min="6420" max="6420" width="15.88671875" style="2" customWidth="1"/>
    <col min="6421" max="6421" width="15.109375" style="2" customWidth="1"/>
    <col min="6422" max="6422" width="14.88671875" style="2" customWidth="1"/>
    <col min="6423" max="6423" width="12.6640625" style="2" customWidth="1"/>
    <col min="6424" max="6424" width="18" style="2" customWidth="1"/>
    <col min="6425" max="6656" width="10.6640625" style="2"/>
    <col min="6657" max="6657" width="1" style="2" customWidth="1"/>
    <col min="6658" max="6659" width="1.109375" style="2" customWidth="1"/>
    <col min="6660" max="6660" width="22" style="2" customWidth="1"/>
    <col min="6661" max="6661" width="16.33203125" style="2" customWidth="1"/>
    <col min="6662" max="6662" width="14.44140625" style="2" customWidth="1"/>
    <col min="6663" max="6663" width="16.5546875" style="2" customWidth="1"/>
    <col min="6664" max="6664" width="15.44140625" style="2" customWidth="1"/>
    <col min="6665" max="6665" width="13.6640625" style="2" customWidth="1"/>
    <col min="6666" max="6666" width="14.6640625" style="2" customWidth="1"/>
    <col min="6667" max="6668" width="14.88671875" style="2" customWidth="1"/>
    <col min="6669" max="6669" width="17.5546875" style="2" customWidth="1"/>
    <col min="6670" max="6670" width="15.88671875" style="2" customWidth="1"/>
    <col min="6671" max="6671" width="14.109375" style="2" customWidth="1"/>
    <col min="6672" max="6672" width="15.109375" style="2" customWidth="1"/>
    <col min="6673" max="6673" width="11.33203125" style="2" customWidth="1"/>
    <col min="6674" max="6674" width="16.33203125" style="2" customWidth="1"/>
    <col min="6675" max="6675" width="16.5546875" style="2" customWidth="1"/>
    <col min="6676" max="6676" width="15.88671875" style="2" customWidth="1"/>
    <col min="6677" max="6677" width="15.109375" style="2" customWidth="1"/>
    <col min="6678" max="6678" width="14.88671875" style="2" customWidth="1"/>
    <col min="6679" max="6679" width="12.6640625" style="2" customWidth="1"/>
    <col min="6680" max="6680" width="18" style="2" customWidth="1"/>
    <col min="6681" max="6912" width="10.6640625" style="2"/>
    <col min="6913" max="6913" width="1" style="2" customWidth="1"/>
    <col min="6914" max="6915" width="1.109375" style="2" customWidth="1"/>
    <col min="6916" max="6916" width="22" style="2" customWidth="1"/>
    <col min="6917" max="6917" width="16.33203125" style="2" customWidth="1"/>
    <col min="6918" max="6918" width="14.44140625" style="2" customWidth="1"/>
    <col min="6919" max="6919" width="16.5546875" style="2" customWidth="1"/>
    <col min="6920" max="6920" width="15.44140625" style="2" customWidth="1"/>
    <col min="6921" max="6921" width="13.6640625" style="2" customWidth="1"/>
    <col min="6922" max="6922" width="14.6640625" style="2" customWidth="1"/>
    <col min="6923" max="6924" width="14.88671875" style="2" customWidth="1"/>
    <col min="6925" max="6925" width="17.5546875" style="2" customWidth="1"/>
    <col min="6926" max="6926" width="15.88671875" style="2" customWidth="1"/>
    <col min="6927" max="6927" width="14.109375" style="2" customWidth="1"/>
    <col min="6928" max="6928" width="15.109375" style="2" customWidth="1"/>
    <col min="6929" max="6929" width="11.33203125" style="2" customWidth="1"/>
    <col min="6930" max="6930" width="16.33203125" style="2" customWidth="1"/>
    <col min="6931" max="6931" width="16.5546875" style="2" customWidth="1"/>
    <col min="6932" max="6932" width="15.88671875" style="2" customWidth="1"/>
    <col min="6933" max="6933" width="15.109375" style="2" customWidth="1"/>
    <col min="6934" max="6934" width="14.88671875" style="2" customWidth="1"/>
    <col min="6935" max="6935" width="12.6640625" style="2" customWidth="1"/>
    <col min="6936" max="6936" width="18" style="2" customWidth="1"/>
    <col min="6937" max="7168" width="10.6640625" style="2"/>
    <col min="7169" max="7169" width="1" style="2" customWidth="1"/>
    <col min="7170" max="7171" width="1.109375" style="2" customWidth="1"/>
    <col min="7172" max="7172" width="22" style="2" customWidth="1"/>
    <col min="7173" max="7173" width="16.33203125" style="2" customWidth="1"/>
    <col min="7174" max="7174" width="14.44140625" style="2" customWidth="1"/>
    <col min="7175" max="7175" width="16.5546875" style="2" customWidth="1"/>
    <col min="7176" max="7176" width="15.44140625" style="2" customWidth="1"/>
    <col min="7177" max="7177" width="13.6640625" style="2" customWidth="1"/>
    <col min="7178" max="7178" width="14.6640625" style="2" customWidth="1"/>
    <col min="7179" max="7180" width="14.88671875" style="2" customWidth="1"/>
    <col min="7181" max="7181" width="17.5546875" style="2" customWidth="1"/>
    <col min="7182" max="7182" width="15.88671875" style="2" customWidth="1"/>
    <col min="7183" max="7183" width="14.109375" style="2" customWidth="1"/>
    <col min="7184" max="7184" width="15.109375" style="2" customWidth="1"/>
    <col min="7185" max="7185" width="11.33203125" style="2" customWidth="1"/>
    <col min="7186" max="7186" width="16.33203125" style="2" customWidth="1"/>
    <col min="7187" max="7187" width="16.5546875" style="2" customWidth="1"/>
    <col min="7188" max="7188" width="15.88671875" style="2" customWidth="1"/>
    <col min="7189" max="7189" width="15.109375" style="2" customWidth="1"/>
    <col min="7190" max="7190" width="14.88671875" style="2" customWidth="1"/>
    <col min="7191" max="7191" width="12.6640625" style="2" customWidth="1"/>
    <col min="7192" max="7192" width="18" style="2" customWidth="1"/>
    <col min="7193" max="7424" width="10.6640625" style="2"/>
    <col min="7425" max="7425" width="1" style="2" customWidth="1"/>
    <col min="7426" max="7427" width="1.109375" style="2" customWidth="1"/>
    <col min="7428" max="7428" width="22" style="2" customWidth="1"/>
    <col min="7429" max="7429" width="16.33203125" style="2" customWidth="1"/>
    <col min="7430" max="7430" width="14.44140625" style="2" customWidth="1"/>
    <col min="7431" max="7431" width="16.5546875" style="2" customWidth="1"/>
    <col min="7432" max="7432" width="15.44140625" style="2" customWidth="1"/>
    <col min="7433" max="7433" width="13.6640625" style="2" customWidth="1"/>
    <col min="7434" max="7434" width="14.6640625" style="2" customWidth="1"/>
    <col min="7435" max="7436" width="14.88671875" style="2" customWidth="1"/>
    <col min="7437" max="7437" width="17.5546875" style="2" customWidth="1"/>
    <col min="7438" max="7438" width="15.88671875" style="2" customWidth="1"/>
    <col min="7439" max="7439" width="14.109375" style="2" customWidth="1"/>
    <col min="7440" max="7440" width="15.109375" style="2" customWidth="1"/>
    <col min="7441" max="7441" width="11.33203125" style="2" customWidth="1"/>
    <col min="7442" max="7442" width="16.33203125" style="2" customWidth="1"/>
    <col min="7443" max="7443" width="16.5546875" style="2" customWidth="1"/>
    <col min="7444" max="7444" width="15.88671875" style="2" customWidth="1"/>
    <col min="7445" max="7445" width="15.109375" style="2" customWidth="1"/>
    <col min="7446" max="7446" width="14.88671875" style="2" customWidth="1"/>
    <col min="7447" max="7447" width="12.6640625" style="2" customWidth="1"/>
    <col min="7448" max="7448" width="18" style="2" customWidth="1"/>
    <col min="7449" max="7680" width="10.6640625" style="2"/>
    <col min="7681" max="7681" width="1" style="2" customWidth="1"/>
    <col min="7682" max="7683" width="1.109375" style="2" customWidth="1"/>
    <col min="7684" max="7684" width="22" style="2" customWidth="1"/>
    <col min="7685" max="7685" width="16.33203125" style="2" customWidth="1"/>
    <col min="7686" max="7686" width="14.44140625" style="2" customWidth="1"/>
    <col min="7687" max="7687" width="16.5546875" style="2" customWidth="1"/>
    <col min="7688" max="7688" width="15.44140625" style="2" customWidth="1"/>
    <col min="7689" max="7689" width="13.6640625" style="2" customWidth="1"/>
    <col min="7690" max="7690" width="14.6640625" style="2" customWidth="1"/>
    <col min="7691" max="7692" width="14.88671875" style="2" customWidth="1"/>
    <col min="7693" max="7693" width="17.5546875" style="2" customWidth="1"/>
    <col min="7694" max="7694" width="15.88671875" style="2" customWidth="1"/>
    <col min="7695" max="7695" width="14.109375" style="2" customWidth="1"/>
    <col min="7696" max="7696" width="15.109375" style="2" customWidth="1"/>
    <col min="7697" max="7697" width="11.33203125" style="2" customWidth="1"/>
    <col min="7698" max="7698" width="16.33203125" style="2" customWidth="1"/>
    <col min="7699" max="7699" width="16.5546875" style="2" customWidth="1"/>
    <col min="7700" max="7700" width="15.88671875" style="2" customWidth="1"/>
    <col min="7701" max="7701" width="15.109375" style="2" customWidth="1"/>
    <col min="7702" max="7702" width="14.88671875" style="2" customWidth="1"/>
    <col min="7703" max="7703" width="12.6640625" style="2" customWidth="1"/>
    <col min="7704" max="7704" width="18" style="2" customWidth="1"/>
    <col min="7705" max="7936" width="10.6640625" style="2"/>
    <col min="7937" max="7937" width="1" style="2" customWidth="1"/>
    <col min="7938" max="7939" width="1.109375" style="2" customWidth="1"/>
    <col min="7940" max="7940" width="22" style="2" customWidth="1"/>
    <col min="7941" max="7941" width="16.33203125" style="2" customWidth="1"/>
    <col min="7942" max="7942" width="14.44140625" style="2" customWidth="1"/>
    <col min="7943" max="7943" width="16.5546875" style="2" customWidth="1"/>
    <col min="7944" max="7944" width="15.44140625" style="2" customWidth="1"/>
    <col min="7945" max="7945" width="13.6640625" style="2" customWidth="1"/>
    <col min="7946" max="7946" width="14.6640625" style="2" customWidth="1"/>
    <col min="7947" max="7948" width="14.88671875" style="2" customWidth="1"/>
    <col min="7949" max="7949" width="17.5546875" style="2" customWidth="1"/>
    <col min="7950" max="7950" width="15.88671875" style="2" customWidth="1"/>
    <col min="7951" max="7951" width="14.109375" style="2" customWidth="1"/>
    <col min="7952" max="7952" width="15.109375" style="2" customWidth="1"/>
    <col min="7953" max="7953" width="11.33203125" style="2" customWidth="1"/>
    <col min="7954" max="7954" width="16.33203125" style="2" customWidth="1"/>
    <col min="7955" max="7955" width="16.5546875" style="2" customWidth="1"/>
    <col min="7956" max="7956" width="15.88671875" style="2" customWidth="1"/>
    <col min="7957" max="7957" width="15.109375" style="2" customWidth="1"/>
    <col min="7958" max="7958" width="14.88671875" style="2" customWidth="1"/>
    <col min="7959" max="7959" width="12.6640625" style="2" customWidth="1"/>
    <col min="7960" max="7960" width="18" style="2" customWidth="1"/>
    <col min="7961" max="8192" width="10.6640625" style="2"/>
    <col min="8193" max="8193" width="1" style="2" customWidth="1"/>
    <col min="8194" max="8195" width="1.109375" style="2" customWidth="1"/>
    <col min="8196" max="8196" width="22" style="2" customWidth="1"/>
    <col min="8197" max="8197" width="16.33203125" style="2" customWidth="1"/>
    <col min="8198" max="8198" width="14.44140625" style="2" customWidth="1"/>
    <col min="8199" max="8199" width="16.5546875" style="2" customWidth="1"/>
    <col min="8200" max="8200" width="15.44140625" style="2" customWidth="1"/>
    <col min="8201" max="8201" width="13.6640625" style="2" customWidth="1"/>
    <col min="8202" max="8202" width="14.6640625" style="2" customWidth="1"/>
    <col min="8203" max="8204" width="14.88671875" style="2" customWidth="1"/>
    <col min="8205" max="8205" width="17.5546875" style="2" customWidth="1"/>
    <col min="8206" max="8206" width="15.88671875" style="2" customWidth="1"/>
    <col min="8207" max="8207" width="14.109375" style="2" customWidth="1"/>
    <col min="8208" max="8208" width="15.109375" style="2" customWidth="1"/>
    <col min="8209" max="8209" width="11.33203125" style="2" customWidth="1"/>
    <col min="8210" max="8210" width="16.33203125" style="2" customWidth="1"/>
    <col min="8211" max="8211" width="16.5546875" style="2" customWidth="1"/>
    <col min="8212" max="8212" width="15.88671875" style="2" customWidth="1"/>
    <col min="8213" max="8213" width="15.109375" style="2" customWidth="1"/>
    <col min="8214" max="8214" width="14.88671875" style="2" customWidth="1"/>
    <col min="8215" max="8215" width="12.6640625" style="2" customWidth="1"/>
    <col min="8216" max="8216" width="18" style="2" customWidth="1"/>
    <col min="8217" max="8448" width="10.6640625" style="2"/>
    <col min="8449" max="8449" width="1" style="2" customWidth="1"/>
    <col min="8450" max="8451" width="1.109375" style="2" customWidth="1"/>
    <col min="8452" max="8452" width="22" style="2" customWidth="1"/>
    <col min="8453" max="8453" width="16.33203125" style="2" customWidth="1"/>
    <col min="8454" max="8454" width="14.44140625" style="2" customWidth="1"/>
    <col min="8455" max="8455" width="16.5546875" style="2" customWidth="1"/>
    <col min="8456" max="8456" width="15.44140625" style="2" customWidth="1"/>
    <col min="8457" max="8457" width="13.6640625" style="2" customWidth="1"/>
    <col min="8458" max="8458" width="14.6640625" style="2" customWidth="1"/>
    <col min="8459" max="8460" width="14.88671875" style="2" customWidth="1"/>
    <col min="8461" max="8461" width="17.5546875" style="2" customWidth="1"/>
    <col min="8462" max="8462" width="15.88671875" style="2" customWidth="1"/>
    <col min="8463" max="8463" width="14.109375" style="2" customWidth="1"/>
    <col min="8464" max="8464" width="15.109375" style="2" customWidth="1"/>
    <col min="8465" max="8465" width="11.33203125" style="2" customWidth="1"/>
    <col min="8466" max="8466" width="16.33203125" style="2" customWidth="1"/>
    <col min="8467" max="8467" width="16.5546875" style="2" customWidth="1"/>
    <col min="8468" max="8468" width="15.88671875" style="2" customWidth="1"/>
    <col min="8469" max="8469" width="15.109375" style="2" customWidth="1"/>
    <col min="8470" max="8470" width="14.88671875" style="2" customWidth="1"/>
    <col min="8471" max="8471" width="12.6640625" style="2" customWidth="1"/>
    <col min="8472" max="8472" width="18" style="2" customWidth="1"/>
    <col min="8473" max="8704" width="10.6640625" style="2"/>
    <col min="8705" max="8705" width="1" style="2" customWidth="1"/>
    <col min="8706" max="8707" width="1.109375" style="2" customWidth="1"/>
    <col min="8708" max="8708" width="22" style="2" customWidth="1"/>
    <col min="8709" max="8709" width="16.33203125" style="2" customWidth="1"/>
    <col min="8710" max="8710" width="14.44140625" style="2" customWidth="1"/>
    <col min="8711" max="8711" width="16.5546875" style="2" customWidth="1"/>
    <col min="8712" max="8712" width="15.44140625" style="2" customWidth="1"/>
    <col min="8713" max="8713" width="13.6640625" style="2" customWidth="1"/>
    <col min="8714" max="8714" width="14.6640625" style="2" customWidth="1"/>
    <col min="8715" max="8716" width="14.88671875" style="2" customWidth="1"/>
    <col min="8717" max="8717" width="17.5546875" style="2" customWidth="1"/>
    <col min="8718" max="8718" width="15.88671875" style="2" customWidth="1"/>
    <col min="8719" max="8719" width="14.109375" style="2" customWidth="1"/>
    <col min="8720" max="8720" width="15.109375" style="2" customWidth="1"/>
    <col min="8721" max="8721" width="11.33203125" style="2" customWidth="1"/>
    <col min="8722" max="8722" width="16.33203125" style="2" customWidth="1"/>
    <col min="8723" max="8723" width="16.5546875" style="2" customWidth="1"/>
    <col min="8724" max="8724" width="15.88671875" style="2" customWidth="1"/>
    <col min="8725" max="8725" width="15.109375" style="2" customWidth="1"/>
    <col min="8726" max="8726" width="14.88671875" style="2" customWidth="1"/>
    <col min="8727" max="8727" width="12.6640625" style="2" customWidth="1"/>
    <col min="8728" max="8728" width="18" style="2" customWidth="1"/>
    <col min="8729" max="8960" width="10.6640625" style="2"/>
    <col min="8961" max="8961" width="1" style="2" customWidth="1"/>
    <col min="8962" max="8963" width="1.109375" style="2" customWidth="1"/>
    <col min="8964" max="8964" width="22" style="2" customWidth="1"/>
    <col min="8965" max="8965" width="16.33203125" style="2" customWidth="1"/>
    <col min="8966" max="8966" width="14.44140625" style="2" customWidth="1"/>
    <col min="8967" max="8967" width="16.5546875" style="2" customWidth="1"/>
    <col min="8968" max="8968" width="15.44140625" style="2" customWidth="1"/>
    <col min="8969" max="8969" width="13.6640625" style="2" customWidth="1"/>
    <col min="8970" max="8970" width="14.6640625" style="2" customWidth="1"/>
    <col min="8971" max="8972" width="14.88671875" style="2" customWidth="1"/>
    <col min="8973" max="8973" width="17.5546875" style="2" customWidth="1"/>
    <col min="8974" max="8974" width="15.88671875" style="2" customWidth="1"/>
    <col min="8975" max="8975" width="14.109375" style="2" customWidth="1"/>
    <col min="8976" max="8976" width="15.109375" style="2" customWidth="1"/>
    <col min="8977" max="8977" width="11.33203125" style="2" customWidth="1"/>
    <col min="8978" max="8978" width="16.33203125" style="2" customWidth="1"/>
    <col min="8979" max="8979" width="16.5546875" style="2" customWidth="1"/>
    <col min="8980" max="8980" width="15.88671875" style="2" customWidth="1"/>
    <col min="8981" max="8981" width="15.109375" style="2" customWidth="1"/>
    <col min="8982" max="8982" width="14.88671875" style="2" customWidth="1"/>
    <col min="8983" max="8983" width="12.6640625" style="2" customWidth="1"/>
    <col min="8984" max="8984" width="18" style="2" customWidth="1"/>
    <col min="8985" max="9216" width="10.6640625" style="2"/>
    <col min="9217" max="9217" width="1" style="2" customWidth="1"/>
    <col min="9218" max="9219" width="1.109375" style="2" customWidth="1"/>
    <col min="9220" max="9220" width="22" style="2" customWidth="1"/>
    <col min="9221" max="9221" width="16.33203125" style="2" customWidth="1"/>
    <col min="9222" max="9222" width="14.44140625" style="2" customWidth="1"/>
    <col min="9223" max="9223" width="16.5546875" style="2" customWidth="1"/>
    <col min="9224" max="9224" width="15.44140625" style="2" customWidth="1"/>
    <col min="9225" max="9225" width="13.6640625" style="2" customWidth="1"/>
    <col min="9226" max="9226" width="14.6640625" style="2" customWidth="1"/>
    <col min="9227" max="9228" width="14.88671875" style="2" customWidth="1"/>
    <col min="9229" max="9229" width="17.5546875" style="2" customWidth="1"/>
    <col min="9230" max="9230" width="15.88671875" style="2" customWidth="1"/>
    <col min="9231" max="9231" width="14.109375" style="2" customWidth="1"/>
    <col min="9232" max="9232" width="15.109375" style="2" customWidth="1"/>
    <col min="9233" max="9233" width="11.33203125" style="2" customWidth="1"/>
    <col min="9234" max="9234" width="16.33203125" style="2" customWidth="1"/>
    <col min="9235" max="9235" width="16.5546875" style="2" customWidth="1"/>
    <col min="9236" max="9236" width="15.88671875" style="2" customWidth="1"/>
    <col min="9237" max="9237" width="15.109375" style="2" customWidth="1"/>
    <col min="9238" max="9238" width="14.88671875" style="2" customWidth="1"/>
    <col min="9239" max="9239" width="12.6640625" style="2" customWidth="1"/>
    <col min="9240" max="9240" width="18" style="2" customWidth="1"/>
    <col min="9241" max="9472" width="10.6640625" style="2"/>
    <col min="9473" max="9473" width="1" style="2" customWidth="1"/>
    <col min="9474" max="9475" width="1.109375" style="2" customWidth="1"/>
    <col min="9476" max="9476" width="22" style="2" customWidth="1"/>
    <col min="9477" max="9477" width="16.33203125" style="2" customWidth="1"/>
    <col min="9478" max="9478" width="14.44140625" style="2" customWidth="1"/>
    <col min="9479" max="9479" width="16.5546875" style="2" customWidth="1"/>
    <col min="9480" max="9480" width="15.44140625" style="2" customWidth="1"/>
    <col min="9481" max="9481" width="13.6640625" style="2" customWidth="1"/>
    <col min="9482" max="9482" width="14.6640625" style="2" customWidth="1"/>
    <col min="9483" max="9484" width="14.88671875" style="2" customWidth="1"/>
    <col min="9485" max="9485" width="17.5546875" style="2" customWidth="1"/>
    <col min="9486" max="9486" width="15.88671875" style="2" customWidth="1"/>
    <col min="9487" max="9487" width="14.109375" style="2" customWidth="1"/>
    <col min="9488" max="9488" width="15.109375" style="2" customWidth="1"/>
    <col min="9489" max="9489" width="11.33203125" style="2" customWidth="1"/>
    <col min="9490" max="9490" width="16.33203125" style="2" customWidth="1"/>
    <col min="9491" max="9491" width="16.5546875" style="2" customWidth="1"/>
    <col min="9492" max="9492" width="15.88671875" style="2" customWidth="1"/>
    <col min="9493" max="9493" width="15.109375" style="2" customWidth="1"/>
    <col min="9494" max="9494" width="14.88671875" style="2" customWidth="1"/>
    <col min="9495" max="9495" width="12.6640625" style="2" customWidth="1"/>
    <col min="9496" max="9496" width="18" style="2" customWidth="1"/>
    <col min="9497" max="9728" width="10.6640625" style="2"/>
    <col min="9729" max="9729" width="1" style="2" customWidth="1"/>
    <col min="9730" max="9731" width="1.109375" style="2" customWidth="1"/>
    <col min="9732" max="9732" width="22" style="2" customWidth="1"/>
    <col min="9733" max="9733" width="16.33203125" style="2" customWidth="1"/>
    <col min="9734" max="9734" width="14.44140625" style="2" customWidth="1"/>
    <col min="9735" max="9735" width="16.5546875" style="2" customWidth="1"/>
    <col min="9736" max="9736" width="15.44140625" style="2" customWidth="1"/>
    <col min="9737" max="9737" width="13.6640625" style="2" customWidth="1"/>
    <col min="9738" max="9738" width="14.6640625" style="2" customWidth="1"/>
    <col min="9739" max="9740" width="14.88671875" style="2" customWidth="1"/>
    <col min="9741" max="9741" width="17.5546875" style="2" customWidth="1"/>
    <col min="9742" max="9742" width="15.88671875" style="2" customWidth="1"/>
    <col min="9743" max="9743" width="14.109375" style="2" customWidth="1"/>
    <col min="9744" max="9744" width="15.109375" style="2" customWidth="1"/>
    <col min="9745" max="9745" width="11.33203125" style="2" customWidth="1"/>
    <col min="9746" max="9746" width="16.33203125" style="2" customWidth="1"/>
    <col min="9747" max="9747" width="16.5546875" style="2" customWidth="1"/>
    <col min="9748" max="9748" width="15.88671875" style="2" customWidth="1"/>
    <col min="9749" max="9749" width="15.109375" style="2" customWidth="1"/>
    <col min="9750" max="9750" width="14.88671875" style="2" customWidth="1"/>
    <col min="9751" max="9751" width="12.6640625" style="2" customWidth="1"/>
    <col min="9752" max="9752" width="18" style="2" customWidth="1"/>
    <col min="9753" max="9984" width="10.6640625" style="2"/>
    <col min="9985" max="9985" width="1" style="2" customWidth="1"/>
    <col min="9986" max="9987" width="1.109375" style="2" customWidth="1"/>
    <col min="9988" max="9988" width="22" style="2" customWidth="1"/>
    <col min="9989" max="9989" width="16.33203125" style="2" customWidth="1"/>
    <col min="9990" max="9990" width="14.44140625" style="2" customWidth="1"/>
    <col min="9991" max="9991" width="16.5546875" style="2" customWidth="1"/>
    <col min="9992" max="9992" width="15.44140625" style="2" customWidth="1"/>
    <col min="9993" max="9993" width="13.6640625" style="2" customWidth="1"/>
    <col min="9994" max="9994" width="14.6640625" style="2" customWidth="1"/>
    <col min="9995" max="9996" width="14.88671875" style="2" customWidth="1"/>
    <col min="9997" max="9997" width="17.5546875" style="2" customWidth="1"/>
    <col min="9998" max="9998" width="15.88671875" style="2" customWidth="1"/>
    <col min="9999" max="9999" width="14.109375" style="2" customWidth="1"/>
    <col min="10000" max="10000" width="15.109375" style="2" customWidth="1"/>
    <col min="10001" max="10001" width="11.33203125" style="2" customWidth="1"/>
    <col min="10002" max="10002" width="16.33203125" style="2" customWidth="1"/>
    <col min="10003" max="10003" width="16.5546875" style="2" customWidth="1"/>
    <col min="10004" max="10004" width="15.88671875" style="2" customWidth="1"/>
    <col min="10005" max="10005" width="15.109375" style="2" customWidth="1"/>
    <col min="10006" max="10006" width="14.88671875" style="2" customWidth="1"/>
    <col min="10007" max="10007" width="12.6640625" style="2" customWidth="1"/>
    <col min="10008" max="10008" width="18" style="2" customWidth="1"/>
    <col min="10009" max="10240" width="10.6640625" style="2"/>
    <col min="10241" max="10241" width="1" style="2" customWidth="1"/>
    <col min="10242" max="10243" width="1.109375" style="2" customWidth="1"/>
    <col min="10244" max="10244" width="22" style="2" customWidth="1"/>
    <col min="10245" max="10245" width="16.33203125" style="2" customWidth="1"/>
    <col min="10246" max="10246" width="14.44140625" style="2" customWidth="1"/>
    <col min="10247" max="10247" width="16.5546875" style="2" customWidth="1"/>
    <col min="10248" max="10248" width="15.44140625" style="2" customWidth="1"/>
    <col min="10249" max="10249" width="13.6640625" style="2" customWidth="1"/>
    <col min="10250" max="10250" width="14.6640625" style="2" customWidth="1"/>
    <col min="10251" max="10252" width="14.88671875" style="2" customWidth="1"/>
    <col min="10253" max="10253" width="17.5546875" style="2" customWidth="1"/>
    <col min="10254" max="10254" width="15.88671875" style="2" customWidth="1"/>
    <col min="10255" max="10255" width="14.109375" style="2" customWidth="1"/>
    <col min="10256" max="10256" width="15.109375" style="2" customWidth="1"/>
    <col min="10257" max="10257" width="11.33203125" style="2" customWidth="1"/>
    <col min="10258" max="10258" width="16.33203125" style="2" customWidth="1"/>
    <col min="10259" max="10259" width="16.5546875" style="2" customWidth="1"/>
    <col min="10260" max="10260" width="15.88671875" style="2" customWidth="1"/>
    <col min="10261" max="10261" width="15.109375" style="2" customWidth="1"/>
    <col min="10262" max="10262" width="14.88671875" style="2" customWidth="1"/>
    <col min="10263" max="10263" width="12.6640625" style="2" customWidth="1"/>
    <col min="10264" max="10264" width="18" style="2" customWidth="1"/>
    <col min="10265" max="10496" width="10.6640625" style="2"/>
    <col min="10497" max="10497" width="1" style="2" customWidth="1"/>
    <col min="10498" max="10499" width="1.109375" style="2" customWidth="1"/>
    <col min="10500" max="10500" width="22" style="2" customWidth="1"/>
    <col min="10501" max="10501" width="16.33203125" style="2" customWidth="1"/>
    <col min="10502" max="10502" width="14.44140625" style="2" customWidth="1"/>
    <col min="10503" max="10503" width="16.5546875" style="2" customWidth="1"/>
    <col min="10504" max="10504" width="15.44140625" style="2" customWidth="1"/>
    <col min="10505" max="10505" width="13.6640625" style="2" customWidth="1"/>
    <col min="10506" max="10506" width="14.6640625" style="2" customWidth="1"/>
    <col min="10507" max="10508" width="14.88671875" style="2" customWidth="1"/>
    <col min="10509" max="10509" width="17.5546875" style="2" customWidth="1"/>
    <col min="10510" max="10510" width="15.88671875" style="2" customWidth="1"/>
    <col min="10511" max="10511" width="14.109375" style="2" customWidth="1"/>
    <col min="10512" max="10512" width="15.109375" style="2" customWidth="1"/>
    <col min="10513" max="10513" width="11.33203125" style="2" customWidth="1"/>
    <col min="10514" max="10514" width="16.33203125" style="2" customWidth="1"/>
    <col min="10515" max="10515" width="16.5546875" style="2" customWidth="1"/>
    <col min="10516" max="10516" width="15.88671875" style="2" customWidth="1"/>
    <col min="10517" max="10517" width="15.109375" style="2" customWidth="1"/>
    <col min="10518" max="10518" width="14.88671875" style="2" customWidth="1"/>
    <col min="10519" max="10519" width="12.6640625" style="2" customWidth="1"/>
    <col min="10520" max="10520" width="18" style="2" customWidth="1"/>
    <col min="10521" max="10752" width="10.6640625" style="2"/>
    <col min="10753" max="10753" width="1" style="2" customWidth="1"/>
    <col min="10754" max="10755" width="1.109375" style="2" customWidth="1"/>
    <col min="10756" max="10756" width="22" style="2" customWidth="1"/>
    <col min="10757" max="10757" width="16.33203125" style="2" customWidth="1"/>
    <col min="10758" max="10758" width="14.44140625" style="2" customWidth="1"/>
    <col min="10759" max="10759" width="16.5546875" style="2" customWidth="1"/>
    <col min="10760" max="10760" width="15.44140625" style="2" customWidth="1"/>
    <col min="10761" max="10761" width="13.6640625" style="2" customWidth="1"/>
    <col min="10762" max="10762" width="14.6640625" style="2" customWidth="1"/>
    <col min="10763" max="10764" width="14.88671875" style="2" customWidth="1"/>
    <col min="10765" max="10765" width="17.5546875" style="2" customWidth="1"/>
    <col min="10766" max="10766" width="15.88671875" style="2" customWidth="1"/>
    <col min="10767" max="10767" width="14.109375" style="2" customWidth="1"/>
    <col min="10768" max="10768" width="15.109375" style="2" customWidth="1"/>
    <col min="10769" max="10769" width="11.33203125" style="2" customWidth="1"/>
    <col min="10770" max="10770" width="16.33203125" style="2" customWidth="1"/>
    <col min="10771" max="10771" width="16.5546875" style="2" customWidth="1"/>
    <col min="10772" max="10772" width="15.88671875" style="2" customWidth="1"/>
    <col min="10773" max="10773" width="15.109375" style="2" customWidth="1"/>
    <col min="10774" max="10774" width="14.88671875" style="2" customWidth="1"/>
    <col min="10775" max="10775" width="12.6640625" style="2" customWidth="1"/>
    <col min="10776" max="10776" width="18" style="2" customWidth="1"/>
    <col min="10777" max="11008" width="10.6640625" style="2"/>
    <col min="11009" max="11009" width="1" style="2" customWidth="1"/>
    <col min="11010" max="11011" width="1.109375" style="2" customWidth="1"/>
    <col min="11012" max="11012" width="22" style="2" customWidth="1"/>
    <col min="11013" max="11013" width="16.33203125" style="2" customWidth="1"/>
    <col min="11014" max="11014" width="14.44140625" style="2" customWidth="1"/>
    <col min="11015" max="11015" width="16.5546875" style="2" customWidth="1"/>
    <col min="11016" max="11016" width="15.44140625" style="2" customWidth="1"/>
    <col min="11017" max="11017" width="13.6640625" style="2" customWidth="1"/>
    <col min="11018" max="11018" width="14.6640625" style="2" customWidth="1"/>
    <col min="11019" max="11020" width="14.88671875" style="2" customWidth="1"/>
    <col min="11021" max="11021" width="17.5546875" style="2" customWidth="1"/>
    <col min="11022" max="11022" width="15.88671875" style="2" customWidth="1"/>
    <col min="11023" max="11023" width="14.109375" style="2" customWidth="1"/>
    <col min="11024" max="11024" width="15.109375" style="2" customWidth="1"/>
    <col min="11025" max="11025" width="11.33203125" style="2" customWidth="1"/>
    <col min="11026" max="11026" width="16.33203125" style="2" customWidth="1"/>
    <col min="11027" max="11027" width="16.5546875" style="2" customWidth="1"/>
    <col min="11028" max="11028" width="15.88671875" style="2" customWidth="1"/>
    <col min="11029" max="11029" width="15.109375" style="2" customWidth="1"/>
    <col min="11030" max="11030" width="14.88671875" style="2" customWidth="1"/>
    <col min="11031" max="11031" width="12.6640625" style="2" customWidth="1"/>
    <col min="11032" max="11032" width="18" style="2" customWidth="1"/>
    <col min="11033" max="11264" width="10.6640625" style="2"/>
    <col min="11265" max="11265" width="1" style="2" customWidth="1"/>
    <col min="11266" max="11267" width="1.109375" style="2" customWidth="1"/>
    <col min="11268" max="11268" width="22" style="2" customWidth="1"/>
    <col min="11269" max="11269" width="16.33203125" style="2" customWidth="1"/>
    <col min="11270" max="11270" width="14.44140625" style="2" customWidth="1"/>
    <col min="11271" max="11271" width="16.5546875" style="2" customWidth="1"/>
    <col min="11272" max="11272" width="15.44140625" style="2" customWidth="1"/>
    <col min="11273" max="11273" width="13.6640625" style="2" customWidth="1"/>
    <col min="11274" max="11274" width="14.6640625" style="2" customWidth="1"/>
    <col min="11275" max="11276" width="14.88671875" style="2" customWidth="1"/>
    <col min="11277" max="11277" width="17.5546875" style="2" customWidth="1"/>
    <col min="11278" max="11278" width="15.88671875" style="2" customWidth="1"/>
    <col min="11279" max="11279" width="14.109375" style="2" customWidth="1"/>
    <col min="11280" max="11280" width="15.109375" style="2" customWidth="1"/>
    <col min="11281" max="11281" width="11.33203125" style="2" customWidth="1"/>
    <col min="11282" max="11282" width="16.33203125" style="2" customWidth="1"/>
    <col min="11283" max="11283" width="16.5546875" style="2" customWidth="1"/>
    <col min="11284" max="11284" width="15.88671875" style="2" customWidth="1"/>
    <col min="11285" max="11285" width="15.109375" style="2" customWidth="1"/>
    <col min="11286" max="11286" width="14.88671875" style="2" customWidth="1"/>
    <col min="11287" max="11287" width="12.6640625" style="2" customWidth="1"/>
    <col min="11288" max="11288" width="18" style="2" customWidth="1"/>
    <col min="11289" max="11520" width="10.6640625" style="2"/>
    <col min="11521" max="11521" width="1" style="2" customWidth="1"/>
    <col min="11522" max="11523" width="1.109375" style="2" customWidth="1"/>
    <col min="11524" max="11524" width="22" style="2" customWidth="1"/>
    <col min="11525" max="11525" width="16.33203125" style="2" customWidth="1"/>
    <col min="11526" max="11526" width="14.44140625" style="2" customWidth="1"/>
    <col min="11527" max="11527" width="16.5546875" style="2" customWidth="1"/>
    <col min="11528" max="11528" width="15.44140625" style="2" customWidth="1"/>
    <col min="11529" max="11529" width="13.6640625" style="2" customWidth="1"/>
    <col min="11530" max="11530" width="14.6640625" style="2" customWidth="1"/>
    <col min="11531" max="11532" width="14.88671875" style="2" customWidth="1"/>
    <col min="11533" max="11533" width="17.5546875" style="2" customWidth="1"/>
    <col min="11534" max="11534" width="15.88671875" style="2" customWidth="1"/>
    <col min="11535" max="11535" width="14.109375" style="2" customWidth="1"/>
    <col min="11536" max="11536" width="15.109375" style="2" customWidth="1"/>
    <col min="11537" max="11537" width="11.33203125" style="2" customWidth="1"/>
    <col min="11538" max="11538" width="16.33203125" style="2" customWidth="1"/>
    <col min="11539" max="11539" width="16.5546875" style="2" customWidth="1"/>
    <col min="11540" max="11540" width="15.88671875" style="2" customWidth="1"/>
    <col min="11541" max="11541" width="15.109375" style="2" customWidth="1"/>
    <col min="11542" max="11542" width="14.88671875" style="2" customWidth="1"/>
    <col min="11543" max="11543" width="12.6640625" style="2" customWidth="1"/>
    <col min="11544" max="11544" width="18" style="2" customWidth="1"/>
    <col min="11545" max="11776" width="10.6640625" style="2"/>
    <col min="11777" max="11777" width="1" style="2" customWidth="1"/>
    <col min="11778" max="11779" width="1.109375" style="2" customWidth="1"/>
    <col min="11780" max="11780" width="22" style="2" customWidth="1"/>
    <col min="11781" max="11781" width="16.33203125" style="2" customWidth="1"/>
    <col min="11782" max="11782" width="14.44140625" style="2" customWidth="1"/>
    <col min="11783" max="11783" width="16.5546875" style="2" customWidth="1"/>
    <col min="11784" max="11784" width="15.44140625" style="2" customWidth="1"/>
    <col min="11785" max="11785" width="13.6640625" style="2" customWidth="1"/>
    <col min="11786" max="11786" width="14.6640625" style="2" customWidth="1"/>
    <col min="11787" max="11788" width="14.88671875" style="2" customWidth="1"/>
    <col min="11789" max="11789" width="17.5546875" style="2" customWidth="1"/>
    <col min="11790" max="11790" width="15.88671875" style="2" customWidth="1"/>
    <col min="11791" max="11791" width="14.109375" style="2" customWidth="1"/>
    <col min="11792" max="11792" width="15.109375" style="2" customWidth="1"/>
    <col min="11793" max="11793" width="11.33203125" style="2" customWidth="1"/>
    <col min="11794" max="11794" width="16.33203125" style="2" customWidth="1"/>
    <col min="11795" max="11795" width="16.5546875" style="2" customWidth="1"/>
    <col min="11796" max="11796" width="15.88671875" style="2" customWidth="1"/>
    <col min="11797" max="11797" width="15.109375" style="2" customWidth="1"/>
    <col min="11798" max="11798" width="14.88671875" style="2" customWidth="1"/>
    <col min="11799" max="11799" width="12.6640625" style="2" customWidth="1"/>
    <col min="11800" max="11800" width="18" style="2" customWidth="1"/>
    <col min="11801" max="12032" width="10.6640625" style="2"/>
    <col min="12033" max="12033" width="1" style="2" customWidth="1"/>
    <col min="12034" max="12035" width="1.109375" style="2" customWidth="1"/>
    <col min="12036" max="12036" width="22" style="2" customWidth="1"/>
    <col min="12037" max="12037" width="16.33203125" style="2" customWidth="1"/>
    <col min="12038" max="12038" width="14.44140625" style="2" customWidth="1"/>
    <col min="12039" max="12039" width="16.5546875" style="2" customWidth="1"/>
    <col min="12040" max="12040" width="15.44140625" style="2" customWidth="1"/>
    <col min="12041" max="12041" width="13.6640625" style="2" customWidth="1"/>
    <col min="12042" max="12042" width="14.6640625" style="2" customWidth="1"/>
    <col min="12043" max="12044" width="14.88671875" style="2" customWidth="1"/>
    <col min="12045" max="12045" width="17.5546875" style="2" customWidth="1"/>
    <col min="12046" max="12046" width="15.88671875" style="2" customWidth="1"/>
    <col min="12047" max="12047" width="14.109375" style="2" customWidth="1"/>
    <col min="12048" max="12048" width="15.109375" style="2" customWidth="1"/>
    <col min="12049" max="12049" width="11.33203125" style="2" customWidth="1"/>
    <col min="12050" max="12050" width="16.33203125" style="2" customWidth="1"/>
    <col min="12051" max="12051" width="16.5546875" style="2" customWidth="1"/>
    <col min="12052" max="12052" width="15.88671875" style="2" customWidth="1"/>
    <col min="12053" max="12053" width="15.109375" style="2" customWidth="1"/>
    <col min="12054" max="12054" width="14.88671875" style="2" customWidth="1"/>
    <col min="12055" max="12055" width="12.6640625" style="2" customWidth="1"/>
    <col min="12056" max="12056" width="18" style="2" customWidth="1"/>
    <col min="12057" max="12288" width="10.6640625" style="2"/>
    <col min="12289" max="12289" width="1" style="2" customWidth="1"/>
    <col min="12290" max="12291" width="1.109375" style="2" customWidth="1"/>
    <col min="12292" max="12292" width="22" style="2" customWidth="1"/>
    <col min="12293" max="12293" width="16.33203125" style="2" customWidth="1"/>
    <col min="12294" max="12294" width="14.44140625" style="2" customWidth="1"/>
    <col min="12295" max="12295" width="16.5546875" style="2" customWidth="1"/>
    <col min="12296" max="12296" width="15.44140625" style="2" customWidth="1"/>
    <col min="12297" max="12297" width="13.6640625" style="2" customWidth="1"/>
    <col min="12298" max="12298" width="14.6640625" style="2" customWidth="1"/>
    <col min="12299" max="12300" width="14.88671875" style="2" customWidth="1"/>
    <col min="12301" max="12301" width="17.5546875" style="2" customWidth="1"/>
    <col min="12302" max="12302" width="15.88671875" style="2" customWidth="1"/>
    <col min="12303" max="12303" width="14.109375" style="2" customWidth="1"/>
    <col min="12304" max="12304" width="15.109375" style="2" customWidth="1"/>
    <col min="12305" max="12305" width="11.33203125" style="2" customWidth="1"/>
    <col min="12306" max="12306" width="16.33203125" style="2" customWidth="1"/>
    <col min="12307" max="12307" width="16.5546875" style="2" customWidth="1"/>
    <col min="12308" max="12308" width="15.88671875" style="2" customWidth="1"/>
    <col min="12309" max="12309" width="15.109375" style="2" customWidth="1"/>
    <col min="12310" max="12310" width="14.88671875" style="2" customWidth="1"/>
    <col min="12311" max="12311" width="12.6640625" style="2" customWidth="1"/>
    <col min="12312" max="12312" width="18" style="2" customWidth="1"/>
    <col min="12313" max="12544" width="10.6640625" style="2"/>
    <col min="12545" max="12545" width="1" style="2" customWidth="1"/>
    <col min="12546" max="12547" width="1.109375" style="2" customWidth="1"/>
    <col min="12548" max="12548" width="22" style="2" customWidth="1"/>
    <col min="12549" max="12549" width="16.33203125" style="2" customWidth="1"/>
    <col min="12550" max="12550" width="14.44140625" style="2" customWidth="1"/>
    <col min="12551" max="12551" width="16.5546875" style="2" customWidth="1"/>
    <col min="12552" max="12552" width="15.44140625" style="2" customWidth="1"/>
    <col min="12553" max="12553" width="13.6640625" style="2" customWidth="1"/>
    <col min="12554" max="12554" width="14.6640625" style="2" customWidth="1"/>
    <col min="12555" max="12556" width="14.88671875" style="2" customWidth="1"/>
    <col min="12557" max="12557" width="17.5546875" style="2" customWidth="1"/>
    <col min="12558" max="12558" width="15.88671875" style="2" customWidth="1"/>
    <col min="12559" max="12559" width="14.109375" style="2" customWidth="1"/>
    <col min="12560" max="12560" width="15.109375" style="2" customWidth="1"/>
    <col min="12561" max="12561" width="11.33203125" style="2" customWidth="1"/>
    <col min="12562" max="12562" width="16.33203125" style="2" customWidth="1"/>
    <col min="12563" max="12563" width="16.5546875" style="2" customWidth="1"/>
    <col min="12564" max="12564" width="15.88671875" style="2" customWidth="1"/>
    <col min="12565" max="12565" width="15.109375" style="2" customWidth="1"/>
    <col min="12566" max="12566" width="14.88671875" style="2" customWidth="1"/>
    <col min="12567" max="12567" width="12.6640625" style="2" customWidth="1"/>
    <col min="12568" max="12568" width="18" style="2" customWidth="1"/>
    <col min="12569" max="12800" width="10.6640625" style="2"/>
    <col min="12801" max="12801" width="1" style="2" customWidth="1"/>
    <col min="12802" max="12803" width="1.109375" style="2" customWidth="1"/>
    <col min="12804" max="12804" width="22" style="2" customWidth="1"/>
    <col min="12805" max="12805" width="16.33203125" style="2" customWidth="1"/>
    <col min="12806" max="12806" width="14.44140625" style="2" customWidth="1"/>
    <col min="12807" max="12807" width="16.5546875" style="2" customWidth="1"/>
    <col min="12808" max="12808" width="15.44140625" style="2" customWidth="1"/>
    <col min="12809" max="12809" width="13.6640625" style="2" customWidth="1"/>
    <col min="12810" max="12810" width="14.6640625" style="2" customWidth="1"/>
    <col min="12811" max="12812" width="14.88671875" style="2" customWidth="1"/>
    <col min="12813" max="12813" width="17.5546875" style="2" customWidth="1"/>
    <col min="12814" max="12814" width="15.88671875" style="2" customWidth="1"/>
    <col min="12815" max="12815" width="14.109375" style="2" customWidth="1"/>
    <col min="12816" max="12816" width="15.109375" style="2" customWidth="1"/>
    <col min="12817" max="12817" width="11.33203125" style="2" customWidth="1"/>
    <col min="12818" max="12818" width="16.33203125" style="2" customWidth="1"/>
    <col min="12819" max="12819" width="16.5546875" style="2" customWidth="1"/>
    <col min="12820" max="12820" width="15.88671875" style="2" customWidth="1"/>
    <col min="12821" max="12821" width="15.109375" style="2" customWidth="1"/>
    <col min="12822" max="12822" width="14.88671875" style="2" customWidth="1"/>
    <col min="12823" max="12823" width="12.6640625" style="2" customWidth="1"/>
    <col min="12824" max="12824" width="18" style="2" customWidth="1"/>
    <col min="12825" max="13056" width="10.6640625" style="2"/>
    <col min="13057" max="13057" width="1" style="2" customWidth="1"/>
    <col min="13058" max="13059" width="1.109375" style="2" customWidth="1"/>
    <col min="13060" max="13060" width="22" style="2" customWidth="1"/>
    <col min="13061" max="13061" width="16.33203125" style="2" customWidth="1"/>
    <col min="13062" max="13062" width="14.44140625" style="2" customWidth="1"/>
    <col min="13063" max="13063" width="16.5546875" style="2" customWidth="1"/>
    <col min="13064" max="13064" width="15.44140625" style="2" customWidth="1"/>
    <col min="13065" max="13065" width="13.6640625" style="2" customWidth="1"/>
    <col min="13066" max="13066" width="14.6640625" style="2" customWidth="1"/>
    <col min="13067" max="13068" width="14.88671875" style="2" customWidth="1"/>
    <col min="13069" max="13069" width="17.5546875" style="2" customWidth="1"/>
    <col min="13070" max="13070" width="15.88671875" style="2" customWidth="1"/>
    <col min="13071" max="13071" width="14.109375" style="2" customWidth="1"/>
    <col min="13072" max="13072" width="15.109375" style="2" customWidth="1"/>
    <col min="13073" max="13073" width="11.33203125" style="2" customWidth="1"/>
    <col min="13074" max="13074" width="16.33203125" style="2" customWidth="1"/>
    <col min="13075" max="13075" width="16.5546875" style="2" customWidth="1"/>
    <col min="13076" max="13076" width="15.88671875" style="2" customWidth="1"/>
    <col min="13077" max="13077" width="15.109375" style="2" customWidth="1"/>
    <col min="13078" max="13078" width="14.88671875" style="2" customWidth="1"/>
    <col min="13079" max="13079" width="12.6640625" style="2" customWidth="1"/>
    <col min="13080" max="13080" width="18" style="2" customWidth="1"/>
    <col min="13081" max="13312" width="10.6640625" style="2"/>
    <col min="13313" max="13313" width="1" style="2" customWidth="1"/>
    <col min="13314" max="13315" width="1.109375" style="2" customWidth="1"/>
    <col min="13316" max="13316" width="22" style="2" customWidth="1"/>
    <col min="13317" max="13317" width="16.33203125" style="2" customWidth="1"/>
    <col min="13318" max="13318" width="14.44140625" style="2" customWidth="1"/>
    <col min="13319" max="13319" width="16.5546875" style="2" customWidth="1"/>
    <col min="13320" max="13320" width="15.44140625" style="2" customWidth="1"/>
    <col min="13321" max="13321" width="13.6640625" style="2" customWidth="1"/>
    <col min="13322" max="13322" width="14.6640625" style="2" customWidth="1"/>
    <col min="13323" max="13324" width="14.88671875" style="2" customWidth="1"/>
    <col min="13325" max="13325" width="17.5546875" style="2" customWidth="1"/>
    <col min="13326" max="13326" width="15.88671875" style="2" customWidth="1"/>
    <col min="13327" max="13327" width="14.109375" style="2" customWidth="1"/>
    <col min="13328" max="13328" width="15.109375" style="2" customWidth="1"/>
    <col min="13329" max="13329" width="11.33203125" style="2" customWidth="1"/>
    <col min="13330" max="13330" width="16.33203125" style="2" customWidth="1"/>
    <col min="13331" max="13331" width="16.5546875" style="2" customWidth="1"/>
    <col min="13332" max="13332" width="15.88671875" style="2" customWidth="1"/>
    <col min="13333" max="13333" width="15.109375" style="2" customWidth="1"/>
    <col min="13334" max="13334" width="14.88671875" style="2" customWidth="1"/>
    <col min="13335" max="13335" width="12.6640625" style="2" customWidth="1"/>
    <col min="13336" max="13336" width="18" style="2" customWidth="1"/>
    <col min="13337" max="13568" width="10.6640625" style="2"/>
    <col min="13569" max="13569" width="1" style="2" customWidth="1"/>
    <col min="13570" max="13571" width="1.109375" style="2" customWidth="1"/>
    <col min="13572" max="13572" width="22" style="2" customWidth="1"/>
    <col min="13573" max="13573" width="16.33203125" style="2" customWidth="1"/>
    <col min="13574" max="13574" width="14.44140625" style="2" customWidth="1"/>
    <col min="13575" max="13575" width="16.5546875" style="2" customWidth="1"/>
    <col min="13576" max="13576" width="15.44140625" style="2" customWidth="1"/>
    <col min="13577" max="13577" width="13.6640625" style="2" customWidth="1"/>
    <col min="13578" max="13578" width="14.6640625" style="2" customWidth="1"/>
    <col min="13579" max="13580" width="14.88671875" style="2" customWidth="1"/>
    <col min="13581" max="13581" width="17.5546875" style="2" customWidth="1"/>
    <col min="13582" max="13582" width="15.88671875" style="2" customWidth="1"/>
    <col min="13583" max="13583" width="14.109375" style="2" customWidth="1"/>
    <col min="13584" max="13584" width="15.109375" style="2" customWidth="1"/>
    <col min="13585" max="13585" width="11.33203125" style="2" customWidth="1"/>
    <col min="13586" max="13586" width="16.33203125" style="2" customWidth="1"/>
    <col min="13587" max="13587" width="16.5546875" style="2" customWidth="1"/>
    <col min="13588" max="13588" width="15.88671875" style="2" customWidth="1"/>
    <col min="13589" max="13589" width="15.109375" style="2" customWidth="1"/>
    <col min="13590" max="13590" width="14.88671875" style="2" customWidth="1"/>
    <col min="13591" max="13591" width="12.6640625" style="2" customWidth="1"/>
    <col min="13592" max="13592" width="18" style="2" customWidth="1"/>
    <col min="13593" max="13824" width="10.6640625" style="2"/>
    <col min="13825" max="13825" width="1" style="2" customWidth="1"/>
    <col min="13826" max="13827" width="1.109375" style="2" customWidth="1"/>
    <col min="13828" max="13828" width="22" style="2" customWidth="1"/>
    <col min="13829" max="13829" width="16.33203125" style="2" customWidth="1"/>
    <col min="13830" max="13830" width="14.44140625" style="2" customWidth="1"/>
    <col min="13831" max="13831" width="16.5546875" style="2" customWidth="1"/>
    <col min="13832" max="13832" width="15.44140625" style="2" customWidth="1"/>
    <col min="13833" max="13833" width="13.6640625" style="2" customWidth="1"/>
    <col min="13834" max="13834" width="14.6640625" style="2" customWidth="1"/>
    <col min="13835" max="13836" width="14.88671875" style="2" customWidth="1"/>
    <col min="13837" max="13837" width="17.5546875" style="2" customWidth="1"/>
    <col min="13838" max="13838" width="15.88671875" style="2" customWidth="1"/>
    <col min="13839" max="13839" width="14.109375" style="2" customWidth="1"/>
    <col min="13840" max="13840" width="15.109375" style="2" customWidth="1"/>
    <col min="13841" max="13841" width="11.33203125" style="2" customWidth="1"/>
    <col min="13842" max="13842" width="16.33203125" style="2" customWidth="1"/>
    <col min="13843" max="13843" width="16.5546875" style="2" customWidth="1"/>
    <col min="13844" max="13844" width="15.88671875" style="2" customWidth="1"/>
    <col min="13845" max="13845" width="15.109375" style="2" customWidth="1"/>
    <col min="13846" max="13846" width="14.88671875" style="2" customWidth="1"/>
    <col min="13847" max="13847" width="12.6640625" style="2" customWidth="1"/>
    <col min="13848" max="13848" width="18" style="2" customWidth="1"/>
    <col min="13849" max="14080" width="10.6640625" style="2"/>
    <col min="14081" max="14081" width="1" style="2" customWidth="1"/>
    <col min="14082" max="14083" width="1.109375" style="2" customWidth="1"/>
    <col min="14084" max="14084" width="22" style="2" customWidth="1"/>
    <col min="14085" max="14085" width="16.33203125" style="2" customWidth="1"/>
    <col min="14086" max="14086" width="14.44140625" style="2" customWidth="1"/>
    <col min="14087" max="14087" width="16.5546875" style="2" customWidth="1"/>
    <col min="14088" max="14088" width="15.44140625" style="2" customWidth="1"/>
    <col min="14089" max="14089" width="13.6640625" style="2" customWidth="1"/>
    <col min="14090" max="14090" width="14.6640625" style="2" customWidth="1"/>
    <col min="14091" max="14092" width="14.88671875" style="2" customWidth="1"/>
    <col min="14093" max="14093" width="17.5546875" style="2" customWidth="1"/>
    <col min="14094" max="14094" width="15.88671875" style="2" customWidth="1"/>
    <col min="14095" max="14095" width="14.109375" style="2" customWidth="1"/>
    <col min="14096" max="14096" width="15.109375" style="2" customWidth="1"/>
    <col min="14097" max="14097" width="11.33203125" style="2" customWidth="1"/>
    <col min="14098" max="14098" width="16.33203125" style="2" customWidth="1"/>
    <col min="14099" max="14099" width="16.5546875" style="2" customWidth="1"/>
    <col min="14100" max="14100" width="15.88671875" style="2" customWidth="1"/>
    <col min="14101" max="14101" width="15.109375" style="2" customWidth="1"/>
    <col min="14102" max="14102" width="14.88671875" style="2" customWidth="1"/>
    <col min="14103" max="14103" width="12.6640625" style="2" customWidth="1"/>
    <col min="14104" max="14104" width="18" style="2" customWidth="1"/>
    <col min="14105" max="14336" width="10.6640625" style="2"/>
    <col min="14337" max="14337" width="1" style="2" customWidth="1"/>
    <col min="14338" max="14339" width="1.109375" style="2" customWidth="1"/>
    <col min="14340" max="14340" width="22" style="2" customWidth="1"/>
    <col min="14341" max="14341" width="16.33203125" style="2" customWidth="1"/>
    <col min="14342" max="14342" width="14.44140625" style="2" customWidth="1"/>
    <col min="14343" max="14343" width="16.5546875" style="2" customWidth="1"/>
    <col min="14344" max="14344" width="15.44140625" style="2" customWidth="1"/>
    <col min="14345" max="14345" width="13.6640625" style="2" customWidth="1"/>
    <col min="14346" max="14346" width="14.6640625" style="2" customWidth="1"/>
    <col min="14347" max="14348" width="14.88671875" style="2" customWidth="1"/>
    <col min="14349" max="14349" width="17.5546875" style="2" customWidth="1"/>
    <col min="14350" max="14350" width="15.88671875" style="2" customWidth="1"/>
    <col min="14351" max="14351" width="14.109375" style="2" customWidth="1"/>
    <col min="14352" max="14352" width="15.109375" style="2" customWidth="1"/>
    <col min="14353" max="14353" width="11.33203125" style="2" customWidth="1"/>
    <col min="14354" max="14354" width="16.33203125" style="2" customWidth="1"/>
    <col min="14355" max="14355" width="16.5546875" style="2" customWidth="1"/>
    <col min="14356" max="14356" width="15.88671875" style="2" customWidth="1"/>
    <col min="14357" max="14357" width="15.109375" style="2" customWidth="1"/>
    <col min="14358" max="14358" width="14.88671875" style="2" customWidth="1"/>
    <col min="14359" max="14359" width="12.6640625" style="2" customWidth="1"/>
    <col min="14360" max="14360" width="18" style="2" customWidth="1"/>
    <col min="14361" max="14592" width="10.6640625" style="2"/>
    <col min="14593" max="14593" width="1" style="2" customWidth="1"/>
    <col min="14594" max="14595" width="1.109375" style="2" customWidth="1"/>
    <col min="14596" max="14596" width="22" style="2" customWidth="1"/>
    <col min="14597" max="14597" width="16.33203125" style="2" customWidth="1"/>
    <col min="14598" max="14598" width="14.44140625" style="2" customWidth="1"/>
    <col min="14599" max="14599" width="16.5546875" style="2" customWidth="1"/>
    <col min="14600" max="14600" width="15.44140625" style="2" customWidth="1"/>
    <col min="14601" max="14601" width="13.6640625" style="2" customWidth="1"/>
    <col min="14602" max="14602" width="14.6640625" style="2" customWidth="1"/>
    <col min="14603" max="14604" width="14.88671875" style="2" customWidth="1"/>
    <col min="14605" max="14605" width="17.5546875" style="2" customWidth="1"/>
    <col min="14606" max="14606" width="15.88671875" style="2" customWidth="1"/>
    <col min="14607" max="14607" width="14.109375" style="2" customWidth="1"/>
    <col min="14608" max="14608" width="15.109375" style="2" customWidth="1"/>
    <col min="14609" max="14609" width="11.33203125" style="2" customWidth="1"/>
    <col min="14610" max="14610" width="16.33203125" style="2" customWidth="1"/>
    <col min="14611" max="14611" width="16.5546875" style="2" customWidth="1"/>
    <col min="14612" max="14612" width="15.88671875" style="2" customWidth="1"/>
    <col min="14613" max="14613" width="15.109375" style="2" customWidth="1"/>
    <col min="14614" max="14614" width="14.88671875" style="2" customWidth="1"/>
    <col min="14615" max="14615" width="12.6640625" style="2" customWidth="1"/>
    <col min="14616" max="14616" width="18" style="2" customWidth="1"/>
    <col min="14617" max="14848" width="10.6640625" style="2"/>
    <col min="14849" max="14849" width="1" style="2" customWidth="1"/>
    <col min="14850" max="14851" width="1.109375" style="2" customWidth="1"/>
    <col min="14852" max="14852" width="22" style="2" customWidth="1"/>
    <col min="14853" max="14853" width="16.33203125" style="2" customWidth="1"/>
    <col min="14854" max="14854" width="14.44140625" style="2" customWidth="1"/>
    <col min="14855" max="14855" width="16.5546875" style="2" customWidth="1"/>
    <col min="14856" max="14856" width="15.44140625" style="2" customWidth="1"/>
    <col min="14857" max="14857" width="13.6640625" style="2" customWidth="1"/>
    <col min="14858" max="14858" width="14.6640625" style="2" customWidth="1"/>
    <col min="14859" max="14860" width="14.88671875" style="2" customWidth="1"/>
    <col min="14861" max="14861" width="17.5546875" style="2" customWidth="1"/>
    <col min="14862" max="14862" width="15.88671875" style="2" customWidth="1"/>
    <col min="14863" max="14863" width="14.109375" style="2" customWidth="1"/>
    <col min="14864" max="14864" width="15.109375" style="2" customWidth="1"/>
    <col min="14865" max="14865" width="11.33203125" style="2" customWidth="1"/>
    <col min="14866" max="14866" width="16.33203125" style="2" customWidth="1"/>
    <col min="14867" max="14867" width="16.5546875" style="2" customWidth="1"/>
    <col min="14868" max="14868" width="15.88671875" style="2" customWidth="1"/>
    <col min="14869" max="14869" width="15.109375" style="2" customWidth="1"/>
    <col min="14870" max="14870" width="14.88671875" style="2" customWidth="1"/>
    <col min="14871" max="14871" width="12.6640625" style="2" customWidth="1"/>
    <col min="14872" max="14872" width="18" style="2" customWidth="1"/>
    <col min="14873" max="15104" width="10.6640625" style="2"/>
    <col min="15105" max="15105" width="1" style="2" customWidth="1"/>
    <col min="15106" max="15107" width="1.109375" style="2" customWidth="1"/>
    <col min="15108" max="15108" width="22" style="2" customWidth="1"/>
    <col min="15109" max="15109" width="16.33203125" style="2" customWidth="1"/>
    <col min="15110" max="15110" width="14.44140625" style="2" customWidth="1"/>
    <col min="15111" max="15111" width="16.5546875" style="2" customWidth="1"/>
    <col min="15112" max="15112" width="15.44140625" style="2" customWidth="1"/>
    <col min="15113" max="15113" width="13.6640625" style="2" customWidth="1"/>
    <col min="15114" max="15114" width="14.6640625" style="2" customWidth="1"/>
    <col min="15115" max="15116" width="14.88671875" style="2" customWidth="1"/>
    <col min="15117" max="15117" width="17.5546875" style="2" customWidth="1"/>
    <col min="15118" max="15118" width="15.88671875" style="2" customWidth="1"/>
    <col min="15119" max="15119" width="14.109375" style="2" customWidth="1"/>
    <col min="15120" max="15120" width="15.109375" style="2" customWidth="1"/>
    <col min="15121" max="15121" width="11.33203125" style="2" customWidth="1"/>
    <col min="15122" max="15122" width="16.33203125" style="2" customWidth="1"/>
    <col min="15123" max="15123" width="16.5546875" style="2" customWidth="1"/>
    <col min="15124" max="15124" width="15.88671875" style="2" customWidth="1"/>
    <col min="15125" max="15125" width="15.109375" style="2" customWidth="1"/>
    <col min="15126" max="15126" width="14.88671875" style="2" customWidth="1"/>
    <col min="15127" max="15127" width="12.6640625" style="2" customWidth="1"/>
    <col min="15128" max="15128" width="18" style="2" customWidth="1"/>
    <col min="15129" max="15360" width="10.6640625" style="2"/>
    <col min="15361" max="15361" width="1" style="2" customWidth="1"/>
    <col min="15362" max="15363" width="1.109375" style="2" customWidth="1"/>
    <col min="15364" max="15364" width="22" style="2" customWidth="1"/>
    <col min="15365" max="15365" width="16.33203125" style="2" customWidth="1"/>
    <col min="15366" max="15366" width="14.44140625" style="2" customWidth="1"/>
    <col min="15367" max="15367" width="16.5546875" style="2" customWidth="1"/>
    <col min="15368" max="15368" width="15.44140625" style="2" customWidth="1"/>
    <col min="15369" max="15369" width="13.6640625" style="2" customWidth="1"/>
    <col min="15370" max="15370" width="14.6640625" style="2" customWidth="1"/>
    <col min="15371" max="15372" width="14.88671875" style="2" customWidth="1"/>
    <col min="15373" max="15373" width="17.5546875" style="2" customWidth="1"/>
    <col min="15374" max="15374" width="15.88671875" style="2" customWidth="1"/>
    <col min="15375" max="15375" width="14.109375" style="2" customWidth="1"/>
    <col min="15376" max="15376" width="15.109375" style="2" customWidth="1"/>
    <col min="15377" max="15377" width="11.33203125" style="2" customWidth="1"/>
    <col min="15378" max="15378" width="16.33203125" style="2" customWidth="1"/>
    <col min="15379" max="15379" width="16.5546875" style="2" customWidth="1"/>
    <col min="15380" max="15380" width="15.88671875" style="2" customWidth="1"/>
    <col min="15381" max="15381" width="15.109375" style="2" customWidth="1"/>
    <col min="15382" max="15382" width="14.88671875" style="2" customWidth="1"/>
    <col min="15383" max="15383" width="12.6640625" style="2" customWidth="1"/>
    <col min="15384" max="15384" width="18" style="2" customWidth="1"/>
    <col min="15385" max="15616" width="10.6640625" style="2"/>
    <col min="15617" max="15617" width="1" style="2" customWidth="1"/>
    <col min="15618" max="15619" width="1.109375" style="2" customWidth="1"/>
    <col min="15620" max="15620" width="22" style="2" customWidth="1"/>
    <col min="15621" max="15621" width="16.33203125" style="2" customWidth="1"/>
    <col min="15622" max="15622" width="14.44140625" style="2" customWidth="1"/>
    <col min="15623" max="15623" width="16.5546875" style="2" customWidth="1"/>
    <col min="15624" max="15624" width="15.44140625" style="2" customWidth="1"/>
    <col min="15625" max="15625" width="13.6640625" style="2" customWidth="1"/>
    <col min="15626" max="15626" width="14.6640625" style="2" customWidth="1"/>
    <col min="15627" max="15628" width="14.88671875" style="2" customWidth="1"/>
    <col min="15629" max="15629" width="17.5546875" style="2" customWidth="1"/>
    <col min="15630" max="15630" width="15.88671875" style="2" customWidth="1"/>
    <col min="15631" max="15631" width="14.109375" style="2" customWidth="1"/>
    <col min="15632" max="15632" width="15.109375" style="2" customWidth="1"/>
    <col min="15633" max="15633" width="11.33203125" style="2" customWidth="1"/>
    <col min="15634" max="15634" width="16.33203125" style="2" customWidth="1"/>
    <col min="15635" max="15635" width="16.5546875" style="2" customWidth="1"/>
    <col min="15636" max="15636" width="15.88671875" style="2" customWidth="1"/>
    <col min="15637" max="15637" width="15.109375" style="2" customWidth="1"/>
    <col min="15638" max="15638" width="14.88671875" style="2" customWidth="1"/>
    <col min="15639" max="15639" width="12.6640625" style="2" customWidth="1"/>
    <col min="15640" max="15640" width="18" style="2" customWidth="1"/>
    <col min="15641" max="15872" width="10.6640625" style="2"/>
    <col min="15873" max="15873" width="1" style="2" customWidth="1"/>
    <col min="15874" max="15875" width="1.109375" style="2" customWidth="1"/>
    <col min="15876" max="15876" width="22" style="2" customWidth="1"/>
    <col min="15877" max="15877" width="16.33203125" style="2" customWidth="1"/>
    <col min="15878" max="15878" width="14.44140625" style="2" customWidth="1"/>
    <col min="15879" max="15879" width="16.5546875" style="2" customWidth="1"/>
    <col min="15880" max="15880" width="15.44140625" style="2" customWidth="1"/>
    <col min="15881" max="15881" width="13.6640625" style="2" customWidth="1"/>
    <col min="15882" max="15882" width="14.6640625" style="2" customWidth="1"/>
    <col min="15883" max="15884" width="14.88671875" style="2" customWidth="1"/>
    <col min="15885" max="15885" width="17.5546875" style="2" customWidth="1"/>
    <col min="15886" max="15886" width="15.88671875" style="2" customWidth="1"/>
    <col min="15887" max="15887" width="14.109375" style="2" customWidth="1"/>
    <col min="15888" max="15888" width="15.109375" style="2" customWidth="1"/>
    <col min="15889" max="15889" width="11.33203125" style="2" customWidth="1"/>
    <col min="15890" max="15890" width="16.33203125" style="2" customWidth="1"/>
    <col min="15891" max="15891" width="16.5546875" style="2" customWidth="1"/>
    <col min="15892" max="15892" width="15.88671875" style="2" customWidth="1"/>
    <col min="15893" max="15893" width="15.109375" style="2" customWidth="1"/>
    <col min="15894" max="15894" width="14.88671875" style="2" customWidth="1"/>
    <col min="15895" max="15895" width="12.6640625" style="2" customWidth="1"/>
    <col min="15896" max="15896" width="18" style="2" customWidth="1"/>
    <col min="15897" max="16128" width="10.6640625" style="2"/>
    <col min="16129" max="16129" width="1" style="2" customWidth="1"/>
    <col min="16130" max="16131" width="1.109375" style="2" customWidth="1"/>
    <col min="16132" max="16132" width="22" style="2" customWidth="1"/>
    <col min="16133" max="16133" width="16.33203125" style="2" customWidth="1"/>
    <col min="16134" max="16134" width="14.44140625" style="2" customWidth="1"/>
    <col min="16135" max="16135" width="16.5546875" style="2" customWidth="1"/>
    <col min="16136" max="16136" width="15.44140625" style="2" customWidth="1"/>
    <col min="16137" max="16137" width="13.6640625" style="2" customWidth="1"/>
    <col min="16138" max="16138" width="14.6640625" style="2" customWidth="1"/>
    <col min="16139" max="16140" width="14.88671875" style="2" customWidth="1"/>
    <col min="16141" max="16141" width="17.5546875" style="2" customWidth="1"/>
    <col min="16142" max="16142" width="15.88671875" style="2" customWidth="1"/>
    <col min="16143" max="16143" width="14.109375" style="2" customWidth="1"/>
    <col min="16144" max="16144" width="15.109375" style="2" customWidth="1"/>
    <col min="16145" max="16145" width="11.33203125" style="2" customWidth="1"/>
    <col min="16146" max="16146" width="16.33203125" style="2" customWidth="1"/>
    <col min="16147" max="16147" width="16.5546875" style="2" customWidth="1"/>
    <col min="16148" max="16148" width="15.88671875" style="2" customWidth="1"/>
    <col min="16149" max="16149" width="15.109375" style="2" customWidth="1"/>
    <col min="16150" max="16150" width="14.88671875" style="2" customWidth="1"/>
    <col min="16151" max="16151" width="12.6640625" style="2" customWidth="1"/>
    <col min="16152" max="16152" width="18" style="2" customWidth="1"/>
    <col min="16153" max="16384" width="10.6640625" style="2"/>
  </cols>
  <sheetData>
    <row r="1" spans="1:24" ht="21">
      <c r="A1" s="17" t="s">
        <v>364</v>
      </c>
    </row>
    <row r="2" spans="1:24" ht="12" customHeight="1">
      <c r="A2" s="3"/>
    </row>
    <row r="3" spans="1:24" s="4" customFormat="1" ht="12" customHeight="1">
      <c r="H3" s="5" t="s">
        <v>1</v>
      </c>
      <c r="I3" s="4" t="s">
        <v>2</v>
      </c>
      <c r="J3" s="6" t="s">
        <v>3</v>
      </c>
      <c r="L3" s="4" t="s">
        <v>4</v>
      </c>
      <c r="M3" s="7" t="s">
        <v>5</v>
      </c>
      <c r="N3" s="6" t="s">
        <v>6</v>
      </c>
      <c r="O3" s="6" t="s">
        <v>7</v>
      </c>
      <c r="P3" s="4" t="s">
        <v>8</v>
      </c>
      <c r="Q3" s="4" t="s">
        <v>9</v>
      </c>
      <c r="R3" s="4" t="s">
        <v>10</v>
      </c>
      <c r="S3" s="6" t="s">
        <v>11</v>
      </c>
      <c r="T3" s="4" t="s">
        <v>12</v>
      </c>
      <c r="U3" s="4" t="s">
        <v>13</v>
      </c>
      <c r="V3" s="4" t="s">
        <v>14</v>
      </c>
      <c r="W3" s="4" t="s">
        <v>15</v>
      </c>
      <c r="X3" s="7" t="s">
        <v>5</v>
      </c>
    </row>
    <row r="4" spans="1:24" s="4" customFormat="1" ht="12" customHeight="1">
      <c r="E4" s="8" t="s">
        <v>16</v>
      </c>
      <c r="F4" s="8" t="s">
        <v>17</v>
      </c>
      <c r="G4" s="8" t="s">
        <v>18</v>
      </c>
      <c r="H4" s="8" t="s">
        <v>19</v>
      </c>
      <c r="I4" s="8" t="s">
        <v>20</v>
      </c>
      <c r="J4" s="9" t="s">
        <v>21</v>
      </c>
      <c r="K4" s="9" t="s">
        <v>22</v>
      </c>
      <c r="L4" s="8" t="s">
        <v>23</v>
      </c>
      <c r="M4" s="10" t="s">
        <v>24</v>
      </c>
      <c r="N4" s="9" t="s">
        <v>25</v>
      </c>
      <c r="O4" s="9" t="s">
        <v>26</v>
      </c>
      <c r="P4" s="8" t="s">
        <v>27</v>
      </c>
      <c r="Q4" s="8" t="s">
        <v>28</v>
      </c>
      <c r="R4" s="8" t="s">
        <v>29</v>
      </c>
      <c r="S4" s="9" t="s">
        <v>30</v>
      </c>
      <c r="T4" s="8" t="s">
        <v>31</v>
      </c>
      <c r="U4" s="8" t="s">
        <v>32</v>
      </c>
      <c r="V4" s="8" t="s">
        <v>33</v>
      </c>
      <c r="W4" s="8" t="s">
        <v>34</v>
      </c>
      <c r="X4" s="10" t="s">
        <v>29</v>
      </c>
    </row>
    <row r="5" spans="1:24" ht="12" customHeight="1">
      <c r="A5" s="2" t="s">
        <v>35</v>
      </c>
      <c r="E5" s="2">
        <v>1153867</v>
      </c>
      <c r="F5" s="2">
        <v>1378036</v>
      </c>
      <c r="G5" s="2">
        <v>2916697</v>
      </c>
      <c r="H5" s="2">
        <v>1315015</v>
      </c>
      <c r="I5" s="2">
        <v>0</v>
      </c>
      <c r="J5" s="2">
        <v>0</v>
      </c>
      <c r="K5" s="2">
        <v>342725</v>
      </c>
      <c r="L5" s="2">
        <v>0</v>
      </c>
      <c r="M5" s="3">
        <v>7106340</v>
      </c>
      <c r="N5" s="2">
        <v>601541</v>
      </c>
      <c r="O5" s="2">
        <v>0</v>
      </c>
      <c r="P5" s="2">
        <v>0</v>
      </c>
      <c r="Q5" s="2">
        <v>0</v>
      </c>
      <c r="R5" s="2">
        <v>722409</v>
      </c>
      <c r="S5" s="2">
        <v>4582744</v>
      </c>
      <c r="T5" s="2">
        <v>79791</v>
      </c>
      <c r="U5" s="2">
        <v>618242</v>
      </c>
      <c r="V5" s="2">
        <v>0</v>
      </c>
      <c r="W5" s="2">
        <v>0</v>
      </c>
      <c r="X5" s="3">
        <v>6604727</v>
      </c>
    </row>
    <row r="6" spans="1:24" ht="12" customHeight="1">
      <c r="B6" s="2" t="s">
        <v>36</v>
      </c>
      <c r="E6" s="2">
        <v>0</v>
      </c>
      <c r="F6" s="2">
        <v>0</v>
      </c>
      <c r="G6" s="2">
        <v>3900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3">
        <v>3900</v>
      </c>
      <c r="N6" s="2">
        <v>0</v>
      </c>
      <c r="O6" s="2">
        <v>0</v>
      </c>
      <c r="P6" s="2">
        <v>0</v>
      </c>
      <c r="Q6" s="2">
        <v>0</v>
      </c>
      <c r="R6" s="2">
        <v>3322</v>
      </c>
      <c r="S6" s="2">
        <v>2544</v>
      </c>
      <c r="T6" s="2">
        <v>0</v>
      </c>
      <c r="U6" s="2">
        <v>0</v>
      </c>
      <c r="V6" s="2">
        <v>0</v>
      </c>
      <c r="W6" s="2">
        <v>0</v>
      </c>
      <c r="X6" s="3">
        <v>5866</v>
      </c>
    </row>
    <row r="7" spans="1:24" ht="12" customHeight="1">
      <c r="B7" s="2" t="s">
        <v>37</v>
      </c>
      <c r="E7" s="2">
        <v>585840</v>
      </c>
      <c r="F7" s="2">
        <v>0</v>
      </c>
      <c r="G7" s="2">
        <v>29255</v>
      </c>
      <c r="H7" s="2">
        <v>0</v>
      </c>
      <c r="I7" s="2">
        <v>369</v>
      </c>
      <c r="J7" s="2">
        <v>0</v>
      </c>
      <c r="K7" s="2">
        <v>0</v>
      </c>
      <c r="L7" s="2">
        <v>0</v>
      </c>
      <c r="M7" s="3">
        <v>615464</v>
      </c>
      <c r="N7" s="2">
        <v>20000</v>
      </c>
      <c r="O7" s="2">
        <v>0</v>
      </c>
      <c r="P7" s="2">
        <v>0</v>
      </c>
      <c r="Q7" s="2">
        <v>0</v>
      </c>
      <c r="R7" s="2">
        <v>10662</v>
      </c>
      <c r="S7" s="2">
        <v>13690</v>
      </c>
      <c r="T7" s="2">
        <v>0</v>
      </c>
      <c r="U7" s="2">
        <v>509949</v>
      </c>
      <c r="V7" s="2">
        <v>0</v>
      </c>
      <c r="W7" s="2">
        <v>0</v>
      </c>
      <c r="X7" s="3">
        <v>554301</v>
      </c>
    </row>
    <row r="8" spans="1:24" ht="12" customHeight="1">
      <c r="B8" s="2" t="s">
        <v>38</v>
      </c>
      <c r="E8" s="2">
        <v>950185</v>
      </c>
      <c r="F8" s="2">
        <v>26705</v>
      </c>
      <c r="G8" s="2">
        <v>61832</v>
      </c>
      <c r="H8" s="2">
        <v>63914</v>
      </c>
      <c r="I8" s="2">
        <v>0</v>
      </c>
      <c r="J8" s="2">
        <v>27328</v>
      </c>
      <c r="K8" s="2">
        <v>90546</v>
      </c>
      <c r="L8" s="2">
        <v>391922</v>
      </c>
      <c r="M8" s="3">
        <v>1612432</v>
      </c>
      <c r="N8" s="2">
        <v>0</v>
      </c>
      <c r="O8" s="2">
        <v>0</v>
      </c>
      <c r="P8" s="2">
        <v>1137871</v>
      </c>
      <c r="Q8" s="2">
        <v>0</v>
      </c>
      <c r="R8" s="2">
        <v>549091</v>
      </c>
      <c r="S8" s="2">
        <v>150350</v>
      </c>
      <c r="T8" s="2">
        <v>27750</v>
      </c>
      <c r="U8" s="2">
        <v>0</v>
      </c>
      <c r="V8" s="2">
        <v>0</v>
      </c>
      <c r="W8" s="2">
        <v>0</v>
      </c>
      <c r="X8" s="3">
        <v>1865062</v>
      </c>
    </row>
    <row r="9" spans="1:24" ht="12" customHeight="1">
      <c r="B9" s="2" t="s">
        <v>39</v>
      </c>
      <c r="E9" s="2">
        <v>0</v>
      </c>
      <c r="F9" s="2">
        <v>10692</v>
      </c>
      <c r="G9" s="2">
        <v>124888</v>
      </c>
      <c r="H9" s="2">
        <v>0</v>
      </c>
      <c r="I9" s="2">
        <v>25333</v>
      </c>
      <c r="J9" s="2">
        <v>0</v>
      </c>
      <c r="K9" s="2">
        <v>49257</v>
      </c>
      <c r="L9" s="2">
        <v>155605</v>
      </c>
      <c r="M9" s="3">
        <v>365775</v>
      </c>
      <c r="N9" s="2">
        <v>20737</v>
      </c>
      <c r="O9" s="2">
        <v>0</v>
      </c>
      <c r="P9" s="2">
        <v>155605</v>
      </c>
      <c r="Q9" s="2">
        <v>0</v>
      </c>
      <c r="R9" s="2">
        <v>61702</v>
      </c>
      <c r="S9" s="2">
        <v>41919</v>
      </c>
      <c r="T9" s="2">
        <v>7907</v>
      </c>
      <c r="U9" s="2">
        <v>29809</v>
      </c>
      <c r="V9" s="2">
        <v>0</v>
      </c>
      <c r="W9" s="2">
        <v>0</v>
      </c>
      <c r="X9" s="3">
        <v>317679</v>
      </c>
    </row>
    <row r="10" spans="1:24" ht="12" customHeight="1">
      <c r="B10" s="2" t="s">
        <v>40</v>
      </c>
      <c r="E10" s="2">
        <v>20044</v>
      </c>
      <c r="F10" s="2">
        <v>0</v>
      </c>
      <c r="G10" s="2">
        <v>9673</v>
      </c>
      <c r="H10" s="2">
        <v>46</v>
      </c>
      <c r="I10" s="2">
        <v>0</v>
      </c>
      <c r="J10" s="2">
        <v>0</v>
      </c>
      <c r="K10" s="2">
        <v>0</v>
      </c>
      <c r="L10" s="2">
        <v>6701</v>
      </c>
      <c r="M10" s="3">
        <v>36464</v>
      </c>
      <c r="N10" s="2">
        <v>0</v>
      </c>
      <c r="O10" s="2">
        <v>0</v>
      </c>
      <c r="P10" s="2">
        <v>6701</v>
      </c>
      <c r="Q10" s="2">
        <v>0</v>
      </c>
      <c r="R10" s="2">
        <v>7732</v>
      </c>
      <c r="S10" s="2">
        <v>6348</v>
      </c>
      <c r="T10" s="2">
        <v>20044</v>
      </c>
      <c r="U10" s="2">
        <v>0</v>
      </c>
      <c r="V10" s="2">
        <v>0</v>
      </c>
      <c r="W10" s="2">
        <v>0</v>
      </c>
      <c r="X10" s="3">
        <v>40825</v>
      </c>
    </row>
    <row r="11" spans="1:24" s="3" customFormat="1" ht="12" customHeight="1">
      <c r="C11" s="3" t="s">
        <v>41</v>
      </c>
      <c r="E11" s="3">
        <v>1556069</v>
      </c>
      <c r="F11" s="3">
        <v>37397</v>
      </c>
      <c r="G11" s="3">
        <v>229548</v>
      </c>
      <c r="H11" s="3">
        <v>63960</v>
      </c>
      <c r="I11" s="3">
        <v>25702</v>
      </c>
      <c r="J11" s="3">
        <v>27328</v>
      </c>
      <c r="K11" s="3">
        <v>139803</v>
      </c>
      <c r="L11" s="3">
        <v>554228</v>
      </c>
      <c r="M11" s="3">
        <v>2634035</v>
      </c>
      <c r="N11" s="3">
        <v>40737</v>
      </c>
      <c r="O11" s="3">
        <v>0</v>
      </c>
      <c r="P11" s="3">
        <v>1300177</v>
      </c>
      <c r="Q11" s="3">
        <v>0</v>
      </c>
      <c r="R11" s="3">
        <v>632509</v>
      </c>
      <c r="S11" s="3">
        <v>214851</v>
      </c>
      <c r="T11" s="3">
        <v>55701</v>
      </c>
      <c r="U11" s="3">
        <v>539758</v>
      </c>
      <c r="V11" s="3">
        <v>0</v>
      </c>
      <c r="W11" s="3">
        <v>0</v>
      </c>
      <c r="X11" s="3">
        <v>2783733</v>
      </c>
    </row>
    <row r="12" spans="1:24" s="3" customFormat="1" ht="12" customHeight="1">
      <c r="D12" s="3" t="s">
        <v>42</v>
      </c>
      <c r="E12" s="3">
        <v>2709936</v>
      </c>
      <c r="F12" s="3">
        <v>1415433</v>
      </c>
      <c r="G12" s="3">
        <v>3146245</v>
      </c>
      <c r="H12" s="3">
        <v>1378975</v>
      </c>
      <c r="I12" s="3">
        <v>25702</v>
      </c>
      <c r="J12" s="3">
        <v>27328</v>
      </c>
      <c r="K12" s="3">
        <v>482528</v>
      </c>
      <c r="L12" s="3">
        <v>554228</v>
      </c>
      <c r="M12" s="3">
        <v>9740375</v>
      </c>
      <c r="N12" s="3">
        <v>642278</v>
      </c>
      <c r="O12" s="3">
        <v>0</v>
      </c>
      <c r="P12" s="3">
        <v>1300177</v>
      </c>
      <c r="Q12" s="3">
        <v>0</v>
      </c>
      <c r="R12" s="3">
        <v>1354918</v>
      </c>
      <c r="S12" s="3">
        <v>4797595</v>
      </c>
      <c r="T12" s="3">
        <v>135492</v>
      </c>
      <c r="U12" s="3">
        <v>1158000</v>
      </c>
      <c r="V12" s="3">
        <v>0</v>
      </c>
      <c r="W12" s="3">
        <v>0</v>
      </c>
      <c r="X12" s="3">
        <v>9388460</v>
      </c>
    </row>
    <row r="14" spans="1:24" ht="12" customHeight="1">
      <c r="A14" s="2" t="s">
        <v>43</v>
      </c>
      <c r="E14" s="2">
        <v>890415</v>
      </c>
      <c r="F14" s="2">
        <v>0</v>
      </c>
      <c r="G14" s="2">
        <v>1834379</v>
      </c>
      <c r="H14" s="2">
        <v>791399</v>
      </c>
      <c r="I14" s="2">
        <v>14213</v>
      </c>
      <c r="J14" s="2">
        <v>0</v>
      </c>
      <c r="K14" s="2">
        <v>0</v>
      </c>
      <c r="L14" s="2">
        <v>0</v>
      </c>
      <c r="M14" s="3">
        <v>3530406</v>
      </c>
      <c r="N14" s="2">
        <v>765171</v>
      </c>
      <c r="O14" s="2">
        <v>0</v>
      </c>
      <c r="P14" s="2">
        <v>0</v>
      </c>
      <c r="Q14" s="2">
        <v>0</v>
      </c>
      <c r="R14" s="2">
        <v>154185</v>
      </c>
      <c r="S14" s="2">
        <v>1587649</v>
      </c>
      <c r="T14" s="2">
        <v>152703</v>
      </c>
      <c r="U14" s="2">
        <v>175346</v>
      </c>
      <c r="V14" s="2">
        <v>0</v>
      </c>
      <c r="W14" s="2">
        <v>0</v>
      </c>
      <c r="X14" s="3">
        <v>2835054</v>
      </c>
    </row>
    <row r="15" spans="1:24" ht="12" customHeight="1">
      <c r="B15" s="12" t="s">
        <v>44</v>
      </c>
      <c r="E15" s="2">
        <v>0</v>
      </c>
      <c r="F15" s="2">
        <v>0</v>
      </c>
      <c r="G15" s="2">
        <v>105327</v>
      </c>
      <c r="H15" s="2">
        <v>3096</v>
      </c>
      <c r="I15" s="2">
        <v>4026</v>
      </c>
      <c r="J15" s="2">
        <v>0</v>
      </c>
      <c r="K15" s="2">
        <v>0</v>
      </c>
      <c r="L15" s="2">
        <v>0</v>
      </c>
      <c r="M15" s="3">
        <v>112449</v>
      </c>
      <c r="N15" s="2">
        <v>46963</v>
      </c>
      <c r="O15" s="2">
        <v>0</v>
      </c>
      <c r="P15" s="2">
        <v>0</v>
      </c>
      <c r="Q15" s="2">
        <v>0</v>
      </c>
      <c r="R15" s="2">
        <v>18415</v>
      </c>
      <c r="S15" s="2">
        <v>28229</v>
      </c>
      <c r="T15" s="2">
        <v>0</v>
      </c>
      <c r="U15" s="2">
        <v>0</v>
      </c>
      <c r="V15" s="2">
        <v>0</v>
      </c>
      <c r="W15" s="2">
        <v>0</v>
      </c>
      <c r="X15" s="3">
        <v>93607</v>
      </c>
    </row>
    <row r="16" spans="1:24" ht="12" customHeight="1">
      <c r="B16" s="2" t="s">
        <v>45</v>
      </c>
      <c r="E16" s="2">
        <v>0</v>
      </c>
      <c r="F16" s="2">
        <v>0</v>
      </c>
      <c r="G16" s="2">
        <v>460344</v>
      </c>
      <c r="H16" s="2">
        <v>76083</v>
      </c>
      <c r="I16" s="2">
        <v>5976</v>
      </c>
      <c r="J16" s="2">
        <v>26949</v>
      </c>
      <c r="K16" s="2">
        <v>0</v>
      </c>
      <c r="L16" s="2">
        <v>592578</v>
      </c>
      <c r="M16" s="3">
        <v>1161930</v>
      </c>
      <c r="N16" s="2">
        <v>308000</v>
      </c>
      <c r="O16" s="2">
        <v>0</v>
      </c>
      <c r="P16" s="2">
        <v>699628</v>
      </c>
      <c r="Q16" s="2">
        <v>0</v>
      </c>
      <c r="R16" s="2">
        <v>14787</v>
      </c>
      <c r="S16" s="2">
        <v>176277</v>
      </c>
      <c r="T16" s="2">
        <v>0</v>
      </c>
      <c r="U16" s="2">
        <v>0</v>
      </c>
      <c r="V16" s="2">
        <v>0</v>
      </c>
      <c r="W16" s="2">
        <v>0</v>
      </c>
      <c r="X16" s="3">
        <v>1198692</v>
      </c>
    </row>
    <row r="17" spans="1:24" s="3" customFormat="1" ht="12" customHeight="1">
      <c r="C17" s="3" t="s">
        <v>41</v>
      </c>
      <c r="E17" s="3">
        <v>0</v>
      </c>
      <c r="F17" s="3">
        <v>0</v>
      </c>
      <c r="G17" s="3">
        <v>565671</v>
      </c>
      <c r="H17" s="3">
        <v>79179</v>
      </c>
      <c r="I17" s="3">
        <v>10002</v>
      </c>
      <c r="J17" s="3">
        <v>26949</v>
      </c>
      <c r="K17" s="3">
        <v>0</v>
      </c>
      <c r="L17" s="3">
        <v>592578</v>
      </c>
      <c r="M17" s="3">
        <v>1274379</v>
      </c>
      <c r="N17" s="3">
        <v>354963</v>
      </c>
      <c r="O17" s="3">
        <v>0</v>
      </c>
      <c r="P17" s="3">
        <v>699628</v>
      </c>
      <c r="Q17" s="3">
        <v>0</v>
      </c>
      <c r="R17" s="3">
        <v>33202</v>
      </c>
      <c r="S17" s="3">
        <v>204506</v>
      </c>
      <c r="T17" s="3">
        <v>0</v>
      </c>
      <c r="U17" s="3">
        <v>0</v>
      </c>
      <c r="V17" s="3">
        <v>0</v>
      </c>
      <c r="W17" s="3">
        <v>0</v>
      </c>
      <c r="X17" s="3">
        <v>1292299</v>
      </c>
    </row>
    <row r="18" spans="1:24" s="3" customFormat="1" ht="12" customHeight="1">
      <c r="D18" s="3" t="s">
        <v>42</v>
      </c>
      <c r="E18" s="3">
        <v>890415</v>
      </c>
      <c r="F18" s="3">
        <v>0</v>
      </c>
      <c r="G18" s="3">
        <v>2400050</v>
      </c>
      <c r="H18" s="3">
        <v>870578</v>
      </c>
      <c r="I18" s="3">
        <v>24215</v>
      </c>
      <c r="J18" s="3">
        <v>26949</v>
      </c>
      <c r="K18" s="3">
        <v>0</v>
      </c>
      <c r="L18" s="3">
        <v>592578</v>
      </c>
      <c r="M18" s="3">
        <v>4804785</v>
      </c>
      <c r="N18" s="3">
        <v>1120134</v>
      </c>
      <c r="O18" s="3">
        <v>0</v>
      </c>
      <c r="P18" s="3">
        <v>699628</v>
      </c>
      <c r="Q18" s="3">
        <v>0</v>
      </c>
      <c r="R18" s="3">
        <v>187387</v>
      </c>
      <c r="S18" s="3">
        <v>1792155</v>
      </c>
      <c r="T18" s="3">
        <v>152703</v>
      </c>
      <c r="U18" s="3">
        <v>175346</v>
      </c>
      <c r="V18" s="3">
        <v>0</v>
      </c>
      <c r="W18" s="3">
        <v>0</v>
      </c>
      <c r="X18" s="3">
        <v>4127353</v>
      </c>
    </row>
    <row r="20" spans="1:24" ht="12" customHeight="1">
      <c r="A20" s="2" t="s">
        <v>46</v>
      </c>
      <c r="E20" s="2">
        <v>2720614</v>
      </c>
      <c r="F20" s="2">
        <v>1442835</v>
      </c>
      <c r="G20" s="2">
        <v>3512551</v>
      </c>
      <c r="H20" s="2">
        <v>1460307</v>
      </c>
      <c r="I20" s="2">
        <v>0</v>
      </c>
      <c r="J20" s="2">
        <v>105000</v>
      </c>
      <c r="K20" s="2">
        <v>217594</v>
      </c>
      <c r="L20" s="2">
        <v>5675502</v>
      </c>
      <c r="M20" s="3">
        <v>15134403</v>
      </c>
      <c r="N20" s="2">
        <v>4781695</v>
      </c>
      <c r="O20" s="2">
        <v>105000</v>
      </c>
      <c r="P20" s="2">
        <v>6743781</v>
      </c>
      <c r="Q20" s="2">
        <v>0</v>
      </c>
      <c r="R20" s="2">
        <v>296302</v>
      </c>
      <c r="S20" s="2">
        <v>3550513</v>
      </c>
      <c r="T20" s="2">
        <v>623186</v>
      </c>
      <c r="U20" s="2">
        <v>222630</v>
      </c>
      <c r="V20" s="2">
        <v>0</v>
      </c>
      <c r="W20" s="2">
        <v>0</v>
      </c>
      <c r="X20" s="3">
        <v>16323107</v>
      </c>
    </row>
    <row r="21" spans="1:24" ht="12" customHeight="1">
      <c r="A21" s="12"/>
      <c r="B21" s="2" t="s">
        <v>47</v>
      </c>
      <c r="E21" s="2">
        <v>100395</v>
      </c>
      <c r="F21" s="2">
        <v>0</v>
      </c>
      <c r="G21" s="2">
        <v>19700</v>
      </c>
      <c r="H21" s="2">
        <v>20671</v>
      </c>
      <c r="I21" s="2">
        <v>0</v>
      </c>
      <c r="J21" s="2">
        <v>0</v>
      </c>
      <c r="K21" s="2">
        <v>0</v>
      </c>
      <c r="L21" s="2">
        <v>0</v>
      </c>
      <c r="M21" s="3">
        <v>140766</v>
      </c>
      <c r="N21" s="2">
        <v>0</v>
      </c>
      <c r="O21" s="2">
        <v>0</v>
      </c>
      <c r="P21" s="2">
        <v>0</v>
      </c>
      <c r="Q21" s="2">
        <v>0</v>
      </c>
      <c r="R21" s="2">
        <v>28392</v>
      </c>
      <c r="S21" s="2">
        <v>68815</v>
      </c>
      <c r="T21" s="2">
        <v>18949</v>
      </c>
      <c r="U21" s="2">
        <v>0</v>
      </c>
      <c r="V21" s="2">
        <v>0</v>
      </c>
      <c r="W21" s="2">
        <v>0</v>
      </c>
      <c r="X21" s="3">
        <v>116156</v>
      </c>
    </row>
    <row r="22" spans="1:24" ht="12" customHeight="1">
      <c r="A22" s="12"/>
      <c r="B22" s="2" t="s">
        <v>48</v>
      </c>
      <c r="E22" s="2">
        <v>6284773</v>
      </c>
      <c r="F22" s="2">
        <v>0</v>
      </c>
      <c r="G22" s="2">
        <v>2686973</v>
      </c>
      <c r="H22" s="2">
        <v>396321</v>
      </c>
      <c r="I22" s="2">
        <v>0</v>
      </c>
      <c r="J22" s="2">
        <v>687851</v>
      </c>
      <c r="K22" s="2">
        <v>0</v>
      </c>
      <c r="L22" s="2">
        <v>708798</v>
      </c>
      <c r="M22" s="3">
        <v>10764716</v>
      </c>
      <c r="N22" s="2">
        <v>472690</v>
      </c>
      <c r="O22" s="2">
        <v>0</v>
      </c>
      <c r="P22" s="2">
        <v>708798</v>
      </c>
      <c r="Q22" s="2">
        <v>0</v>
      </c>
      <c r="R22" s="2">
        <v>4029005</v>
      </c>
      <c r="S22" s="2">
        <v>1515539</v>
      </c>
      <c r="T22" s="2">
        <v>195691</v>
      </c>
      <c r="U22" s="2">
        <v>2523761</v>
      </c>
      <c r="V22" s="2">
        <v>0</v>
      </c>
      <c r="W22" s="2">
        <v>0</v>
      </c>
      <c r="X22" s="3">
        <v>9445484</v>
      </c>
    </row>
    <row r="23" spans="1:24" ht="12" customHeight="1">
      <c r="A23" s="12"/>
      <c r="B23" s="2" t="s">
        <v>49</v>
      </c>
      <c r="E23" s="2">
        <v>0</v>
      </c>
      <c r="F23" s="2">
        <v>0</v>
      </c>
      <c r="G23" s="2">
        <v>330302</v>
      </c>
      <c r="H23" s="2">
        <v>29206</v>
      </c>
      <c r="I23" s="2">
        <v>0</v>
      </c>
      <c r="J23" s="2">
        <v>8739</v>
      </c>
      <c r="K23" s="2">
        <v>0</v>
      </c>
      <c r="L23" s="2">
        <v>569659</v>
      </c>
      <c r="M23" s="3">
        <v>937906</v>
      </c>
      <c r="N23" s="2">
        <v>241999</v>
      </c>
      <c r="O23" s="2">
        <v>0</v>
      </c>
      <c r="P23" s="2">
        <v>569659</v>
      </c>
      <c r="Q23" s="2">
        <v>0</v>
      </c>
      <c r="R23" s="2">
        <v>110953</v>
      </c>
      <c r="S23" s="2">
        <v>62243</v>
      </c>
      <c r="T23" s="2">
        <v>62329</v>
      </c>
      <c r="U23" s="2">
        <v>0</v>
      </c>
      <c r="V23" s="2">
        <v>0</v>
      </c>
      <c r="W23" s="2">
        <v>0</v>
      </c>
      <c r="X23" s="3">
        <v>1047183</v>
      </c>
    </row>
    <row r="24" spans="1:24" ht="12" customHeight="1">
      <c r="B24" s="2" t="s">
        <v>50</v>
      </c>
      <c r="E24" s="2">
        <v>12035837</v>
      </c>
      <c r="F24" s="2">
        <v>0</v>
      </c>
      <c r="G24" s="2">
        <v>2216309</v>
      </c>
      <c r="H24" s="2">
        <v>0</v>
      </c>
      <c r="I24" s="2">
        <v>0</v>
      </c>
      <c r="J24" s="2">
        <v>318367</v>
      </c>
      <c r="K24" s="2">
        <v>0</v>
      </c>
      <c r="L24" s="2">
        <v>5144135</v>
      </c>
      <c r="M24" s="3">
        <v>19714648</v>
      </c>
      <c r="N24" s="2">
        <v>3416004</v>
      </c>
      <c r="O24" s="2">
        <v>206070</v>
      </c>
      <c r="P24" s="2">
        <v>5800343</v>
      </c>
      <c r="Q24" s="2">
        <v>0</v>
      </c>
      <c r="R24" s="2">
        <v>2498891</v>
      </c>
      <c r="S24" s="2">
        <v>1071859</v>
      </c>
      <c r="T24" s="2">
        <v>399303</v>
      </c>
      <c r="U24" s="2">
        <v>3481956</v>
      </c>
      <c r="V24" s="2">
        <v>0</v>
      </c>
      <c r="W24" s="2">
        <v>0</v>
      </c>
      <c r="X24" s="3">
        <v>16874426</v>
      </c>
    </row>
    <row r="25" spans="1:24" ht="12" customHeight="1">
      <c r="B25" s="2" t="s">
        <v>51</v>
      </c>
      <c r="E25" s="2">
        <v>926328</v>
      </c>
      <c r="F25" s="2">
        <v>0</v>
      </c>
      <c r="G25" s="2">
        <v>294203</v>
      </c>
      <c r="H25" s="2">
        <v>25000</v>
      </c>
      <c r="I25" s="2">
        <v>0</v>
      </c>
      <c r="J25" s="2">
        <v>307001</v>
      </c>
      <c r="K25" s="2">
        <v>635867</v>
      </c>
      <c r="L25" s="2">
        <v>1040261</v>
      </c>
      <c r="M25" s="3">
        <v>3228660</v>
      </c>
      <c r="N25" s="2">
        <v>0</v>
      </c>
      <c r="O25" s="2">
        <v>304059</v>
      </c>
      <c r="P25" s="2">
        <v>1040261</v>
      </c>
      <c r="Q25" s="2">
        <v>0</v>
      </c>
      <c r="R25" s="2">
        <v>834410</v>
      </c>
      <c r="S25" s="2">
        <v>255181</v>
      </c>
      <c r="T25" s="2">
        <v>320075</v>
      </c>
      <c r="U25" s="2">
        <v>234785</v>
      </c>
      <c r="V25" s="2">
        <v>0</v>
      </c>
      <c r="W25" s="2">
        <v>0</v>
      </c>
      <c r="X25" s="3">
        <v>2988771</v>
      </c>
    </row>
    <row r="26" spans="1:24" s="3" customFormat="1" ht="12" customHeight="1">
      <c r="C26" s="3" t="s">
        <v>41</v>
      </c>
      <c r="E26" s="3">
        <v>19347333</v>
      </c>
      <c r="F26" s="3">
        <v>0</v>
      </c>
      <c r="G26" s="3">
        <v>5547487</v>
      </c>
      <c r="H26" s="3">
        <v>471198</v>
      </c>
      <c r="I26" s="3">
        <v>0</v>
      </c>
      <c r="J26" s="3">
        <v>1321958</v>
      </c>
      <c r="K26" s="3">
        <v>635867</v>
      </c>
      <c r="L26" s="3">
        <v>7462853</v>
      </c>
      <c r="M26" s="3">
        <v>34786696</v>
      </c>
      <c r="N26" s="3">
        <v>4130693</v>
      </c>
      <c r="O26" s="3">
        <v>510129</v>
      </c>
      <c r="P26" s="3">
        <v>8119061</v>
      </c>
      <c r="Q26" s="3">
        <v>0</v>
      </c>
      <c r="R26" s="3">
        <v>7501651</v>
      </c>
      <c r="S26" s="3">
        <v>2973637</v>
      </c>
      <c r="T26" s="3">
        <v>996347</v>
      </c>
      <c r="U26" s="3">
        <v>6240502</v>
      </c>
      <c r="V26" s="3">
        <v>0</v>
      </c>
      <c r="W26" s="3">
        <v>0</v>
      </c>
      <c r="X26" s="3">
        <v>30472020</v>
      </c>
    </row>
    <row r="27" spans="1:24" s="3" customFormat="1" ht="12" customHeight="1">
      <c r="A27" s="15"/>
      <c r="D27" s="3" t="s">
        <v>42</v>
      </c>
      <c r="E27" s="3">
        <v>22067947</v>
      </c>
      <c r="F27" s="3">
        <v>1442835</v>
      </c>
      <c r="G27" s="3">
        <v>9060038</v>
      </c>
      <c r="H27" s="3">
        <v>1931505</v>
      </c>
      <c r="I27" s="3">
        <v>0</v>
      </c>
      <c r="J27" s="3">
        <v>1426958</v>
      </c>
      <c r="K27" s="3">
        <v>853461</v>
      </c>
      <c r="L27" s="3">
        <v>13138355</v>
      </c>
      <c r="M27" s="3">
        <v>49921099</v>
      </c>
      <c r="N27" s="3">
        <v>8912388</v>
      </c>
      <c r="O27" s="3">
        <v>615129</v>
      </c>
      <c r="P27" s="3">
        <v>14862842</v>
      </c>
      <c r="Q27" s="3">
        <v>0</v>
      </c>
      <c r="R27" s="3">
        <v>7797953</v>
      </c>
      <c r="S27" s="3">
        <v>6524150</v>
      </c>
      <c r="T27" s="3">
        <v>1619533</v>
      </c>
      <c r="U27" s="3">
        <v>6463132</v>
      </c>
      <c r="V27" s="3">
        <v>0</v>
      </c>
      <c r="W27" s="3">
        <v>0</v>
      </c>
      <c r="X27" s="3">
        <v>46795127</v>
      </c>
    </row>
    <row r="28" spans="1:24" ht="12" customHeight="1">
      <c r="H28" s="12"/>
    </row>
    <row r="29" spans="1:24" ht="12" customHeight="1">
      <c r="A29" s="2" t="s">
        <v>52</v>
      </c>
      <c r="E29" s="2">
        <v>4640437</v>
      </c>
      <c r="F29" s="2">
        <v>0</v>
      </c>
      <c r="G29" s="2">
        <v>7528622</v>
      </c>
      <c r="H29" s="2">
        <v>1909105</v>
      </c>
      <c r="I29" s="2">
        <v>176063</v>
      </c>
      <c r="J29" s="2">
        <v>0</v>
      </c>
      <c r="K29" s="2">
        <v>0</v>
      </c>
      <c r="L29" s="2">
        <v>0</v>
      </c>
      <c r="M29" s="3">
        <v>14254227</v>
      </c>
      <c r="N29" s="2">
        <v>4843816</v>
      </c>
      <c r="O29" s="2">
        <v>0</v>
      </c>
      <c r="P29" s="2">
        <v>0</v>
      </c>
      <c r="Q29" s="2">
        <v>0</v>
      </c>
      <c r="R29" s="2">
        <v>615466</v>
      </c>
      <c r="S29" s="2">
        <v>2587474</v>
      </c>
      <c r="T29" s="2">
        <v>1541042</v>
      </c>
      <c r="U29" s="2">
        <v>2747220</v>
      </c>
      <c r="V29" s="2">
        <v>0</v>
      </c>
      <c r="W29" s="2">
        <v>0</v>
      </c>
      <c r="X29" s="3">
        <v>12335018</v>
      </c>
    </row>
    <row r="30" spans="1:24" ht="12" customHeight="1">
      <c r="B30" s="12" t="s">
        <v>53</v>
      </c>
      <c r="E30" s="2">
        <v>65657</v>
      </c>
      <c r="F30" s="2">
        <v>0</v>
      </c>
      <c r="G30" s="2">
        <v>332481</v>
      </c>
      <c r="H30" s="2">
        <v>40231</v>
      </c>
      <c r="I30" s="2">
        <v>119471</v>
      </c>
      <c r="J30" s="2">
        <v>0</v>
      </c>
      <c r="K30" s="2">
        <v>0</v>
      </c>
      <c r="L30" s="2">
        <v>0</v>
      </c>
      <c r="M30" s="3">
        <v>557840</v>
      </c>
      <c r="N30" s="2">
        <v>461546</v>
      </c>
      <c r="O30" s="2">
        <v>0</v>
      </c>
      <c r="P30" s="2">
        <v>0</v>
      </c>
      <c r="Q30" s="2">
        <v>0</v>
      </c>
      <c r="R30" s="2">
        <v>20636</v>
      </c>
      <c r="S30" s="2">
        <v>72207</v>
      </c>
      <c r="T30" s="2">
        <v>21800</v>
      </c>
      <c r="U30" s="2">
        <v>0</v>
      </c>
      <c r="V30" s="2">
        <v>0</v>
      </c>
      <c r="W30" s="2">
        <v>0</v>
      </c>
      <c r="X30" s="3">
        <v>576189</v>
      </c>
    </row>
    <row r="31" spans="1:24" ht="12" customHeight="1">
      <c r="B31" s="12" t="s">
        <v>54</v>
      </c>
      <c r="E31" s="2">
        <v>289494</v>
      </c>
      <c r="F31" s="2">
        <v>0</v>
      </c>
      <c r="G31" s="2">
        <v>320131</v>
      </c>
      <c r="H31" s="2">
        <v>324862</v>
      </c>
      <c r="I31" s="2">
        <v>25074</v>
      </c>
      <c r="J31" s="2">
        <v>0</v>
      </c>
      <c r="K31" s="2">
        <v>18056</v>
      </c>
      <c r="L31" s="2">
        <v>296270</v>
      </c>
      <c r="M31" s="3">
        <v>1273887</v>
      </c>
      <c r="N31" s="2">
        <v>761350</v>
      </c>
      <c r="O31" s="2">
        <v>0</v>
      </c>
      <c r="P31" s="2">
        <v>296270</v>
      </c>
      <c r="Q31" s="2">
        <v>0</v>
      </c>
      <c r="R31" s="2">
        <v>180890</v>
      </c>
      <c r="S31" s="2">
        <v>9165</v>
      </c>
      <c r="T31" s="2">
        <v>0</v>
      </c>
      <c r="U31" s="2">
        <v>0</v>
      </c>
      <c r="V31" s="2">
        <v>0</v>
      </c>
      <c r="W31" s="2">
        <v>0</v>
      </c>
      <c r="X31" s="3">
        <v>1247675</v>
      </c>
    </row>
    <row r="32" spans="1:24" ht="12" customHeight="1">
      <c r="B32" s="12" t="s">
        <v>55</v>
      </c>
      <c r="E32" s="2">
        <v>0</v>
      </c>
      <c r="F32" s="2">
        <v>0</v>
      </c>
      <c r="G32" s="2">
        <v>87904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3">
        <v>87904</v>
      </c>
      <c r="N32" s="2">
        <v>30599</v>
      </c>
      <c r="O32" s="2">
        <v>0</v>
      </c>
      <c r="P32" s="2">
        <v>0</v>
      </c>
      <c r="Q32" s="2">
        <v>0</v>
      </c>
      <c r="R32" s="2">
        <v>23352</v>
      </c>
      <c r="S32" s="2">
        <v>26775</v>
      </c>
      <c r="T32" s="2">
        <v>6558</v>
      </c>
      <c r="U32" s="2">
        <v>0</v>
      </c>
      <c r="V32" s="2">
        <v>0</v>
      </c>
      <c r="W32" s="2">
        <v>0</v>
      </c>
      <c r="X32" s="3">
        <v>87284</v>
      </c>
    </row>
    <row r="33" spans="1:24" ht="12" customHeight="1">
      <c r="B33" s="12" t="s">
        <v>56</v>
      </c>
      <c r="E33" s="2">
        <v>286808</v>
      </c>
      <c r="F33" s="2">
        <v>0</v>
      </c>
      <c r="G33" s="2">
        <v>232506</v>
      </c>
      <c r="H33" s="2">
        <v>188293</v>
      </c>
      <c r="I33" s="2">
        <v>19898</v>
      </c>
      <c r="J33" s="2">
        <v>4449</v>
      </c>
      <c r="K33" s="2">
        <v>0</v>
      </c>
      <c r="L33" s="2">
        <v>16865</v>
      </c>
      <c r="M33" s="3">
        <v>748819</v>
      </c>
      <c r="N33" s="2">
        <v>16865</v>
      </c>
      <c r="O33" s="2">
        <v>96</v>
      </c>
      <c r="P33" s="2">
        <v>68000</v>
      </c>
      <c r="Q33" s="2">
        <v>0</v>
      </c>
      <c r="R33" s="2">
        <v>719785</v>
      </c>
      <c r="S33" s="2">
        <v>53186</v>
      </c>
      <c r="T33" s="2">
        <v>67047</v>
      </c>
      <c r="U33" s="2">
        <v>0</v>
      </c>
      <c r="V33" s="2">
        <v>0</v>
      </c>
      <c r="W33" s="2">
        <v>0</v>
      </c>
      <c r="X33" s="3">
        <v>924979</v>
      </c>
    </row>
    <row r="34" spans="1:24" ht="12" customHeight="1">
      <c r="B34" s="12" t="s">
        <v>57</v>
      </c>
      <c r="E34" s="2">
        <v>6007044</v>
      </c>
      <c r="F34" s="2">
        <v>0</v>
      </c>
      <c r="G34" s="2">
        <v>1590956</v>
      </c>
      <c r="H34" s="2">
        <v>135681</v>
      </c>
      <c r="I34" s="2">
        <v>0</v>
      </c>
      <c r="J34" s="2">
        <v>607016</v>
      </c>
      <c r="K34" s="2">
        <v>0</v>
      </c>
      <c r="L34" s="2">
        <v>96512</v>
      </c>
      <c r="M34" s="3">
        <v>8437209</v>
      </c>
      <c r="N34" s="2">
        <v>1164137</v>
      </c>
      <c r="O34" s="2">
        <v>17339</v>
      </c>
      <c r="P34" s="2">
        <v>1440835</v>
      </c>
      <c r="Q34" s="2">
        <v>0</v>
      </c>
      <c r="R34" s="2">
        <v>3331567</v>
      </c>
      <c r="S34" s="2">
        <v>726115</v>
      </c>
      <c r="T34" s="2">
        <v>3821584</v>
      </c>
      <c r="U34" s="2">
        <v>130999</v>
      </c>
      <c r="V34" s="2">
        <v>0</v>
      </c>
      <c r="W34" s="2">
        <v>0</v>
      </c>
      <c r="X34" s="3">
        <v>10632576</v>
      </c>
    </row>
    <row r="35" spans="1:24" s="3" customFormat="1" ht="12" customHeight="1">
      <c r="C35" s="3" t="s">
        <v>41</v>
      </c>
      <c r="E35" s="3">
        <v>6649003</v>
      </c>
      <c r="F35" s="3">
        <v>0</v>
      </c>
      <c r="G35" s="3">
        <v>2563978</v>
      </c>
      <c r="H35" s="3">
        <v>689067</v>
      </c>
      <c r="I35" s="3">
        <v>164443</v>
      </c>
      <c r="J35" s="3">
        <v>611465</v>
      </c>
      <c r="K35" s="3">
        <v>18056</v>
      </c>
      <c r="L35" s="3">
        <v>409647</v>
      </c>
      <c r="M35" s="3">
        <v>11105659</v>
      </c>
      <c r="N35" s="3">
        <v>2434497</v>
      </c>
      <c r="O35" s="3">
        <v>17435</v>
      </c>
      <c r="P35" s="3">
        <v>1805105</v>
      </c>
      <c r="Q35" s="3">
        <v>0</v>
      </c>
      <c r="R35" s="3">
        <v>4276230</v>
      </c>
      <c r="S35" s="3">
        <v>887448</v>
      </c>
      <c r="T35" s="3">
        <v>3916989</v>
      </c>
      <c r="U35" s="3">
        <v>130999</v>
      </c>
      <c r="V35" s="3">
        <v>0</v>
      </c>
      <c r="W35" s="3">
        <v>0</v>
      </c>
      <c r="X35" s="3">
        <v>13468703</v>
      </c>
    </row>
    <row r="36" spans="1:24" s="3" customFormat="1" ht="12" customHeight="1">
      <c r="D36" s="3" t="s">
        <v>42</v>
      </c>
      <c r="E36" s="3">
        <v>11289440</v>
      </c>
      <c r="F36" s="3">
        <v>0</v>
      </c>
      <c r="G36" s="3">
        <v>10092600</v>
      </c>
      <c r="H36" s="3">
        <v>2598172</v>
      </c>
      <c r="I36" s="3">
        <v>340506</v>
      </c>
      <c r="J36" s="3">
        <v>611465</v>
      </c>
      <c r="K36" s="3">
        <v>18056</v>
      </c>
      <c r="L36" s="3">
        <v>409647</v>
      </c>
      <c r="M36" s="3">
        <v>25359886</v>
      </c>
      <c r="N36" s="3">
        <v>7278313</v>
      </c>
      <c r="O36" s="3">
        <v>17435</v>
      </c>
      <c r="P36" s="3">
        <v>1805105</v>
      </c>
      <c r="Q36" s="3">
        <v>0</v>
      </c>
      <c r="R36" s="3">
        <v>4891696</v>
      </c>
      <c r="S36" s="3">
        <v>3474922</v>
      </c>
      <c r="T36" s="3">
        <v>5458031</v>
      </c>
      <c r="U36" s="3">
        <v>2878219</v>
      </c>
      <c r="V36" s="3">
        <v>0</v>
      </c>
      <c r="W36" s="3">
        <v>0</v>
      </c>
      <c r="X36" s="3">
        <v>25803721</v>
      </c>
    </row>
    <row r="38" spans="1:24" ht="12" customHeight="1">
      <c r="A38" s="2" t="s">
        <v>58</v>
      </c>
      <c r="E38" s="2">
        <v>7420173</v>
      </c>
      <c r="F38" s="2">
        <v>937162</v>
      </c>
      <c r="G38" s="2">
        <v>3570239</v>
      </c>
      <c r="H38" s="2">
        <v>2157969</v>
      </c>
      <c r="I38" s="2">
        <v>66000</v>
      </c>
      <c r="J38" s="2">
        <v>0</v>
      </c>
      <c r="K38" s="2">
        <v>478753</v>
      </c>
      <c r="L38" s="2">
        <v>291080</v>
      </c>
      <c r="M38" s="3">
        <v>14921376</v>
      </c>
      <c r="N38" s="2">
        <v>5887455</v>
      </c>
      <c r="O38" s="2">
        <v>0</v>
      </c>
      <c r="P38" s="2">
        <v>0</v>
      </c>
      <c r="Q38" s="2">
        <v>0</v>
      </c>
      <c r="R38" s="2">
        <v>1645271</v>
      </c>
      <c r="S38" s="2">
        <v>2058090</v>
      </c>
      <c r="T38" s="2">
        <v>611024</v>
      </c>
      <c r="U38" s="2">
        <v>7993365</v>
      </c>
      <c r="V38" s="2">
        <v>0</v>
      </c>
      <c r="W38" s="2">
        <v>0</v>
      </c>
      <c r="X38" s="3">
        <v>18195205</v>
      </c>
    </row>
    <row r="39" spans="1:24" ht="12" customHeight="1">
      <c r="B39" s="2" t="s">
        <v>59</v>
      </c>
      <c r="E39" s="2">
        <v>0</v>
      </c>
      <c r="F39" s="2">
        <v>0</v>
      </c>
      <c r="G39" s="2">
        <v>208960</v>
      </c>
      <c r="H39" s="2">
        <v>0</v>
      </c>
      <c r="I39" s="2">
        <v>0</v>
      </c>
      <c r="J39" s="2">
        <v>0</v>
      </c>
      <c r="K39" s="2">
        <v>544555</v>
      </c>
      <c r="L39" s="2">
        <v>0</v>
      </c>
      <c r="M39" s="3">
        <v>753515</v>
      </c>
      <c r="N39" s="2">
        <v>144150</v>
      </c>
      <c r="O39" s="2">
        <v>0</v>
      </c>
      <c r="P39" s="2">
        <v>0</v>
      </c>
      <c r="Q39" s="2">
        <v>0</v>
      </c>
      <c r="R39" s="2">
        <v>6606</v>
      </c>
      <c r="S39" s="2">
        <v>77132</v>
      </c>
      <c r="T39" s="2">
        <v>516420</v>
      </c>
      <c r="U39" s="2">
        <v>0</v>
      </c>
      <c r="V39" s="2">
        <v>0</v>
      </c>
      <c r="W39" s="2">
        <v>0</v>
      </c>
      <c r="X39" s="3">
        <v>744308</v>
      </c>
    </row>
    <row r="40" spans="1:24" ht="12" customHeight="1">
      <c r="B40" s="2" t="s">
        <v>60</v>
      </c>
      <c r="E40" s="2">
        <v>1377266</v>
      </c>
      <c r="F40" s="2">
        <v>7450527</v>
      </c>
      <c r="G40" s="2">
        <v>1199906</v>
      </c>
      <c r="H40" s="2">
        <v>253958</v>
      </c>
      <c r="I40" s="2">
        <v>0</v>
      </c>
      <c r="J40" s="2">
        <v>137888</v>
      </c>
      <c r="K40" s="2">
        <v>0</v>
      </c>
      <c r="L40" s="2">
        <v>251943</v>
      </c>
      <c r="M40" s="3">
        <v>10671488</v>
      </c>
      <c r="N40" s="2">
        <v>472796</v>
      </c>
      <c r="O40" s="2">
        <v>0</v>
      </c>
      <c r="P40" s="2">
        <v>200000</v>
      </c>
      <c r="Q40" s="2">
        <v>0</v>
      </c>
      <c r="R40" s="2">
        <v>799608</v>
      </c>
      <c r="S40" s="2">
        <v>459652</v>
      </c>
      <c r="T40" s="2">
        <v>543604</v>
      </c>
      <c r="U40" s="2">
        <v>7298567</v>
      </c>
      <c r="V40" s="2">
        <v>0</v>
      </c>
      <c r="W40" s="2">
        <v>0</v>
      </c>
      <c r="X40" s="3">
        <v>9774227</v>
      </c>
    </row>
    <row r="41" spans="1:24" ht="12" customHeight="1">
      <c r="B41" s="2" t="s">
        <v>61</v>
      </c>
      <c r="E41" s="2">
        <v>741844</v>
      </c>
      <c r="F41" s="2">
        <v>0</v>
      </c>
      <c r="G41" s="2">
        <v>160145</v>
      </c>
      <c r="H41" s="2">
        <v>507640</v>
      </c>
      <c r="I41" s="2">
        <v>106090</v>
      </c>
      <c r="J41" s="2">
        <v>0</v>
      </c>
      <c r="K41" s="2">
        <v>0</v>
      </c>
      <c r="L41" s="2">
        <v>98578</v>
      </c>
      <c r="M41" s="3">
        <v>1614297</v>
      </c>
      <c r="N41" s="2">
        <v>0</v>
      </c>
      <c r="O41" s="2">
        <v>0</v>
      </c>
      <c r="P41" s="2">
        <v>118624</v>
      </c>
      <c r="Q41" s="2">
        <v>0</v>
      </c>
      <c r="R41" s="2">
        <v>266838</v>
      </c>
      <c r="S41" s="2">
        <v>62348</v>
      </c>
      <c r="T41" s="2">
        <v>0</v>
      </c>
      <c r="U41" s="2">
        <v>452238</v>
      </c>
      <c r="V41" s="2">
        <v>0</v>
      </c>
      <c r="W41" s="2">
        <v>0</v>
      </c>
      <c r="X41" s="3">
        <v>900048</v>
      </c>
    </row>
    <row r="42" spans="1:24" s="3" customFormat="1" ht="12" customHeight="1">
      <c r="C42" s="3" t="s">
        <v>41</v>
      </c>
      <c r="E42" s="3">
        <v>2119110</v>
      </c>
      <c r="F42" s="3">
        <v>7450527</v>
      </c>
      <c r="G42" s="3">
        <v>1569011</v>
      </c>
      <c r="H42" s="3">
        <v>761598</v>
      </c>
      <c r="I42" s="3">
        <v>106090</v>
      </c>
      <c r="J42" s="3">
        <v>137888</v>
      </c>
      <c r="K42" s="3">
        <v>544555</v>
      </c>
      <c r="L42" s="3">
        <v>350521</v>
      </c>
      <c r="M42" s="3">
        <v>13039300</v>
      </c>
      <c r="N42" s="3">
        <v>616946</v>
      </c>
      <c r="O42" s="3">
        <v>0</v>
      </c>
      <c r="P42" s="3">
        <v>318624</v>
      </c>
      <c r="Q42" s="3">
        <v>0</v>
      </c>
      <c r="R42" s="3">
        <v>1073052</v>
      </c>
      <c r="S42" s="3">
        <v>599132</v>
      </c>
      <c r="T42" s="3">
        <v>1060024</v>
      </c>
      <c r="U42" s="3">
        <v>7750805</v>
      </c>
      <c r="V42" s="3">
        <v>0</v>
      </c>
      <c r="W42" s="3">
        <v>0</v>
      </c>
      <c r="X42" s="3">
        <v>11418583</v>
      </c>
    </row>
    <row r="43" spans="1:24" s="3" customFormat="1" ht="12" customHeight="1">
      <c r="D43" s="3" t="s">
        <v>42</v>
      </c>
      <c r="E43" s="3">
        <v>9539283</v>
      </c>
      <c r="F43" s="3">
        <v>8387689</v>
      </c>
      <c r="G43" s="3">
        <v>5139250</v>
      </c>
      <c r="H43" s="3">
        <v>2919567</v>
      </c>
      <c r="I43" s="3">
        <v>172090</v>
      </c>
      <c r="J43" s="3">
        <v>137888</v>
      </c>
      <c r="K43" s="3">
        <v>1023308</v>
      </c>
      <c r="L43" s="3">
        <v>641601</v>
      </c>
      <c r="M43" s="3">
        <v>27960676</v>
      </c>
      <c r="N43" s="3">
        <v>6504401</v>
      </c>
      <c r="O43" s="3">
        <v>0</v>
      </c>
      <c r="P43" s="3">
        <v>318624</v>
      </c>
      <c r="Q43" s="3">
        <v>0</v>
      </c>
      <c r="R43" s="3">
        <v>2718323</v>
      </c>
      <c r="S43" s="3">
        <v>2657222</v>
      </c>
      <c r="T43" s="3">
        <v>1671048</v>
      </c>
      <c r="U43" s="3">
        <v>15744170</v>
      </c>
      <c r="V43" s="3">
        <v>0</v>
      </c>
      <c r="W43" s="3">
        <v>0</v>
      </c>
      <c r="X43" s="3">
        <v>29613788</v>
      </c>
    </row>
    <row r="45" spans="1:24" ht="12" customHeight="1">
      <c r="A45" s="2" t="s">
        <v>62</v>
      </c>
      <c r="E45" s="2">
        <v>19522542</v>
      </c>
      <c r="F45" s="2">
        <v>1659259</v>
      </c>
      <c r="G45" s="2">
        <v>13947420</v>
      </c>
      <c r="H45" s="2">
        <v>1686115</v>
      </c>
      <c r="I45" s="2">
        <v>538321</v>
      </c>
      <c r="J45" s="2">
        <v>230769</v>
      </c>
      <c r="K45" s="2">
        <v>9002685</v>
      </c>
      <c r="L45" s="2">
        <v>5074693</v>
      </c>
      <c r="M45" s="3">
        <v>51661804</v>
      </c>
      <c r="N45" s="2">
        <v>30938236</v>
      </c>
      <c r="O45" s="2">
        <v>8022</v>
      </c>
      <c r="P45" s="2">
        <v>0</v>
      </c>
      <c r="Q45" s="2">
        <v>0</v>
      </c>
      <c r="R45" s="2">
        <v>14514420</v>
      </c>
      <c r="S45" s="2">
        <v>6980099</v>
      </c>
      <c r="T45" s="2">
        <v>1894879</v>
      </c>
      <c r="U45" s="2">
        <v>2878000</v>
      </c>
      <c r="V45" s="2">
        <v>0</v>
      </c>
      <c r="W45" s="2">
        <v>0</v>
      </c>
      <c r="X45" s="3">
        <v>57213656</v>
      </c>
    </row>
    <row r="46" spans="1:24" ht="12" customHeight="1">
      <c r="B46" s="12" t="s">
        <v>63</v>
      </c>
      <c r="E46" s="2">
        <v>349772</v>
      </c>
      <c r="F46" s="2">
        <v>392296</v>
      </c>
      <c r="G46" s="2">
        <v>1095569</v>
      </c>
      <c r="H46" s="2">
        <v>0</v>
      </c>
      <c r="I46" s="2">
        <v>0</v>
      </c>
      <c r="J46" s="2">
        <v>108500</v>
      </c>
      <c r="K46" s="2">
        <v>94034</v>
      </c>
      <c r="L46" s="2">
        <v>1448168</v>
      </c>
      <c r="M46" s="3">
        <v>3488339</v>
      </c>
      <c r="N46" s="2">
        <v>0</v>
      </c>
      <c r="O46" s="2">
        <v>0</v>
      </c>
      <c r="P46" s="2">
        <v>1448168</v>
      </c>
      <c r="Q46" s="2">
        <v>0</v>
      </c>
      <c r="R46" s="2">
        <v>1157011</v>
      </c>
      <c r="S46" s="2">
        <v>385444</v>
      </c>
      <c r="T46" s="2">
        <v>165363</v>
      </c>
      <c r="U46" s="2">
        <v>1000</v>
      </c>
      <c r="V46" s="2">
        <v>0</v>
      </c>
      <c r="W46" s="2">
        <v>0</v>
      </c>
      <c r="X46" s="3">
        <v>3156986</v>
      </c>
    </row>
    <row r="47" spans="1:24" ht="12" customHeight="1">
      <c r="B47" s="12" t="s">
        <v>64</v>
      </c>
      <c r="E47" s="2">
        <v>274978</v>
      </c>
      <c r="F47" s="2">
        <v>31647</v>
      </c>
      <c r="G47" s="2">
        <v>602943</v>
      </c>
      <c r="H47" s="2">
        <v>430449</v>
      </c>
      <c r="I47" s="2">
        <v>1786</v>
      </c>
      <c r="J47" s="2">
        <v>567565</v>
      </c>
      <c r="K47" s="2">
        <v>20424</v>
      </c>
      <c r="L47" s="2">
        <v>2357005</v>
      </c>
      <c r="M47" s="3">
        <v>4286797</v>
      </c>
      <c r="N47" s="2">
        <v>54960</v>
      </c>
      <c r="O47" s="2">
        <v>0</v>
      </c>
      <c r="P47" s="2">
        <v>3735756</v>
      </c>
      <c r="Q47" s="2">
        <v>0</v>
      </c>
      <c r="R47" s="2">
        <v>1336636</v>
      </c>
      <c r="S47" s="2">
        <v>384779</v>
      </c>
      <c r="T47" s="2">
        <v>132649</v>
      </c>
      <c r="U47" s="2">
        <v>397819</v>
      </c>
      <c r="V47" s="2">
        <v>0</v>
      </c>
      <c r="W47" s="2">
        <v>0</v>
      </c>
      <c r="X47" s="3">
        <v>6042599</v>
      </c>
    </row>
    <row r="48" spans="1:24" ht="12" customHeight="1">
      <c r="B48" s="12" t="s">
        <v>65</v>
      </c>
      <c r="E48" s="2">
        <v>202204</v>
      </c>
      <c r="F48" s="2">
        <v>0</v>
      </c>
      <c r="G48" s="2">
        <v>460995</v>
      </c>
      <c r="H48" s="2">
        <v>95276</v>
      </c>
      <c r="I48" s="2">
        <v>35696</v>
      </c>
      <c r="J48" s="2">
        <v>0</v>
      </c>
      <c r="K48" s="2">
        <v>0</v>
      </c>
      <c r="L48" s="2">
        <v>0</v>
      </c>
      <c r="M48" s="3">
        <v>794171</v>
      </c>
      <c r="N48" s="2">
        <v>325705</v>
      </c>
      <c r="O48" s="2">
        <v>0</v>
      </c>
      <c r="P48" s="2">
        <v>0</v>
      </c>
      <c r="Q48" s="2">
        <v>0</v>
      </c>
      <c r="R48" s="2">
        <v>1358495</v>
      </c>
      <c r="S48" s="2">
        <v>56094</v>
      </c>
      <c r="T48" s="2">
        <v>36845</v>
      </c>
      <c r="U48" s="2">
        <v>0</v>
      </c>
      <c r="V48" s="2">
        <v>0</v>
      </c>
      <c r="W48" s="2">
        <v>0</v>
      </c>
      <c r="X48" s="3">
        <v>1777139</v>
      </c>
    </row>
    <row r="49" spans="1:24" ht="12" customHeight="1">
      <c r="B49" s="12" t="s">
        <v>66</v>
      </c>
      <c r="E49" s="2">
        <v>5870</v>
      </c>
      <c r="F49" s="2">
        <v>19421</v>
      </c>
      <c r="G49" s="2">
        <v>131328</v>
      </c>
      <c r="H49" s="2">
        <v>74683</v>
      </c>
      <c r="I49" s="2">
        <v>610</v>
      </c>
      <c r="J49" s="2">
        <v>0</v>
      </c>
      <c r="K49" s="2">
        <v>1539400</v>
      </c>
      <c r="L49" s="2">
        <v>177136</v>
      </c>
      <c r="M49" s="3">
        <v>1948448</v>
      </c>
      <c r="N49" s="2">
        <v>0</v>
      </c>
      <c r="O49" s="2">
        <v>0</v>
      </c>
      <c r="P49" s="2">
        <v>132000</v>
      </c>
      <c r="Q49" s="2">
        <v>0</v>
      </c>
      <c r="R49" s="2">
        <v>228191</v>
      </c>
      <c r="S49" s="2">
        <v>78240</v>
      </c>
      <c r="T49" s="2">
        <v>21726</v>
      </c>
      <c r="U49" s="2">
        <v>649671</v>
      </c>
      <c r="V49" s="2">
        <v>0</v>
      </c>
      <c r="W49" s="2">
        <v>0</v>
      </c>
      <c r="X49" s="3">
        <v>1109828</v>
      </c>
    </row>
    <row r="50" spans="1:24" ht="12" customHeight="1">
      <c r="B50" s="12" t="s">
        <v>67</v>
      </c>
      <c r="E50" s="2">
        <v>24734701</v>
      </c>
      <c r="F50" s="2">
        <v>0</v>
      </c>
      <c r="G50" s="2">
        <v>15258954</v>
      </c>
      <c r="H50" s="2">
        <v>2682191</v>
      </c>
      <c r="I50" s="2">
        <v>0</v>
      </c>
      <c r="J50" s="2">
        <v>7839196</v>
      </c>
      <c r="K50" s="2">
        <v>0</v>
      </c>
      <c r="L50" s="2">
        <v>2313588</v>
      </c>
      <c r="M50" s="3">
        <v>52828630</v>
      </c>
      <c r="N50" s="2">
        <v>444218</v>
      </c>
      <c r="O50" s="2">
        <v>0</v>
      </c>
      <c r="P50" s="2">
        <v>24373065</v>
      </c>
      <c r="Q50" s="2">
        <v>0</v>
      </c>
      <c r="R50" s="2">
        <v>14987293</v>
      </c>
      <c r="S50" s="2">
        <v>383746</v>
      </c>
      <c r="T50" s="2">
        <v>2898800</v>
      </c>
      <c r="U50" s="2">
        <v>8708815</v>
      </c>
      <c r="V50" s="2">
        <v>0</v>
      </c>
      <c r="W50" s="2">
        <v>0</v>
      </c>
      <c r="X50" s="3">
        <v>51795937</v>
      </c>
    </row>
    <row r="51" spans="1:24" ht="12" customHeight="1">
      <c r="B51" s="12" t="s">
        <v>68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3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298255</v>
      </c>
      <c r="T51" s="2">
        <v>0</v>
      </c>
      <c r="U51" s="2">
        <v>0</v>
      </c>
      <c r="V51" s="2">
        <v>0</v>
      </c>
      <c r="W51" s="2">
        <v>0</v>
      </c>
      <c r="X51" s="3">
        <v>298255</v>
      </c>
    </row>
    <row r="52" spans="1:24" ht="12" customHeight="1">
      <c r="B52" s="12" t="s">
        <v>69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3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29561</v>
      </c>
      <c r="T52" s="2">
        <v>54595</v>
      </c>
      <c r="U52" s="2">
        <v>0</v>
      </c>
      <c r="V52" s="2">
        <v>0</v>
      </c>
      <c r="W52" s="2">
        <v>0</v>
      </c>
      <c r="X52" s="3">
        <v>84156</v>
      </c>
    </row>
    <row r="53" spans="1:24" s="3" customFormat="1" ht="12" customHeight="1">
      <c r="C53" s="3" t="s">
        <v>41</v>
      </c>
      <c r="E53" s="3">
        <v>25567525</v>
      </c>
      <c r="F53" s="3">
        <v>443364</v>
      </c>
      <c r="G53" s="3">
        <v>17549789</v>
      </c>
      <c r="H53" s="3">
        <v>3282599</v>
      </c>
      <c r="I53" s="3">
        <v>38092</v>
      </c>
      <c r="J53" s="3">
        <v>8515261</v>
      </c>
      <c r="K53" s="3">
        <v>1653858</v>
      </c>
      <c r="L53" s="3">
        <v>6295897</v>
      </c>
      <c r="M53" s="3">
        <v>63346385</v>
      </c>
      <c r="N53" s="3">
        <v>824883</v>
      </c>
      <c r="O53" s="3">
        <v>0</v>
      </c>
      <c r="P53" s="3">
        <v>29688989</v>
      </c>
      <c r="Q53" s="3">
        <v>0</v>
      </c>
      <c r="R53" s="3">
        <v>19067626</v>
      </c>
      <c r="S53" s="3">
        <v>1616119</v>
      </c>
      <c r="T53" s="3">
        <v>3309978</v>
      </c>
      <c r="U53" s="3">
        <v>9757305</v>
      </c>
      <c r="V53" s="3">
        <v>0</v>
      </c>
      <c r="W53" s="3">
        <v>0</v>
      </c>
      <c r="X53" s="3">
        <v>64264900</v>
      </c>
    </row>
    <row r="54" spans="1:24" s="3" customFormat="1" ht="12" customHeight="1">
      <c r="D54" s="3" t="s">
        <v>42</v>
      </c>
      <c r="E54" s="3">
        <v>45090067</v>
      </c>
      <c r="F54" s="3">
        <v>2102623</v>
      </c>
      <c r="G54" s="3">
        <v>31497209</v>
      </c>
      <c r="H54" s="3">
        <v>4968714</v>
      </c>
      <c r="I54" s="3">
        <v>576413</v>
      </c>
      <c r="J54" s="3">
        <v>8746030</v>
      </c>
      <c r="K54" s="3">
        <v>10656543</v>
      </c>
      <c r="L54" s="3">
        <v>11370590</v>
      </c>
      <c r="M54" s="3">
        <v>115008189</v>
      </c>
      <c r="N54" s="3">
        <v>31763119</v>
      </c>
      <c r="O54" s="3">
        <v>8022</v>
      </c>
      <c r="P54" s="3">
        <v>29688989</v>
      </c>
      <c r="Q54" s="3">
        <v>0</v>
      </c>
      <c r="R54" s="3">
        <v>33582046</v>
      </c>
      <c r="S54" s="3">
        <v>8596218</v>
      </c>
      <c r="T54" s="3">
        <v>5204857</v>
      </c>
      <c r="U54" s="3">
        <v>12635305</v>
      </c>
      <c r="V54" s="3">
        <v>0</v>
      </c>
      <c r="W54" s="3">
        <v>0</v>
      </c>
      <c r="X54" s="3">
        <v>121478556</v>
      </c>
    </row>
    <row r="56" spans="1:24" ht="12" customHeight="1">
      <c r="A56" s="2" t="s">
        <v>70</v>
      </c>
      <c r="E56" s="2">
        <v>329235</v>
      </c>
      <c r="F56" s="2">
        <v>498628</v>
      </c>
      <c r="G56" s="2">
        <v>1376808</v>
      </c>
      <c r="H56" s="2">
        <v>363095</v>
      </c>
      <c r="I56" s="2">
        <v>7683</v>
      </c>
      <c r="J56" s="2">
        <v>0</v>
      </c>
      <c r="K56" s="2">
        <v>148521</v>
      </c>
      <c r="L56" s="2">
        <v>0</v>
      </c>
      <c r="M56" s="3">
        <v>2723970</v>
      </c>
      <c r="N56" s="2">
        <v>590787</v>
      </c>
      <c r="O56" s="2">
        <v>0</v>
      </c>
      <c r="P56" s="2">
        <v>0</v>
      </c>
      <c r="Q56" s="2">
        <v>0</v>
      </c>
      <c r="R56" s="2">
        <v>263124</v>
      </c>
      <c r="S56" s="2">
        <v>1569619</v>
      </c>
      <c r="T56" s="2">
        <v>24000</v>
      </c>
      <c r="U56" s="2">
        <v>767604</v>
      </c>
      <c r="V56" s="2">
        <v>0</v>
      </c>
      <c r="W56" s="2">
        <v>0</v>
      </c>
      <c r="X56" s="3">
        <v>3215134</v>
      </c>
    </row>
    <row r="57" spans="1:24" ht="12" customHeight="1">
      <c r="B57" s="2" t="s">
        <v>71</v>
      </c>
      <c r="E57" s="2">
        <v>657664</v>
      </c>
      <c r="F57" s="2">
        <v>0</v>
      </c>
      <c r="G57" s="2">
        <v>151905</v>
      </c>
      <c r="H57" s="2">
        <v>1629</v>
      </c>
      <c r="I57" s="2">
        <v>0</v>
      </c>
      <c r="J57" s="2">
        <v>0</v>
      </c>
      <c r="K57" s="2">
        <v>0</v>
      </c>
      <c r="L57" s="2">
        <v>0</v>
      </c>
      <c r="M57" s="3">
        <v>811198</v>
      </c>
      <c r="N57" s="2">
        <v>0</v>
      </c>
      <c r="O57" s="2">
        <v>0</v>
      </c>
      <c r="P57" s="2">
        <v>0</v>
      </c>
      <c r="Q57" s="2">
        <v>0</v>
      </c>
      <c r="R57" s="2">
        <v>179045</v>
      </c>
      <c r="S57" s="2">
        <v>65906</v>
      </c>
      <c r="T57" s="2">
        <v>494791</v>
      </c>
      <c r="U57" s="2">
        <v>176643</v>
      </c>
      <c r="V57" s="2">
        <v>0</v>
      </c>
      <c r="W57" s="2">
        <v>0</v>
      </c>
      <c r="X57" s="3">
        <v>916385</v>
      </c>
    </row>
    <row r="58" spans="1:24" ht="12" customHeight="1">
      <c r="B58" s="2" t="s">
        <v>72</v>
      </c>
      <c r="E58" s="2">
        <v>0</v>
      </c>
      <c r="F58" s="2">
        <v>0</v>
      </c>
      <c r="G58" s="2">
        <v>5054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3">
        <v>5054</v>
      </c>
      <c r="N58" s="2">
        <v>9394</v>
      </c>
      <c r="O58" s="2">
        <v>0</v>
      </c>
      <c r="P58" s="2">
        <v>0</v>
      </c>
      <c r="Q58" s="2">
        <v>0</v>
      </c>
      <c r="R58" s="2">
        <v>7193</v>
      </c>
      <c r="S58" s="2">
        <v>3150</v>
      </c>
      <c r="T58" s="2">
        <v>1543</v>
      </c>
      <c r="U58" s="2">
        <v>0</v>
      </c>
      <c r="V58" s="2">
        <v>0</v>
      </c>
      <c r="W58" s="2">
        <v>0</v>
      </c>
      <c r="X58" s="3">
        <v>21280</v>
      </c>
    </row>
    <row r="59" spans="1:24" s="3" customFormat="1" ht="12" customHeight="1">
      <c r="C59" s="3" t="s">
        <v>41</v>
      </c>
      <c r="E59" s="3">
        <v>657664</v>
      </c>
      <c r="F59" s="3">
        <v>0</v>
      </c>
      <c r="G59" s="3">
        <v>156959</v>
      </c>
      <c r="H59" s="3">
        <v>1629</v>
      </c>
      <c r="I59" s="3">
        <v>0</v>
      </c>
      <c r="J59" s="3">
        <v>0</v>
      </c>
      <c r="K59" s="3">
        <v>0</v>
      </c>
      <c r="L59" s="3">
        <v>0</v>
      </c>
      <c r="M59" s="3">
        <v>816252</v>
      </c>
      <c r="N59" s="3">
        <v>9394</v>
      </c>
      <c r="O59" s="3">
        <v>0</v>
      </c>
      <c r="P59" s="3">
        <v>0</v>
      </c>
      <c r="Q59" s="3">
        <v>0</v>
      </c>
      <c r="R59" s="3">
        <v>186238</v>
      </c>
      <c r="S59" s="3">
        <v>69056</v>
      </c>
      <c r="T59" s="3">
        <v>496334</v>
      </c>
      <c r="U59" s="3">
        <v>176643</v>
      </c>
      <c r="V59" s="3">
        <v>0</v>
      </c>
      <c r="W59" s="3">
        <v>0</v>
      </c>
      <c r="X59" s="3">
        <v>937665</v>
      </c>
    </row>
    <row r="60" spans="1:24" s="3" customFormat="1" ht="12" customHeight="1">
      <c r="D60" s="3" t="s">
        <v>42</v>
      </c>
      <c r="E60" s="3">
        <v>986899</v>
      </c>
      <c r="F60" s="3">
        <v>498628</v>
      </c>
      <c r="G60" s="3">
        <v>1533767</v>
      </c>
      <c r="H60" s="3">
        <v>364724</v>
      </c>
      <c r="I60" s="3">
        <v>7683</v>
      </c>
      <c r="J60" s="3">
        <v>0</v>
      </c>
      <c r="K60" s="3">
        <v>148521</v>
      </c>
      <c r="L60" s="3">
        <v>0</v>
      </c>
      <c r="M60" s="3">
        <v>3540222</v>
      </c>
      <c r="N60" s="3">
        <v>600181</v>
      </c>
      <c r="O60" s="3">
        <v>0</v>
      </c>
      <c r="P60" s="3">
        <v>0</v>
      </c>
      <c r="Q60" s="3">
        <v>0</v>
      </c>
      <c r="R60" s="3">
        <v>449362</v>
      </c>
      <c r="S60" s="3">
        <v>1638675</v>
      </c>
      <c r="T60" s="3">
        <v>520334</v>
      </c>
      <c r="U60" s="3">
        <v>944247</v>
      </c>
      <c r="V60" s="3">
        <v>0</v>
      </c>
      <c r="W60" s="3">
        <v>0</v>
      </c>
      <c r="X60" s="3">
        <v>4152799</v>
      </c>
    </row>
    <row r="62" spans="1:24" ht="12" customHeight="1">
      <c r="A62" s="2" t="s">
        <v>73</v>
      </c>
      <c r="E62" s="2">
        <v>8614807</v>
      </c>
      <c r="F62" s="2">
        <v>1259444</v>
      </c>
      <c r="G62" s="2">
        <v>6538063</v>
      </c>
      <c r="H62" s="2">
        <v>1303436</v>
      </c>
      <c r="I62" s="2">
        <v>645550</v>
      </c>
      <c r="J62" s="2">
        <v>0</v>
      </c>
      <c r="K62" s="2">
        <v>0</v>
      </c>
      <c r="L62" s="2">
        <v>0</v>
      </c>
      <c r="M62" s="3">
        <v>18361300</v>
      </c>
      <c r="N62" s="2">
        <v>8408482</v>
      </c>
      <c r="O62" s="2">
        <v>0</v>
      </c>
      <c r="P62" s="2">
        <v>0</v>
      </c>
      <c r="Q62" s="2">
        <v>0</v>
      </c>
      <c r="R62" s="2">
        <v>2060115</v>
      </c>
      <c r="S62" s="2">
        <v>2594917</v>
      </c>
      <c r="T62" s="2">
        <v>161015</v>
      </c>
      <c r="U62" s="2">
        <v>7040153</v>
      </c>
      <c r="V62" s="2">
        <v>0</v>
      </c>
      <c r="W62" s="2">
        <v>0</v>
      </c>
      <c r="X62" s="3">
        <v>20264682</v>
      </c>
    </row>
    <row r="63" spans="1:24" ht="12" customHeight="1">
      <c r="B63" s="12" t="s">
        <v>74</v>
      </c>
      <c r="E63" s="2">
        <v>197388</v>
      </c>
      <c r="F63" s="2">
        <v>0</v>
      </c>
      <c r="G63" s="2">
        <v>99429</v>
      </c>
      <c r="H63" s="2">
        <v>91834</v>
      </c>
      <c r="I63" s="2">
        <v>626</v>
      </c>
      <c r="J63" s="2">
        <v>0</v>
      </c>
      <c r="K63" s="2">
        <v>0</v>
      </c>
      <c r="L63" s="2">
        <v>88389</v>
      </c>
      <c r="M63" s="3">
        <v>477666</v>
      </c>
      <c r="N63" s="2">
        <v>0</v>
      </c>
      <c r="O63" s="2">
        <v>0</v>
      </c>
      <c r="P63" s="2">
        <v>201837</v>
      </c>
      <c r="Q63" s="2">
        <v>0</v>
      </c>
      <c r="R63" s="2">
        <v>47913</v>
      </c>
      <c r="S63" s="2">
        <v>51732</v>
      </c>
      <c r="T63" s="2">
        <v>220469</v>
      </c>
      <c r="U63" s="2">
        <v>1000</v>
      </c>
      <c r="V63" s="2">
        <v>0</v>
      </c>
      <c r="W63" s="2">
        <v>0</v>
      </c>
      <c r="X63" s="3">
        <v>522951</v>
      </c>
    </row>
    <row r="64" spans="1:24" ht="12" customHeight="1">
      <c r="B64" s="12" t="s">
        <v>75</v>
      </c>
      <c r="E64" s="2">
        <v>143217</v>
      </c>
      <c r="F64" s="2">
        <v>543944</v>
      </c>
      <c r="G64" s="2">
        <v>737681</v>
      </c>
      <c r="H64" s="2">
        <v>42829</v>
      </c>
      <c r="I64" s="2">
        <v>1069</v>
      </c>
      <c r="J64" s="2">
        <v>0</v>
      </c>
      <c r="K64" s="2">
        <v>53535</v>
      </c>
      <c r="L64" s="2">
        <v>377766</v>
      </c>
      <c r="M64" s="3">
        <v>1900041</v>
      </c>
      <c r="N64" s="2">
        <v>0</v>
      </c>
      <c r="O64" s="2">
        <v>0</v>
      </c>
      <c r="P64" s="2">
        <v>511450</v>
      </c>
      <c r="Q64" s="2">
        <v>0</v>
      </c>
      <c r="R64" s="2">
        <v>26047</v>
      </c>
      <c r="S64" s="2">
        <v>49067</v>
      </c>
      <c r="T64" s="2">
        <v>733053</v>
      </c>
      <c r="U64" s="2">
        <v>170717</v>
      </c>
      <c r="V64" s="2">
        <v>0</v>
      </c>
      <c r="W64" s="2">
        <v>0</v>
      </c>
      <c r="X64" s="3">
        <v>1490334</v>
      </c>
    </row>
    <row r="65" spans="1:24" ht="12" customHeight="1">
      <c r="B65" s="12" t="s">
        <v>76</v>
      </c>
      <c r="E65" s="2">
        <v>0</v>
      </c>
      <c r="F65" s="2">
        <v>262030</v>
      </c>
      <c r="G65" s="2">
        <v>683888</v>
      </c>
      <c r="H65" s="2">
        <v>0</v>
      </c>
      <c r="I65" s="2">
        <v>0</v>
      </c>
      <c r="J65" s="2">
        <v>35764</v>
      </c>
      <c r="K65" s="2">
        <v>91634</v>
      </c>
      <c r="L65" s="2">
        <v>948225</v>
      </c>
      <c r="M65" s="3">
        <v>2021541</v>
      </c>
      <c r="N65" s="2">
        <v>473948</v>
      </c>
      <c r="O65" s="2">
        <v>7603</v>
      </c>
      <c r="P65" s="2">
        <v>948225</v>
      </c>
      <c r="Q65" s="2">
        <v>0</v>
      </c>
      <c r="R65" s="2">
        <v>39815</v>
      </c>
      <c r="S65" s="2">
        <v>286889</v>
      </c>
      <c r="T65" s="2">
        <v>204543</v>
      </c>
      <c r="U65" s="2">
        <v>180</v>
      </c>
      <c r="V65" s="2">
        <v>0</v>
      </c>
      <c r="W65" s="2">
        <v>0</v>
      </c>
      <c r="X65" s="3">
        <v>1961203</v>
      </c>
    </row>
    <row r="66" spans="1:24" ht="12" customHeight="1">
      <c r="B66" s="12" t="s">
        <v>77</v>
      </c>
      <c r="E66" s="2">
        <v>1630523</v>
      </c>
      <c r="F66" s="2">
        <v>0</v>
      </c>
      <c r="G66" s="2">
        <v>1623164</v>
      </c>
      <c r="H66" s="2">
        <v>603088</v>
      </c>
      <c r="I66" s="2">
        <v>731636</v>
      </c>
      <c r="J66" s="2">
        <v>26550</v>
      </c>
      <c r="K66" s="2">
        <v>0</v>
      </c>
      <c r="L66" s="2">
        <v>2313044</v>
      </c>
      <c r="M66" s="3">
        <v>6928005</v>
      </c>
      <c r="N66" s="2">
        <v>3731495</v>
      </c>
      <c r="O66" s="2">
        <v>66736</v>
      </c>
      <c r="P66" s="2">
        <v>0</v>
      </c>
      <c r="Q66" s="2">
        <v>0</v>
      </c>
      <c r="R66" s="2">
        <v>338687</v>
      </c>
      <c r="S66" s="2">
        <v>862215</v>
      </c>
      <c r="T66" s="2">
        <v>1815370</v>
      </c>
      <c r="U66" s="2">
        <v>338793</v>
      </c>
      <c r="V66" s="2">
        <v>0</v>
      </c>
      <c r="W66" s="2">
        <v>0</v>
      </c>
      <c r="X66" s="3">
        <v>7153296</v>
      </c>
    </row>
    <row r="67" spans="1:24" ht="12" customHeight="1">
      <c r="B67" s="12" t="s">
        <v>78</v>
      </c>
      <c r="E67" s="2">
        <v>0</v>
      </c>
      <c r="F67" s="2">
        <v>0</v>
      </c>
      <c r="G67" s="2">
        <v>379436</v>
      </c>
      <c r="H67" s="2">
        <v>1981</v>
      </c>
      <c r="I67" s="2">
        <v>34562</v>
      </c>
      <c r="J67" s="2">
        <v>0</v>
      </c>
      <c r="K67" s="2">
        <v>50563</v>
      </c>
      <c r="L67" s="2">
        <v>253005</v>
      </c>
      <c r="M67" s="3">
        <v>719547</v>
      </c>
      <c r="N67" s="2">
        <v>261802</v>
      </c>
      <c r="O67" s="2">
        <v>0</v>
      </c>
      <c r="P67" s="2">
        <v>406571</v>
      </c>
      <c r="Q67" s="2">
        <v>0</v>
      </c>
      <c r="R67" s="2">
        <v>151811</v>
      </c>
      <c r="S67" s="2">
        <v>115993</v>
      </c>
      <c r="T67" s="2">
        <v>0</v>
      </c>
      <c r="U67" s="2">
        <v>0</v>
      </c>
      <c r="V67" s="2">
        <v>0</v>
      </c>
      <c r="W67" s="2">
        <v>0</v>
      </c>
      <c r="X67" s="3">
        <v>936177</v>
      </c>
    </row>
    <row r="68" spans="1:24" s="3" customFormat="1" ht="12" customHeight="1">
      <c r="C68" s="3" t="s">
        <v>41</v>
      </c>
      <c r="E68" s="3">
        <v>1971128</v>
      </c>
      <c r="F68" s="3">
        <v>805974</v>
      </c>
      <c r="G68" s="3">
        <v>3523598</v>
      </c>
      <c r="H68" s="3">
        <v>739732</v>
      </c>
      <c r="I68" s="3">
        <v>767893</v>
      </c>
      <c r="J68" s="3">
        <v>62314</v>
      </c>
      <c r="K68" s="3">
        <v>195732</v>
      </c>
      <c r="L68" s="3">
        <v>3980429</v>
      </c>
      <c r="M68" s="3">
        <v>12046800</v>
      </c>
      <c r="N68" s="3">
        <v>4467245</v>
      </c>
      <c r="O68" s="3">
        <v>74339</v>
      </c>
      <c r="P68" s="3">
        <v>2068083</v>
      </c>
      <c r="Q68" s="3">
        <v>0</v>
      </c>
      <c r="R68" s="3">
        <v>604273</v>
      </c>
      <c r="S68" s="3">
        <v>1365896</v>
      </c>
      <c r="T68" s="3">
        <v>2973435</v>
      </c>
      <c r="U68" s="3">
        <v>510690</v>
      </c>
      <c r="V68" s="3">
        <v>0</v>
      </c>
      <c r="W68" s="3">
        <v>0</v>
      </c>
      <c r="X68" s="3">
        <v>12063961</v>
      </c>
    </row>
    <row r="69" spans="1:24" s="3" customFormat="1" ht="12" customHeight="1">
      <c r="D69" s="3" t="s">
        <v>42</v>
      </c>
      <c r="E69" s="3">
        <v>10585935</v>
      </c>
      <c r="F69" s="3">
        <v>2065418</v>
      </c>
      <c r="G69" s="3">
        <v>10061661</v>
      </c>
      <c r="H69" s="3">
        <v>2043168</v>
      </c>
      <c r="I69" s="3">
        <v>1413443</v>
      </c>
      <c r="J69" s="3">
        <v>62314</v>
      </c>
      <c r="K69" s="3">
        <v>195732</v>
      </c>
      <c r="L69" s="3">
        <v>3980429</v>
      </c>
      <c r="M69" s="3">
        <v>30408100</v>
      </c>
      <c r="N69" s="3">
        <v>12875727</v>
      </c>
      <c r="O69" s="3">
        <v>74339</v>
      </c>
      <c r="P69" s="3">
        <v>2068083</v>
      </c>
      <c r="Q69" s="3">
        <v>0</v>
      </c>
      <c r="R69" s="3">
        <v>2664388</v>
      </c>
      <c r="S69" s="3">
        <v>3960813</v>
      </c>
      <c r="T69" s="3">
        <v>3134450</v>
      </c>
      <c r="U69" s="3">
        <v>7550843</v>
      </c>
      <c r="V69" s="3">
        <v>0</v>
      </c>
      <c r="W69" s="3">
        <v>0</v>
      </c>
      <c r="X69" s="3">
        <v>32328643</v>
      </c>
    </row>
    <row r="71" spans="1:24" ht="12" customHeight="1">
      <c r="A71" s="2" t="s">
        <v>79</v>
      </c>
      <c r="E71" s="2">
        <v>5238801</v>
      </c>
      <c r="F71" s="2">
        <v>1269590</v>
      </c>
      <c r="G71" s="2">
        <v>3318854</v>
      </c>
      <c r="H71" s="2">
        <v>1767994</v>
      </c>
      <c r="I71" s="2">
        <v>125285</v>
      </c>
      <c r="J71" s="2">
        <v>1100182</v>
      </c>
      <c r="K71" s="2">
        <v>175925</v>
      </c>
      <c r="L71" s="2">
        <v>2456035</v>
      </c>
      <c r="M71" s="3">
        <v>15452666</v>
      </c>
      <c r="N71" s="2">
        <v>3517382</v>
      </c>
      <c r="O71" s="2">
        <v>0</v>
      </c>
      <c r="P71" s="2">
        <v>2456035</v>
      </c>
      <c r="Q71" s="2">
        <v>0</v>
      </c>
      <c r="R71" s="2">
        <v>1260441</v>
      </c>
      <c r="S71" s="2">
        <v>3905704</v>
      </c>
      <c r="T71" s="2">
        <v>2286599</v>
      </c>
      <c r="U71" s="2">
        <v>965263</v>
      </c>
      <c r="V71" s="2">
        <v>4110000</v>
      </c>
      <c r="W71" s="2">
        <v>0</v>
      </c>
      <c r="X71" s="3">
        <v>18501424</v>
      </c>
    </row>
    <row r="72" spans="1:24" ht="12" customHeight="1">
      <c r="B72" s="12" t="s">
        <v>80</v>
      </c>
      <c r="E72" s="2">
        <v>0</v>
      </c>
      <c r="F72" s="2">
        <v>0</v>
      </c>
      <c r="G72" s="2">
        <v>74357</v>
      </c>
      <c r="H72" s="2">
        <v>3364</v>
      </c>
      <c r="I72" s="2">
        <v>0</v>
      </c>
      <c r="J72" s="2">
        <v>0</v>
      </c>
      <c r="K72" s="2">
        <v>0</v>
      </c>
      <c r="L72" s="2">
        <v>53254</v>
      </c>
      <c r="M72" s="3">
        <v>130975</v>
      </c>
      <c r="N72" s="2">
        <v>0</v>
      </c>
      <c r="O72" s="2">
        <v>0</v>
      </c>
      <c r="P72" s="2">
        <v>53254</v>
      </c>
      <c r="Q72" s="2">
        <v>0</v>
      </c>
      <c r="R72" s="2">
        <v>28707</v>
      </c>
      <c r="S72" s="2">
        <v>50278</v>
      </c>
      <c r="T72" s="2">
        <v>0</v>
      </c>
      <c r="U72" s="2">
        <v>0</v>
      </c>
      <c r="V72" s="2">
        <v>0</v>
      </c>
      <c r="W72" s="2">
        <v>0</v>
      </c>
      <c r="X72" s="3">
        <v>132239</v>
      </c>
    </row>
    <row r="73" spans="1:24" ht="12" customHeight="1">
      <c r="B73" s="12" t="s">
        <v>81</v>
      </c>
      <c r="E73" s="2">
        <v>2985499</v>
      </c>
      <c r="F73" s="2">
        <v>0</v>
      </c>
      <c r="G73" s="2">
        <v>474853</v>
      </c>
      <c r="H73" s="2">
        <v>326286</v>
      </c>
      <c r="I73" s="2">
        <v>62118</v>
      </c>
      <c r="J73" s="2">
        <v>0</v>
      </c>
      <c r="K73" s="2">
        <v>27291</v>
      </c>
      <c r="L73" s="2">
        <v>0</v>
      </c>
      <c r="M73" s="3">
        <v>3876047</v>
      </c>
      <c r="N73" s="2">
        <v>362684</v>
      </c>
      <c r="O73" s="2">
        <v>0</v>
      </c>
      <c r="P73" s="2">
        <v>0</v>
      </c>
      <c r="Q73" s="2">
        <v>0</v>
      </c>
      <c r="R73" s="2">
        <v>1386335</v>
      </c>
      <c r="S73" s="2">
        <v>27676</v>
      </c>
      <c r="T73" s="2">
        <v>187254</v>
      </c>
      <c r="U73" s="2">
        <v>954169</v>
      </c>
      <c r="V73" s="2">
        <v>0</v>
      </c>
      <c r="W73" s="2">
        <v>0</v>
      </c>
      <c r="X73" s="3">
        <v>2918118</v>
      </c>
    </row>
    <row r="74" spans="1:24" ht="12" customHeight="1">
      <c r="B74" s="12" t="s">
        <v>82</v>
      </c>
      <c r="E74" s="2">
        <v>0</v>
      </c>
      <c r="F74" s="2">
        <v>34184</v>
      </c>
      <c r="G74" s="2">
        <v>6071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3">
        <v>40255</v>
      </c>
      <c r="N74" s="2">
        <v>16804</v>
      </c>
      <c r="O74" s="2">
        <v>0</v>
      </c>
      <c r="P74" s="2">
        <v>9493</v>
      </c>
      <c r="Q74" s="2">
        <v>0</v>
      </c>
      <c r="R74" s="2">
        <v>20041</v>
      </c>
      <c r="S74" s="2">
        <v>7875</v>
      </c>
      <c r="T74" s="2">
        <v>0</v>
      </c>
      <c r="U74" s="2">
        <v>0</v>
      </c>
      <c r="V74" s="2">
        <v>0</v>
      </c>
      <c r="W74" s="2">
        <v>0</v>
      </c>
      <c r="X74" s="3">
        <v>54213</v>
      </c>
    </row>
    <row r="75" spans="1:24" ht="12" customHeight="1">
      <c r="B75" s="12" t="s">
        <v>83</v>
      </c>
      <c r="E75" s="2">
        <v>0</v>
      </c>
      <c r="F75" s="2">
        <v>0</v>
      </c>
      <c r="G75" s="2">
        <v>33628</v>
      </c>
      <c r="H75" s="2">
        <v>11267</v>
      </c>
      <c r="I75" s="2">
        <v>2926</v>
      </c>
      <c r="J75" s="2">
        <v>0</v>
      </c>
      <c r="K75" s="2">
        <v>0</v>
      </c>
      <c r="L75" s="2">
        <v>0</v>
      </c>
      <c r="M75" s="3">
        <v>47821</v>
      </c>
      <c r="N75" s="2">
        <v>38777</v>
      </c>
      <c r="O75" s="2">
        <v>0</v>
      </c>
      <c r="P75" s="2">
        <v>0</v>
      </c>
      <c r="Q75" s="2">
        <v>0</v>
      </c>
      <c r="R75" s="2">
        <v>576</v>
      </c>
      <c r="S75" s="2">
        <v>20959</v>
      </c>
      <c r="T75" s="2">
        <v>3341</v>
      </c>
      <c r="U75" s="2">
        <v>0</v>
      </c>
      <c r="V75" s="2">
        <v>0</v>
      </c>
      <c r="W75" s="2">
        <v>0</v>
      </c>
      <c r="X75" s="3">
        <v>63653</v>
      </c>
    </row>
    <row r="76" spans="1:24" ht="12" customHeight="1">
      <c r="B76" s="12" t="s">
        <v>84</v>
      </c>
      <c r="E76" s="2">
        <v>184231</v>
      </c>
      <c r="F76" s="2">
        <v>0</v>
      </c>
      <c r="G76" s="2">
        <v>28724</v>
      </c>
      <c r="H76" s="2">
        <v>11215</v>
      </c>
      <c r="I76" s="2">
        <v>15820</v>
      </c>
      <c r="J76" s="2">
        <v>0</v>
      </c>
      <c r="K76" s="2">
        <v>1446</v>
      </c>
      <c r="L76" s="2">
        <v>0</v>
      </c>
      <c r="M76" s="3">
        <v>241436</v>
      </c>
      <c r="N76" s="2">
        <v>34331</v>
      </c>
      <c r="O76" s="2">
        <v>0</v>
      </c>
      <c r="P76" s="2">
        <v>0</v>
      </c>
      <c r="Q76" s="2">
        <v>0</v>
      </c>
      <c r="R76" s="2">
        <v>64030</v>
      </c>
      <c r="S76" s="2">
        <v>28471</v>
      </c>
      <c r="T76" s="2">
        <v>80231</v>
      </c>
      <c r="U76" s="2">
        <v>0</v>
      </c>
      <c r="V76" s="2">
        <v>0</v>
      </c>
      <c r="W76" s="2">
        <v>0</v>
      </c>
      <c r="X76" s="3">
        <v>207063</v>
      </c>
    </row>
    <row r="77" spans="1:24" s="3" customFormat="1" ht="12" customHeight="1">
      <c r="C77" s="3" t="s">
        <v>41</v>
      </c>
      <c r="E77" s="3">
        <v>3169730</v>
      </c>
      <c r="F77" s="3">
        <v>34184</v>
      </c>
      <c r="G77" s="3">
        <v>617633</v>
      </c>
      <c r="H77" s="3">
        <v>352132</v>
      </c>
      <c r="I77" s="3">
        <v>80864</v>
      </c>
      <c r="J77" s="3">
        <v>0</v>
      </c>
      <c r="K77" s="3">
        <v>28737</v>
      </c>
      <c r="L77" s="3">
        <v>53254</v>
      </c>
      <c r="M77" s="3">
        <v>4336534</v>
      </c>
      <c r="N77" s="3">
        <v>452596</v>
      </c>
      <c r="O77" s="3">
        <v>0</v>
      </c>
      <c r="P77" s="3">
        <v>62747</v>
      </c>
      <c r="Q77" s="3">
        <v>0</v>
      </c>
      <c r="R77" s="3">
        <v>1499689</v>
      </c>
      <c r="S77" s="3">
        <v>135259</v>
      </c>
      <c r="T77" s="3">
        <v>270826</v>
      </c>
      <c r="U77" s="3">
        <v>954169</v>
      </c>
      <c r="V77" s="3">
        <v>0</v>
      </c>
      <c r="W77" s="3">
        <v>0</v>
      </c>
      <c r="X77" s="3">
        <v>3375286</v>
      </c>
    </row>
    <row r="78" spans="1:24" s="3" customFormat="1" ht="12" customHeight="1">
      <c r="D78" s="3" t="s">
        <v>42</v>
      </c>
      <c r="E78" s="3">
        <v>8408531</v>
      </c>
      <c r="F78" s="3">
        <v>1303774</v>
      </c>
      <c r="G78" s="3">
        <v>3936487</v>
      </c>
      <c r="H78" s="3">
        <v>2120126</v>
      </c>
      <c r="I78" s="3">
        <v>206149</v>
      </c>
      <c r="J78" s="3">
        <v>1100182</v>
      </c>
      <c r="K78" s="3">
        <v>204662</v>
      </c>
      <c r="L78" s="3">
        <v>2509289</v>
      </c>
      <c r="M78" s="3">
        <v>19789200</v>
      </c>
      <c r="N78" s="3">
        <v>3969978</v>
      </c>
      <c r="O78" s="3">
        <v>0</v>
      </c>
      <c r="P78" s="3">
        <v>2518782</v>
      </c>
      <c r="Q78" s="3">
        <v>0</v>
      </c>
      <c r="R78" s="3">
        <v>2760130</v>
      </c>
      <c r="S78" s="3">
        <v>4040963</v>
      </c>
      <c r="T78" s="3">
        <v>2557425</v>
      </c>
      <c r="U78" s="3">
        <v>1919432</v>
      </c>
      <c r="V78" s="3">
        <v>4110000</v>
      </c>
      <c r="W78" s="3">
        <v>0</v>
      </c>
      <c r="X78" s="3">
        <v>21876710</v>
      </c>
    </row>
    <row r="79" spans="1:24" s="3" customFormat="1" ht="12" customHeight="1"/>
    <row r="80" spans="1:24" ht="12" customHeight="1">
      <c r="A80" s="2" t="s">
        <v>85</v>
      </c>
      <c r="E80" s="2">
        <v>1498685</v>
      </c>
      <c r="F80" s="2">
        <v>44945</v>
      </c>
      <c r="G80" s="2">
        <v>2292175</v>
      </c>
      <c r="H80" s="2">
        <v>414243</v>
      </c>
      <c r="I80" s="2">
        <v>66620</v>
      </c>
      <c r="J80" s="2">
        <v>28028</v>
      </c>
      <c r="K80" s="2">
        <v>115309</v>
      </c>
      <c r="L80" s="2">
        <v>654405</v>
      </c>
      <c r="M80" s="3">
        <v>5114410</v>
      </c>
      <c r="N80" s="2">
        <v>292624</v>
      </c>
      <c r="O80" s="2">
        <v>0</v>
      </c>
      <c r="P80" s="2">
        <v>654405</v>
      </c>
      <c r="Q80" s="2">
        <v>0</v>
      </c>
      <c r="R80" s="2">
        <v>542953</v>
      </c>
      <c r="S80" s="2">
        <v>1914676</v>
      </c>
      <c r="T80" s="2">
        <v>8434</v>
      </c>
      <c r="U80" s="2">
        <v>2441471</v>
      </c>
      <c r="V80" s="2">
        <v>0</v>
      </c>
      <c r="W80" s="2">
        <v>0</v>
      </c>
      <c r="X80" s="3">
        <v>5854563</v>
      </c>
    </row>
    <row r="81" spans="1:24" ht="12" customHeight="1">
      <c r="B81" s="2" t="s">
        <v>86</v>
      </c>
      <c r="E81" s="2">
        <v>0</v>
      </c>
      <c r="F81" s="2">
        <v>0</v>
      </c>
      <c r="G81" s="2">
        <v>47507</v>
      </c>
      <c r="H81" s="2">
        <v>11955</v>
      </c>
      <c r="I81" s="2">
        <v>4251</v>
      </c>
      <c r="J81" s="2">
        <v>0</v>
      </c>
      <c r="K81" s="2">
        <v>0</v>
      </c>
      <c r="L81" s="2">
        <v>83204</v>
      </c>
      <c r="M81" s="3">
        <v>146917</v>
      </c>
      <c r="X81" s="3">
        <v>0</v>
      </c>
    </row>
    <row r="82" spans="1:24" s="3" customFormat="1" ht="12" customHeight="1">
      <c r="C82" s="3" t="s">
        <v>41</v>
      </c>
      <c r="E82" s="3">
        <v>0</v>
      </c>
      <c r="F82" s="3">
        <v>0</v>
      </c>
      <c r="G82" s="3">
        <v>47507</v>
      </c>
      <c r="H82" s="3">
        <v>11955</v>
      </c>
      <c r="I82" s="3">
        <v>4251</v>
      </c>
      <c r="J82" s="3">
        <v>0</v>
      </c>
      <c r="K82" s="3">
        <v>0</v>
      </c>
      <c r="L82" s="3">
        <v>83204</v>
      </c>
      <c r="M82" s="3">
        <v>146917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</row>
    <row r="83" spans="1:24" s="3" customFormat="1" ht="12" customHeight="1">
      <c r="D83" s="3" t="s">
        <v>42</v>
      </c>
      <c r="E83" s="3">
        <v>1498685</v>
      </c>
      <c r="F83" s="3">
        <v>44945</v>
      </c>
      <c r="G83" s="3">
        <v>2339682</v>
      </c>
      <c r="H83" s="3">
        <v>426198</v>
      </c>
      <c r="I83" s="3">
        <v>70871</v>
      </c>
      <c r="J83" s="3">
        <v>28028</v>
      </c>
      <c r="K83" s="3">
        <v>115309</v>
      </c>
      <c r="L83" s="3">
        <v>737609</v>
      </c>
      <c r="M83" s="3">
        <v>5261327</v>
      </c>
      <c r="N83" s="3">
        <v>292624</v>
      </c>
      <c r="O83" s="3">
        <v>0</v>
      </c>
      <c r="P83" s="3">
        <v>654405</v>
      </c>
      <c r="Q83" s="3">
        <v>0</v>
      </c>
      <c r="R83" s="3">
        <v>542953</v>
      </c>
      <c r="S83" s="3">
        <v>1914676</v>
      </c>
      <c r="T83" s="3">
        <v>8434</v>
      </c>
      <c r="U83" s="3">
        <v>2441471</v>
      </c>
      <c r="V83" s="3">
        <v>0</v>
      </c>
      <c r="W83" s="3">
        <v>0</v>
      </c>
      <c r="X83" s="3">
        <v>5854563</v>
      </c>
    </row>
    <row r="85" spans="1:24" ht="12" customHeight="1">
      <c r="A85" s="2" t="s">
        <v>87</v>
      </c>
      <c r="E85" s="2">
        <v>3789287</v>
      </c>
      <c r="F85" s="2">
        <v>0</v>
      </c>
      <c r="G85" s="2">
        <v>3580892</v>
      </c>
      <c r="H85" s="2">
        <v>918551</v>
      </c>
      <c r="I85" s="2">
        <v>117130</v>
      </c>
      <c r="J85" s="2">
        <v>152156</v>
      </c>
      <c r="K85" s="2">
        <v>250919</v>
      </c>
      <c r="L85" s="2">
        <v>0</v>
      </c>
      <c r="M85" s="3">
        <v>8808935</v>
      </c>
      <c r="N85" s="2">
        <v>2299005</v>
      </c>
      <c r="O85" s="2">
        <v>0</v>
      </c>
      <c r="P85" s="2">
        <v>2367038</v>
      </c>
      <c r="Q85" s="2">
        <v>0</v>
      </c>
      <c r="R85" s="2">
        <v>364178</v>
      </c>
      <c r="S85" s="2">
        <v>3141096</v>
      </c>
      <c r="T85" s="2">
        <v>135954</v>
      </c>
      <c r="U85" s="2">
        <v>800386</v>
      </c>
      <c r="V85" s="2">
        <v>0</v>
      </c>
      <c r="W85" s="2">
        <v>0</v>
      </c>
      <c r="X85" s="3">
        <v>9107657</v>
      </c>
    </row>
    <row r="86" spans="1:24" ht="12" customHeight="1">
      <c r="B86" s="12" t="s">
        <v>88</v>
      </c>
      <c r="E86" s="2">
        <v>258078</v>
      </c>
      <c r="F86" s="2">
        <v>0</v>
      </c>
      <c r="G86" s="2">
        <v>91897</v>
      </c>
      <c r="H86" s="2">
        <v>35340</v>
      </c>
      <c r="I86" s="2">
        <v>44790</v>
      </c>
      <c r="J86" s="2">
        <v>0</v>
      </c>
      <c r="K86" s="2">
        <v>0</v>
      </c>
      <c r="L86" s="2">
        <v>0</v>
      </c>
      <c r="M86" s="3">
        <v>430105</v>
      </c>
      <c r="N86" s="2">
        <v>0</v>
      </c>
      <c r="O86" s="2">
        <v>0</v>
      </c>
      <c r="P86" s="2">
        <v>102239</v>
      </c>
      <c r="Q86" s="2">
        <v>0</v>
      </c>
      <c r="R86" s="2">
        <v>182165</v>
      </c>
      <c r="S86" s="2">
        <v>77538</v>
      </c>
      <c r="T86" s="2">
        <v>73717</v>
      </c>
      <c r="U86" s="2">
        <v>0</v>
      </c>
      <c r="V86" s="2">
        <v>0</v>
      </c>
      <c r="W86" s="2">
        <v>0</v>
      </c>
      <c r="X86" s="3">
        <v>435659</v>
      </c>
    </row>
    <row r="87" spans="1:24" ht="12" customHeight="1">
      <c r="B87" s="12" t="s">
        <v>89</v>
      </c>
      <c r="E87" s="2">
        <v>0</v>
      </c>
      <c r="F87" s="2">
        <v>0</v>
      </c>
      <c r="G87" s="2">
        <v>8818</v>
      </c>
      <c r="H87" s="2">
        <v>0</v>
      </c>
      <c r="I87" s="2">
        <v>0</v>
      </c>
      <c r="J87" s="2">
        <v>0</v>
      </c>
      <c r="K87" s="2">
        <v>18</v>
      </c>
      <c r="L87" s="2">
        <v>0</v>
      </c>
      <c r="M87" s="3">
        <v>8836</v>
      </c>
      <c r="N87" s="2">
        <v>0</v>
      </c>
      <c r="O87" s="2">
        <v>0</v>
      </c>
      <c r="P87" s="2">
        <v>0</v>
      </c>
      <c r="Q87" s="2">
        <v>0</v>
      </c>
      <c r="R87" s="2">
        <v>8429</v>
      </c>
      <c r="S87" s="2">
        <v>5331</v>
      </c>
      <c r="T87" s="2">
        <v>0</v>
      </c>
      <c r="U87" s="2">
        <v>0</v>
      </c>
      <c r="V87" s="2">
        <v>0</v>
      </c>
      <c r="W87" s="2">
        <v>0</v>
      </c>
      <c r="X87" s="3">
        <v>13760</v>
      </c>
    </row>
    <row r="88" spans="1:24" ht="12" customHeight="1">
      <c r="B88" s="12" t="s">
        <v>90</v>
      </c>
      <c r="E88" s="2">
        <v>0</v>
      </c>
      <c r="F88" s="2">
        <v>0</v>
      </c>
      <c r="G88" s="2">
        <v>18862</v>
      </c>
      <c r="H88" s="2">
        <v>5373</v>
      </c>
      <c r="I88" s="2">
        <v>0</v>
      </c>
      <c r="J88" s="2">
        <v>0</v>
      </c>
      <c r="K88" s="2">
        <v>0</v>
      </c>
      <c r="L88" s="2">
        <v>0</v>
      </c>
      <c r="M88" s="3">
        <v>24235</v>
      </c>
      <c r="N88" s="2">
        <v>0</v>
      </c>
      <c r="O88" s="2">
        <v>0</v>
      </c>
      <c r="P88" s="2">
        <v>0</v>
      </c>
      <c r="Q88" s="2">
        <v>0</v>
      </c>
      <c r="R88" s="2">
        <v>16484</v>
      </c>
      <c r="S88" s="2">
        <v>10661</v>
      </c>
      <c r="T88" s="2">
        <v>0</v>
      </c>
      <c r="U88" s="2">
        <v>0</v>
      </c>
      <c r="V88" s="2">
        <v>0</v>
      </c>
      <c r="W88" s="2">
        <v>0</v>
      </c>
      <c r="X88" s="3">
        <v>27145</v>
      </c>
    </row>
    <row r="89" spans="1:24" ht="12" customHeight="1">
      <c r="B89" s="12" t="s">
        <v>91</v>
      </c>
      <c r="E89" s="2">
        <v>2952287</v>
      </c>
      <c r="F89" s="2">
        <v>0</v>
      </c>
      <c r="G89" s="2">
        <v>633682</v>
      </c>
      <c r="H89" s="2">
        <v>0</v>
      </c>
      <c r="I89" s="2">
        <v>0</v>
      </c>
      <c r="J89" s="2">
        <v>86834</v>
      </c>
      <c r="K89" s="2">
        <v>0</v>
      </c>
      <c r="L89" s="2">
        <v>407271</v>
      </c>
      <c r="M89" s="3">
        <v>4080074</v>
      </c>
      <c r="N89" s="2">
        <v>0</v>
      </c>
      <c r="O89" s="2">
        <v>56260</v>
      </c>
      <c r="P89" s="2">
        <v>1044704</v>
      </c>
      <c r="Q89" s="2">
        <v>0</v>
      </c>
      <c r="R89" s="2">
        <v>1449928</v>
      </c>
      <c r="S89" s="2">
        <v>1153613</v>
      </c>
      <c r="T89" s="2">
        <v>304152</v>
      </c>
      <c r="U89" s="2">
        <v>40071</v>
      </c>
      <c r="V89" s="2">
        <v>0</v>
      </c>
      <c r="W89" s="2">
        <v>0</v>
      </c>
      <c r="X89" s="3">
        <v>4048728</v>
      </c>
    </row>
    <row r="90" spans="1:24" s="3" customFormat="1" ht="12" customHeight="1">
      <c r="C90" s="3" t="s">
        <v>41</v>
      </c>
      <c r="E90" s="3">
        <v>3210365</v>
      </c>
      <c r="F90" s="3">
        <v>0</v>
      </c>
      <c r="G90" s="3">
        <v>753259</v>
      </c>
      <c r="H90" s="3">
        <v>40713</v>
      </c>
      <c r="I90" s="3">
        <v>44790</v>
      </c>
      <c r="J90" s="3">
        <v>86834</v>
      </c>
      <c r="K90" s="3">
        <v>18</v>
      </c>
      <c r="L90" s="3">
        <v>407271</v>
      </c>
      <c r="M90" s="3">
        <v>4543250</v>
      </c>
      <c r="N90" s="3">
        <v>0</v>
      </c>
      <c r="O90" s="3">
        <v>56260</v>
      </c>
      <c r="P90" s="3">
        <v>1146943</v>
      </c>
      <c r="Q90" s="3">
        <v>0</v>
      </c>
      <c r="R90" s="3">
        <v>1657006</v>
      </c>
      <c r="S90" s="3">
        <v>1247143</v>
      </c>
      <c r="T90" s="3">
        <v>377869</v>
      </c>
      <c r="U90" s="3">
        <v>40071</v>
      </c>
      <c r="V90" s="3">
        <v>0</v>
      </c>
      <c r="W90" s="3">
        <v>0</v>
      </c>
      <c r="X90" s="3">
        <v>4525292</v>
      </c>
    </row>
    <row r="91" spans="1:24" s="3" customFormat="1" ht="12" customHeight="1">
      <c r="D91" s="3" t="s">
        <v>42</v>
      </c>
      <c r="E91" s="3">
        <v>6999652</v>
      </c>
      <c r="F91" s="3">
        <v>0</v>
      </c>
      <c r="G91" s="3">
        <v>4334151</v>
      </c>
      <c r="H91" s="3">
        <v>959264</v>
      </c>
      <c r="I91" s="3">
        <v>161920</v>
      </c>
      <c r="J91" s="3">
        <v>238990</v>
      </c>
      <c r="K91" s="3">
        <v>250937</v>
      </c>
      <c r="L91" s="3">
        <v>407271</v>
      </c>
      <c r="M91" s="3">
        <v>13352185</v>
      </c>
      <c r="N91" s="3">
        <v>2299005</v>
      </c>
      <c r="O91" s="3">
        <v>56260</v>
      </c>
      <c r="P91" s="3">
        <v>3513981</v>
      </c>
      <c r="Q91" s="3">
        <v>0</v>
      </c>
      <c r="R91" s="3">
        <v>2021184</v>
      </c>
      <c r="S91" s="3">
        <v>4388239</v>
      </c>
      <c r="T91" s="3">
        <v>513823</v>
      </c>
      <c r="U91" s="3">
        <v>840457</v>
      </c>
      <c r="V91" s="3">
        <v>0</v>
      </c>
      <c r="W91" s="3">
        <v>0</v>
      </c>
      <c r="X91" s="3">
        <v>13632949</v>
      </c>
    </row>
    <row r="93" spans="1:24" ht="12" customHeight="1">
      <c r="A93" s="2" t="s">
        <v>92</v>
      </c>
      <c r="E93" s="2">
        <v>1242399</v>
      </c>
      <c r="F93" s="2">
        <v>246778</v>
      </c>
      <c r="G93" s="2">
        <v>1159056</v>
      </c>
      <c r="H93" s="2">
        <v>519259</v>
      </c>
      <c r="I93" s="2">
        <v>0</v>
      </c>
      <c r="J93" s="2">
        <v>0</v>
      </c>
      <c r="K93" s="2">
        <v>25080</v>
      </c>
      <c r="L93" s="2">
        <v>0</v>
      </c>
      <c r="M93" s="3">
        <v>3192572</v>
      </c>
      <c r="N93" s="2">
        <v>222622</v>
      </c>
      <c r="O93" s="2">
        <v>0</v>
      </c>
      <c r="P93" s="2">
        <v>0</v>
      </c>
      <c r="Q93" s="2">
        <v>0</v>
      </c>
      <c r="R93" s="2">
        <v>292629</v>
      </c>
      <c r="S93" s="2">
        <v>1399297</v>
      </c>
      <c r="T93" s="2">
        <v>831132</v>
      </c>
      <c r="U93" s="2">
        <v>381533</v>
      </c>
      <c r="V93" s="2">
        <v>0</v>
      </c>
      <c r="W93" s="2">
        <v>0</v>
      </c>
      <c r="X93" s="3">
        <v>3127213</v>
      </c>
    </row>
    <row r="94" spans="1:24" ht="12" customHeight="1">
      <c r="B94" s="2" t="s">
        <v>93</v>
      </c>
      <c r="E94" s="2">
        <v>620051</v>
      </c>
      <c r="F94" s="2">
        <v>0</v>
      </c>
      <c r="G94" s="2">
        <v>65656</v>
      </c>
      <c r="H94" s="2">
        <v>25791</v>
      </c>
      <c r="I94" s="2">
        <v>0</v>
      </c>
      <c r="J94" s="2">
        <v>0</v>
      </c>
      <c r="K94" s="2">
        <v>0</v>
      </c>
      <c r="L94" s="2">
        <v>136656</v>
      </c>
      <c r="M94" s="3">
        <v>848154</v>
      </c>
      <c r="N94" s="2">
        <v>0</v>
      </c>
      <c r="O94" s="2">
        <v>396</v>
      </c>
      <c r="P94" s="2">
        <v>245773</v>
      </c>
      <c r="Q94" s="2">
        <v>0</v>
      </c>
      <c r="R94" s="2">
        <v>2345</v>
      </c>
      <c r="S94" s="2">
        <v>36952</v>
      </c>
      <c r="T94" s="2">
        <v>580610</v>
      </c>
      <c r="U94" s="2">
        <v>0</v>
      </c>
      <c r="V94" s="2">
        <v>0</v>
      </c>
      <c r="W94" s="2">
        <v>0</v>
      </c>
      <c r="X94" s="3">
        <v>866076</v>
      </c>
    </row>
    <row r="95" spans="1:24" s="3" customFormat="1" ht="12" customHeight="1">
      <c r="C95" s="3" t="s">
        <v>41</v>
      </c>
      <c r="E95" s="3">
        <v>620051</v>
      </c>
      <c r="F95" s="3">
        <v>0</v>
      </c>
      <c r="G95" s="3">
        <v>65656</v>
      </c>
      <c r="H95" s="3">
        <v>25791</v>
      </c>
      <c r="I95" s="3">
        <v>0</v>
      </c>
      <c r="J95" s="3">
        <v>0</v>
      </c>
      <c r="K95" s="3">
        <v>0</v>
      </c>
      <c r="L95" s="3">
        <v>136656</v>
      </c>
      <c r="M95" s="3">
        <v>848154</v>
      </c>
      <c r="N95" s="3">
        <v>0</v>
      </c>
      <c r="O95" s="3">
        <v>396</v>
      </c>
      <c r="P95" s="3">
        <v>245773</v>
      </c>
      <c r="Q95" s="3">
        <v>0</v>
      </c>
      <c r="R95" s="3">
        <v>2345</v>
      </c>
      <c r="S95" s="3">
        <v>36952</v>
      </c>
      <c r="T95" s="3">
        <v>580610</v>
      </c>
      <c r="U95" s="3">
        <v>0</v>
      </c>
      <c r="V95" s="3">
        <v>0</v>
      </c>
      <c r="W95" s="3">
        <v>0</v>
      </c>
      <c r="X95" s="3">
        <v>866076</v>
      </c>
    </row>
    <row r="96" spans="1:24" s="3" customFormat="1" ht="12" customHeight="1">
      <c r="D96" s="3" t="s">
        <v>42</v>
      </c>
      <c r="E96" s="3">
        <v>1862450</v>
      </c>
      <c r="F96" s="3">
        <v>246778</v>
      </c>
      <c r="G96" s="3">
        <v>1224712</v>
      </c>
      <c r="H96" s="3">
        <v>545050</v>
      </c>
      <c r="I96" s="3">
        <v>0</v>
      </c>
      <c r="J96" s="3">
        <v>0</v>
      </c>
      <c r="K96" s="3">
        <v>25080</v>
      </c>
      <c r="L96" s="3">
        <v>136656</v>
      </c>
      <c r="M96" s="3">
        <v>4040726</v>
      </c>
      <c r="N96" s="3">
        <v>222622</v>
      </c>
      <c r="O96" s="3">
        <v>396</v>
      </c>
      <c r="P96" s="3">
        <v>245773</v>
      </c>
      <c r="Q96" s="3">
        <v>0</v>
      </c>
      <c r="R96" s="3">
        <v>294974</v>
      </c>
      <c r="S96" s="3">
        <v>1436249</v>
      </c>
      <c r="T96" s="3">
        <v>1411742</v>
      </c>
      <c r="U96" s="3">
        <v>381533</v>
      </c>
      <c r="V96" s="3">
        <v>0</v>
      </c>
      <c r="W96" s="3">
        <v>0</v>
      </c>
      <c r="X96" s="3">
        <v>3993289</v>
      </c>
    </row>
    <row r="98" spans="1:24" ht="12" customHeight="1">
      <c r="A98" s="2" t="s">
        <v>94</v>
      </c>
      <c r="E98" s="2">
        <v>7850945</v>
      </c>
      <c r="F98" s="2">
        <v>2888865</v>
      </c>
      <c r="G98" s="2">
        <v>5595474</v>
      </c>
      <c r="H98" s="2">
        <v>1418705</v>
      </c>
      <c r="I98" s="2">
        <v>256822</v>
      </c>
      <c r="J98" s="2">
        <v>1977</v>
      </c>
      <c r="K98" s="2">
        <v>975290</v>
      </c>
      <c r="L98" s="2">
        <v>170187</v>
      </c>
      <c r="M98" s="3">
        <v>19158265</v>
      </c>
      <c r="N98" s="2">
        <v>7095483</v>
      </c>
      <c r="O98" s="2">
        <v>10154</v>
      </c>
      <c r="P98" s="2">
        <v>0</v>
      </c>
      <c r="Q98" s="2">
        <v>0</v>
      </c>
      <c r="R98" s="2">
        <v>1142303</v>
      </c>
      <c r="S98" s="2">
        <v>7055336</v>
      </c>
      <c r="T98" s="2">
        <v>508500</v>
      </c>
      <c r="U98" s="2">
        <v>2912544</v>
      </c>
      <c r="V98" s="2">
        <v>0</v>
      </c>
      <c r="W98" s="2">
        <v>0</v>
      </c>
      <c r="X98" s="3">
        <v>18724320</v>
      </c>
    </row>
    <row r="99" spans="1:24" ht="12" customHeight="1">
      <c r="B99" s="12" t="s">
        <v>95</v>
      </c>
      <c r="E99" s="2">
        <v>70798</v>
      </c>
      <c r="F99" s="2">
        <v>0</v>
      </c>
      <c r="G99" s="2">
        <v>62656</v>
      </c>
      <c r="H99" s="2">
        <v>258</v>
      </c>
      <c r="I99" s="2">
        <v>0</v>
      </c>
      <c r="J99" s="2">
        <v>0</v>
      </c>
      <c r="K99" s="2">
        <v>0</v>
      </c>
      <c r="L99" s="2">
        <v>0</v>
      </c>
      <c r="M99" s="3">
        <v>133712</v>
      </c>
      <c r="N99" s="2">
        <v>26608</v>
      </c>
      <c r="O99" s="2">
        <v>0</v>
      </c>
      <c r="P99" s="2">
        <v>0</v>
      </c>
      <c r="Q99" s="2">
        <v>0</v>
      </c>
      <c r="R99" s="2">
        <v>42100</v>
      </c>
      <c r="S99" s="2">
        <v>14538</v>
      </c>
      <c r="T99" s="2">
        <v>70735</v>
      </c>
      <c r="U99" s="2">
        <v>0</v>
      </c>
      <c r="V99" s="2">
        <v>0</v>
      </c>
      <c r="W99" s="2">
        <v>0</v>
      </c>
      <c r="X99" s="3">
        <v>153981</v>
      </c>
    </row>
    <row r="100" spans="1:24" ht="12" customHeight="1">
      <c r="B100" s="12" t="s">
        <v>96</v>
      </c>
      <c r="E100" s="2">
        <v>1946</v>
      </c>
      <c r="F100" s="2">
        <v>0</v>
      </c>
      <c r="G100" s="2">
        <v>90721</v>
      </c>
      <c r="H100" s="2">
        <v>0</v>
      </c>
      <c r="I100" s="2">
        <v>0</v>
      </c>
      <c r="J100" s="2">
        <v>0</v>
      </c>
      <c r="K100" s="2">
        <v>8697</v>
      </c>
      <c r="L100" s="2">
        <v>70639</v>
      </c>
      <c r="M100" s="3">
        <v>172003</v>
      </c>
      <c r="N100" s="2">
        <v>89407</v>
      </c>
      <c r="O100" s="2">
        <v>0</v>
      </c>
      <c r="P100" s="2">
        <v>0</v>
      </c>
      <c r="Q100" s="2">
        <v>0</v>
      </c>
      <c r="R100" s="2">
        <v>35758</v>
      </c>
      <c r="S100" s="2">
        <v>23140</v>
      </c>
      <c r="T100" s="2">
        <v>14989</v>
      </c>
      <c r="U100" s="2">
        <v>0</v>
      </c>
      <c r="V100" s="2">
        <v>0</v>
      </c>
      <c r="W100" s="2">
        <v>0</v>
      </c>
      <c r="X100" s="3">
        <v>163294</v>
      </c>
    </row>
    <row r="101" spans="1:24" ht="12" customHeight="1">
      <c r="B101" s="12" t="s">
        <v>97</v>
      </c>
      <c r="E101" s="2">
        <v>247826</v>
      </c>
      <c r="F101" s="2">
        <v>0</v>
      </c>
      <c r="G101" s="2">
        <v>427089</v>
      </c>
      <c r="H101" s="2">
        <v>764</v>
      </c>
      <c r="I101" s="2">
        <v>0</v>
      </c>
      <c r="J101" s="2">
        <v>0</v>
      </c>
      <c r="K101" s="2">
        <v>145335</v>
      </c>
      <c r="L101" s="2">
        <v>906207</v>
      </c>
      <c r="M101" s="3">
        <v>1727221</v>
      </c>
      <c r="N101" s="2">
        <v>267284</v>
      </c>
      <c r="O101" s="2">
        <v>0</v>
      </c>
      <c r="P101" s="2">
        <v>0</v>
      </c>
      <c r="Q101" s="2">
        <v>0</v>
      </c>
      <c r="R101" s="2">
        <v>2022400</v>
      </c>
      <c r="S101" s="2">
        <v>168402</v>
      </c>
      <c r="T101" s="2">
        <v>114350</v>
      </c>
      <c r="U101" s="2">
        <v>2811</v>
      </c>
      <c r="V101" s="2">
        <v>0</v>
      </c>
      <c r="W101" s="2">
        <v>0</v>
      </c>
      <c r="X101" s="3">
        <v>2575247</v>
      </c>
    </row>
    <row r="102" spans="1:24" ht="12" customHeight="1">
      <c r="B102" s="12" t="s">
        <v>98</v>
      </c>
      <c r="E102" s="2">
        <v>0</v>
      </c>
      <c r="F102" s="2">
        <v>0</v>
      </c>
      <c r="G102" s="2">
        <v>33986</v>
      </c>
      <c r="H102" s="2">
        <v>147</v>
      </c>
      <c r="I102" s="2">
        <v>13156</v>
      </c>
      <c r="J102" s="2">
        <v>0</v>
      </c>
      <c r="K102" s="2">
        <v>0</v>
      </c>
      <c r="L102" s="2">
        <v>0</v>
      </c>
      <c r="M102" s="3">
        <v>47289</v>
      </c>
      <c r="N102" s="2">
        <v>0</v>
      </c>
      <c r="O102" s="2">
        <v>0</v>
      </c>
      <c r="P102" s="2">
        <v>0</v>
      </c>
      <c r="Q102" s="2">
        <v>0</v>
      </c>
      <c r="R102" s="2">
        <v>40636</v>
      </c>
      <c r="S102" s="2">
        <v>6842</v>
      </c>
      <c r="T102" s="2">
        <v>55636</v>
      </c>
      <c r="U102" s="2">
        <v>0</v>
      </c>
      <c r="V102" s="2">
        <v>0</v>
      </c>
      <c r="W102" s="2">
        <v>0</v>
      </c>
      <c r="X102" s="3">
        <v>103114</v>
      </c>
    </row>
    <row r="103" spans="1:24" ht="12" customHeight="1">
      <c r="B103" s="12" t="s">
        <v>99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3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22534</v>
      </c>
      <c r="T103" s="2">
        <v>61188</v>
      </c>
      <c r="U103" s="2">
        <v>0</v>
      </c>
      <c r="V103" s="2">
        <v>0</v>
      </c>
      <c r="W103" s="2">
        <v>0</v>
      </c>
      <c r="X103" s="3">
        <v>83722</v>
      </c>
    </row>
    <row r="104" spans="1:24" ht="12" customHeight="1">
      <c r="B104" s="12" t="s">
        <v>100</v>
      </c>
      <c r="E104" s="2">
        <v>0</v>
      </c>
      <c r="F104" s="2">
        <v>0</v>
      </c>
      <c r="G104" s="2">
        <v>20270</v>
      </c>
      <c r="H104" s="2">
        <v>236</v>
      </c>
      <c r="I104" s="2">
        <v>0</v>
      </c>
      <c r="J104" s="2">
        <v>0</v>
      </c>
      <c r="K104" s="2">
        <v>0</v>
      </c>
      <c r="L104" s="2">
        <v>0</v>
      </c>
      <c r="M104" s="3">
        <v>20506</v>
      </c>
      <c r="N104" s="2">
        <v>6369</v>
      </c>
      <c r="O104" s="2">
        <v>0</v>
      </c>
      <c r="P104" s="2">
        <v>0</v>
      </c>
      <c r="Q104" s="2">
        <v>0</v>
      </c>
      <c r="R104" s="2">
        <v>6067</v>
      </c>
      <c r="S104" s="2">
        <v>3271</v>
      </c>
      <c r="T104" s="2">
        <v>4237</v>
      </c>
      <c r="U104" s="2">
        <v>0</v>
      </c>
      <c r="V104" s="2">
        <v>0</v>
      </c>
      <c r="W104" s="2">
        <v>0</v>
      </c>
      <c r="X104" s="3">
        <v>19944</v>
      </c>
    </row>
    <row r="105" spans="1:24" ht="12" customHeight="1">
      <c r="B105" s="12" t="s">
        <v>101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3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1454</v>
      </c>
      <c r="T105" s="2">
        <v>0</v>
      </c>
      <c r="U105" s="2">
        <v>0</v>
      </c>
      <c r="V105" s="2">
        <v>0</v>
      </c>
      <c r="W105" s="2">
        <v>0</v>
      </c>
      <c r="X105" s="3">
        <v>1454</v>
      </c>
    </row>
    <row r="106" spans="1:24" ht="12" customHeight="1">
      <c r="B106" s="12" t="s">
        <v>102</v>
      </c>
      <c r="E106" s="2">
        <v>61513</v>
      </c>
      <c r="F106" s="2">
        <v>10249</v>
      </c>
      <c r="G106" s="2">
        <v>32456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3">
        <v>104218</v>
      </c>
      <c r="N106" s="2">
        <v>0</v>
      </c>
      <c r="O106" s="2">
        <v>0</v>
      </c>
      <c r="P106" s="2">
        <v>5000</v>
      </c>
      <c r="Q106" s="2">
        <v>0</v>
      </c>
      <c r="R106" s="2">
        <v>15561</v>
      </c>
      <c r="S106" s="2">
        <v>80687</v>
      </c>
      <c r="T106" s="2">
        <v>23831</v>
      </c>
      <c r="U106" s="2">
        <v>0</v>
      </c>
      <c r="V106" s="2">
        <v>0</v>
      </c>
      <c r="W106" s="2">
        <v>0</v>
      </c>
      <c r="X106" s="3">
        <v>125079</v>
      </c>
    </row>
    <row r="107" spans="1:24" ht="12" customHeight="1">
      <c r="B107" s="12" t="s">
        <v>103</v>
      </c>
      <c r="E107" s="2">
        <v>496331</v>
      </c>
      <c r="F107" s="2">
        <v>550</v>
      </c>
      <c r="G107" s="2">
        <v>1909642</v>
      </c>
      <c r="H107" s="2">
        <v>238856</v>
      </c>
      <c r="I107" s="2">
        <v>286521</v>
      </c>
      <c r="J107" s="2">
        <v>13165</v>
      </c>
      <c r="K107" s="2">
        <v>0</v>
      </c>
      <c r="L107" s="2">
        <v>314684</v>
      </c>
      <c r="M107" s="3">
        <v>3259749</v>
      </c>
      <c r="N107" s="2">
        <v>2458</v>
      </c>
      <c r="O107" s="2">
        <v>340287</v>
      </c>
      <c r="P107" s="2">
        <v>1936041</v>
      </c>
      <c r="Q107" s="2">
        <v>0</v>
      </c>
      <c r="R107" s="2">
        <v>621154</v>
      </c>
      <c r="S107" s="2">
        <v>407799</v>
      </c>
      <c r="T107" s="2">
        <v>0</v>
      </c>
      <c r="U107" s="2">
        <v>4884</v>
      </c>
      <c r="V107" s="2">
        <v>0</v>
      </c>
      <c r="W107" s="2">
        <v>0</v>
      </c>
      <c r="X107" s="3">
        <v>3312623</v>
      </c>
    </row>
    <row r="108" spans="1:24" ht="12" customHeight="1">
      <c r="B108" s="12" t="s">
        <v>104</v>
      </c>
      <c r="E108" s="2">
        <v>1452137</v>
      </c>
      <c r="F108" s="2">
        <v>36506</v>
      </c>
      <c r="G108" s="2">
        <v>408511</v>
      </c>
      <c r="H108" s="2">
        <v>124360</v>
      </c>
      <c r="I108" s="2">
        <v>0</v>
      </c>
      <c r="J108" s="2">
        <v>26436</v>
      </c>
      <c r="K108" s="2">
        <v>55758</v>
      </c>
      <c r="L108" s="2">
        <v>657360</v>
      </c>
      <c r="M108" s="3">
        <v>2761068</v>
      </c>
      <c r="N108" s="2">
        <v>427086</v>
      </c>
      <c r="O108" s="2">
        <v>0</v>
      </c>
      <c r="P108" s="2">
        <v>1654360</v>
      </c>
      <c r="Q108" s="2">
        <v>0</v>
      </c>
      <c r="R108" s="2">
        <v>603574</v>
      </c>
      <c r="S108" s="2">
        <v>130894</v>
      </c>
      <c r="T108" s="2">
        <v>15091</v>
      </c>
      <c r="U108" s="2">
        <v>0</v>
      </c>
      <c r="V108" s="2">
        <v>0</v>
      </c>
      <c r="W108" s="2">
        <v>0</v>
      </c>
      <c r="X108" s="3">
        <v>2831005</v>
      </c>
    </row>
    <row r="109" spans="1:24" ht="12" customHeight="1">
      <c r="B109" s="12" t="s">
        <v>105</v>
      </c>
      <c r="E109" s="2">
        <v>55883</v>
      </c>
      <c r="F109" s="2">
        <v>0</v>
      </c>
      <c r="G109" s="2">
        <v>44621</v>
      </c>
      <c r="H109" s="2">
        <v>0</v>
      </c>
      <c r="I109" s="2">
        <v>0</v>
      </c>
      <c r="J109" s="2">
        <v>5273</v>
      </c>
      <c r="K109" s="2">
        <v>12689</v>
      </c>
      <c r="L109" s="2">
        <v>0</v>
      </c>
      <c r="M109" s="3">
        <v>118466</v>
      </c>
      <c r="N109" s="2">
        <v>0</v>
      </c>
      <c r="O109" s="2">
        <v>0</v>
      </c>
      <c r="P109" s="2">
        <v>0</v>
      </c>
      <c r="Q109" s="2">
        <v>0</v>
      </c>
      <c r="R109" s="2">
        <v>30441</v>
      </c>
      <c r="S109" s="2">
        <v>45432</v>
      </c>
      <c r="T109" s="2">
        <v>566</v>
      </c>
      <c r="U109" s="2">
        <v>8805</v>
      </c>
      <c r="V109" s="2">
        <v>0</v>
      </c>
      <c r="W109" s="2">
        <v>0</v>
      </c>
      <c r="X109" s="3">
        <v>85244</v>
      </c>
    </row>
    <row r="110" spans="1:24" ht="12" customHeight="1">
      <c r="B110" s="12" t="s">
        <v>106</v>
      </c>
      <c r="E110" s="2">
        <v>0</v>
      </c>
      <c r="F110" s="2">
        <v>0</v>
      </c>
      <c r="G110" s="2">
        <v>96486</v>
      </c>
      <c r="H110" s="2">
        <v>9719</v>
      </c>
      <c r="I110" s="2">
        <v>0</v>
      </c>
      <c r="J110" s="2">
        <v>0</v>
      </c>
      <c r="K110" s="2">
        <v>0</v>
      </c>
      <c r="L110" s="2">
        <v>0</v>
      </c>
      <c r="M110" s="3">
        <v>106205</v>
      </c>
      <c r="N110" s="2">
        <v>0</v>
      </c>
      <c r="O110" s="2">
        <v>0</v>
      </c>
      <c r="P110" s="2">
        <v>40000</v>
      </c>
      <c r="Q110" s="2">
        <v>0</v>
      </c>
      <c r="R110" s="2">
        <v>25286</v>
      </c>
      <c r="S110" s="2">
        <v>42161</v>
      </c>
      <c r="T110" s="2">
        <v>0</v>
      </c>
      <c r="U110" s="2">
        <v>0</v>
      </c>
      <c r="V110" s="2">
        <v>0</v>
      </c>
      <c r="W110" s="2">
        <v>0</v>
      </c>
      <c r="X110" s="3">
        <v>107447</v>
      </c>
    </row>
    <row r="111" spans="1:24" ht="12" customHeight="1">
      <c r="B111" s="12" t="s">
        <v>107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3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62393</v>
      </c>
      <c r="T111" s="2">
        <v>0</v>
      </c>
      <c r="U111" s="2">
        <v>0</v>
      </c>
      <c r="V111" s="2">
        <v>0</v>
      </c>
      <c r="W111" s="2">
        <v>0</v>
      </c>
      <c r="X111" s="3">
        <v>62393</v>
      </c>
    </row>
    <row r="112" spans="1:24" ht="12" customHeight="1">
      <c r="B112" s="12" t="s">
        <v>108</v>
      </c>
      <c r="E112" s="2">
        <v>26920</v>
      </c>
      <c r="F112" s="2">
        <v>0</v>
      </c>
      <c r="G112" s="2">
        <v>20982</v>
      </c>
      <c r="H112" s="2">
        <v>490</v>
      </c>
      <c r="I112" s="2">
        <v>0</v>
      </c>
      <c r="J112" s="2">
        <v>0</v>
      </c>
      <c r="K112" s="2">
        <v>0</v>
      </c>
      <c r="L112" s="2">
        <v>0</v>
      </c>
      <c r="M112" s="3">
        <v>48392</v>
      </c>
      <c r="N112" s="2">
        <v>42</v>
      </c>
      <c r="O112" s="2">
        <v>0</v>
      </c>
      <c r="P112" s="2">
        <v>0</v>
      </c>
      <c r="Q112" s="2">
        <v>0</v>
      </c>
      <c r="R112" s="2">
        <v>7018</v>
      </c>
      <c r="S112" s="2">
        <v>5815</v>
      </c>
      <c r="T112" s="2">
        <v>26774</v>
      </c>
      <c r="U112" s="2">
        <v>0</v>
      </c>
      <c r="V112" s="2">
        <v>0</v>
      </c>
      <c r="W112" s="2">
        <v>0</v>
      </c>
      <c r="X112" s="3">
        <v>39649</v>
      </c>
    </row>
    <row r="113" spans="1:24" s="3" customFormat="1" ht="12" customHeight="1">
      <c r="C113" s="3" t="s">
        <v>41</v>
      </c>
      <c r="E113" s="3">
        <v>2413354</v>
      </c>
      <c r="F113" s="3">
        <v>47305</v>
      </c>
      <c r="G113" s="3">
        <v>3147420</v>
      </c>
      <c r="H113" s="3">
        <v>374830</v>
      </c>
      <c r="I113" s="3">
        <v>299677</v>
      </c>
      <c r="J113" s="3">
        <v>44874</v>
      </c>
      <c r="K113" s="3">
        <v>222479</v>
      </c>
      <c r="L113" s="3">
        <v>1948890</v>
      </c>
      <c r="M113" s="3">
        <v>8498829</v>
      </c>
      <c r="N113" s="3">
        <v>819254</v>
      </c>
      <c r="O113" s="3">
        <v>340287</v>
      </c>
      <c r="P113" s="3">
        <v>3635401</v>
      </c>
      <c r="Q113" s="3">
        <v>0</v>
      </c>
      <c r="R113" s="3">
        <v>3449995</v>
      </c>
      <c r="S113" s="3">
        <v>1015362</v>
      </c>
      <c r="T113" s="3">
        <v>387397</v>
      </c>
      <c r="U113" s="3">
        <v>16500</v>
      </c>
      <c r="V113" s="3">
        <v>0</v>
      </c>
      <c r="W113" s="3">
        <v>0</v>
      </c>
      <c r="X113" s="3">
        <v>9664196</v>
      </c>
    </row>
    <row r="114" spans="1:24" s="3" customFormat="1" ht="12" customHeight="1">
      <c r="D114" s="3" t="s">
        <v>42</v>
      </c>
      <c r="E114" s="3">
        <v>10264299</v>
      </c>
      <c r="F114" s="3">
        <v>2936170</v>
      </c>
      <c r="G114" s="3">
        <v>8742894</v>
      </c>
      <c r="H114" s="3">
        <v>1793535</v>
      </c>
      <c r="I114" s="3">
        <v>556499</v>
      </c>
      <c r="J114" s="3">
        <v>46851</v>
      </c>
      <c r="K114" s="3">
        <v>1197769</v>
      </c>
      <c r="L114" s="3">
        <v>2119077</v>
      </c>
      <c r="M114" s="3">
        <v>27657094</v>
      </c>
      <c r="N114" s="3">
        <v>7914737</v>
      </c>
      <c r="O114" s="3">
        <v>350441</v>
      </c>
      <c r="P114" s="3">
        <v>3635401</v>
      </c>
      <c r="Q114" s="3">
        <v>0</v>
      </c>
      <c r="R114" s="3">
        <v>4592298</v>
      </c>
      <c r="S114" s="3">
        <v>8070698</v>
      </c>
      <c r="T114" s="3">
        <v>895897</v>
      </c>
      <c r="U114" s="3">
        <v>2929044</v>
      </c>
      <c r="V114" s="3">
        <v>0</v>
      </c>
      <c r="W114" s="3">
        <v>0</v>
      </c>
      <c r="X114" s="3">
        <v>28388516</v>
      </c>
    </row>
    <row r="116" spans="1:24" ht="12" customHeight="1">
      <c r="A116" s="2" t="s">
        <v>109</v>
      </c>
      <c r="E116" s="2">
        <v>4986818</v>
      </c>
      <c r="F116" s="2">
        <v>1430194</v>
      </c>
      <c r="G116" s="2">
        <v>5516377</v>
      </c>
      <c r="H116" s="2">
        <v>2085046</v>
      </c>
      <c r="I116" s="2">
        <v>39418</v>
      </c>
      <c r="J116" s="2">
        <v>0</v>
      </c>
      <c r="K116" s="2">
        <v>0</v>
      </c>
      <c r="L116" s="2">
        <v>0</v>
      </c>
      <c r="M116" s="3">
        <v>14057853</v>
      </c>
      <c r="N116" s="2">
        <v>4056747</v>
      </c>
      <c r="O116" s="2">
        <v>0</v>
      </c>
      <c r="P116" s="2">
        <v>0</v>
      </c>
      <c r="Q116" s="2">
        <v>0</v>
      </c>
      <c r="R116" s="2">
        <v>3061729</v>
      </c>
      <c r="S116" s="2">
        <v>2550935</v>
      </c>
      <c r="T116" s="2">
        <v>1437244</v>
      </c>
      <c r="U116" s="2">
        <v>2230415</v>
      </c>
      <c r="V116" s="2">
        <v>0</v>
      </c>
      <c r="W116" s="2">
        <v>0</v>
      </c>
      <c r="X116" s="3">
        <v>13337070</v>
      </c>
    </row>
    <row r="117" spans="1:24" ht="12" customHeight="1">
      <c r="B117" s="12" t="s">
        <v>110</v>
      </c>
      <c r="E117" s="2">
        <v>283552</v>
      </c>
      <c r="F117" s="2">
        <v>0</v>
      </c>
      <c r="G117" s="2">
        <v>1382031</v>
      </c>
      <c r="H117" s="2">
        <v>254408</v>
      </c>
      <c r="I117" s="2">
        <v>18573</v>
      </c>
      <c r="J117" s="2">
        <v>24000</v>
      </c>
      <c r="K117" s="2">
        <v>15366</v>
      </c>
      <c r="L117" s="2">
        <v>257020</v>
      </c>
      <c r="M117" s="3">
        <v>2234950</v>
      </c>
      <c r="N117" s="2">
        <v>0</v>
      </c>
      <c r="O117" s="2">
        <v>0</v>
      </c>
      <c r="P117" s="2">
        <v>2222197</v>
      </c>
      <c r="Q117" s="2">
        <v>0</v>
      </c>
      <c r="R117" s="2">
        <v>586517</v>
      </c>
      <c r="S117" s="2">
        <v>399076</v>
      </c>
      <c r="T117" s="2">
        <v>50000</v>
      </c>
      <c r="U117" s="2">
        <v>0</v>
      </c>
      <c r="V117" s="2">
        <v>0</v>
      </c>
      <c r="W117" s="2">
        <v>0</v>
      </c>
      <c r="X117" s="3">
        <v>3257790</v>
      </c>
    </row>
    <row r="118" spans="1:24" ht="12" customHeight="1">
      <c r="B118" s="12" t="s">
        <v>111</v>
      </c>
      <c r="E118" s="2">
        <v>8462</v>
      </c>
      <c r="F118" s="2">
        <v>0</v>
      </c>
      <c r="G118" s="2">
        <v>65348</v>
      </c>
      <c r="H118" s="2">
        <v>9971</v>
      </c>
      <c r="I118" s="2">
        <v>3035</v>
      </c>
      <c r="J118" s="2">
        <v>0</v>
      </c>
      <c r="K118" s="2">
        <v>0</v>
      </c>
      <c r="L118" s="2">
        <v>437774</v>
      </c>
      <c r="M118" s="3">
        <v>524590</v>
      </c>
      <c r="N118" s="2">
        <v>60687</v>
      </c>
      <c r="O118" s="2">
        <v>0</v>
      </c>
      <c r="P118" s="2">
        <v>437773</v>
      </c>
      <c r="Q118" s="2">
        <v>0</v>
      </c>
      <c r="R118" s="2">
        <v>53115</v>
      </c>
      <c r="S118" s="2">
        <v>39617</v>
      </c>
      <c r="T118" s="2">
        <v>8194</v>
      </c>
      <c r="U118" s="2">
        <v>0</v>
      </c>
      <c r="V118" s="2">
        <v>0</v>
      </c>
      <c r="W118" s="2">
        <v>0</v>
      </c>
      <c r="X118" s="3">
        <v>599386</v>
      </c>
    </row>
    <row r="119" spans="1:24" ht="12" customHeight="1">
      <c r="B119" s="12" t="s">
        <v>112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3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75114</v>
      </c>
      <c r="T119" s="2">
        <v>0</v>
      </c>
      <c r="U119" s="2">
        <v>0</v>
      </c>
      <c r="V119" s="2">
        <v>0</v>
      </c>
      <c r="W119" s="2">
        <v>0</v>
      </c>
      <c r="X119" s="3">
        <v>75114</v>
      </c>
    </row>
    <row r="120" spans="1:24" ht="12" customHeight="1">
      <c r="B120" s="12" t="s">
        <v>113</v>
      </c>
      <c r="E120" s="2">
        <v>243641</v>
      </c>
      <c r="F120" s="2">
        <v>0</v>
      </c>
      <c r="G120" s="2">
        <v>19010</v>
      </c>
      <c r="H120" s="2">
        <v>62975</v>
      </c>
      <c r="I120" s="2">
        <v>0</v>
      </c>
      <c r="J120" s="2">
        <v>35666</v>
      </c>
      <c r="K120" s="2">
        <v>0</v>
      </c>
      <c r="L120" s="2">
        <v>291010</v>
      </c>
      <c r="M120" s="3">
        <v>652302</v>
      </c>
      <c r="N120" s="2">
        <v>68440</v>
      </c>
      <c r="O120" s="2">
        <v>0</v>
      </c>
      <c r="P120" s="2">
        <v>358517</v>
      </c>
      <c r="Q120" s="2">
        <v>0</v>
      </c>
      <c r="R120" s="2">
        <v>11000</v>
      </c>
      <c r="S120" s="2">
        <v>214319</v>
      </c>
      <c r="T120" s="2">
        <v>0</v>
      </c>
      <c r="U120" s="2">
        <v>27</v>
      </c>
      <c r="V120" s="2">
        <v>0</v>
      </c>
      <c r="W120" s="2">
        <v>0</v>
      </c>
      <c r="X120" s="3">
        <v>652303</v>
      </c>
    </row>
    <row r="121" spans="1:24" ht="12" customHeight="1">
      <c r="B121" s="12" t="s">
        <v>114</v>
      </c>
      <c r="E121" s="2">
        <v>0</v>
      </c>
      <c r="F121" s="2">
        <v>115635</v>
      </c>
      <c r="G121" s="2">
        <v>0</v>
      </c>
      <c r="H121" s="2">
        <v>38331</v>
      </c>
      <c r="I121" s="2">
        <v>0</v>
      </c>
      <c r="J121" s="2">
        <v>0</v>
      </c>
      <c r="K121" s="2">
        <v>0</v>
      </c>
      <c r="L121" s="2">
        <v>0</v>
      </c>
      <c r="M121" s="3">
        <v>153966</v>
      </c>
      <c r="N121" s="2">
        <v>21423</v>
      </c>
      <c r="O121" s="2">
        <v>0</v>
      </c>
      <c r="P121" s="2">
        <v>0</v>
      </c>
      <c r="Q121" s="2">
        <v>0</v>
      </c>
      <c r="R121" s="2">
        <v>5670</v>
      </c>
      <c r="S121" s="2">
        <v>37315</v>
      </c>
      <c r="T121" s="2">
        <v>26587</v>
      </c>
      <c r="U121" s="2">
        <v>0</v>
      </c>
      <c r="V121" s="2">
        <v>0</v>
      </c>
      <c r="W121" s="2">
        <v>0</v>
      </c>
      <c r="X121" s="3">
        <v>90995</v>
      </c>
    </row>
    <row r="122" spans="1:24" ht="12" customHeight="1">
      <c r="B122" s="12" t="s">
        <v>115</v>
      </c>
      <c r="E122" s="2">
        <v>805182</v>
      </c>
      <c r="F122" s="2">
        <v>0</v>
      </c>
      <c r="G122" s="2">
        <v>229189</v>
      </c>
      <c r="H122" s="2">
        <v>0</v>
      </c>
      <c r="I122" s="2">
        <v>0</v>
      </c>
      <c r="J122" s="2">
        <v>0</v>
      </c>
      <c r="K122" s="2">
        <v>0</v>
      </c>
      <c r="L122" s="2">
        <v>505427</v>
      </c>
      <c r="M122" s="3">
        <v>1539798</v>
      </c>
      <c r="N122" s="2">
        <v>245321</v>
      </c>
      <c r="O122" s="2">
        <v>0</v>
      </c>
      <c r="P122" s="2">
        <v>505427</v>
      </c>
      <c r="Q122" s="2">
        <v>0</v>
      </c>
      <c r="R122" s="2">
        <v>66170</v>
      </c>
      <c r="S122" s="2">
        <v>86018</v>
      </c>
      <c r="T122" s="2">
        <v>511150</v>
      </c>
      <c r="U122" s="2">
        <v>0</v>
      </c>
      <c r="V122" s="2">
        <v>0</v>
      </c>
      <c r="W122" s="2">
        <v>0</v>
      </c>
      <c r="X122" s="3">
        <v>1414086</v>
      </c>
    </row>
    <row r="123" spans="1:24" ht="12" customHeight="1">
      <c r="B123" s="12" t="s">
        <v>116</v>
      </c>
      <c r="E123" s="2">
        <v>0</v>
      </c>
      <c r="F123" s="2">
        <v>0</v>
      </c>
      <c r="G123" s="2">
        <v>73365</v>
      </c>
      <c r="H123" s="2">
        <v>0</v>
      </c>
      <c r="I123" s="2">
        <v>0</v>
      </c>
      <c r="J123" s="2">
        <v>0</v>
      </c>
      <c r="K123" s="2">
        <v>0</v>
      </c>
      <c r="L123" s="2">
        <v>118162</v>
      </c>
      <c r="M123" s="3">
        <v>191527</v>
      </c>
      <c r="N123" s="2">
        <v>71934</v>
      </c>
      <c r="O123" s="2">
        <v>0</v>
      </c>
      <c r="P123" s="2">
        <v>0</v>
      </c>
      <c r="Q123" s="2">
        <v>0</v>
      </c>
      <c r="R123" s="2">
        <v>153938</v>
      </c>
      <c r="S123" s="2">
        <v>17204</v>
      </c>
      <c r="T123" s="2">
        <v>25088</v>
      </c>
      <c r="U123" s="2">
        <v>0</v>
      </c>
      <c r="V123" s="2">
        <v>0</v>
      </c>
      <c r="W123" s="2">
        <v>0</v>
      </c>
      <c r="X123" s="3">
        <v>268164</v>
      </c>
    </row>
    <row r="124" spans="1:24" ht="12" customHeight="1">
      <c r="B124" s="12" t="s">
        <v>117</v>
      </c>
      <c r="E124" s="2">
        <v>9481</v>
      </c>
      <c r="F124" s="2">
        <v>6689924</v>
      </c>
      <c r="G124" s="2">
        <v>593460</v>
      </c>
      <c r="H124" s="2">
        <v>194675</v>
      </c>
      <c r="I124" s="2">
        <v>0</v>
      </c>
      <c r="J124" s="2">
        <v>225503</v>
      </c>
      <c r="K124" s="2">
        <v>10625</v>
      </c>
      <c r="L124" s="2">
        <v>481089</v>
      </c>
      <c r="M124" s="3">
        <v>8204757</v>
      </c>
      <c r="N124" s="2">
        <v>244571</v>
      </c>
      <c r="O124" s="2">
        <v>0</v>
      </c>
      <c r="P124" s="2">
        <v>7402823</v>
      </c>
      <c r="Q124" s="2">
        <v>0</v>
      </c>
      <c r="R124" s="2">
        <v>239118</v>
      </c>
      <c r="S124" s="2">
        <v>111581</v>
      </c>
      <c r="T124" s="2">
        <v>82672</v>
      </c>
      <c r="U124" s="2">
        <v>47980</v>
      </c>
      <c r="V124" s="2">
        <v>0</v>
      </c>
      <c r="W124" s="2">
        <v>0</v>
      </c>
      <c r="X124" s="3">
        <v>8128745</v>
      </c>
    </row>
    <row r="125" spans="1:24" ht="12" customHeight="1">
      <c r="B125" s="12" t="s">
        <v>118</v>
      </c>
      <c r="E125" s="2">
        <v>11989</v>
      </c>
      <c r="F125" s="2">
        <v>0</v>
      </c>
      <c r="G125" s="2">
        <v>288506</v>
      </c>
      <c r="H125" s="2">
        <v>61878</v>
      </c>
      <c r="I125" s="2">
        <v>0</v>
      </c>
      <c r="J125" s="2">
        <v>47378</v>
      </c>
      <c r="K125" s="2">
        <v>0</v>
      </c>
      <c r="L125" s="2">
        <v>0</v>
      </c>
      <c r="M125" s="3">
        <v>409751</v>
      </c>
      <c r="N125" s="2">
        <v>94336</v>
      </c>
      <c r="O125" s="2">
        <v>0</v>
      </c>
      <c r="P125" s="2">
        <v>26498</v>
      </c>
      <c r="Q125" s="2">
        <v>0</v>
      </c>
      <c r="R125" s="2">
        <v>249536</v>
      </c>
      <c r="S125" s="2">
        <v>56336</v>
      </c>
      <c r="T125" s="2">
        <v>6405</v>
      </c>
      <c r="U125" s="2">
        <v>0</v>
      </c>
      <c r="V125" s="2">
        <v>0</v>
      </c>
      <c r="W125" s="2">
        <v>0</v>
      </c>
      <c r="X125" s="3">
        <v>433111</v>
      </c>
    </row>
    <row r="126" spans="1:24" s="3" customFormat="1" ht="12" customHeight="1">
      <c r="C126" s="3" t="s">
        <v>41</v>
      </c>
      <c r="M126" s="3">
        <v>0</v>
      </c>
      <c r="N126" s="3">
        <v>806712</v>
      </c>
      <c r="O126" s="3">
        <v>0</v>
      </c>
      <c r="P126" s="3">
        <v>10953235</v>
      </c>
      <c r="Q126" s="3">
        <v>0</v>
      </c>
      <c r="R126" s="3">
        <v>1365064</v>
      </c>
      <c r="S126" s="3">
        <v>1036580</v>
      </c>
      <c r="T126" s="3">
        <v>710096</v>
      </c>
      <c r="U126" s="3">
        <v>48007</v>
      </c>
      <c r="V126" s="3">
        <v>0</v>
      </c>
      <c r="W126" s="3">
        <v>0</v>
      </c>
      <c r="X126" s="3">
        <v>14919694</v>
      </c>
    </row>
    <row r="127" spans="1:24" s="3" customFormat="1" ht="12" customHeight="1">
      <c r="D127" s="3" t="s">
        <v>42</v>
      </c>
      <c r="E127" s="3">
        <v>4986818</v>
      </c>
      <c r="F127" s="3">
        <v>1430194</v>
      </c>
      <c r="G127" s="3">
        <v>5516377</v>
      </c>
      <c r="H127" s="3">
        <v>2085046</v>
      </c>
      <c r="I127" s="3">
        <v>39418</v>
      </c>
      <c r="J127" s="3">
        <v>0</v>
      </c>
      <c r="K127" s="3">
        <v>0</v>
      </c>
      <c r="L127" s="3">
        <v>0</v>
      </c>
      <c r="M127" s="3">
        <v>14057853</v>
      </c>
      <c r="N127" s="3">
        <v>4863459</v>
      </c>
      <c r="O127" s="3">
        <v>0</v>
      </c>
      <c r="P127" s="3">
        <v>10953235</v>
      </c>
      <c r="Q127" s="3">
        <v>0</v>
      </c>
      <c r="R127" s="3">
        <v>4426793</v>
      </c>
      <c r="S127" s="3">
        <v>3587515</v>
      </c>
      <c r="T127" s="3">
        <v>2147340</v>
      </c>
      <c r="U127" s="3">
        <v>2278422</v>
      </c>
      <c r="V127" s="3">
        <v>0</v>
      </c>
      <c r="W127" s="3">
        <v>0</v>
      </c>
      <c r="X127" s="3">
        <v>28256764</v>
      </c>
    </row>
    <row r="129" spans="1:24" ht="12" customHeight="1">
      <c r="A129" s="2" t="s">
        <v>119</v>
      </c>
      <c r="E129" s="2">
        <v>5554339</v>
      </c>
      <c r="F129" s="2">
        <v>1913312</v>
      </c>
      <c r="G129" s="2">
        <v>4094810</v>
      </c>
      <c r="H129" s="2">
        <v>2571015</v>
      </c>
      <c r="I129" s="2">
        <v>87285</v>
      </c>
      <c r="J129" s="2">
        <v>119387</v>
      </c>
      <c r="K129" s="2">
        <v>1406695</v>
      </c>
      <c r="L129" s="2">
        <v>416000</v>
      </c>
      <c r="M129" s="3">
        <v>16162843</v>
      </c>
      <c r="N129" s="2">
        <v>6842085</v>
      </c>
      <c r="O129" s="2">
        <v>0</v>
      </c>
      <c r="P129" s="2">
        <v>0</v>
      </c>
      <c r="Q129" s="2">
        <v>0</v>
      </c>
      <c r="R129" s="2">
        <v>639225</v>
      </c>
      <c r="S129" s="2">
        <v>2498031</v>
      </c>
      <c r="T129" s="2">
        <v>5700252</v>
      </c>
      <c r="U129" s="2">
        <v>334879</v>
      </c>
      <c r="V129" s="2">
        <v>0</v>
      </c>
      <c r="W129" s="2">
        <v>0</v>
      </c>
      <c r="X129" s="3">
        <v>16014472</v>
      </c>
    </row>
    <row r="130" spans="1:24" ht="12" customHeight="1">
      <c r="B130" s="2" t="s">
        <v>120</v>
      </c>
      <c r="E130" s="2">
        <v>8986</v>
      </c>
      <c r="F130" s="2">
        <v>0</v>
      </c>
      <c r="G130" s="2">
        <v>161634</v>
      </c>
      <c r="H130" s="2">
        <v>74</v>
      </c>
      <c r="I130" s="2">
        <v>3330</v>
      </c>
      <c r="J130" s="2">
        <v>0</v>
      </c>
      <c r="K130" s="2">
        <v>0</v>
      </c>
      <c r="L130" s="2">
        <v>0</v>
      </c>
      <c r="M130" s="3">
        <v>174024</v>
      </c>
      <c r="N130" s="2">
        <v>0</v>
      </c>
      <c r="O130" s="2">
        <v>0</v>
      </c>
      <c r="P130" s="2">
        <v>35000</v>
      </c>
      <c r="Q130" s="2">
        <v>0</v>
      </c>
      <c r="R130" s="2">
        <v>44907</v>
      </c>
      <c r="S130" s="2">
        <v>44099</v>
      </c>
      <c r="T130" s="2">
        <v>116308</v>
      </c>
      <c r="U130" s="2">
        <v>0</v>
      </c>
      <c r="V130" s="2">
        <v>0</v>
      </c>
      <c r="W130" s="2">
        <v>0</v>
      </c>
      <c r="X130" s="3">
        <v>240314</v>
      </c>
    </row>
    <row r="131" spans="1:24" ht="12" customHeight="1">
      <c r="B131" s="2" t="s">
        <v>121</v>
      </c>
      <c r="E131" s="2">
        <v>20379</v>
      </c>
      <c r="F131" s="2">
        <v>0</v>
      </c>
      <c r="G131" s="2">
        <v>35065</v>
      </c>
      <c r="H131" s="2">
        <v>100549</v>
      </c>
      <c r="I131" s="2">
        <v>13990</v>
      </c>
      <c r="J131" s="2">
        <v>6772</v>
      </c>
      <c r="K131" s="2">
        <v>5440</v>
      </c>
      <c r="L131" s="2">
        <v>0</v>
      </c>
      <c r="M131" s="3">
        <v>182195</v>
      </c>
      <c r="N131" s="2">
        <v>0</v>
      </c>
      <c r="O131" s="2">
        <v>0</v>
      </c>
      <c r="P131" s="2">
        <v>20911</v>
      </c>
      <c r="Q131" s="2">
        <v>0</v>
      </c>
      <c r="R131" s="2">
        <v>38332</v>
      </c>
      <c r="S131" s="2">
        <v>25563</v>
      </c>
      <c r="T131" s="2">
        <v>139626</v>
      </c>
      <c r="U131" s="2">
        <v>23018</v>
      </c>
      <c r="V131" s="2">
        <v>0</v>
      </c>
      <c r="W131" s="2">
        <v>0</v>
      </c>
      <c r="X131" s="3">
        <v>247450</v>
      </c>
    </row>
    <row r="132" spans="1:24" ht="12" customHeight="1">
      <c r="B132" s="2" t="s">
        <v>122</v>
      </c>
      <c r="E132" s="2">
        <v>197716</v>
      </c>
      <c r="M132" s="3">
        <v>197716</v>
      </c>
      <c r="X132" s="3">
        <v>0</v>
      </c>
    </row>
    <row r="133" spans="1:24" s="3" customFormat="1" ht="12" customHeight="1">
      <c r="C133" s="3" t="s">
        <v>41</v>
      </c>
      <c r="E133" s="3">
        <v>227081</v>
      </c>
      <c r="F133" s="3">
        <v>0</v>
      </c>
      <c r="G133" s="3">
        <v>196699</v>
      </c>
      <c r="H133" s="3">
        <v>100623</v>
      </c>
      <c r="I133" s="3">
        <v>17320</v>
      </c>
      <c r="J133" s="3">
        <v>6772</v>
      </c>
      <c r="K133" s="3">
        <v>5440</v>
      </c>
      <c r="L133" s="3">
        <v>0</v>
      </c>
      <c r="M133" s="3">
        <v>553935</v>
      </c>
      <c r="N133" s="3">
        <v>0</v>
      </c>
      <c r="O133" s="3">
        <v>0</v>
      </c>
      <c r="P133" s="3">
        <v>55911</v>
      </c>
      <c r="Q133" s="3">
        <v>0</v>
      </c>
      <c r="R133" s="3">
        <v>83239</v>
      </c>
      <c r="S133" s="3">
        <v>69662</v>
      </c>
      <c r="T133" s="3">
        <v>255934</v>
      </c>
      <c r="U133" s="3">
        <v>23018</v>
      </c>
      <c r="V133" s="3">
        <v>0</v>
      </c>
      <c r="W133" s="3">
        <v>0</v>
      </c>
      <c r="X133" s="3">
        <v>487764</v>
      </c>
    </row>
    <row r="134" spans="1:24" s="3" customFormat="1" ht="12" customHeight="1">
      <c r="D134" s="3" t="s">
        <v>42</v>
      </c>
      <c r="E134" s="3">
        <v>5781420</v>
      </c>
      <c r="F134" s="3">
        <v>1913312</v>
      </c>
      <c r="G134" s="3">
        <v>4291509</v>
      </c>
      <c r="H134" s="3">
        <v>2671638</v>
      </c>
      <c r="I134" s="3">
        <v>104605</v>
      </c>
      <c r="J134" s="3">
        <v>126159</v>
      </c>
      <c r="K134" s="3">
        <v>1412135</v>
      </c>
      <c r="L134" s="3">
        <v>416000</v>
      </c>
      <c r="M134" s="3">
        <v>16716778</v>
      </c>
      <c r="N134" s="3">
        <v>6842085</v>
      </c>
      <c r="O134" s="3">
        <v>0</v>
      </c>
      <c r="P134" s="3">
        <v>55911</v>
      </c>
      <c r="Q134" s="3">
        <v>0</v>
      </c>
      <c r="R134" s="3">
        <v>722464</v>
      </c>
      <c r="S134" s="3">
        <v>2567693</v>
      </c>
      <c r="T134" s="3">
        <v>5956186</v>
      </c>
      <c r="U134" s="3">
        <v>357897</v>
      </c>
      <c r="V134" s="3">
        <v>0</v>
      </c>
      <c r="W134" s="3">
        <v>0</v>
      </c>
      <c r="X134" s="3">
        <v>16502236</v>
      </c>
    </row>
    <row r="136" spans="1:24" ht="12" customHeight="1">
      <c r="A136" s="2" t="s">
        <v>123</v>
      </c>
      <c r="E136" s="2">
        <v>741545</v>
      </c>
      <c r="F136" s="2">
        <v>0</v>
      </c>
      <c r="G136" s="2">
        <v>4044442</v>
      </c>
      <c r="H136" s="2">
        <v>1216125</v>
      </c>
      <c r="I136" s="2">
        <v>120437</v>
      </c>
      <c r="J136" s="2">
        <v>14737</v>
      </c>
      <c r="K136" s="2">
        <v>57912</v>
      </c>
      <c r="L136" s="2">
        <v>677829</v>
      </c>
      <c r="M136" s="3">
        <v>6873027</v>
      </c>
      <c r="N136" s="2">
        <v>3339239</v>
      </c>
      <c r="O136" s="2">
        <v>0</v>
      </c>
      <c r="P136" s="2">
        <v>0</v>
      </c>
      <c r="Q136" s="2">
        <v>0</v>
      </c>
      <c r="R136" s="2">
        <v>508301</v>
      </c>
      <c r="S136" s="2">
        <v>1517356</v>
      </c>
      <c r="T136" s="2">
        <v>32886</v>
      </c>
      <c r="U136" s="2">
        <v>3592581</v>
      </c>
      <c r="V136" s="2">
        <v>0</v>
      </c>
      <c r="W136" s="2">
        <v>0</v>
      </c>
      <c r="X136" s="3">
        <v>8990363</v>
      </c>
    </row>
    <row r="137" spans="1:24" ht="12" customHeight="1">
      <c r="B137" s="2" t="s">
        <v>124</v>
      </c>
      <c r="E137" s="2">
        <v>490180</v>
      </c>
      <c r="F137" s="2">
        <v>0</v>
      </c>
      <c r="G137" s="2">
        <v>327778</v>
      </c>
      <c r="H137" s="2">
        <v>157939</v>
      </c>
      <c r="I137" s="2">
        <v>0</v>
      </c>
      <c r="J137" s="2">
        <v>0</v>
      </c>
      <c r="K137" s="2">
        <v>84693</v>
      </c>
      <c r="L137" s="2">
        <v>0</v>
      </c>
      <c r="M137" s="3">
        <v>1060590</v>
      </c>
      <c r="N137" s="2">
        <v>0</v>
      </c>
      <c r="O137" s="2">
        <v>0</v>
      </c>
      <c r="P137" s="2">
        <v>0</v>
      </c>
      <c r="Q137" s="2">
        <v>0</v>
      </c>
      <c r="R137" s="2">
        <v>660481</v>
      </c>
      <c r="S137" s="2">
        <v>213713</v>
      </c>
      <c r="T137" s="2">
        <v>144675</v>
      </c>
      <c r="U137" s="2">
        <v>0</v>
      </c>
      <c r="V137" s="2">
        <v>0</v>
      </c>
      <c r="W137" s="2">
        <v>0</v>
      </c>
      <c r="X137" s="3">
        <v>1018869</v>
      </c>
    </row>
    <row r="138" spans="1:24" s="3" customFormat="1" ht="12" customHeight="1">
      <c r="C138" s="3" t="s">
        <v>41</v>
      </c>
      <c r="E138" s="3">
        <v>490180</v>
      </c>
      <c r="F138" s="3">
        <v>0</v>
      </c>
      <c r="G138" s="3">
        <v>327778</v>
      </c>
      <c r="H138" s="3">
        <v>157939</v>
      </c>
      <c r="I138" s="3">
        <v>0</v>
      </c>
      <c r="J138" s="3">
        <v>0</v>
      </c>
      <c r="K138" s="3">
        <v>84693</v>
      </c>
      <c r="L138" s="3">
        <v>0</v>
      </c>
      <c r="M138" s="3">
        <v>1060590</v>
      </c>
      <c r="N138" s="3">
        <v>0</v>
      </c>
      <c r="O138" s="3">
        <v>0</v>
      </c>
      <c r="P138" s="3">
        <v>0</v>
      </c>
      <c r="Q138" s="3">
        <v>0</v>
      </c>
      <c r="R138" s="3">
        <v>660481</v>
      </c>
      <c r="S138" s="3">
        <v>213713</v>
      </c>
      <c r="T138" s="3">
        <v>144675</v>
      </c>
      <c r="U138" s="3">
        <v>0</v>
      </c>
      <c r="V138" s="3">
        <v>0</v>
      </c>
      <c r="W138" s="3">
        <v>0</v>
      </c>
      <c r="X138" s="3">
        <v>1018869</v>
      </c>
    </row>
    <row r="139" spans="1:24" s="3" customFormat="1" ht="12" customHeight="1">
      <c r="D139" s="3" t="s">
        <v>42</v>
      </c>
      <c r="E139" s="3">
        <v>1231725</v>
      </c>
      <c r="F139" s="3">
        <v>0</v>
      </c>
      <c r="G139" s="3">
        <v>4372220</v>
      </c>
      <c r="H139" s="3">
        <v>1374064</v>
      </c>
      <c r="I139" s="3">
        <v>120437</v>
      </c>
      <c r="J139" s="3">
        <v>14737</v>
      </c>
      <c r="K139" s="3">
        <v>142605</v>
      </c>
      <c r="L139" s="3">
        <v>677829</v>
      </c>
      <c r="M139" s="3">
        <v>7933617</v>
      </c>
      <c r="N139" s="3">
        <v>3339239</v>
      </c>
      <c r="O139" s="3">
        <v>0</v>
      </c>
      <c r="P139" s="3">
        <v>0</v>
      </c>
      <c r="Q139" s="3">
        <v>0</v>
      </c>
      <c r="R139" s="3">
        <v>1168782</v>
      </c>
      <c r="S139" s="3">
        <v>1731069</v>
      </c>
      <c r="T139" s="3">
        <v>177561</v>
      </c>
      <c r="U139" s="3">
        <v>3592581</v>
      </c>
      <c r="V139" s="3">
        <v>0</v>
      </c>
      <c r="W139" s="3">
        <v>0</v>
      </c>
      <c r="X139" s="3">
        <v>10009232</v>
      </c>
    </row>
    <row r="141" spans="1:24" ht="12" customHeight="1">
      <c r="A141" s="2" t="s">
        <v>125</v>
      </c>
      <c r="E141" s="2">
        <v>25619286</v>
      </c>
      <c r="F141" s="2">
        <v>29764773</v>
      </c>
      <c r="G141" s="2">
        <v>52386608</v>
      </c>
      <c r="H141" s="2">
        <v>16227727</v>
      </c>
      <c r="I141" s="2">
        <v>2059165</v>
      </c>
      <c r="J141" s="2">
        <v>9513126</v>
      </c>
      <c r="K141" s="2">
        <v>12366686</v>
      </c>
      <c r="L141" s="2">
        <v>9593793</v>
      </c>
      <c r="M141" s="3">
        <v>157531164</v>
      </c>
      <c r="N141" s="2">
        <v>82611052</v>
      </c>
      <c r="O141" s="2">
        <v>24802</v>
      </c>
      <c r="P141" s="2">
        <v>7980117</v>
      </c>
      <c r="Q141" s="2">
        <v>0</v>
      </c>
      <c r="R141" s="2">
        <v>16536605</v>
      </c>
      <c r="S141" s="2">
        <v>15620362</v>
      </c>
      <c r="T141" s="2">
        <v>2963168</v>
      </c>
      <c r="U141" s="2">
        <v>18959137</v>
      </c>
      <c r="V141" s="2">
        <v>0</v>
      </c>
      <c r="W141" s="2">
        <v>0</v>
      </c>
      <c r="X141" s="3">
        <v>144695243</v>
      </c>
    </row>
    <row r="142" spans="1:24" ht="12" customHeight="1">
      <c r="B142" s="2" t="s">
        <v>126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3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65301</v>
      </c>
      <c r="T142" s="2">
        <v>0</v>
      </c>
      <c r="U142" s="2">
        <v>0</v>
      </c>
      <c r="V142" s="2">
        <v>0</v>
      </c>
      <c r="W142" s="2">
        <v>0</v>
      </c>
      <c r="X142" s="3">
        <v>65301</v>
      </c>
    </row>
    <row r="143" spans="1:24" ht="12" customHeight="1">
      <c r="B143" s="2" t="s">
        <v>127</v>
      </c>
      <c r="E143" s="2">
        <v>4381281</v>
      </c>
      <c r="F143" s="2">
        <v>1893285</v>
      </c>
      <c r="G143" s="2">
        <v>4237138</v>
      </c>
      <c r="H143" s="2">
        <v>26049</v>
      </c>
      <c r="I143" s="2">
        <v>0</v>
      </c>
      <c r="J143" s="2">
        <v>2854</v>
      </c>
      <c r="K143" s="2">
        <v>0</v>
      </c>
      <c r="L143" s="2">
        <v>637395</v>
      </c>
      <c r="M143" s="3">
        <v>11178002</v>
      </c>
      <c r="N143" s="2">
        <v>160841</v>
      </c>
      <c r="O143" s="2">
        <v>6529</v>
      </c>
      <c r="P143" s="2">
        <v>2838082</v>
      </c>
      <c r="Q143" s="2">
        <v>0</v>
      </c>
      <c r="R143" s="2">
        <v>10655986</v>
      </c>
      <c r="S143" s="2">
        <v>1186203</v>
      </c>
      <c r="T143" s="2">
        <v>1466892</v>
      </c>
      <c r="U143" s="2">
        <v>1303975</v>
      </c>
      <c r="V143" s="2">
        <v>0</v>
      </c>
      <c r="W143" s="2">
        <v>0</v>
      </c>
      <c r="X143" s="3">
        <v>17618508</v>
      </c>
    </row>
    <row r="144" spans="1:24" ht="12" customHeight="1">
      <c r="B144" s="2" t="s">
        <v>128</v>
      </c>
      <c r="E144" s="2">
        <v>74050</v>
      </c>
      <c r="F144" s="2">
        <v>0</v>
      </c>
      <c r="G144" s="2">
        <v>25942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3">
        <v>99992</v>
      </c>
      <c r="N144" s="2">
        <v>0</v>
      </c>
      <c r="O144" s="2">
        <v>0</v>
      </c>
      <c r="P144" s="2">
        <v>0</v>
      </c>
      <c r="Q144" s="2">
        <v>0</v>
      </c>
      <c r="R144" s="2">
        <v>94505</v>
      </c>
      <c r="S144" s="2">
        <v>7269</v>
      </c>
      <c r="T144" s="2">
        <v>8202</v>
      </c>
      <c r="U144" s="2">
        <v>0</v>
      </c>
      <c r="V144" s="2">
        <v>0</v>
      </c>
      <c r="W144" s="2">
        <v>0</v>
      </c>
      <c r="X144" s="3">
        <v>109976</v>
      </c>
    </row>
    <row r="145" spans="2:24" ht="12" customHeight="1">
      <c r="B145" s="2" t="s">
        <v>129</v>
      </c>
      <c r="E145" s="2">
        <v>-3710905</v>
      </c>
      <c r="F145" s="2">
        <v>5874101</v>
      </c>
      <c r="G145" s="2">
        <v>11817094</v>
      </c>
      <c r="H145" s="2">
        <v>868606</v>
      </c>
      <c r="I145" s="2">
        <v>3821</v>
      </c>
      <c r="J145" s="2">
        <v>922167</v>
      </c>
      <c r="K145" s="2">
        <v>464409</v>
      </c>
      <c r="L145" s="2">
        <v>3063675</v>
      </c>
      <c r="M145" s="3">
        <v>19302968</v>
      </c>
      <c r="N145" s="2">
        <v>1333613</v>
      </c>
      <c r="O145" s="2">
        <v>982905</v>
      </c>
      <c r="P145" s="2">
        <v>3063675</v>
      </c>
      <c r="Q145" s="2">
        <v>0</v>
      </c>
      <c r="R145" s="2">
        <v>20683868</v>
      </c>
      <c r="S145" s="2">
        <v>2834965</v>
      </c>
      <c r="T145" s="2">
        <v>6586740</v>
      </c>
      <c r="U145" s="2">
        <v>1976305</v>
      </c>
      <c r="V145" s="2">
        <v>0</v>
      </c>
      <c r="W145" s="2">
        <v>0</v>
      </c>
      <c r="X145" s="3">
        <v>37462071</v>
      </c>
    </row>
    <row r="146" spans="2:24" ht="12" customHeight="1">
      <c r="B146" s="2" t="s">
        <v>130</v>
      </c>
      <c r="E146" s="2">
        <v>0</v>
      </c>
      <c r="F146" s="2">
        <v>0</v>
      </c>
      <c r="G146" s="2">
        <v>130942</v>
      </c>
      <c r="H146" s="2">
        <v>1690</v>
      </c>
      <c r="I146" s="2">
        <v>0</v>
      </c>
      <c r="J146" s="2">
        <v>0</v>
      </c>
      <c r="K146" s="2">
        <v>0</v>
      </c>
      <c r="L146" s="2">
        <v>468518</v>
      </c>
      <c r="M146" s="3">
        <v>601150</v>
      </c>
      <c r="N146" s="2">
        <v>0</v>
      </c>
      <c r="O146" s="2">
        <v>0</v>
      </c>
      <c r="P146" s="2">
        <v>536018</v>
      </c>
      <c r="Q146" s="2">
        <v>0</v>
      </c>
      <c r="R146" s="2">
        <v>28798</v>
      </c>
      <c r="S146" s="2">
        <v>98981</v>
      </c>
      <c r="T146" s="2">
        <v>7272</v>
      </c>
      <c r="U146" s="2">
        <v>30278</v>
      </c>
      <c r="V146" s="2">
        <v>0</v>
      </c>
      <c r="W146" s="2">
        <v>0</v>
      </c>
      <c r="X146" s="3">
        <v>701347</v>
      </c>
    </row>
    <row r="147" spans="2:24" ht="12" customHeight="1">
      <c r="B147" s="2" t="s">
        <v>131</v>
      </c>
      <c r="E147" s="2">
        <v>15647979</v>
      </c>
      <c r="F147" s="2">
        <v>0</v>
      </c>
      <c r="G147" s="2">
        <v>1044745</v>
      </c>
      <c r="H147" s="2">
        <v>418723</v>
      </c>
      <c r="I147" s="2">
        <v>0</v>
      </c>
      <c r="J147" s="2">
        <v>811565</v>
      </c>
      <c r="K147" s="2">
        <v>0</v>
      </c>
      <c r="L147" s="2">
        <v>606751</v>
      </c>
      <c r="M147" s="3">
        <v>18529763</v>
      </c>
      <c r="N147" s="2">
        <v>0</v>
      </c>
      <c r="O147" s="2">
        <v>186546</v>
      </c>
      <c r="P147" s="2">
        <v>3470696</v>
      </c>
      <c r="Q147" s="2">
        <v>0</v>
      </c>
      <c r="R147" s="2">
        <v>16782910</v>
      </c>
      <c r="S147" s="2">
        <v>767864</v>
      </c>
      <c r="T147" s="2">
        <v>69656</v>
      </c>
      <c r="U147" s="2">
        <v>5872428</v>
      </c>
      <c r="V147" s="2">
        <v>0</v>
      </c>
      <c r="W147" s="2">
        <v>0</v>
      </c>
      <c r="X147" s="3">
        <v>27150100</v>
      </c>
    </row>
    <row r="148" spans="2:24" ht="12" customHeight="1">
      <c r="B148" s="2" t="s">
        <v>132</v>
      </c>
      <c r="E148" s="2">
        <v>17539909</v>
      </c>
      <c r="F148" s="2">
        <v>374280</v>
      </c>
      <c r="G148" s="2">
        <v>1799573</v>
      </c>
      <c r="H148" s="2">
        <v>797819</v>
      </c>
      <c r="I148" s="2">
        <v>0</v>
      </c>
      <c r="J148" s="2">
        <v>195866</v>
      </c>
      <c r="K148" s="2">
        <v>1644045</v>
      </c>
      <c r="L148" s="2">
        <v>667675</v>
      </c>
      <c r="M148" s="3">
        <v>23019167</v>
      </c>
      <c r="N148" s="2">
        <v>0</v>
      </c>
      <c r="O148" s="2">
        <v>53364</v>
      </c>
      <c r="P148" s="2">
        <v>667675</v>
      </c>
      <c r="Q148" s="2">
        <v>0</v>
      </c>
      <c r="R148" s="2">
        <v>13633089</v>
      </c>
      <c r="S148" s="2">
        <v>753083</v>
      </c>
      <c r="T148" s="2">
        <v>3906398</v>
      </c>
      <c r="U148" s="2">
        <v>224611</v>
      </c>
      <c r="V148" s="2">
        <v>0</v>
      </c>
      <c r="W148" s="2">
        <v>0</v>
      </c>
      <c r="X148" s="3">
        <v>19238220</v>
      </c>
    </row>
    <row r="149" spans="2:24" ht="12" customHeight="1">
      <c r="B149" s="2" t="s">
        <v>133</v>
      </c>
      <c r="E149" s="2">
        <v>0</v>
      </c>
      <c r="F149" s="2">
        <v>15868</v>
      </c>
      <c r="G149" s="2">
        <v>78583</v>
      </c>
      <c r="H149" s="2">
        <v>60587</v>
      </c>
      <c r="I149" s="2">
        <v>626</v>
      </c>
      <c r="J149" s="2">
        <v>0</v>
      </c>
      <c r="K149" s="2">
        <v>499</v>
      </c>
      <c r="L149" s="2">
        <v>164137</v>
      </c>
      <c r="M149" s="3">
        <v>320300</v>
      </c>
      <c r="N149" s="2">
        <v>87819</v>
      </c>
      <c r="O149" s="2">
        <v>0</v>
      </c>
      <c r="P149" s="2">
        <v>254523</v>
      </c>
      <c r="Q149" s="2">
        <v>0</v>
      </c>
      <c r="R149" s="2">
        <v>77454</v>
      </c>
      <c r="S149" s="2">
        <v>46038</v>
      </c>
      <c r="T149" s="2">
        <v>29614</v>
      </c>
      <c r="U149" s="2">
        <v>0</v>
      </c>
      <c r="V149" s="2">
        <v>0</v>
      </c>
      <c r="W149" s="2">
        <v>0</v>
      </c>
      <c r="X149" s="3">
        <v>495448</v>
      </c>
    </row>
    <row r="150" spans="2:24" ht="12" customHeight="1">
      <c r="B150" s="2" t="s">
        <v>134</v>
      </c>
      <c r="E150" s="2">
        <v>2171465</v>
      </c>
      <c r="F150" s="2">
        <v>0</v>
      </c>
      <c r="G150" s="2">
        <v>60011</v>
      </c>
      <c r="H150" s="2">
        <v>225838</v>
      </c>
      <c r="I150" s="2">
        <v>22071</v>
      </c>
      <c r="J150" s="2">
        <v>0</v>
      </c>
      <c r="K150" s="2">
        <v>0</v>
      </c>
      <c r="L150" s="2">
        <v>819769</v>
      </c>
      <c r="M150" s="3">
        <v>3299154</v>
      </c>
      <c r="N150" s="2">
        <v>0</v>
      </c>
      <c r="O150" s="2">
        <v>4263</v>
      </c>
      <c r="P150" s="2">
        <v>819769</v>
      </c>
      <c r="Q150" s="2">
        <v>0</v>
      </c>
      <c r="R150" s="2">
        <v>984201</v>
      </c>
      <c r="S150" s="2">
        <v>67724</v>
      </c>
      <c r="T150" s="2">
        <v>108180</v>
      </c>
      <c r="U150" s="2">
        <v>0</v>
      </c>
      <c r="V150" s="2">
        <v>0</v>
      </c>
      <c r="W150" s="2">
        <v>0</v>
      </c>
      <c r="X150" s="3">
        <v>1984137</v>
      </c>
    </row>
    <row r="151" spans="2:24" ht="12" customHeight="1">
      <c r="B151" s="2" t="s">
        <v>135</v>
      </c>
      <c r="E151" s="2">
        <v>14166464</v>
      </c>
      <c r="F151" s="2">
        <v>0</v>
      </c>
      <c r="G151" s="2">
        <v>176884</v>
      </c>
      <c r="H151" s="2">
        <v>457485</v>
      </c>
      <c r="I151" s="2">
        <v>0</v>
      </c>
      <c r="J151" s="2">
        <v>420305</v>
      </c>
      <c r="K151" s="2">
        <v>44795</v>
      </c>
      <c r="L151" s="2">
        <v>0</v>
      </c>
      <c r="M151" s="3">
        <v>15265933</v>
      </c>
      <c r="N151" s="2">
        <v>0</v>
      </c>
      <c r="O151" s="2">
        <v>110062</v>
      </c>
      <c r="P151" s="2">
        <v>26417</v>
      </c>
      <c r="Q151" s="2">
        <v>0</v>
      </c>
      <c r="R151" s="2">
        <v>4016321</v>
      </c>
      <c r="S151" s="2">
        <v>417733</v>
      </c>
      <c r="T151" s="2">
        <v>4318543</v>
      </c>
      <c r="U151" s="2">
        <v>134255</v>
      </c>
      <c r="V151" s="2">
        <v>6505000</v>
      </c>
      <c r="W151" s="2">
        <v>0</v>
      </c>
      <c r="X151" s="3">
        <v>15528331</v>
      </c>
    </row>
    <row r="152" spans="2:24" ht="12" customHeight="1">
      <c r="B152" s="2" t="s">
        <v>136</v>
      </c>
      <c r="E152" s="2">
        <v>7263310</v>
      </c>
      <c r="F152" s="2">
        <v>0</v>
      </c>
      <c r="G152" s="2">
        <v>902660</v>
      </c>
      <c r="H152" s="2">
        <v>0</v>
      </c>
      <c r="I152" s="2">
        <v>0</v>
      </c>
      <c r="J152" s="2">
        <v>156897</v>
      </c>
      <c r="K152" s="2">
        <v>62647</v>
      </c>
      <c r="L152" s="2">
        <v>3700185</v>
      </c>
      <c r="M152" s="3">
        <v>12085699</v>
      </c>
      <c r="N152" s="2">
        <v>204568</v>
      </c>
      <c r="O152" s="2">
        <v>36618</v>
      </c>
      <c r="P152" s="2">
        <v>3950222</v>
      </c>
      <c r="Q152" s="2">
        <v>0</v>
      </c>
      <c r="R152" s="2">
        <v>2216544</v>
      </c>
      <c r="S152" s="2">
        <v>703168</v>
      </c>
      <c r="T152" s="2">
        <v>2319299</v>
      </c>
      <c r="U152" s="2">
        <v>625769</v>
      </c>
      <c r="V152" s="2">
        <v>0</v>
      </c>
      <c r="W152" s="2">
        <v>0</v>
      </c>
      <c r="X152" s="3">
        <v>10056188</v>
      </c>
    </row>
    <row r="153" spans="2:24" ht="12" customHeight="1">
      <c r="B153" s="2" t="s">
        <v>137</v>
      </c>
      <c r="E153" s="2">
        <v>117879</v>
      </c>
      <c r="F153" s="2">
        <v>0</v>
      </c>
      <c r="G153" s="2">
        <v>440042</v>
      </c>
      <c r="H153" s="2">
        <v>0</v>
      </c>
      <c r="I153" s="2">
        <v>0</v>
      </c>
      <c r="J153" s="2">
        <v>0</v>
      </c>
      <c r="K153" s="2">
        <v>0</v>
      </c>
      <c r="L153" s="2">
        <v>679589</v>
      </c>
      <c r="M153" s="3">
        <v>1237510</v>
      </c>
      <c r="N153" s="2">
        <v>210739</v>
      </c>
      <c r="O153" s="2">
        <v>0</v>
      </c>
      <c r="P153" s="2">
        <v>1331757</v>
      </c>
      <c r="Q153" s="2">
        <v>0</v>
      </c>
      <c r="R153" s="2">
        <v>145502</v>
      </c>
      <c r="S153" s="2">
        <v>138962</v>
      </c>
      <c r="T153" s="2">
        <v>0</v>
      </c>
      <c r="U153" s="2">
        <v>0</v>
      </c>
      <c r="V153" s="2">
        <v>0</v>
      </c>
      <c r="W153" s="2">
        <v>0</v>
      </c>
      <c r="X153" s="3">
        <v>1826960</v>
      </c>
    </row>
    <row r="154" spans="2:24" ht="12" customHeight="1">
      <c r="B154" s="2" t="s">
        <v>138</v>
      </c>
      <c r="E154" s="2">
        <v>276920</v>
      </c>
      <c r="F154" s="2">
        <v>0</v>
      </c>
      <c r="G154" s="2">
        <v>579446</v>
      </c>
      <c r="H154" s="2">
        <v>15104</v>
      </c>
      <c r="I154" s="2">
        <v>0</v>
      </c>
      <c r="J154" s="2">
        <v>220159</v>
      </c>
      <c r="K154" s="2">
        <v>0</v>
      </c>
      <c r="L154" s="2">
        <v>0</v>
      </c>
      <c r="M154" s="3">
        <v>1091629</v>
      </c>
      <c r="N154" s="2">
        <v>0</v>
      </c>
      <c r="O154" s="2">
        <v>75411</v>
      </c>
      <c r="P154" s="2">
        <v>384380</v>
      </c>
      <c r="Q154" s="2">
        <v>0</v>
      </c>
      <c r="R154" s="2">
        <v>369860</v>
      </c>
      <c r="S154" s="2">
        <v>271866</v>
      </c>
      <c r="T154" s="2">
        <v>0</v>
      </c>
      <c r="U154" s="2">
        <v>49617</v>
      </c>
      <c r="V154" s="2">
        <v>0</v>
      </c>
      <c r="W154" s="2">
        <v>0</v>
      </c>
      <c r="X154" s="3">
        <v>1151134</v>
      </c>
    </row>
    <row r="155" spans="2:24" ht="12" customHeight="1">
      <c r="B155" s="2" t="s">
        <v>139</v>
      </c>
      <c r="E155" s="2">
        <v>15053595</v>
      </c>
      <c r="F155" s="2">
        <v>0</v>
      </c>
      <c r="G155" s="2">
        <v>3925978</v>
      </c>
      <c r="H155" s="2">
        <v>2929162</v>
      </c>
      <c r="I155" s="2">
        <v>0</v>
      </c>
      <c r="J155" s="2">
        <v>201754</v>
      </c>
      <c r="K155" s="2">
        <v>0</v>
      </c>
      <c r="L155" s="2">
        <v>789074</v>
      </c>
      <c r="M155" s="3">
        <v>22899563</v>
      </c>
      <c r="N155" s="2">
        <v>0</v>
      </c>
      <c r="O155" s="2">
        <v>15564</v>
      </c>
      <c r="P155" s="2">
        <v>799389</v>
      </c>
      <c r="Q155" s="2">
        <v>0</v>
      </c>
      <c r="R155" s="2">
        <v>13048208</v>
      </c>
      <c r="S155" s="2">
        <v>2096663</v>
      </c>
      <c r="T155" s="2">
        <v>2492900</v>
      </c>
      <c r="U155" s="2">
        <v>8341396</v>
      </c>
      <c r="V155" s="2">
        <v>0</v>
      </c>
      <c r="W155" s="2">
        <v>0</v>
      </c>
      <c r="X155" s="3">
        <v>26794120</v>
      </c>
    </row>
    <row r="156" spans="2:24" ht="12" customHeight="1">
      <c r="B156" s="2" t="s">
        <v>140</v>
      </c>
      <c r="E156" s="2">
        <v>42164</v>
      </c>
      <c r="F156" s="2">
        <v>0</v>
      </c>
      <c r="G156" s="2">
        <v>15317</v>
      </c>
      <c r="H156" s="2">
        <v>0</v>
      </c>
      <c r="I156" s="2">
        <v>0</v>
      </c>
      <c r="J156" s="2">
        <v>0</v>
      </c>
      <c r="K156" s="2">
        <v>0</v>
      </c>
      <c r="L156" s="2">
        <v>56152</v>
      </c>
      <c r="M156" s="3">
        <v>113633</v>
      </c>
      <c r="N156" s="2">
        <v>23620</v>
      </c>
      <c r="O156" s="2">
        <v>0</v>
      </c>
      <c r="P156" s="2">
        <v>48751</v>
      </c>
      <c r="Q156" s="2">
        <v>0</v>
      </c>
      <c r="R156" s="2">
        <v>94704</v>
      </c>
      <c r="S156" s="2">
        <v>11631</v>
      </c>
      <c r="T156" s="2">
        <v>0</v>
      </c>
      <c r="U156" s="2">
        <v>0</v>
      </c>
      <c r="V156" s="2">
        <v>0</v>
      </c>
      <c r="W156" s="2">
        <v>0</v>
      </c>
      <c r="X156" s="3">
        <v>178706</v>
      </c>
    </row>
    <row r="157" spans="2:24" ht="12" customHeight="1">
      <c r="B157" s="2" t="s">
        <v>141</v>
      </c>
      <c r="E157" s="2">
        <v>5799888</v>
      </c>
      <c r="F157" s="2">
        <v>0</v>
      </c>
      <c r="G157" s="2">
        <v>1519400</v>
      </c>
      <c r="H157" s="2">
        <v>3610448</v>
      </c>
      <c r="I157" s="2">
        <v>406969</v>
      </c>
      <c r="J157" s="2">
        <v>487469</v>
      </c>
      <c r="K157" s="2">
        <v>0</v>
      </c>
      <c r="L157" s="2">
        <v>247910</v>
      </c>
      <c r="M157" s="3">
        <v>12072084</v>
      </c>
      <c r="N157" s="2">
        <v>0</v>
      </c>
      <c r="O157" s="2">
        <v>0</v>
      </c>
      <c r="P157" s="2">
        <v>5250196</v>
      </c>
      <c r="Q157" s="2">
        <v>0</v>
      </c>
      <c r="R157" s="2">
        <v>6021130</v>
      </c>
      <c r="S157" s="2">
        <v>564134</v>
      </c>
      <c r="T157" s="2">
        <v>2255265</v>
      </c>
      <c r="U157" s="2">
        <v>1518449</v>
      </c>
      <c r="V157" s="2">
        <v>0</v>
      </c>
      <c r="W157" s="2">
        <v>0</v>
      </c>
      <c r="X157" s="3">
        <v>15609174</v>
      </c>
    </row>
    <row r="158" spans="2:24" ht="12" customHeight="1">
      <c r="B158" s="2" t="s">
        <v>142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3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476856</v>
      </c>
      <c r="T158" s="2">
        <v>533691</v>
      </c>
      <c r="U158" s="2">
        <v>0</v>
      </c>
      <c r="V158" s="2">
        <v>0</v>
      </c>
      <c r="W158" s="2">
        <v>0</v>
      </c>
      <c r="X158" s="3">
        <v>1010547</v>
      </c>
    </row>
    <row r="159" spans="2:24" ht="12" customHeight="1">
      <c r="B159" s="2" t="s">
        <v>143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3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2075340</v>
      </c>
      <c r="T159" s="2">
        <v>2287544</v>
      </c>
      <c r="U159" s="2">
        <v>0</v>
      </c>
      <c r="V159" s="2">
        <v>0</v>
      </c>
      <c r="W159" s="2">
        <v>0</v>
      </c>
      <c r="X159" s="3">
        <v>4362884</v>
      </c>
    </row>
    <row r="160" spans="2:24" ht="12" customHeight="1">
      <c r="B160" s="2" t="s">
        <v>144</v>
      </c>
      <c r="E160" s="2">
        <v>7765836</v>
      </c>
      <c r="F160" s="2">
        <v>0</v>
      </c>
      <c r="G160" s="2">
        <v>4995376</v>
      </c>
      <c r="H160" s="2">
        <v>1311971</v>
      </c>
      <c r="I160" s="2">
        <v>0</v>
      </c>
      <c r="J160" s="2">
        <v>0</v>
      </c>
      <c r="K160" s="2">
        <v>0</v>
      </c>
      <c r="L160" s="2">
        <v>422760</v>
      </c>
      <c r="M160" s="3">
        <v>14495943</v>
      </c>
      <c r="N160" s="2">
        <v>2874998</v>
      </c>
      <c r="O160" s="2">
        <v>0</v>
      </c>
      <c r="P160" s="2">
        <v>139602</v>
      </c>
      <c r="Q160" s="2">
        <v>0</v>
      </c>
      <c r="R160" s="2">
        <v>11654466</v>
      </c>
      <c r="S160" s="2">
        <v>1143775</v>
      </c>
      <c r="T160" s="2">
        <v>90604</v>
      </c>
      <c r="U160" s="2">
        <v>52539</v>
      </c>
      <c r="V160" s="2">
        <v>0</v>
      </c>
      <c r="W160" s="2">
        <v>0</v>
      </c>
      <c r="X160" s="3">
        <v>15955984</v>
      </c>
    </row>
    <row r="161" spans="2:24" ht="12" customHeight="1">
      <c r="B161" s="2" t="s">
        <v>145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3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309423</v>
      </c>
      <c r="T161" s="2">
        <v>806018</v>
      </c>
      <c r="U161" s="2">
        <v>0</v>
      </c>
      <c r="V161" s="2">
        <v>0</v>
      </c>
      <c r="W161" s="2">
        <v>0</v>
      </c>
      <c r="X161" s="3">
        <v>1115441</v>
      </c>
    </row>
    <row r="162" spans="2:24" ht="12" customHeight="1">
      <c r="B162" s="2" t="s">
        <v>146</v>
      </c>
      <c r="E162" s="2">
        <v>7648722</v>
      </c>
      <c r="F162" s="2">
        <v>0</v>
      </c>
      <c r="G162" s="2">
        <v>499546</v>
      </c>
      <c r="H162" s="2">
        <v>6556</v>
      </c>
      <c r="I162" s="2">
        <v>0</v>
      </c>
      <c r="J162" s="2">
        <v>383629</v>
      </c>
      <c r="K162" s="2">
        <v>0</v>
      </c>
      <c r="L162" s="2">
        <v>419896</v>
      </c>
      <c r="M162" s="3">
        <v>8958349</v>
      </c>
      <c r="N162" s="2">
        <v>0</v>
      </c>
      <c r="O162" s="2">
        <v>0</v>
      </c>
      <c r="P162" s="2">
        <v>419896</v>
      </c>
      <c r="Q162" s="2">
        <v>0</v>
      </c>
      <c r="R162" s="2">
        <v>2413556</v>
      </c>
      <c r="S162" s="2">
        <v>463771</v>
      </c>
      <c r="T162" s="2">
        <v>4959404</v>
      </c>
      <c r="U162" s="2">
        <v>422156</v>
      </c>
      <c r="V162" s="2">
        <v>0</v>
      </c>
      <c r="W162" s="2">
        <v>0</v>
      </c>
      <c r="X162" s="3">
        <v>8678783</v>
      </c>
    </row>
    <row r="163" spans="2:24" ht="12" customHeight="1">
      <c r="B163" s="2" t="s">
        <v>147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3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71359</v>
      </c>
      <c r="T163" s="2">
        <v>0</v>
      </c>
      <c r="U163" s="2">
        <v>0</v>
      </c>
      <c r="V163" s="2">
        <v>0</v>
      </c>
      <c r="W163" s="2">
        <v>0</v>
      </c>
      <c r="X163" s="3">
        <v>71359</v>
      </c>
    </row>
    <row r="164" spans="2:24" ht="12" customHeight="1">
      <c r="B164" s="2" t="s">
        <v>148</v>
      </c>
      <c r="E164" s="2">
        <v>1108195</v>
      </c>
      <c r="F164" s="2">
        <v>802638</v>
      </c>
      <c r="G164" s="2">
        <v>2046111</v>
      </c>
      <c r="H164" s="2">
        <v>247916</v>
      </c>
      <c r="I164" s="2">
        <v>20000</v>
      </c>
      <c r="J164" s="2">
        <v>0</v>
      </c>
      <c r="K164" s="2">
        <v>0</v>
      </c>
      <c r="L164" s="2">
        <v>66222</v>
      </c>
      <c r="M164" s="3">
        <v>4291082</v>
      </c>
      <c r="N164" s="2">
        <v>1904748</v>
      </c>
      <c r="O164" s="2">
        <v>0</v>
      </c>
      <c r="P164" s="2">
        <v>72132</v>
      </c>
      <c r="Q164" s="2">
        <v>0</v>
      </c>
      <c r="R164" s="2">
        <v>3003193</v>
      </c>
      <c r="S164" s="2">
        <v>529678</v>
      </c>
      <c r="T164" s="2">
        <v>0</v>
      </c>
      <c r="U164" s="2">
        <v>0</v>
      </c>
      <c r="V164" s="2">
        <v>0</v>
      </c>
      <c r="W164" s="2">
        <v>0</v>
      </c>
      <c r="X164" s="3">
        <v>5509751</v>
      </c>
    </row>
    <row r="165" spans="2:24" ht="12" customHeight="1">
      <c r="B165" s="2" t="s">
        <v>149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3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222315</v>
      </c>
      <c r="T165" s="2">
        <v>3725294</v>
      </c>
      <c r="U165" s="2">
        <v>0</v>
      </c>
      <c r="V165" s="2">
        <v>0</v>
      </c>
      <c r="W165" s="2">
        <v>0</v>
      </c>
      <c r="X165" s="3">
        <v>3947609</v>
      </c>
    </row>
    <row r="166" spans="2:24" ht="12" customHeight="1">
      <c r="B166" s="2" t="s">
        <v>150</v>
      </c>
      <c r="E166" s="2">
        <v>411418</v>
      </c>
      <c r="F166" s="2">
        <v>113484</v>
      </c>
      <c r="G166" s="2">
        <v>191681</v>
      </c>
      <c r="H166" s="2">
        <v>0</v>
      </c>
      <c r="I166" s="2">
        <v>0</v>
      </c>
      <c r="J166" s="2">
        <v>40068</v>
      </c>
      <c r="K166" s="2">
        <v>81849</v>
      </c>
      <c r="L166" s="2">
        <v>314962</v>
      </c>
      <c r="M166" s="3">
        <v>1153462</v>
      </c>
      <c r="N166" s="2">
        <v>0</v>
      </c>
      <c r="O166" s="2">
        <v>0</v>
      </c>
      <c r="P166" s="2">
        <v>334962</v>
      </c>
      <c r="Q166" s="2">
        <v>0</v>
      </c>
      <c r="R166" s="2">
        <v>511362</v>
      </c>
      <c r="S166" s="2">
        <v>155438</v>
      </c>
      <c r="T166" s="2">
        <v>76153</v>
      </c>
      <c r="U166" s="2">
        <v>236040</v>
      </c>
      <c r="V166" s="2">
        <v>0</v>
      </c>
      <c r="W166" s="2">
        <v>0</v>
      </c>
      <c r="X166" s="3">
        <v>1313955</v>
      </c>
    </row>
    <row r="167" spans="2:24" ht="12" customHeight="1">
      <c r="B167" s="2" t="s">
        <v>151</v>
      </c>
      <c r="E167" s="2">
        <v>169848</v>
      </c>
      <c r="F167" s="2">
        <v>0</v>
      </c>
      <c r="G167" s="2">
        <v>225297</v>
      </c>
      <c r="H167" s="2">
        <v>46968</v>
      </c>
      <c r="I167" s="2">
        <v>0</v>
      </c>
      <c r="J167" s="2">
        <v>105182</v>
      </c>
      <c r="K167" s="2">
        <v>503751</v>
      </c>
      <c r="L167" s="2">
        <v>0</v>
      </c>
      <c r="M167" s="3">
        <v>1051046</v>
      </c>
      <c r="N167" s="2">
        <v>0</v>
      </c>
      <c r="O167" s="2">
        <v>82139</v>
      </c>
      <c r="P167" s="2">
        <v>289181</v>
      </c>
      <c r="Q167" s="2">
        <v>0</v>
      </c>
      <c r="R167" s="2">
        <v>718824</v>
      </c>
      <c r="S167" s="2">
        <v>113641</v>
      </c>
      <c r="T167" s="2">
        <v>163337</v>
      </c>
      <c r="U167" s="2">
        <v>648218</v>
      </c>
      <c r="V167" s="2">
        <v>0</v>
      </c>
      <c r="W167" s="2">
        <v>0</v>
      </c>
      <c r="X167" s="3">
        <v>2015340</v>
      </c>
    </row>
    <row r="168" spans="2:24" ht="12" customHeight="1">
      <c r="B168" s="2" t="s">
        <v>152</v>
      </c>
      <c r="E168" s="2">
        <v>234827</v>
      </c>
      <c r="F168" s="2">
        <v>0</v>
      </c>
      <c r="G168" s="2">
        <v>262527</v>
      </c>
      <c r="H168" s="2">
        <v>0</v>
      </c>
      <c r="I168" s="2">
        <v>0</v>
      </c>
      <c r="J168" s="2">
        <v>4773</v>
      </c>
      <c r="K168" s="2">
        <v>0</v>
      </c>
      <c r="L168" s="2">
        <v>76871</v>
      </c>
      <c r="M168" s="3">
        <v>578998</v>
      </c>
      <c r="N168" s="2">
        <v>0</v>
      </c>
      <c r="O168" s="2">
        <v>0</v>
      </c>
      <c r="P168" s="2">
        <v>213486</v>
      </c>
      <c r="Q168" s="2">
        <v>0</v>
      </c>
      <c r="R168" s="2">
        <v>56619</v>
      </c>
      <c r="S168" s="2">
        <v>143929</v>
      </c>
      <c r="T168" s="2">
        <v>199726</v>
      </c>
      <c r="U168" s="2">
        <v>0</v>
      </c>
      <c r="V168" s="2">
        <v>0</v>
      </c>
      <c r="W168" s="2">
        <v>0</v>
      </c>
      <c r="X168" s="3">
        <v>613760</v>
      </c>
    </row>
    <row r="169" spans="2:24" ht="12" customHeight="1">
      <c r="B169" s="2" t="s">
        <v>153</v>
      </c>
      <c r="E169" s="2">
        <v>1901453</v>
      </c>
      <c r="F169" s="2">
        <v>5180951</v>
      </c>
      <c r="G169" s="2">
        <v>593523</v>
      </c>
      <c r="H169" s="2">
        <v>0</v>
      </c>
      <c r="I169" s="2">
        <v>455092</v>
      </c>
      <c r="J169" s="2">
        <v>0</v>
      </c>
      <c r="K169" s="2">
        <v>499414</v>
      </c>
      <c r="L169" s="2">
        <v>29720385</v>
      </c>
      <c r="M169" s="3">
        <v>38350818</v>
      </c>
      <c r="N169" s="2">
        <v>2155206</v>
      </c>
      <c r="O169" s="2">
        <v>0</v>
      </c>
      <c r="P169" s="2">
        <v>7901069</v>
      </c>
      <c r="Q169" s="2">
        <v>0</v>
      </c>
      <c r="R169" s="2">
        <v>22573467</v>
      </c>
      <c r="S169" s="2">
        <v>608859</v>
      </c>
      <c r="T169" s="2">
        <v>751318</v>
      </c>
      <c r="U169" s="2">
        <v>403008</v>
      </c>
      <c r="V169" s="2">
        <v>0</v>
      </c>
      <c r="W169" s="2">
        <v>0</v>
      </c>
      <c r="X169" s="3">
        <v>34392927</v>
      </c>
    </row>
    <row r="170" spans="2:24" ht="12" customHeight="1">
      <c r="B170" s="2" t="s">
        <v>154</v>
      </c>
      <c r="E170" s="2">
        <v>24583193</v>
      </c>
      <c r="F170" s="2">
        <v>0</v>
      </c>
      <c r="G170" s="2">
        <v>5508216</v>
      </c>
      <c r="H170" s="2">
        <v>0</v>
      </c>
      <c r="I170" s="2">
        <v>0</v>
      </c>
      <c r="J170" s="2">
        <v>26537</v>
      </c>
      <c r="K170" s="2">
        <v>864499</v>
      </c>
      <c r="L170" s="2">
        <v>4271030</v>
      </c>
      <c r="M170" s="3">
        <v>35253475</v>
      </c>
      <c r="N170" s="2">
        <v>3593372</v>
      </c>
      <c r="O170" s="2">
        <v>0</v>
      </c>
      <c r="P170" s="2">
        <v>4271030</v>
      </c>
      <c r="Q170" s="2">
        <v>0</v>
      </c>
      <c r="R170" s="2">
        <v>8542538</v>
      </c>
      <c r="S170" s="2">
        <v>1425861</v>
      </c>
      <c r="T170" s="2">
        <v>562510</v>
      </c>
      <c r="U170" s="2">
        <v>3696966</v>
      </c>
      <c r="V170" s="2">
        <v>0</v>
      </c>
      <c r="W170" s="2">
        <v>0</v>
      </c>
      <c r="X170" s="3">
        <v>22092277</v>
      </c>
    </row>
    <row r="171" spans="2:24" ht="12" customHeight="1">
      <c r="B171" s="2" t="s">
        <v>155</v>
      </c>
      <c r="E171" s="2">
        <v>6169938</v>
      </c>
      <c r="F171" s="2">
        <v>0</v>
      </c>
      <c r="G171" s="2">
        <v>3088621</v>
      </c>
      <c r="H171" s="2">
        <v>909786</v>
      </c>
      <c r="I171" s="2">
        <v>0</v>
      </c>
      <c r="J171" s="2">
        <v>571423</v>
      </c>
      <c r="K171" s="2">
        <v>0</v>
      </c>
      <c r="L171" s="2">
        <v>0</v>
      </c>
      <c r="M171" s="3">
        <v>10739768</v>
      </c>
      <c r="N171" s="2">
        <v>0</v>
      </c>
      <c r="O171" s="2">
        <v>0</v>
      </c>
      <c r="P171" s="2">
        <v>6290000</v>
      </c>
      <c r="Q171" s="2">
        <v>0</v>
      </c>
      <c r="R171" s="2">
        <v>7856642</v>
      </c>
      <c r="S171" s="2">
        <v>962677</v>
      </c>
      <c r="T171" s="2">
        <v>48279</v>
      </c>
      <c r="U171" s="2">
        <v>0</v>
      </c>
      <c r="V171" s="2">
        <v>0</v>
      </c>
      <c r="W171" s="2">
        <v>0</v>
      </c>
      <c r="X171" s="3">
        <v>15157598</v>
      </c>
    </row>
    <row r="172" spans="2:24" ht="12" customHeight="1">
      <c r="B172" s="2" t="s">
        <v>156</v>
      </c>
      <c r="E172" s="2">
        <v>10020633</v>
      </c>
      <c r="F172" s="2">
        <v>297417</v>
      </c>
      <c r="G172" s="2">
        <v>1894064</v>
      </c>
      <c r="H172" s="2">
        <v>1233299</v>
      </c>
      <c r="I172" s="2">
        <v>0</v>
      </c>
      <c r="J172" s="2">
        <v>1558395</v>
      </c>
      <c r="K172" s="2">
        <v>578300</v>
      </c>
      <c r="L172" s="2">
        <v>548085</v>
      </c>
      <c r="M172" s="3">
        <v>16130193</v>
      </c>
      <c r="N172" s="2">
        <v>0</v>
      </c>
      <c r="O172" s="2">
        <v>240540</v>
      </c>
      <c r="P172" s="2">
        <v>548085</v>
      </c>
      <c r="Q172" s="2">
        <v>0</v>
      </c>
      <c r="R172" s="2">
        <v>9486290</v>
      </c>
      <c r="S172" s="2">
        <v>611335</v>
      </c>
      <c r="T172" s="2">
        <v>1985823</v>
      </c>
      <c r="U172" s="2">
        <v>453445</v>
      </c>
      <c r="V172" s="2">
        <v>0</v>
      </c>
      <c r="W172" s="2">
        <v>0</v>
      </c>
      <c r="X172" s="3">
        <v>13325518</v>
      </c>
    </row>
    <row r="173" spans="2:24" ht="12" customHeight="1">
      <c r="B173" s="2" t="s">
        <v>157</v>
      </c>
      <c r="E173" s="2">
        <v>116814001</v>
      </c>
      <c r="F173" s="2">
        <v>1065</v>
      </c>
      <c r="G173" s="2">
        <v>57811931</v>
      </c>
      <c r="H173" s="2">
        <v>53167696</v>
      </c>
      <c r="I173" s="2">
        <v>1455390</v>
      </c>
      <c r="J173" s="2">
        <v>31955428</v>
      </c>
      <c r="K173" s="2">
        <v>1298085</v>
      </c>
      <c r="L173" s="2">
        <v>13143560</v>
      </c>
      <c r="M173" s="3">
        <v>275647156</v>
      </c>
      <c r="N173" s="2">
        <v>2536622</v>
      </c>
      <c r="O173" s="2">
        <v>2469222</v>
      </c>
      <c r="P173" s="2">
        <v>84047142</v>
      </c>
      <c r="Q173" s="2">
        <v>0</v>
      </c>
      <c r="R173" s="2">
        <v>93236148</v>
      </c>
      <c r="S173" s="2">
        <v>14022174</v>
      </c>
      <c r="T173" s="2">
        <v>3589102</v>
      </c>
      <c r="U173" s="2">
        <v>18163701</v>
      </c>
      <c r="V173" s="2">
        <v>25785462</v>
      </c>
      <c r="W173" s="2">
        <v>0</v>
      </c>
      <c r="X173" s="3">
        <v>243849573</v>
      </c>
    </row>
    <row r="174" spans="2:24" ht="12" customHeight="1">
      <c r="B174" s="2" t="s">
        <v>158</v>
      </c>
      <c r="E174" s="2">
        <v>10824075</v>
      </c>
      <c r="F174" s="2">
        <v>0</v>
      </c>
      <c r="G174" s="2">
        <v>1331913</v>
      </c>
      <c r="H174" s="2">
        <v>384835</v>
      </c>
      <c r="I174" s="2">
        <v>0</v>
      </c>
      <c r="J174" s="2">
        <v>0</v>
      </c>
      <c r="K174" s="2">
        <v>365251</v>
      </c>
      <c r="L174" s="2">
        <v>693871</v>
      </c>
      <c r="M174" s="3">
        <v>13599945</v>
      </c>
      <c r="N174" s="2">
        <v>0</v>
      </c>
      <c r="O174" s="2">
        <v>0</v>
      </c>
      <c r="P174" s="2">
        <v>934766</v>
      </c>
      <c r="Q174" s="2">
        <v>0</v>
      </c>
      <c r="R174" s="2">
        <v>2690017</v>
      </c>
      <c r="S174" s="2">
        <v>680096</v>
      </c>
      <c r="T174" s="2">
        <v>2246255</v>
      </c>
      <c r="U174" s="2">
        <v>3689900</v>
      </c>
      <c r="V174" s="2">
        <v>0</v>
      </c>
      <c r="W174" s="2">
        <v>0</v>
      </c>
      <c r="X174" s="3">
        <v>10241034</v>
      </c>
    </row>
    <row r="175" spans="2:24" ht="12" customHeight="1">
      <c r="B175" s="2" t="s">
        <v>159</v>
      </c>
      <c r="E175" s="2">
        <v>0</v>
      </c>
      <c r="F175" s="2">
        <v>0</v>
      </c>
      <c r="G175" s="2">
        <v>38648</v>
      </c>
      <c r="H175" s="2">
        <v>446</v>
      </c>
      <c r="I175" s="2">
        <v>0</v>
      </c>
      <c r="J175" s="2">
        <v>0</v>
      </c>
      <c r="K175" s="2">
        <v>999</v>
      </c>
      <c r="L175" s="2">
        <v>0</v>
      </c>
      <c r="M175" s="3">
        <v>40093</v>
      </c>
      <c r="N175" s="2">
        <v>5103</v>
      </c>
      <c r="O175" s="2">
        <v>0</v>
      </c>
      <c r="P175" s="2">
        <v>0</v>
      </c>
      <c r="Q175" s="2">
        <v>0</v>
      </c>
      <c r="R175" s="2">
        <v>40053</v>
      </c>
      <c r="S175" s="2">
        <v>5088</v>
      </c>
      <c r="T175" s="2">
        <v>0</v>
      </c>
      <c r="U175" s="2">
        <v>633</v>
      </c>
      <c r="V175" s="2">
        <v>0</v>
      </c>
      <c r="W175" s="2">
        <v>0</v>
      </c>
      <c r="X175" s="3">
        <v>50877</v>
      </c>
    </row>
    <row r="176" spans="2:24" ht="12" customHeight="1">
      <c r="B176" s="2" t="s">
        <v>160</v>
      </c>
      <c r="E176" s="2">
        <v>36799</v>
      </c>
      <c r="F176" s="2">
        <v>0</v>
      </c>
      <c r="G176" s="2">
        <v>249986</v>
      </c>
      <c r="H176" s="2">
        <v>74426</v>
      </c>
      <c r="I176" s="2">
        <v>0</v>
      </c>
      <c r="J176" s="2">
        <v>70000</v>
      </c>
      <c r="K176" s="2">
        <v>0</v>
      </c>
      <c r="L176" s="2">
        <v>2353495</v>
      </c>
      <c r="M176" s="3">
        <v>2784706</v>
      </c>
      <c r="N176" s="2">
        <v>0</v>
      </c>
      <c r="O176" s="2">
        <v>0</v>
      </c>
      <c r="P176" s="2">
        <v>2587802</v>
      </c>
      <c r="Q176" s="2">
        <v>0</v>
      </c>
      <c r="R176" s="2">
        <v>133211</v>
      </c>
      <c r="S176" s="2">
        <v>189361</v>
      </c>
      <c r="T176" s="2">
        <v>177768</v>
      </c>
      <c r="U176" s="2">
        <v>0</v>
      </c>
      <c r="V176" s="2">
        <v>0</v>
      </c>
      <c r="W176" s="2">
        <v>0</v>
      </c>
      <c r="X176" s="3">
        <v>3088142</v>
      </c>
    </row>
    <row r="177" spans="1:24" ht="12" customHeight="1">
      <c r="B177" s="2" t="s">
        <v>161</v>
      </c>
      <c r="E177" s="2">
        <v>4952698</v>
      </c>
      <c r="F177" s="2">
        <v>0</v>
      </c>
      <c r="G177" s="2">
        <v>2880411</v>
      </c>
      <c r="H177" s="2">
        <v>1078643</v>
      </c>
      <c r="I177" s="2">
        <v>0</v>
      </c>
      <c r="J177" s="2">
        <v>0</v>
      </c>
      <c r="K177" s="2">
        <v>5000</v>
      </c>
      <c r="L177" s="2">
        <v>556716</v>
      </c>
      <c r="M177" s="3">
        <v>9473468</v>
      </c>
      <c r="N177" s="2">
        <v>2237234</v>
      </c>
      <c r="O177" s="2">
        <v>0</v>
      </c>
      <c r="P177" s="2">
        <v>556716</v>
      </c>
      <c r="Q177" s="2">
        <v>0</v>
      </c>
      <c r="R177" s="2">
        <v>2591959</v>
      </c>
      <c r="S177" s="2">
        <v>434452</v>
      </c>
      <c r="T177" s="2">
        <v>10616</v>
      </c>
      <c r="U177" s="2">
        <v>1458063</v>
      </c>
      <c r="V177" s="2">
        <v>0</v>
      </c>
      <c r="W177" s="2">
        <v>0</v>
      </c>
      <c r="X177" s="3">
        <v>7289040</v>
      </c>
    </row>
    <row r="178" spans="1:24" ht="12" customHeight="1">
      <c r="B178" s="2" t="s">
        <v>162</v>
      </c>
      <c r="E178" s="2">
        <v>2148804</v>
      </c>
      <c r="F178" s="2">
        <v>0</v>
      </c>
      <c r="G178" s="2">
        <v>154473</v>
      </c>
      <c r="H178" s="2">
        <v>482710</v>
      </c>
      <c r="I178" s="2">
        <v>0</v>
      </c>
      <c r="J178" s="2">
        <v>0</v>
      </c>
      <c r="K178" s="2">
        <v>0</v>
      </c>
      <c r="L178" s="2">
        <v>520668</v>
      </c>
      <c r="M178" s="3">
        <v>3306655</v>
      </c>
      <c r="N178" s="2">
        <v>0</v>
      </c>
      <c r="O178" s="2">
        <v>0</v>
      </c>
      <c r="P178" s="2">
        <v>100681</v>
      </c>
      <c r="Q178" s="2">
        <v>0</v>
      </c>
      <c r="R178" s="2">
        <v>985623</v>
      </c>
      <c r="S178" s="2">
        <v>250785</v>
      </c>
      <c r="T178" s="2">
        <v>46481</v>
      </c>
      <c r="U178" s="2">
        <v>2666</v>
      </c>
      <c r="V178" s="2">
        <v>0</v>
      </c>
      <c r="W178" s="2">
        <v>0</v>
      </c>
      <c r="X178" s="3">
        <v>1386236</v>
      </c>
    </row>
    <row r="179" spans="1:24" ht="12" customHeight="1">
      <c r="B179" s="2" t="s">
        <v>163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3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23504</v>
      </c>
      <c r="T179" s="2">
        <v>0</v>
      </c>
      <c r="U179" s="2">
        <v>0</v>
      </c>
      <c r="V179" s="2">
        <v>0</v>
      </c>
      <c r="W179" s="2">
        <v>0</v>
      </c>
      <c r="X179" s="3">
        <v>23504</v>
      </c>
    </row>
    <row r="180" spans="1:24" s="14" customFormat="1" ht="12" customHeight="1">
      <c r="C180" s="14" t="s">
        <v>41</v>
      </c>
      <c r="E180" s="14">
        <v>273614439</v>
      </c>
      <c r="F180" s="14">
        <v>14553089</v>
      </c>
      <c r="G180" s="14">
        <v>108526079</v>
      </c>
      <c r="H180" s="14">
        <v>68356763</v>
      </c>
      <c r="I180" s="14">
        <v>2363969</v>
      </c>
      <c r="J180" s="14">
        <v>38134471</v>
      </c>
      <c r="K180" s="14">
        <v>6413543</v>
      </c>
      <c r="L180" s="14">
        <v>65009351</v>
      </c>
      <c r="M180" s="14">
        <v>576971704</v>
      </c>
      <c r="N180" s="14">
        <v>17328483</v>
      </c>
      <c r="O180" s="14">
        <v>4263163</v>
      </c>
      <c r="P180" s="14">
        <v>132148100</v>
      </c>
      <c r="Q180" s="14">
        <v>0</v>
      </c>
      <c r="R180" s="14">
        <v>255347048</v>
      </c>
      <c r="S180" s="14">
        <v>34951302</v>
      </c>
      <c r="T180" s="14">
        <v>45828884</v>
      </c>
      <c r="U180" s="14">
        <v>49304418</v>
      </c>
      <c r="V180" s="14">
        <v>32290462</v>
      </c>
      <c r="W180" s="14">
        <v>0</v>
      </c>
      <c r="X180" s="14">
        <v>571461860</v>
      </c>
    </row>
    <row r="181" spans="1:24" s="3" customFormat="1" ht="12" customHeight="1">
      <c r="D181" s="3" t="s">
        <v>42</v>
      </c>
      <c r="E181" s="3">
        <v>299233725</v>
      </c>
      <c r="F181" s="3">
        <v>44317862</v>
      </c>
      <c r="G181" s="3">
        <v>160912687</v>
      </c>
      <c r="H181" s="3">
        <v>84584490</v>
      </c>
      <c r="I181" s="3">
        <v>4423134</v>
      </c>
      <c r="J181" s="3">
        <v>47647597</v>
      </c>
      <c r="K181" s="3">
        <v>18780229</v>
      </c>
      <c r="L181" s="3">
        <v>74603144</v>
      </c>
      <c r="M181" s="3">
        <v>734502868</v>
      </c>
      <c r="N181" s="3">
        <v>99939535</v>
      </c>
      <c r="O181" s="3">
        <v>4287965</v>
      </c>
      <c r="P181" s="3">
        <v>140128217</v>
      </c>
      <c r="Q181" s="3">
        <v>0</v>
      </c>
      <c r="R181" s="3">
        <v>271883653</v>
      </c>
      <c r="S181" s="3">
        <v>50571664</v>
      </c>
      <c r="T181" s="3">
        <v>48792052</v>
      </c>
      <c r="U181" s="3">
        <v>68263555</v>
      </c>
      <c r="V181" s="3">
        <v>32290462</v>
      </c>
      <c r="W181" s="3">
        <v>0</v>
      </c>
      <c r="X181" s="3">
        <v>716157103</v>
      </c>
    </row>
    <row r="183" spans="1:24" ht="12" customHeight="1">
      <c r="A183" s="2" t="s">
        <v>164</v>
      </c>
      <c r="E183" s="2">
        <v>12603179</v>
      </c>
      <c r="F183" s="2">
        <v>3561767</v>
      </c>
      <c r="G183" s="2">
        <v>8069203</v>
      </c>
      <c r="H183" s="2">
        <v>7900509</v>
      </c>
      <c r="I183" s="2">
        <v>354877</v>
      </c>
      <c r="J183" s="2">
        <v>109456</v>
      </c>
      <c r="K183" s="2">
        <v>900215</v>
      </c>
      <c r="L183" s="2">
        <v>3357744</v>
      </c>
      <c r="M183" s="3">
        <v>36856950</v>
      </c>
      <c r="N183" s="2">
        <v>22988939</v>
      </c>
      <c r="O183" s="2">
        <v>23840</v>
      </c>
      <c r="P183" s="2">
        <v>881932</v>
      </c>
      <c r="Q183" s="2">
        <v>0</v>
      </c>
      <c r="R183" s="2">
        <v>1868120</v>
      </c>
      <c r="S183" s="2">
        <v>5800211</v>
      </c>
      <c r="T183" s="2">
        <v>1837523</v>
      </c>
      <c r="U183" s="2">
        <v>2148674</v>
      </c>
      <c r="V183" s="2">
        <v>0</v>
      </c>
      <c r="W183" s="2">
        <v>0</v>
      </c>
      <c r="X183" s="3">
        <v>35549239</v>
      </c>
    </row>
    <row r="184" spans="1:24" ht="12" customHeight="1">
      <c r="B184" s="2" t="s">
        <v>165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3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547609</v>
      </c>
      <c r="T184" s="2">
        <v>0</v>
      </c>
      <c r="U184" s="2">
        <v>0</v>
      </c>
      <c r="V184" s="2">
        <v>0</v>
      </c>
      <c r="W184" s="2">
        <v>0</v>
      </c>
      <c r="X184" s="3">
        <v>547609</v>
      </c>
    </row>
    <row r="185" spans="1:24" ht="12" customHeight="1">
      <c r="B185" s="2" t="s">
        <v>166</v>
      </c>
      <c r="E185" s="2">
        <v>1898219</v>
      </c>
      <c r="F185" s="2">
        <v>0</v>
      </c>
      <c r="G185" s="2">
        <v>2754621</v>
      </c>
      <c r="H185" s="2">
        <v>386225</v>
      </c>
      <c r="I185" s="2">
        <v>0</v>
      </c>
      <c r="J185" s="2">
        <v>0</v>
      </c>
      <c r="K185" s="2">
        <v>0</v>
      </c>
      <c r="L185" s="2">
        <v>389511</v>
      </c>
      <c r="M185" s="3">
        <v>5428576</v>
      </c>
      <c r="N185" s="2">
        <v>0</v>
      </c>
      <c r="O185" s="2">
        <v>0</v>
      </c>
      <c r="P185" s="2">
        <v>1058756</v>
      </c>
      <c r="Q185" s="2">
        <v>0</v>
      </c>
      <c r="R185" s="2">
        <v>2118449</v>
      </c>
      <c r="S185" s="2">
        <v>867056</v>
      </c>
      <c r="T185" s="2">
        <v>645777</v>
      </c>
      <c r="U185" s="2">
        <v>4452021</v>
      </c>
      <c r="V185" s="2">
        <v>0</v>
      </c>
      <c r="W185" s="2">
        <v>0</v>
      </c>
      <c r="X185" s="3">
        <v>9142059</v>
      </c>
    </row>
    <row r="186" spans="1:24" ht="12" customHeight="1">
      <c r="B186" s="2" t="s">
        <v>167</v>
      </c>
      <c r="E186" s="2">
        <v>3477191</v>
      </c>
      <c r="F186" s="2">
        <v>0</v>
      </c>
      <c r="G186" s="2">
        <v>1086651</v>
      </c>
      <c r="H186" s="2">
        <v>172714</v>
      </c>
      <c r="I186" s="2">
        <v>0</v>
      </c>
      <c r="J186" s="2">
        <v>740372</v>
      </c>
      <c r="K186" s="2">
        <v>173164</v>
      </c>
      <c r="L186" s="2">
        <v>528776</v>
      </c>
      <c r="M186" s="3">
        <v>6178868</v>
      </c>
      <c r="N186" s="2">
        <v>0</v>
      </c>
      <c r="O186" s="2">
        <v>0</v>
      </c>
      <c r="P186" s="2">
        <v>2165840</v>
      </c>
      <c r="Q186" s="2">
        <v>0</v>
      </c>
      <c r="R186" s="2">
        <v>1016783</v>
      </c>
      <c r="S186" s="2">
        <v>184002</v>
      </c>
      <c r="T186" s="2">
        <v>2105788</v>
      </c>
      <c r="U186" s="2">
        <v>198188</v>
      </c>
      <c r="V186" s="2">
        <v>0</v>
      </c>
      <c r="W186" s="2">
        <v>0</v>
      </c>
      <c r="X186" s="3">
        <v>5670601</v>
      </c>
    </row>
    <row r="187" spans="1:24" ht="12" customHeight="1">
      <c r="B187" s="2" t="s">
        <v>168</v>
      </c>
      <c r="E187" s="2">
        <v>388965</v>
      </c>
      <c r="F187" s="2">
        <v>0</v>
      </c>
      <c r="G187" s="2">
        <v>635973</v>
      </c>
      <c r="H187" s="2">
        <v>178581</v>
      </c>
      <c r="I187" s="2">
        <v>35471</v>
      </c>
      <c r="J187" s="2">
        <v>0</v>
      </c>
      <c r="K187" s="2">
        <v>12296</v>
      </c>
      <c r="L187" s="2">
        <v>0</v>
      </c>
      <c r="M187" s="3">
        <v>1251286</v>
      </c>
      <c r="N187" s="2">
        <v>959876</v>
      </c>
      <c r="O187" s="2">
        <v>0</v>
      </c>
      <c r="P187" s="2">
        <v>0</v>
      </c>
      <c r="Q187" s="2">
        <v>0</v>
      </c>
      <c r="R187" s="2">
        <v>328746</v>
      </c>
      <c r="S187" s="2">
        <v>201356</v>
      </c>
      <c r="T187" s="2">
        <v>74663</v>
      </c>
      <c r="U187" s="2">
        <v>196815</v>
      </c>
      <c r="V187" s="2">
        <v>0</v>
      </c>
      <c r="W187" s="2">
        <v>0</v>
      </c>
      <c r="X187" s="3">
        <v>1761456</v>
      </c>
    </row>
    <row r="188" spans="1:24" s="3" customFormat="1" ht="12" customHeight="1">
      <c r="C188" s="3" t="s">
        <v>41</v>
      </c>
      <c r="E188" s="3">
        <v>5764375</v>
      </c>
      <c r="F188" s="3">
        <v>0</v>
      </c>
      <c r="G188" s="3">
        <v>4477245</v>
      </c>
      <c r="H188" s="3">
        <v>737520</v>
      </c>
      <c r="I188" s="3">
        <v>35471</v>
      </c>
      <c r="J188" s="3">
        <v>740372</v>
      </c>
      <c r="K188" s="3">
        <v>185460</v>
      </c>
      <c r="L188" s="3">
        <v>918287</v>
      </c>
      <c r="M188" s="3">
        <v>12858730</v>
      </c>
      <c r="N188" s="3">
        <v>959876</v>
      </c>
      <c r="O188" s="3">
        <v>0</v>
      </c>
      <c r="P188" s="3">
        <v>3224596</v>
      </c>
      <c r="Q188" s="3">
        <v>0</v>
      </c>
      <c r="R188" s="3">
        <v>3463978</v>
      </c>
      <c r="S188" s="3">
        <v>1800023</v>
      </c>
      <c r="T188" s="3">
        <v>2826228</v>
      </c>
      <c r="U188" s="3">
        <v>4847024</v>
      </c>
      <c r="V188" s="3">
        <v>0</v>
      </c>
      <c r="W188" s="3">
        <v>0</v>
      </c>
      <c r="X188" s="3">
        <v>17121725</v>
      </c>
    </row>
    <row r="189" spans="1:24" s="3" customFormat="1" ht="12" customHeight="1">
      <c r="D189" s="3" t="s">
        <v>42</v>
      </c>
      <c r="E189" s="3">
        <v>18367554</v>
      </c>
      <c r="F189" s="3">
        <v>3561767</v>
      </c>
      <c r="G189" s="3">
        <v>12546448</v>
      </c>
      <c r="H189" s="3">
        <v>8638029</v>
      </c>
      <c r="I189" s="3">
        <v>390348</v>
      </c>
      <c r="J189" s="3">
        <v>849828</v>
      </c>
      <c r="K189" s="3">
        <v>1085675</v>
      </c>
      <c r="L189" s="3">
        <v>4276031</v>
      </c>
      <c r="M189" s="3">
        <v>49715680</v>
      </c>
      <c r="N189" s="3">
        <v>23948815</v>
      </c>
      <c r="O189" s="3">
        <v>23840</v>
      </c>
      <c r="P189" s="3">
        <v>4106528</v>
      </c>
      <c r="Q189" s="3">
        <v>0</v>
      </c>
      <c r="R189" s="3">
        <v>5332098</v>
      </c>
      <c r="S189" s="3">
        <v>7600234</v>
      </c>
      <c r="T189" s="3">
        <v>4663751</v>
      </c>
      <c r="U189" s="3">
        <v>6995698</v>
      </c>
      <c r="V189" s="3">
        <v>0</v>
      </c>
      <c r="W189" s="3">
        <v>0</v>
      </c>
      <c r="X189" s="3">
        <v>52670964</v>
      </c>
    </row>
    <row r="190" spans="1:24" s="3" customFormat="1" ht="12" customHeight="1"/>
    <row r="191" spans="1:24" ht="12" customHeight="1">
      <c r="A191" s="2" t="s">
        <v>169</v>
      </c>
      <c r="E191" s="2">
        <v>1877870</v>
      </c>
      <c r="F191" s="2">
        <v>969135</v>
      </c>
      <c r="G191" s="2">
        <v>3101031</v>
      </c>
      <c r="H191" s="2">
        <v>1113500</v>
      </c>
      <c r="I191" s="2">
        <v>17049</v>
      </c>
      <c r="J191" s="2">
        <v>187440</v>
      </c>
      <c r="K191" s="2">
        <v>106212</v>
      </c>
      <c r="L191" s="2">
        <v>87064</v>
      </c>
      <c r="M191" s="3">
        <v>7459301</v>
      </c>
      <c r="N191" s="2">
        <v>3475296</v>
      </c>
      <c r="O191" s="2">
        <v>158213</v>
      </c>
      <c r="P191" s="2">
        <v>87064</v>
      </c>
      <c r="Q191" s="2">
        <v>0</v>
      </c>
      <c r="R191" s="2">
        <v>1082362</v>
      </c>
      <c r="S191" s="2">
        <v>2288294</v>
      </c>
      <c r="T191" s="2">
        <v>46905</v>
      </c>
      <c r="U191" s="2">
        <v>2125989</v>
      </c>
      <c r="V191" s="2">
        <v>0</v>
      </c>
      <c r="W191" s="2">
        <v>0</v>
      </c>
      <c r="X191" s="3">
        <v>9264123</v>
      </c>
    </row>
    <row r="192" spans="1:24" ht="12" customHeight="1">
      <c r="B192" s="12" t="s">
        <v>170</v>
      </c>
      <c r="E192" s="2">
        <v>192727</v>
      </c>
      <c r="F192" s="2">
        <v>0</v>
      </c>
      <c r="G192" s="2">
        <v>290386</v>
      </c>
      <c r="H192" s="2">
        <v>31886</v>
      </c>
      <c r="I192" s="2">
        <v>0</v>
      </c>
      <c r="J192" s="2">
        <v>0</v>
      </c>
      <c r="K192" s="2">
        <v>131965</v>
      </c>
      <c r="L192" s="2">
        <v>323526</v>
      </c>
      <c r="M192" s="3">
        <v>970490</v>
      </c>
      <c r="N192" s="2">
        <v>74375</v>
      </c>
      <c r="O192" s="2">
        <v>0</v>
      </c>
      <c r="P192" s="2">
        <v>323526</v>
      </c>
      <c r="Q192" s="2">
        <v>0</v>
      </c>
      <c r="R192" s="2">
        <v>330090</v>
      </c>
      <c r="S192" s="2">
        <v>43857</v>
      </c>
      <c r="T192" s="2">
        <v>276918</v>
      </c>
      <c r="U192" s="2">
        <v>31584</v>
      </c>
      <c r="V192" s="2">
        <v>0</v>
      </c>
      <c r="W192" s="2">
        <v>0</v>
      </c>
      <c r="X192" s="3">
        <v>1080350</v>
      </c>
    </row>
    <row r="193" spans="1:24" ht="12" customHeight="1">
      <c r="B193" s="12" t="s">
        <v>171</v>
      </c>
      <c r="E193" s="2">
        <v>0</v>
      </c>
      <c r="F193" s="2">
        <v>0</v>
      </c>
      <c r="G193" s="2">
        <v>132578</v>
      </c>
      <c r="H193" s="2">
        <v>0</v>
      </c>
      <c r="I193" s="2">
        <v>0</v>
      </c>
      <c r="J193" s="2">
        <v>0</v>
      </c>
      <c r="K193" s="2">
        <v>0</v>
      </c>
      <c r="L193" s="2">
        <v>294702</v>
      </c>
      <c r="M193" s="3">
        <v>427280</v>
      </c>
      <c r="N193" s="2">
        <v>99694</v>
      </c>
      <c r="O193" s="2">
        <v>0</v>
      </c>
      <c r="P193" s="2">
        <v>294702</v>
      </c>
      <c r="Q193" s="2">
        <v>0</v>
      </c>
      <c r="R193" s="2">
        <v>14203</v>
      </c>
      <c r="S193" s="2">
        <v>413920</v>
      </c>
      <c r="T193" s="2">
        <v>52380</v>
      </c>
      <c r="U193" s="2">
        <v>0</v>
      </c>
      <c r="V193" s="2">
        <v>0</v>
      </c>
      <c r="W193" s="2">
        <v>0</v>
      </c>
      <c r="X193" s="3">
        <v>874899</v>
      </c>
    </row>
    <row r="194" spans="1:24" ht="12" customHeight="1">
      <c r="B194" s="12" t="s">
        <v>172</v>
      </c>
      <c r="E194" s="2">
        <v>655163</v>
      </c>
      <c r="F194" s="2">
        <v>0</v>
      </c>
      <c r="G194" s="2">
        <v>56841</v>
      </c>
      <c r="H194" s="2">
        <v>264</v>
      </c>
      <c r="I194" s="2">
        <v>0</v>
      </c>
      <c r="J194" s="2">
        <v>0</v>
      </c>
      <c r="K194" s="2">
        <v>0</v>
      </c>
      <c r="L194" s="2">
        <v>0</v>
      </c>
      <c r="M194" s="3">
        <v>712268</v>
      </c>
      <c r="N194" s="2">
        <v>0</v>
      </c>
      <c r="O194" s="2">
        <v>0</v>
      </c>
      <c r="P194" s="2">
        <v>17597</v>
      </c>
      <c r="Q194" s="2">
        <v>0</v>
      </c>
      <c r="R194" s="2">
        <v>23807</v>
      </c>
      <c r="S194" s="2">
        <v>27502</v>
      </c>
      <c r="T194" s="2">
        <v>641076</v>
      </c>
      <c r="U194" s="2">
        <v>19814</v>
      </c>
      <c r="V194" s="2">
        <v>0</v>
      </c>
      <c r="W194" s="2">
        <v>0</v>
      </c>
      <c r="X194" s="3">
        <v>729796</v>
      </c>
    </row>
    <row r="195" spans="1:24" ht="12" customHeight="1">
      <c r="B195" s="12" t="s">
        <v>173</v>
      </c>
      <c r="E195" s="2">
        <v>0</v>
      </c>
      <c r="F195" s="2">
        <v>0</v>
      </c>
      <c r="G195" s="2">
        <v>13665</v>
      </c>
      <c r="H195" s="2">
        <v>69597</v>
      </c>
      <c r="I195" s="2">
        <v>0</v>
      </c>
      <c r="J195" s="2">
        <v>0</v>
      </c>
      <c r="K195" s="2">
        <v>0</v>
      </c>
      <c r="L195" s="2">
        <v>0</v>
      </c>
      <c r="M195" s="3">
        <v>83262</v>
      </c>
      <c r="N195" s="2">
        <v>0</v>
      </c>
      <c r="O195" s="2">
        <v>0</v>
      </c>
      <c r="P195" s="2">
        <v>10745</v>
      </c>
      <c r="Q195" s="2">
        <v>0</v>
      </c>
      <c r="R195" s="2">
        <v>36694</v>
      </c>
      <c r="S195" s="2">
        <v>24715</v>
      </c>
      <c r="T195" s="2">
        <v>6109</v>
      </c>
      <c r="U195" s="2">
        <v>0</v>
      </c>
      <c r="V195" s="2">
        <v>0</v>
      </c>
      <c r="W195" s="2">
        <v>0</v>
      </c>
      <c r="X195" s="3">
        <v>78263</v>
      </c>
    </row>
    <row r="196" spans="1:24" ht="12" customHeight="1">
      <c r="B196" s="12" t="s">
        <v>174</v>
      </c>
      <c r="E196" s="2">
        <v>0</v>
      </c>
      <c r="F196" s="2">
        <v>0</v>
      </c>
      <c r="G196" s="2">
        <v>77687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3">
        <v>77687</v>
      </c>
      <c r="N196" s="2">
        <v>45025</v>
      </c>
      <c r="O196" s="2">
        <v>0</v>
      </c>
      <c r="P196" s="2">
        <v>0</v>
      </c>
      <c r="Q196" s="2">
        <v>0</v>
      </c>
      <c r="R196" s="2">
        <v>16372</v>
      </c>
      <c r="S196" s="2">
        <v>13933</v>
      </c>
      <c r="T196" s="2">
        <v>86549</v>
      </c>
      <c r="U196" s="2">
        <v>0</v>
      </c>
      <c r="V196" s="2">
        <v>0</v>
      </c>
      <c r="W196" s="2">
        <v>0</v>
      </c>
      <c r="X196" s="3">
        <v>161879</v>
      </c>
    </row>
    <row r="197" spans="1:24" s="3" customFormat="1" ht="12" customHeight="1">
      <c r="C197" s="3" t="s">
        <v>41</v>
      </c>
      <c r="E197" s="3">
        <v>847890</v>
      </c>
      <c r="F197" s="3">
        <v>0</v>
      </c>
      <c r="G197" s="3">
        <v>571157</v>
      </c>
      <c r="H197" s="3">
        <v>101747</v>
      </c>
      <c r="I197" s="3">
        <v>0</v>
      </c>
      <c r="J197" s="3">
        <v>0</v>
      </c>
      <c r="K197" s="3">
        <v>131965</v>
      </c>
      <c r="L197" s="3">
        <v>618228</v>
      </c>
      <c r="M197" s="3">
        <v>2270987</v>
      </c>
      <c r="N197" s="3">
        <v>219094</v>
      </c>
      <c r="O197" s="3">
        <v>0</v>
      </c>
      <c r="P197" s="3">
        <v>646570</v>
      </c>
      <c r="Q197" s="3">
        <v>0</v>
      </c>
      <c r="R197" s="3">
        <v>421166</v>
      </c>
      <c r="S197" s="3">
        <v>523927</v>
      </c>
      <c r="T197" s="3">
        <v>1063032</v>
      </c>
      <c r="U197" s="3">
        <v>51398</v>
      </c>
      <c r="V197" s="3">
        <v>0</v>
      </c>
      <c r="W197" s="3">
        <v>0</v>
      </c>
      <c r="X197" s="3">
        <v>2925187</v>
      </c>
    </row>
    <row r="198" spans="1:24" s="3" customFormat="1" ht="12" customHeight="1">
      <c r="D198" s="3" t="s">
        <v>42</v>
      </c>
      <c r="E198" s="3">
        <v>2725760</v>
      </c>
      <c r="F198" s="3">
        <v>969135</v>
      </c>
      <c r="G198" s="3">
        <v>3672188</v>
      </c>
      <c r="H198" s="3">
        <v>1215247</v>
      </c>
      <c r="I198" s="3">
        <v>17049</v>
      </c>
      <c r="J198" s="3">
        <v>187440</v>
      </c>
      <c r="K198" s="3">
        <v>238177</v>
      </c>
      <c r="L198" s="3">
        <v>705292</v>
      </c>
      <c r="M198" s="3">
        <v>9730288</v>
      </c>
      <c r="N198" s="3">
        <v>3694390</v>
      </c>
      <c r="O198" s="3">
        <v>158213</v>
      </c>
      <c r="P198" s="3">
        <v>733634</v>
      </c>
      <c r="Q198" s="3">
        <v>0</v>
      </c>
      <c r="R198" s="3">
        <v>1503528</v>
      </c>
      <c r="S198" s="3">
        <v>2812221</v>
      </c>
      <c r="T198" s="3">
        <v>1109937</v>
      </c>
      <c r="U198" s="3">
        <v>2177387</v>
      </c>
      <c r="V198" s="3">
        <v>0</v>
      </c>
      <c r="W198" s="3">
        <v>0</v>
      </c>
      <c r="X198" s="3">
        <v>12189310</v>
      </c>
    </row>
    <row r="200" spans="1:24" ht="12" customHeight="1">
      <c r="A200" s="2" t="s">
        <v>175</v>
      </c>
      <c r="E200" s="2">
        <v>3158648</v>
      </c>
      <c r="F200" s="2">
        <v>0</v>
      </c>
      <c r="G200" s="2">
        <v>4099116</v>
      </c>
      <c r="H200" s="2">
        <v>685044</v>
      </c>
      <c r="I200" s="2">
        <v>12168</v>
      </c>
      <c r="J200" s="2">
        <v>1273</v>
      </c>
      <c r="K200" s="2">
        <v>189973</v>
      </c>
      <c r="L200" s="2">
        <v>0</v>
      </c>
      <c r="M200" s="3">
        <v>8146222</v>
      </c>
      <c r="N200" s="2">
        <v>2214476</v>
      </c>
      <c r="O200" s="2">
        <v>0</v>
      </c>
      <c r="P200" s="2">
        <v>238766</v>
      </c>
      <c r="Q200" s="2">
        <v>0</v>
      </c>
      <c r="R200" s="2">
        <v>2570426</v>
      </c>
      <c r="S200" s="2">
        <v>3022771</v>
      </c>
      <c r="T200" s="2">
        <v>10319</v>
      </c>
      <c r="U200" s="2">
        <v>1208111</v>
      </c>
      <c r="V200" s="2">
        <v>0</v>
      </c>
      <c r="W200" s="2">
        <v>0</v>
      </c>
      <c r="X200" s="3">
        <v>9264869</v>
      </c>
    </row>
    <row r="201" spans="1:24" ht="12" customHeight="1">
      <c r="B201" s="2" t="s">
        <v>176</v>
      </c>
      <c r="E201" s="2">
        <v>65691</v>
      </c>
      <c r="F201" s="2">
        <v>0</v>
      </c>
      <c r="G201" s="2">
        <v>64031</v>
      </c>
      <c r="H201" s="2">
        <v>0</v>
      </c>
      <c r="I201" s="2">
        <v>0</v>
      </c>
      <c r="J201" s="2">
        <v>0</v>
      </c>
      <c r="K201" s="2">
        <v>0</v>
      </c>
      <c r="L201" s="2">
        <v>68965</v>
      </c>
      <c r="M201" s="3">
        <v>198687</v>
      </c>
      <c r="N201" s="2">
        <v>49334</v>
      </c>
      <c r="O201" s="2">
        <v>0</v>
      </c>
      <c r="P201" s="2">
        <v>142105</v>
      </c>
      <c r="Q201" s="2">
        <v>0</v>
      </c>
      <c r="R201" s="2">
        <v>22667</v>
      </c>
      <c r="S201" s="2">
        <v>16477</v>
      </c>
      <c r="T201" s="2">
        <v>29453</v>
      </c>
      <c r="U201" s="2">
        <v>76651</v>
      </c>
      <c r="V201" s="2">
        <v>0</v>
      </c>
      <c r="W201" s="2">
        <v>0</v>
      </c>
      <c r="X201" s="3">
        <v>336687</v>
      </c>
    </row>
    <row r="202" spans="1:24" ht="12" customHeight="1">
      <c r="B202" s="2" t="s">
        <v>177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3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90016</v>
      </c>
      <c r="T202" s="2">
        <v>54157</v>
      </c>
      <c r="U202" s="2">
        <v>0</v>
      </c>
      <c r="V202" s="2">
        <v>0</v>
      </c>
      <c r="W202" s="2">
        <v>0</v>
      </c>
      <c r="X202" s="3">
        <v>144173</v>
      </c>
    </row>
    <row r="203" spans="1:24" ht="12" customHeight="1">
      <c r="B203" s="2" t="s">
        <v>178</v>
      </c>
      <c r="E203" s="2">
        <v>177618</v>
      </c>
      <c r="F203" s="2">
        <v>0</v>
      </c>
      <c r="G203" s="2">
        <v>76591</v>
      </c>
      <c r="H203" s="2">
        <v>63</v>
      </c>
      <c r="I203" s="2">
        <v>0</v>
      </c>
      <c r="J203" s="2">
        <v>0</v>
      </c>
      <c r="K203" s="2">
        <v>8650</v>
      </c>
      <c r="L203" s="2">
        <v>0</v>
      </c>
      <c r="M203" s="3">
        <v>262922</v>
      </c>
      <c r="N203" s="2">
        <v>0</v>
      </c>
      <c r="O203" s="2">
        <v>0</v>
      </c>
      <c r="P203" s="2">
        <v>88878</v>
      </c>
      <c r="Q203" s="2">
        <v>0</v>
      </c>
      <c r="R203" s="2">
        <v>0</v>
      </c>
      <c r="S203" s="2">
        <v>54397</v>
      </c>
      <c r="T203" s="2">
        <v>158702</v>
      </c>
      <c r="U203" s="2">
        <v>0</v>
      </c>
      <c r="V203" s="2">
        <v>0</v>
      </c>
      <c r="W203" s="2">
        <v>0</v>
      </c>
      <c r="X203" s="3">
        <v>301977</v>
      </c>
    </row>
    <row r="204" spans="1:24" s="3" customFormat="1" ht="12" customHeight="1">
      <c r="C204" s="3" t="s">
        <v>41</v>
      </c>
      <c r="E204" s="3">
        <v>243309</v>
      </c>
      <c r="F204" s="3">
        <v>0</v>
      </c>
      <c r="G204" s="3">
        <v>140622</v>
      </c>
      <c r="H204" s="3">
        <v>63</v>
      </c>
      <c r="I204" s="3">
        <v>0</v>
      </c>
      <c r="J204" s="3">
        <v>0</v>
      </c>
      <c r="K204" s="3">
        <v>8650</v>
      </c>
      <c r="L204" s="3">
        <v>68965</v>
      </c>
      <c r="M204" s="3">
        <v>461609</v>
      </c>
      <c r="N204" s="3">
        <v>49334</v>
      </c>
      <c r="O204" s="3">
        <v>0</v>
      </c>
      <c r="P204" s="3">
        <v>230983</v>
      </c>
      <c r="Q204" s="3">
        <v>0</v>
      </c>
      <c r="R204" s="3">
        <v>22667</v>
      </c>
      <c r="S204" s="3">
        <v>160890</v>
      </c>
      <c r="T204" s="3">
        <v>242312</v>
      </c>
      <c r="U204" s="3">
        <v>76651</v>
      </c>
      <c r="V204" s="3">
        <v>0</v>
      </c>
      <c r="W204" s="3">
        <v>0</v>
      </c>
      <c r="X204" s="3">
        <v>782837</v>
      </c>
    </row>
    <row r="205" spans="1:24" s="3" customFormat="1" ht="12" customHeight="1">
      <c r="D205" s="3" t="s">
        <v>42</v>
      </c>
      <c r="E205" s="3">
        <v>3401957</v>
      </c>
      <c r="F205" s="3">
        <v>0</v>
      </c>
      <c r="G205" s="3">
        <v>4239738</v>
      </c>
      <c r="H205" s="3">
        <v>685107</v>
      </c>
      <c r="I205" s="3">
        <v>12168</v>
      </c>
      <c r="J205" s="3">
        <v>1273</v>
      </c>
      <c r="K205" s="3">
        <v>198623</v>
      </c>
      <c r="L205" s="3">
        <v>68965</v>
      </c>
      <c r="M205" s="3">
        <v>8607831</v>
      </c>
      <c r="N205" s="3">
        <v>2263810</v>
      </c>
      <c r="O205" s="3">
        <v>0</v>
      </c>
      <c r="P205" s="3">
        <v>469749</v>
      </c>
      <c r="Q205" s="3">
        <v>0</v>
      </c>
      <c r="R205" s="3">
        <v>2593093</v>
      </c>
      <c r="S205" s="3">
        <v>3183661</v>
      </c>
      <c r="T205" s="3">
        <v>252631</v>
      </c>
      <c r="U205" s="3">
        <v>1284762</v>
      </c>
      <c r="V205" s="3">
        <v>0</v>
      </c>
      <c r="W205" s="3">
        <v>0</v>
      </c>
      <c r="X205" s="3">
        <v>10047706</v>
      </c>
    </row>
    <row r="206" spans="1:24" s="3" customFormat="1" ht="12" customHeight="1"/>
    <row r="207" spans="1:24" ht="12" customHeight="1">
      <c r="A207" s="2" t="s">
        <v>179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3">
        <v>0</v>
      </c>
      <c r="N207" s="2">
        <v>7436459</v>
      </c>
      <c r="O207" s="2">
        <v>55154</v>
      </c>
      <c r="P207" s="2">
        <v>738779</v>
      </c>
      <c r="Q207" s="2">
        <v>0</v>
      </c>
      <c r="R207" s="2">
        <v>2008116</v>
      </c>
      <c r="S207" s="2">
        <v>3588048</v>
      </c>
      <c r="T207" s="2">
        <v>13809</v>
      </c>
      <c r="U207" s="2">
        <v>4957388</v>
      </c>
      <c r="V207" s="2">
        <v>0</v>
      </c>
      <c r="W207" s="2">
        <v>0</v>
      </c>
      <c r="X207" s="3">
        <v>18797753</v>
      </c>
    </row>
    <row r="208" spans="1:24" ht="12" customHeight="1">
      <c r="B208" s="2" t="s">
        <v>180</v>
      </c>
      <c r="E208" s="2">
        <v>241046</v>
      </c>
      <c r="F208" s="2">
        <v>0</v>
      </c>
      <c r="G208" s="2">
        <v>1099700</v>
      </c>
      <c r="H208" s="2">
        <v>289358</v>
      </c>
      <c r="I208" s="2">
        <v>3820</v>
      </c>
      <c r="J208" s="2">
        <v>0</v>
      </c>
      <c r="K208" s="2">
        <v>0</v>
      </c>
      <c r="L208" s="2">
        <v>1048432</v>
      </c>
      <c r="M208" s="3">
        <v>2682356</v>
      </c>
      <c r="N208" s="2">
        <v>0</v>
      </c>
      <c r="O208" s="2">
        <v>0</v>
      </c>
      <c r="P208" s="2">
        <v>1048432</v>
      </c>
      <c r="Q208" s="2">
        <v>0</v>
      </c>
      <c r="R208" s="2">
        <v>789382</v>
      </c>
      <c r="S208" s="2">
        <v>373876</v>
      </c>
      <c r="T208" s="2">
        <v>0</v>
      </c>
      <c r="U208" s="2">
        <v>2598</v>
      </c>
      <c r="V208" s="2">
        <v>0</v>
      </c>
      <c r="W208" s="2">
        <v>0</v>
      </c>
      <c r="X208" s="3">
        <v>2214288</v>
      </c>
    </row>
    <row r="209" spans="1:24" ht="12" customHeight="1">
      <c r="B209" s="2" t="s">
        <v>181</v>
      </c>
      <c r="E209" s="2">
        <v>249873</v>
      </c>
      <c r="F209" s="2">
        <v>0</v>
      </c>
      <c r="G209" s="2">
        <v>797295</v>
      </c>
      <c r="H209" s="2">
        <v>117842</v>
      </c>
      <c r="I209" s="2">
        <v>228</v>
      </c>
      <c r="J209" s="2">
        <v>0</v>
      </c>
      <c r="K209" s="2">
        <v>0</v>
      </c>
      <c r="L209" s="2">
        <v>0</v>
      </c>
      <c r="M209" s="3">
        <v>1165238</v>
      </c>
      <c r="N209" s="2">
        <v>380582</v>
      </c>
      <c r="O209" s="2">
        <v>0</v>
      </c>
      <c r="P209" s="2">
        <v>0</v>
      </c>
      <c r="Q209" s="2">
        <v>0</v>
      </c>
      <c r="R209" s="2">
        <v>614437</v>
      </c>
      <c r="S209" s="2">
        <v>170219</v>
      </c>
      <c r="T209" s="2">
        <v>0</v>
      </c>
      <c r="U209" s="2">
        <v>0</v>
      </c>
      <c r="V209" s="2">
        <v>0</v>
      </c>
      <c r="W209" s="2">
        <v>0</v>
      </c>
      <c r="X209" s="3">
        <v>1165238</v>
      </c>
    </row>
    <row r="210" spans="1:24" ht="12" customHeight="1">
      <c r="B210" s="2" t="s">
        <v>182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3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27308</v>
      </c>
      <c r="T210" s="2">
        <v>6188</v>
      </c>
      <c r="U210" s="2">
        <v>0</v>
      </c>
      <c r="V210" s="2">
        <v>0</v>
      </c>
      <c r="W210" s="2">
        <v>0</v>
      </c>
      <c r="X210" s="3">
        <v>33496</v>
      </c>
    </row>
    <row r="211" spans="1:24" ht="12" customHeight="1">
      <c r="B211" s="2" t="s">
        <v>183</v>
      </c>
      <c r="E211" s="2">
        <v>27038</v>
      </c>
      <c r="F211" s="2">
        <v>0</v>
      </c>
      <c r="G211" s="2">
        <v>10313</v>
      </c>
      <c r="H211" s="2">
        <v>265</v>
      </c>
      <c r="I211" s="2">
        <v>0</v>
      </c>
      <c r="J211" s="2">
        <v>0</v>
      </c>
      <c r="K211" s="2">
        <v>0</v>
      </c>
      <c r="L211" s="2">
        <v>105274</v>
      </c>
      <c r="M211" s="3">
        <v>142890</v>
      </c>
      <c r="N211" s="2">
        <v>44550</v>
      </c>
      <c r="O211" s="2">
        <v>0</v>
      </c>
      <c r="P211" s="2">
        <v>0</v>
      </c>
      <c r="Q211" s="2">
        <v>0</v>
      </c>
      <c r="R211" s="2">
        <v>16049</v>
      </c>
      <c r="S211" s="2">
        <v>11752</v>
      </c>
      <c r="T211" s="2">
        <v>43004</v>
      </c>
      <c r="U211" s="2">
        <v>0</v>
      </c>
      <c r="V211" s="2">
        <v>0</v>
      </c>
      <c r="W211" s="2">
        <v>0</v>
      </c>
      <c r="X211" s="3">
        <v>115355</v>
      </c>
    </row>
    <row r="212" spans="1:24" ht="12" customHeight="1">
      <c r="B212" s="2" t="s">
        <v>184</v>
      </c>
      <c r="E212" s="2">
        <v>81103</v>
      </c>
      <c r="F212" s="2">
        <v>20805</v>
      </c>
      <c r="G212" s="2">
        <v>79508</v>
      </c>
      <c r="H212" s="2">
        <v>40549</v>
      </c>
      <c r="I212" s="2">
        <v>0</v>
      </c>
      <c r="J212" s="2">
        <v>0</v>
      </c>
      <c r="K212" s="2">
        <v>0</v>
      </c>
      <c r="L212" s="2">
        <v>203041</v>
      </c>
      <c r="M212" s="3">
        <v>425006</v>
      </c>
      <c r="N212" s="2">
        <v>176591</v>
      </c>
      <c r="O212" s="2">
        <v>0</v>
      </c>
      <c r="P212" s="2">
        <v>0</v>
      </c>
      <c r="Q212" s="2">
        <v>0</v>
      </c>
      <c r="R212" s="2">
        <v>680764</v>
      </c>
      <c r="S212" s="2">
        <v>35110</v>
      </c>
      <c r="T212" s="2">
        <v>26542</v>
      </c>
      <c r="U212" s="2">
        <v>29245</v>
      </c>
      <c r="V212" s="2">
        <v>0</v>
      </c>
      <c r="W212" s="2">
        <v>0</v>
      </c>
      <c r="X212" s="3">
        <v>948252</v>
      </c>
    </row>
    <row r="213" spans="1:24" ht="12" customHeight="1">
      <c r="B213" s="2" t="s">
        <v>185</v>
      </c>
      <c r="E213" s="2">
        <v>0</v>
      </c>
      <c r="F213" s="2">
        <v>0</v>
      </c>
      <c r="G213" s="2">
        <v>23663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3">
        <v>23663</v>
      </c>
      <c r="N213" s="2">
        <v>0</v>
      </c>
      <c r="O213" s="2">
        <v>0</v>
      </c>
      <c r="P213" s="2">
        <v>0</v>
      </c>
      <c r="Q213" s="2">
        <v>0</v>
      </c>
      <c r="R213" s="2">
        <v>770</v>
      </c>
      <c r="S213" s="2">
        <v>16137</v>
      </c>
      <c r="T213" s="2">
        <v>0</v>
      </c>
      <c r="U213" s="2">
        <v>0</v>
      </c>
      <c r="V213" s="2">
        <v>0</v>
      </c>
      <c r="W213" s="2">
        <v>0</v>
      </c>
      <c r="X213" s="3">
        <v>16907</v>
      </c>
    </row>
    <row r="214" spans="1:24" ht="12" customHeight="1">
      <c r="B214" s="2" t="s">
        <v>186</v>
      </c>
      <c r="E214" s="2">
        <v>0</v>
      </c>
      <c r="F214" s="2">
        <v>0</v>
      </c>
      <c r="G214" s="2">
        <v>23040</v>
      </c>
      <c r="H214" s="2">
        <v>19939</v>
      </c>
      <c r="I214" s="2">
        <v>0</v>
      </c>
      <c r="J214" s="2">
        <v>10120</v>
      </c>
      <c r="K214" s="2">
        <v>0</v>
      </c>
      <c r="L214" s="2">
        <v>97764</v>
      </c>
      <c r="M214" s="3">
        <v>150863</v>
      </c>
      <c r="N214" s="2">
        <v>14056</v>
      </c>
      <c r="O214" s="2">
        <v>0</v>
      </c>
      <c r="P214" s="2">
        <v>97764</v>
      </c>
      <c r="Q214" s="2">
        <v>0</v>
      </c>
      <c r="R214" s="2">
        <v>21167</v>
      </c>
      <c r="S214" s="2">
        <v>16598</v>
      </c>
      <c r="T214" s="2">
        <v>7180</v>
      </c>
      <c r="U214" s="2">
        <v>0</v>
      </c>
      <c r="V214" s="2">
        <v>0</v>
      </c>
      <c r="W214" s="2">
        <v>0</v>
      </c>
      <c r="X214" s="3">
        <v>156765</v>
      </c>
    </row>
    <row r="215" spans="1:24" ht="12" customHeight="1">
      <c r="B215" s="2" t="s">
        <v>187</v>
      </c>
      <c r="E215" s="2">
        <v>0</v>
      </c>
      <c r="F215" s="2">
        <v>0</v>
      </c>
      <c r="G215" s="2">
        <v>5957</v>
      </c>
      <c r="H215" s="2">
        <v>2751</v>
      </c>
      <c r="I215" s="2">
        <v>0</v>
      </c>
      <c r="J215" s="2">
        <v>0</v>
      </c>
      <c r="K215" s="2">
        <v>0</v>
      </c>
      <c r="L215" s="2">
        <v>16191</v>
      </c>
      <c r="M215" s="3">
        <v>24899</v>
      </c>
      <c r="N215" s="2">
        <v>0</v>
      </c>
      <c r="O215" s="2">
        <v>0</v>
      </c>
      <c r="P215" s="2">
        <v>1500</v>
      </c>
      <c r="Q215" s="2">
        <v>0</v>
      </c>
      <c r="R215" s="2">
        <v>6536</v>
      </c>
      <c r="S215" s="2">
        <v>14902</v>
      </c>
      <c r="T215" s="2">
        <v>0</v>
      </c>
      <c r="U215" s="2">
        <v>921</v>
      </c>
      <c r="V215" s="2">
        <v>0</v>
      </c>
      <c r="W215" s="2">
        <v>0</v>
      </c>
      <c r="X215" s="3">
        <v>23859</v>
      </c>
    </row>
    <row r="216" spans="1:24" ht="12" customHeight="1">
      <c r="B216" s="2" t="s">
        <v>188</v>
      </c>
      <c r="E216" s="2">
        <v>1797</v>
      </c>
      <c r="F216" s="2">
        <v>0</v>
      </c>
      <c r="G216" s="2">
        <v>2642</v>
      </c>
      <c r="H216" s="2">
        <v>92737</v>
      </c>
      <c r="I216" s="2">
        <v>0</v>
      </c>
      <c r="J216" s="2">
        <v>17168</v>
      </c>
      <c r="K216" s="2">
        <v>0</v>
      </c>
      <c r="L216" s="2">
        <v>203981</v>
      </c>
      <c r="M216" s="3">
        <v>318325</v>
      </c>
      <c r="N216" s="2">
        <v>50000</v>
      </c>
      <c r="O216" s="2">
        <v>0</v>
      </c>
      <c r="P216" s="2">
        <v>208981</v>
      </c>
      <c r="Q216" s="2">
        <v>0</v>
      </c>
      <c r="R216" s="2">
        <v>69223</v>
      </c>
      <c r="S216" s="2">
        <v>32845</v>
      </c>
      <c r="T216" s="2">
        <v>0</v>
      </c>
      <c r="U216" s="2">
        <v>0</v>
      </c>
      <c r="V216" s="2">
        <v>0</v>
      </c>
      <c r="W216" s="2">
        <v>0</v>
      </c>
      <c r="X216" s="3">
        <v>361049</v>
      </c>
    </row>
    <row r="217" spans="1:24" s="3" customFormat="1" ht="12" customHeight="1">
      <c r="C217" s="3" t="s">
        <v>41</v>
      </c>
      <c r="E217" s="3">
        <v>600857</v>
      </c>
      <c r="F217" s="3">
        <v>20805</v>
      </c>
      <c r="G217" s="3">
        <v>2042118</v>
      </c>
      <c r="H217" s="3">
        <v>563441</v>
      </c>
      <c r="I217" s="3">
        <v>4048</v>
      </c>
      <c r="J217" s="3">
        <v>27288</v>
      </c>
      <c r="K217" s="3">
        <v>0</v>
      </c>
      <c r="L217" s="3">
        <v>1674683</v>
      </c>
      <c r="M217" s="3">
        <v>4933240</v>
      </c>
      <c r="N217" s="3">
        <v>665779</v>
      </c>
      <c r="O217" s="3">
        <v>0</v>
      </c>
      <c r="P217" s="3">
        <v>1356677</v>
      </c>
      <c r="Q217" s="3">
        <v>0</v>
      </c>
      <c r="R217" s="3">
        <v>2198328</v>
      </c>
      <c r="S217" s="3">
        <v>698747</v>
      </c>
      <c r="T217" s="3">
        <v>82914</v>
      </c>
      <c r="U217" s="3">
        <v>32764</v>
      </c>
      <c r="V217" s="3">
        <v>0</v>
      </c>
      <c r="W217" s="3">
        <v>0</v>
      </c>
      <c r="X217" s="3">
        <v>5035209</v>
      </c>
    </row>
    <row r="218" spans="1:24" s="3" customFormat="1" ht="12" customHeight="1">
      <c r="D218" s="3" t="s">
        <v>42</v>
      </c>
      <c r="E218" s="3">
        <v>600857</v>
      </c>
      <c r="F218" s="3">
        <v>20805</v>
      </c>
      <c r="G218" s="3">
        <v>2042118</v>
      </c>
      <c r="H218" s="3">
        <v>563441</v>
      </c>
      <c r="I218" s="3">
        <v>4048</v>
      </c>
      <c r="J218" s="3">
        <v>27288</v>
      </c>
      <c r="K218" s="3">
        <v>0</v>
      </c>
      <c r="L218" s="3">
        <v>1674683</v>
      </c>
      <c r="M218" s="3">
        <v>4933240</v>
      </c>
      <c r="N218" s="3">
        <v>8102238</v>
      </c>
      <c r="O218" s="3">
        <v>55154</v>
      </c>
      <c r="P218" s="3">
        <v>2095456</v>
      </c>
      <c r="Q218" s="3">
        <v>0</v>
      </c>
      <c r="R218" s="3">
        <v>4206444</v>
      </c>
      <c r="S218" s="3">
        <v>4286795</v>
      </c>
      <c r="T218" s="3">
        <v>96723</v>
      </c>
      <c r="U218" s="3">
        <v>4990152</v>
      </c>
      <c r="V218" s="3">
        <v>0</v>
      </c>
      <c r="W218" s="3">
        <v>0</v>
      </c>
      <c r="X218" s="3">
        <v>23832962</v>
      </c>
    </row>
    <row r="220" spans="1:24" ht="12" customHeight="1">
      <c r="A220" s="2" t="s">
        <v>189</v>
      </c>
      <c r="E220" s="2">
        <v>2108754</v>
      </c>
      <c r="F220" s="2">
        <v>0</v>
      </c>
      <c r="G220" s="2">
        <v>4635575</v>
      </c>
      <c r="H220" s="2">
        <v>1147365</v>
      </c>
      <c r="I220" s="2">
        <v>0</v>
      </c>
      <c r="J220" s="2">
        <v>1367</v>
      </c>
      <c r="K220" s="2">
        <v>11572</v>
      </c>
      <c r="L220" s="2">
        <v>0</v>
      </c>
      <c r="M220" s="3">
        <v>7904633</v>
      </c>
      <c r="N220" s="2">
        <v>1244405</v>
      </c>
      <c r="O220" s="2">
        <v>0</v>
      </c>
      <c r="P220" s="2">
        <v>310146</v>
      </c>
      <c r="Q220" s="2">
        <v>0</v>
      </c>
      <c r="R220" s="2">
        <v>446208</v>
      </c>
      <c r="S220" s="2">
        <v>4546623</v>
      </c>
      <c r="T220" s="2">
        <v>1297433</v>
      </c>
      <c r="U220" s="2">
        <v>247623</v>
      </c>
      <c r="V220" s="2">
        <v>0</v>
      </c>
      <c r="W220" s="2">
        <v>0</v>
      </c>
      <c r="X220" s="3">
        <v>8092438</v>
      </c>
    </row>
    <row r="221" spans="1:24" ht="12" customHeight="1">
      <c r="B221" s="2" t="s">
        <v>190</v>
      </c>
      <c r="E221" s="2">
        <v>0</v>
      </c>
      <c r="F221" s="2">
        <v>0</v>
      </c>
      <c r="G221" s="2">
        <v>22262</v>
      </c>
      <c r="H221" s="2">
        <v>0</v>
      </c>
      <c r="I221" s="2">
        <v>36682</v>
      </c>
      <c r="J221" s="2">
        <v>0</v>
      </c>
      <c r="K221" s="2">
        <v>500</v>
      </c>
      <c r="L221" s="2">
        <v>0</v>
      </c>
      <c r="M221" s="3">
        <v>59444</v>
      </c>
      <c r="N221" s="2">
        <v>29894</v>
      </c>
      <c r="O221" s="2">
        <v>0</v>
      </c>
      <c r="P221" s="2">
        <v>0</v>
      </c>
      <c r="Q221" s="2">
        <v>0</v>
      </c>
      <c r="R221" s="2">
        <v>0</v>
      </c>
      <c r="S221" s="2">
        <v>6785</v>
      </c>
      <c r="T221" s="2">
        <v>0</v>
      </c>
      <c r="U221" s="2">
        <v>0</v>
      </c>
      <c r="V221" s="2">
        <v>0</v>
      </c>
      <c r="W221" s="2">
        <v>0</v>
      </c>
      <c r="X221" s="3">
        <v>36679</v>
      </c>
    </row>
    <row r="222" spans="1:24" ht="12" customHeight="1">
      <c r="B222" s="2" t="s">
        <v>191</v>
      </c>
      <c r="E222" s="2">
        <v>0</v>
      </c>
      <c r="F222" s="2">
        <v>0</v>
      </c>
      <c r="G222" s="2">
        <v>496</v>
      </c>
      <c r="H222" s="2">
        <v>10153</v>
      </c>
      <c r="I222" s="2">
        <v>2119</v>
      </c>
      <c r="J222" s="2">
        <v>0</v>
      </c>
      <c r="K222" s="2">
        <v>0</v>
      </c>
      <c r="L222" s="2">
        <v>0</v>
      </c>
      <c r="M222" s="3">
        <v>12768</v>
      </c>
      <c r="N222" s="2">
        <v>3556</v>
      </c>
      <c r="O222" s="2">
        <v>0</v>
      </c>
      <c r="P222" s="2">
        <v>147</v>
      </c>
      <c r="Q222" s="2">
        <v>0</v>
      </c>
      <c r="R222" s="2">
        <v>1791</v>
      </c>
      <c r="S222" s="2">
        <v>6179</v>
      </c>
      <c r="T222" s="2">
        <v>42345</v>
      </c>
      <c r="U222" s="2">
        <v>0</v>
      </c>
      <c r="V222" s="2">
        <v>0</v>
      </c>
      <c r="W222" s="2">
        <v>0</v>
      </c>
      <c r="X222" s="3">
        <v>54018</v>
      </c>
    </row>
    <row r="223" spans="1:24" ht="12" customHeight="1">
      <c r="B223" s="2" t="s">
        <v>192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3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42282</v>
      </c>
      <c r="T223" s="2">
        <v>0</v>
      </c>
      <c r="U223" s="2">
        <v>0</v>
      </c>
      <c r="V223" s="2">
        <v>0</v>
      </c>
      <c r="W223" s="2">
        <v>0</v>
      </c>
      <c r="X223" s="3">
        <v>42282</v>
      </c>
    </row>
    <row r="224" spans="1:24" ht="12" customHeight="1">
      <c r="B224" s="2" t="s">
        <v>193</v>
      </c>
      <c r="E224" s="2">
        <v>526516</v>
      </c>
      <c r="F224" s="2">
        <v>0</v>
      </c>
      <c r="G224" s="2">
        <v>44372</v>
      </c>
      <c r="H224" s="2">
        <v>2229</v>
      </c>
      <c r="I224" s="2">
        <v>8337</v>
      </c>
      <c r="J224" s="2">
        <v>0</v>
      </c>
      <c r="K224" s="2">
        <v>0</v>
      </c>
      <c r="L224" s="2">
        <v>0</v>
      </c>
      <c r="M224" s="3">
        <v>581454</v>
      </c>
      <c r="N224" s="2">
        <v>0</v>
      </c>
      <c r="O224" s="2">
        <v>0</v>
      </c>
      <c r="P224" s="2">
        <v>20725</v>
      </c>
      <c r="Q224" s="2">
        <v>0</v>
      </c>
      <c r="R224" s="2">
        <v>9282</v>
      </c>
      <c r="S224" s="2">
        <v>10177</v>
      </c>
      <c r="T224" s="2">
        <v>520371</v>
      </c>
      <c r="U224" s="2">
        <v>2347</v>
      </c>
      <c r="V224" s="2">
        <v>0</v>
      </c>
      <c r="W224" s="2">
        <v>0</v>
      </c>
      <c r="X224" s="3">
        <v>562902</v>
      </c>
    </row>
    <row r="225" spans="1:24" ht="12" customHeight="1">
      <c r="B225" s="2" t="s">
        <v>194</v>
      </c>
      <c r="E225" s="2">
        <v>0</v>
      </c>
      <c r="F225" s="2">
        <v>0</v>
      </c>
      <c r="G225" s="2">
        <v>48542</v>
      </c>
      <c r="H225" s="2">
        <v>0</v>
      </c>
      <c r="I225" s="2">
        <v>0</v>
      </c>
      <c r="J225" s="2">
        <v>7070</v>
      </c>
      <c r="K225" s="2">
        <v>0</v>
      </c>
      <c r="L225" s="2">
        <v>0</v>
      </c>
      <c r="M225" s="3">
        <v>55612</v>
      </c>
      <c r="N225" s="2">
        <v>0</v>
      </c>
      <c r="O225" s="2">
        <v>10623</v>
      </c>
      <c r="P225" s="2">
        <v>33618</v>
      </c>
      <c r="Q225" s="2">
        <v>0</v>
      </c>
      <c r="R225" s="2">
        <v>71</v>
      </c>
      <c r="S225" s="2">
        <v>23019</v>
      </c>
      <c r="T225" s="2">
        <v>0</v>
      </c>
      <c r="U225" s="2">
        <v>0</v>
      </c>
      <c r="V225" s="2">
        <v>0</v>
      </c>
      <c r="W225" s="2">
        <v>0</v>
      </c>
      <c r="X225" s="3">
        <v>67331</v>
      </c>
    </row>
    <row r="226" spans="1:24" ht="12" customHeight="1">
      <c r="B226" s="2" t="s">
        <v>195</v>
      </c>
      <c r="E226" s="2">
        <v>15070</v>
      </c>
      <c r="F226" s="2">
        <v>0</v>
      </c>
      <c r="G226" s="2">
        <v>27252</v>
      </c>
      <c r="H226" s="2">
        <v>7424</v>
      </c>
      <c r="I226" s="2">
        <v>0</v>
      </c>
      <c r="J226" s="2">
        <v>0</v>
      </c>
      <c r="K226" s="2">
        <v>1000</v>
      </c>
      <c r="L226" s="2">
        <v>89096</v>
      </c>
      <c r="M226" s="3">
        <v>139842</v>
      </c>
      <c r="N226" s="2">
        <v>23111</v>
      </c>
      <c r="O226" s="2">
        <v>0</v>
      </c>
      <c r="P226" s="2">
        <v>92296</v>
      </c>
      <c r="Q226" s="2">
        <v>0</v>
      </c>
      <c r="R226" s="2">
        <v>18990</v>
      </c>
      <c r="S226" s="2">
        <v>15023</v>
      </c>
      <c r="T226" s="2">
        <v>0</v>
      </c>
      <c r="U226" s="2">
        <v>0</v>
      </c>
      <c r="V226" s="2">
        <v>0</v>
      </c>
      <c r="W226" s="2">
        <v>0</v>
      </c>
      <c r="X226" s="3">
        <v>149420</v>
      </c>
    </row>
    <row r="227" spans="1:24" ht="12" customHeight="1">
      <c r="B227" s="2" t="s">
        <v>196</v>
      </c>
      <c r="E227" s="2">
        <v>6868</v>
      </c>
      <c r="F227" s="2">
        <v>0</v>
      </c>
      <c r="G227" s="2">
        <v>32420</v>
      </c>
      <c r="H227" s="2">
        <v>2213</v>
      </c>
      <c r="I227" s="2">
        <v>0</v>
      </c>
      <c r="J227" s="2">
        <v>0</v>
      </c>
      <c r="K227" s="2">
        <v>11336</v>
      </c>
      <c r="L227" s="2">
        <v>0</v>
      </c>
      <c r="M227" s="3">
        <v>52837</v>
      </c>
      <c r="N227" s="2">
        <v>20020</v>
      </c>
      <c r="O227" s="2">
        <v>0</v>
      </c>
      <c r="P227" s="2">
        <v>0</v>
      </c>
      <c r="Q227" s="2">
        <v>0</v>
      </c>
      <c r="R227" s="2">
        <v>23184</v>
      </c>
      <c r="S227" s="2">
        <v>11994</v>
      </c>
      <c r="T227" s="2">
        <v>42644</v>
      </c>
      <c r="U227" s="2">
        <v>0</v>
      </c>
      <c r="V227" s="2">
        <v>0</v>
      </c>
      <c r="W227" s="2">
        <v>0</v>
      </c>
      <c r="X227" s="3">
        <v>97842</v>
      </c>
    </row>
    <row r="228" spans="1:24" ht="12" customHeight="1">
      <c r="B228" s="2" t="s">
        <v>197</v>
      </c>
      <c r="E228" s="2">
        <v>84303</v>
      </c>
      <c r="F228" s="2">
        <v>0</v>
      </c>
      <c r="G228" s="2">
        <v>87081</v>
      </c>
      <c r="H228" s="2">
        <v>0</v>
      </c>
      <c r="I228" s="2">
        <v>0</v>
      </c>
      <c r="J228" s="2">
        <v>0</v>
      </c>
      <c r="K228" s="2">
        <v>0</v>
      </c>
      <c r="L228" s="2">
        <v>112001</v>
      </c>
      <c r="M228" s="3">
        <v>283385</v>
      </c>
      <c r="N228" s="2">
        <v>35472</v>
      </c>
      <c r="O228" s="2">
        <v>0</v>
      </c>
      <c r="P228" s="2">
        <v>16001</v>
      </c>
      <c r="Q228" s="2">
        <v>0</v>
      </c>
      <c r="R228" s="2">
        <v>30281</v>
      </c>
      <c r="S228" s="2">
        <v>21686</v>
      </c>
      <c r="T228" s="2">
        <v>76455</v>
      </c>
      <c r="U228" s="2">
        <v>0</v>
      </c>
      <c r="V228" s="2">
        <v>0</v>
      </c>
      <c r="W228" s="2">
        <v>0</v>
      </c>
      <c r="X228" s="3">
        <v>179895</v>
      </c>
    </row>
    <row r="229" spans="1:24" s="3" customFormat="1" ht="12" customHeight="1">
      <c r="C229" s="3" t="s">
        <v>41</v>
      </c>
      <c r="E229" s="3">
        <v>632757</v>
      </c>
      <c r="F229" s="3">
        <v>0</v>
      </c>
      <c r="G229" s="3">
        <v>262425</v>
      </c>
      <c r="H229" s="3">
        <v>22019</v>
      </c>
      <c r="I229" s="3">
        <v>47138</v>
      </c>
      <c r="J229" s="3">
        <v>7070</v>
      </c>
      <c r="K229" s="3">
        <v>12836</v>
      </c>
      <c r="L229" s="3">
        <v>201097</v>
      </c>
      <c r="M229" s="3">
        <v>1185342</v>
      </c>
      <c r="N229" s="3">
        <v>112053</v>
      </c>
      <c r="O229" s="3">
        <v>10623</v>
      </c>
      <c r="P229" s="3">
        <v>162787</v>
      </c>
      <c r="Q229" s="3">
        <v>0</v>
      </c>
      <c r="R229" s="3">
        <v>83599</v>
      </c>
      <c r="S229" s="3">
        <v>137145</v>
      </c>
      <c r="T229" s="3">
        <v>681815</v>
      </c>
      <c r="U229" s="3">
        <v>2347</v>
      </c>
      <c r="V229" s="3">
        <v>0</v>
      </c>
      <c r="W229" s="3">
        <v>0</v>
      </c>
      <c r="X229" s="3">
        <v>1190369</v>
      </c>
    </row>
    <row r="230" spans="1:24" s="3" customFormat="1" ht="12" customHeight="1">
      <c r="D230" s="3" t="s">
        <v>42</v>
      </c>
      <c r="E230" s="3">
        <v>2741511</v>
      </c>
      <c r="F230" s="3">
        <v>0</v>
      </c>
      <c r="G230" s="3">
        <v>4898000</v>
      </c>
      <c r="H230" s="3">
        <v>1169384</v>
      </c>
      <c r="I230" s="3">
        <v>47138</v>
      </c>
      <c r="J230" s="3">
        <v>8437</v>
      </c>
      <c r="K230" s="3">
        <v>24408</v>
      </c>
      <c r="L230" s="3">
        <v>201097</v>
      </c>
      <c r="M230" s="3">
        <v>9089975</v>
      </c>
      <c r="N230" s="3">
        <v>1356458</v>
      </c>
      <c r="O230" s="3">
        <v>10623</v>
      </c>
      <c r="P230" s="3">
        <v>472933</v>
      </c>
      <c r="Q230" s="3">
        <v>0</v>
      </c>
      <c r="R230" s="3">
        <v>529807</v>
      </c>
      <c r="S230" s="3">
        <v>4683768</v>
      </c>
      <c r="T230" s="3">
        <v>1979248</v>
      </c>
      <c r="U230" s="3">
        <v>249970</v>
      </c>
      <c r="V230" s="3">
        <v>0</v>
      </c>
      <c r="W230" s="3">
        <v>0</v>
      </c>
      <c r="X230" s="3">
        <v>9282807</v>
      </c>
    </row>
    <row r="232" spans="1:24" ht="12" customHeight="1">
      <c r="A232" s="12" t="s">
        <v>198</v>
      </c>
      <c r="E232" s="2">
        <v>4240272</v>
      </c>
      <c r="F232" s="2">
        <v>99929</v>
      </c>
      <c r="G232" s="2">
        <v>5763307</v>
      </c>
      <c r="H232" s="2">
        <v>3115885</v>
      </c>
      <c r="I232" s="2">
        <v>4440</v>
      </c>
      <c r="J232" s="2">
        <v>0</v>
      </c>
      <c r="K232" s="2">
        <v>153925</v>
      </c>
      <c r="L232" s="2">
        <v>391117</v>
      </c>
      <c r="M232" s="3">
        <v>13768875</v>
      </c>
      <c r="N232" s="2">
        <v>7985925</v>
      </c>
      <c r="O232" s="2">
        <v>0</v>
      </c>
      <c r="P232" s="2">
        <v>391117</v>
      </c>
      <c r="Q232" s="2">
        <v>0</v>
      </c>
      <c r="R232" s="2">
        <v>2048678</v>
      </c>
      <c r="S232" s="2">
        <v>2496000</v>
      </c>
      <c r="T232" s="2">
        <v>365048</v>
      </c>
      <c r="U232" s="2">
        <v>1247752</v>
      </c>
      <c r="V232" s="2">
        <v>0</v>
      </c>
      <c r="W232" s="2">
        <v>0</v>
      </c>
      <c r="X232" s="3">
        <v>14534520</v>
      </c>
    </row>
    <row r="233" spans="1:24" ht="12" customHeight="1">
      <c r="B233" s="2" t="s">
        <v>199</v>
      </c>
      <c r="E233" s="2">
        <v>3200035</v>
      </c>
      <c r="F233" s="2">
        <v>0</v>
      </c>
      <c r="G233" s="2">
        <v>1140880</v>
      </c>
      <c r="H233" s="2">
        <v>443</v>
      </c>
      <c r="I233" s="2">
        <v>0</v>
      </c>
      <c r="J233" s="2">
        <v>384480</v>
      </c>
      <c r="K233" s="2">
        <v>0</v>
      </c>
      <c r="L233" s="2">
        <v>838107</v>
      </c>
      <c r="M233" s="3">
        <v>5563945</v>
      </c>
      <c r="N233" s="2">
        <v>0</v>
      </c>
      <c r="O233" s="2">
        <v>0</v>
      </c>
      <c r="P233" s="2">
        <v>62673</v>
      </c>
      <c r="Q233" s="2">
        <v>0</v>
      </c>
      <c r="R233" s="2">
        <v>597421</v>
      </c>
      <c r="S233" s="2">
        <v>213349</v>
      </c>
      <c r="T233" s="2">
        <v>2287269</v>
      </c>
      <c r="U233" s="2">
        <v>461676</v>
      </c>
      <c r="V233" s="2">
        <v>0</v>
      </c>
      <c r="W233" s="2">
        <v>0</v>
      </c>
      <c r="X233" s="3">
        <v>3622388</v>
      </c>
    </row>
    <row r="234" spans="1:24" s="3" customFormat="1" ht="12" customHeight="1">
      <c r="C234" s="3" t="s">
        <v>41</v>
      </c>
      <c r="E234" s="3">
        <v>3200035</v>
      </c>
      <c r="F234" s="3">
        <v>0</v>
      </c>
      <c r="G234" s="3">
        <v>1140880</v>
      </c>
      <c r="H234" s="3">
        <v>443</v>
      </c>
      <c r="I234" s="3">
        <v>0</v>
      </c>
      <c r="J234" s="3">
        <v>384480</v>
      </c>
      <c r="K234" s="3">
        <v>0</v>
      </c>
      <c r="L234" s="3">
        <v>838107</v>
      </c>
      <c r="M234" s="3">
        <v>5563945</v>
      </c>
      <c r="N234" s="3">
        <v>0</v>
      </c>
      <c r="O234" s="3">
        <v>0</v>
      </c>
      <c r="P234" s="3">
        <v>62673</v>
      </c>
      <c r="Q234" s="3">
        <v>0</v>
      </c>
      <c r="R234" s="3">
        <v>597421</v>
      </c>
      <c r="S234" s="3">
        <v>213349</v>
      </c>
      <c r="T234" s="3">
        <v>2287269</v>
      </c>
      <c r="U234" s="3">
        <v>461676</v>
      </c>
      <c r="V234" s="3">
        <v>0</v>
      </c>
      <c r="W234" s="3">
        <v>0</v>
      </c>
      <c r="X234" s="3">
        <v>3622388</v>
      </c>
    </row>
    <row r="235" spans="1:24" s="3" customFormat="1" ht="12" customHeight="1">
      <c r="D235" s="3" t="s">
        <v>42</v>
      </c>
      <c r="E235" s="3">
        <v>7440307</v>
      </c>
      <c r="F235" s="3">
        <v>99929</v>
      </c>
      <c r="G235" s="3">
        <v>6904187</v>
      </c>
      <c r="H235" s="3">
        <v>3116328</v>
      </c>
      <c r="I235" s="3">
        <v>4440</v>
      </c>
      <c r="J235" s="3">
        <v>384480</v>
      </c>
      <c r="K235" s="3">
        <v>153925</v>
      </c>
      <c r="L235" s="3">
        <v>1229224</v>
      </c>
      <c r="M235" s="3">
        <v>19332820</v>
      </c>
      <c r="N235" s="3">
        <v>7985925</v>
      </c>
      <c r="O235" s="3">
        <v>0</v>
      </c>
      <c r="P235" s="3">
        <v>453790</v>
      </c>
      <c r="Q235" s="3">
        <v>0</v>
      </c>
      <c r="R235" s="3">
        <v>2646099</v>
      </c>
      <c r="S235" s="3">
        <v>2709349</v>
      </c>
      <c r="T235" s="3">
        <v>2652317</v>
      </c>
      <c r="U235" s="3">
        <v>1709428</v>
      </c>
      <c r="V235" s="3">
        <v>0</v>
      </c>
      <c r="W235" s="3">
        <v>0</v>
      </c>
      <c r="X235" s="3">
        <v>18156908</v>
      </c>
    </row>
    <row r="237" spans="1:24" ht="12" customHeight="1">
      <c r="A237" s="2" t="s">
        <v>200</v>
      </c>
      <c r="E237" s="2">
        <v>1735637</v>
      </c>
      <c r="F237" s="2">
        <v>1097261</v>
      </c>
      <c r="G237" s="2">
        <v>6012511</v>
      </c>
      <c r="H237" s="2">
        <v>1170742</v>
      </c>
      <c r="I237" s="2">
        <v>189874</v>
      </c>
      <c r="J237" s="2">
        <v>374476</v>
      </c>
      <c r="K237" s="2">
        <v>141151</v>
      </c>
      <c r="L237" s="2">
        <v>133000</v>
      </c>
      <c r="M237" s="3">
        <v>10854652</v>
      </c>
      <c r="N237" s="2">
        <v>3100105</v>
      </c>
      <c r="O237" s="2">
        <v>0</v>
      </c>
      <c r="P237" s="2">
        <v>0</v>
      </c>
      <c r="Q237" s="2">
        <v>0</v>
      </c>
      <c r="R237" s="2">
        <v>388555</v>
      </c>
      <c r="S237" s="2">
        <v>3796102</v>
      </c>
      <c r="T237" s="2">
        <v>951819</v>
      </c>
      <c r="U237" s="2">
        <v>2193023</v>
      </c>
      <c r="V237" s="2">
        <v>0</v>
      </c>
      <c r="W237" s="2">
        <v>0</v>
      </c>
      <c r="X237" s="3">
        <v>10429604</v>
      </c>
    </row>
    <row r="238" spans="1:24" ht="12" customHeight="1">
      <c r="B238" s="2" t="s">
        <v>201</v>
      </c>
      <c r="E238" s="2">
        <v>25680</v>
      </c>
      <c r="F238" s="2">
        <v>41001</v>
      </c>
      <c r="G238" s="2">
        <v>18780</v>
      </c>
      <c r="H238" s="2">
        <v>68101</v>
      </c>
      <c r="I238" s="2">
        <v>17520</v>
      </c>
      <c r="J238" s="2">
        <v>0</v>
      </c>
      <c r="K238" s="2">
        <v>24000</v>
      </c>
      <c r="L238" s="2">
        <v>557388</v>
      </c>
      <c r="M238" s="3">
        <v>752470</v>
      </c>
      <c r="N238" s="2">
        <v>57523</v>
      </c>
      <c r="O238" s="2">
        <v>0</v>
      </c>
      <c r="P238" s="2">
        <v>557388</v>
      </c>
      <c r="Q238" s="2">
        <v>0</v>
      </c>
      <c r="R238" s="2">
        <v>42622</v>
      </c>
      <c r="S238" s="2">
        <v>53307</v>
      </c>
      <c r="T238" s="2">
        <v>0</v>
      </c>
      <c r="U238" s="2">
        <v>559</v>
      </c>
      <c r="V238" s="2">
        <v>0</v>
      </c>
      <c r="W238" s="2">
        <v>0</v>
      </c>
      <c r="X238" s="3">
        <v>711399</v>
      </c>
    </row>
    <row r="239" spans="1:24" ht="12" customHeight="1">
      <c r="B239" s="2" t="s">
        <v>202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3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4604</v>
      </c>
      <c r="T239" s="2">
        <v>0</v>
      </c>
      <c r="U239" s="2">
        <v>0</v>
      </c>
      <c r="V239" s="2">
        <v>0</v>
      </c>
      <c r="W239" s="2">
        <v>0</v>
      </c>
      <c r="X239" s="3">
        <v>4604</v>
      </c>
    </row>
    <row r="240" spans="1:24" ht="12" customHeight="1">
      <c r="B240" s="2" t="s">
        <v>203</v>
      </c>
      <c r="E240" s="2">
        <v>0</v>
      </c>
      <c r="F240" s="2">
        <v>0</v>
      </c>
      <c r="G240" s="2">
        <v>87756</v>
      </c>
      <c r="H240" s="2">
        <v>13270</v>
      </c>
      <c r="I240" s="2">
        <v>9955</v>
      </c>
      <c r="J240" s="2">
        <v>0</v>
      </c>
      <c r="K240" s="2">
        <v>0</v>
      </c>
      <c r="L240" s="2">
        <v>0</v>
      </c>
      <c r="M240" s="3">
        <v>110981</v>
      </c>
      <c r="N240" s="2">
        <v>55758</v>
      </c>
      <c r="O240" s="2">
        <v>0</v>
      </c>
      <c r="P240" s="2">
        <v>30635</v>
      </c>
      <c r="Q240" s="2">
        <v>0</v>
      </c>
      <c r="R240" s="2">
        <v>19075</v>
      </c>
      <c r="S240" s="2">
        <v>24836</v>
      </c>
      <c r="T240" s="2">
        <v>0</v>
      </c>
      <c r="U240" s="2">
        <v>0</v>
      </c>
      <c r="V240" s="2">
        <v>0</v>
      </c>
      <c r="W240" s="2">
        <v>0</v>
      </c>
      <c r="X240" s="3">
        <v>130304</v>
      </c>
    </row>
    <row r="241" spans="1:24" ht="12" customHeight="1">
      <c r="B241" s="2" t="s">
        <v>204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3">
        <v>0</v>
      </c>
      <c r="N241" s="2">
        <v>0</v>
      </c>
      <c r="O241" s="2">
        <v>0</v>
      </c>
      <c r="P241" s="2">
        <v>0</v>
      </c>
      <c r="Q241" s="2">
        <v>0</v>
      </c>
      <c r="R241" s="2">
        <v>561</v>
      </c>
      <c r="S241" s="2">
        <v>5840</v>
      </c>
      <c r="T241" s="2">
        <v>0</v>
      </c>
      <c r="U241" s="2">
        <v>0</v>
      </c>
      <c r="V241" s="2">
        <v>0</v>
      </c>
      <c r="W241" s="2">
        <v>0</v>
      </c>
      <c r="X241" s="3">
        <v>6401</v>
      </c>
    </row>
    <row r="242" spans="1:24" ht="12" customHeight="1">
      <c r="B242" s="2" t="s">
        <v>205</v>
      </c>
      <c r="E242" s="2">
        <v>0</v>
      </c>
      <c r="F242" s="2">
        <v>0</v>
      </c>
      <c r="G242" s="2">
        <v>13334</v>
      </c>
      <c r="H242" s="2">
        <v>1383</v>
      </c>
      <c r="I242" s="2">
        <v>0</v>
      </c>
      <c r="J242" s="2">
        <v>0</v>
      </c>
      <c r="K242" s="2">
        <v>0</v>
      </c>
      <c r="L242" s="2">
        <v>0</v>
      </c>
      <c r="M242" s="3">
        <v>14717</v>
      </c>
      <c r="N242" s="2">
        <v>4964</v>
      </c>
      <c r="O242" s="2">
        <v>0</v>
      </c>
      <c r="P242" s="2">
        <v>0</v>
      </c>
      <c r="Q242" s="2">
        <v>0</v>
      </c>
      <c r="R242" s="2">
        <v>0</v>
      </c>
      <c r="S242" s="2">
        <v>5088</v>
      </c>
      <c r="T242" s="2">
        <v>0</v>
      </c>
      <c r="U242" s="2">
        <v>0</v>
      </c>
      <c r="V242" s="2">
        <v>0</v>
      </c>
      <c r="W242" s="2">
        <v>0</v>
      </c>
      <c r="X242" s="3">
        <v>10052</v>
      </c>
    </row>
    <row r="243" spans="1:24" ht="12" customHeight="1">
      <c r="B243" s="2" t="s">
        <v>206</v>
      </c>
      <c r="E243" s="2">
        <v>19796</v>
      </c>
      <c r="F243" s="2">
        <v>141950</v>
      </c>
      <c r="G243" s="2">
        <v>180249</v>
      </c>
      <c r="H243" s="2">
        <v>0</v>
      </c>
      <c r="I243" s="2">
        <v>0</v>
      </c>
      <c r="J243" s="2">
        <v>0</v>
      </c>
      <c r="K243" s="2">
        <v>1515</v>
      </c>
      <c r="L243" s="2">
        <v>52367</v>
      </c>
      <c r="M243" s="3">
        <v>395877</v>
      </c>
      <c r="N243" s="2">
        <v>172052</v>
      </c>
      <c r="O243" s="2">
        <v>0</v>
      </c>
      <c r="P243" s="2">
        <v>116</v>
      </c>
      <c r="Q243" s="2">
        <v>0</v>
      </c>
      <c r="R243" s="2">
        <v>10147</v>
      </c>
      <c r="S243" s="2">
        <v>60358</v>
      </c>
      <c r="T243" s="2">
        <v>87</v>
      </c>
      <c r="U243" s="2">
        <v>13245</v>
      </c>
      <c r="V243" s="2">
        <v>0</v>
      </c>
      <c r="W243" s="2">
        <v>0</v>
      </c>
      <c r="X243" s="3">
        <v>256005</v>
      </c>
    </row>
    <row r="244" spans="1:24" ht="12" customHeight="1">
      <c r="B244" s="2" t="s">
        <v>207</v>
      </c>
      <c r="E244" s="2">
        <v>98941</v>
      </c>
      <c r="F244" s="2">
        <v>0</v>
      </c>
      <c r="G244" s="2">
        <v>344937</v>
      </c>
      <c r="H244" s="2">
        <v>38520</v>
      </c>
      <c r="I244" s="2">
        <v>0</v>
      </c>
      <c r="J244" s="2">
        <v>0</v>
      </c>
      <c r="K244" s="2">
        <v>0</v>
      </c>
      <c r="L244" s="2">
        <v>520379</v>
      </c>
      <c r="M244" s="3">
        <v>1002777</v>
      </c>
      <c r="N244" s="2">
        <v>351156</v>
      </c>
      <c r="O244" s="2">
        <v>0</v>
      </c>
      <c r="P244" s="2">
        <v>681818</v>
      </c>
      <c r="Q244" s="2">
        <v>0</v>
      </c>
      <c r="R244" s="2">
        <v>13986</v>
      </c>
      <c r="S244" s="2">
        <v>114004</v>
      </c>
      <c r="T244" s="2">
        <v>34541</v>
      </c>
      <c r="U244" s="2">
        <v>0</v>
      </c>
      <c r="V244" s="2">
        <v>0</v>
      </c>
      <c r="W244" s="2">
        <v>0</v>
      </c>
      <c r="X244" s="3">
        <v>1195505</v>
      </c>
    </row>
    <row r="245" spans="1:24" ht="12" customHeight="1">
      <c r="B245" s="2" t="s">
        <v>208</v>
      </c>
      <c r="E245" s="2">
        <v>21926</v>
      </c>
      <c r="F245" s="2">
        <v>0</v>
      </c>
      <c r="G245" s="2">
        <v>108935</v>
      </c>
      <c r="H245" s="2">
        <v>50558</v>
      </c>
      <c r="I245" s="2">
        <v>0</v>
      </c>
      <c r="J245" s="2">
        <v>0</v>
      </c>
      <c r="K245" s="2">
        <v>6500</v>
      </c>
      <c r="L245" s="2">
        <v>190000</v>
      </c>
      <c r="M245" s="3">
        <v>377919</v>
      </c>
      <c r="N245" s="2">
        <v>66694</v>
      </c>
      <c r="O245" s="2">
        <v>0</v>
      </c>
      <c r="P245" s="2">
        <v>190000</v>
      </c>
      <c r="Q245" s="2">
        <v>0</v>
      </c>
      <c r="R245" s="2">
        <v>94198</v>
      </c>
      <c r="S245" s="2">
        <v>4169</v>
      </c>
      <c r="T245" s="2">
        <v>74799</v>
      </c>
      <c r="U245" s="2">
        <v>0</v>
      </c>
      <c r="V245" s="2">
        <v>0</v>
      </c>
      <c r="W245" s="2">
        <v>0</v>
      </c>
      <c r="X245" s="3">
        <v>429860</v>
      </c>
    </row>
    <row r="246" spans="1:24" ht="12" customHeight="1">
      <c r="B246" s="2" t="s">
        <v>209</v>
      </c>
      <c r="E246" s="2">
        <v>476247</v>
      </c>
      <c r="F246" s="2">
        <v>0</v>
      </c>
      <c r="G246" s="2">
        <v>35239</v>
      </c>
      <c r="H246" s="2">
        <v>0</v>
      </c>
      <c r="I246" s="2">
        <v>9198</v>
      </c>
      <c r="J246" s="2">
        <v>0</v>
      </c>
      <c r="K246" s="2">
        <v>0</v>
      </c>
      <c r="L246" s="2">
        <v>0</v>
      </c>
      <c r="M246" s="3">
        <v>520684</v>
      </c>
      <c r="N246" s="2">
        <v>0</v>
      </c>
      <c r="O246" s="2">
        <v>0</v>
      </c>
      <c r="P246" s="2">
        <v>65000</v>
      </c>
      <c r="Q246" s="2">
        <v>0</v>
      </c>
      <c r="R246" s="2">
        <v>3643</v>
      </c>
      <c r="S246" s="2">
        <v>15144</v>
      </c>
      <c r="T246" s="2">
        <v>201499</v>
      </c>
      <c r="U246" s="2">
        <v>263381</v>
      </c>
      <c r="V246" s="2">
        <v>0</v>
      </c>
      <c r="W246" s="2">
        <v>0</v>
      </c>
      <c r="X246" s="3">
        <v>548667</v>
      </c>
    </row>
    <row r="247" spans="1:24" ht="12" customHeight="1">
      <c r="B247" s="2" t="s">
        <v>210</v>
      </c>
      <c r="E247" s="2">
        <v>0</v>
      </c>
      <c r="F247" s="2">
        <v>0</v>
      </c>
      <c r="G247" s="2">
        <v>3968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3">
        <v>3968</v>
      </c>
      <c r="N247" s="2">
        <v>25738</v>
      </c>
      <c r="O247" s="2">
        <v>0</v>
      </c>
      <c r="P247" s="2">
        <v>0</v>
      </c>
      <c r="Q247" s="2">
        <v>0</v>
      </c>
      <c r="R247" s="2">
        <v>23798</v>
      </c>
      <c r="S247" s="2">
        <v>7760</v>
      </c>
      <c r="T247" s="2">
        <v>3594</v>
      </c>
      <c r="U247" s="2">
        <v>0</v>
      </c>
      <c r="V247" s="2">
        <v>0</v>
      </c>
      <c r="W247" s="2">
        <v>0</v>
      </c>
      <c r="X247" s="3">
        <v>60890</v>
      </c>
    </row>
    <row r="248" spans="1:24" ht="12" customHeight="1">
      <c r="B248" s="2" t="s">
        <v>211</v>
      </c>
      <c r="E248" s="2">
        <v>13012</v>
      </c>
      <c r="F248" s="2">
        <v>0</v>
      </c>
      <c r="G248" s="2">
        <v>61342</v>
      </c>
      <c r="H248" s="2">
        <v>0</v>
      </c>
      <c r="I248" s="2">
        <v>6863</v>
      </c>
      <c r="J248" s="2">
        <v>0</v>
      </c>
      <c r="K248" s="2">
        <v>161963</v>
      </c>
      <c r="L248" s="2">
        <v>165696</v>
      </c>
      <c r="M248" s="3">
        <v>408876</v>
      </c>
      <c r="N248" s="2">
        <v>47647</v>
      </c>
      <c r="O248" s="2">
        <v>0</v>
      </c>
      <c r="P248" s="2">
        <v>165696</v>
      </c>
      <c r="Q248" s="2">
        <v>0</v>
      </c>
      <c r="R248" s="2">
        <v>2344</v>
      </c>
      <c r="S248" s="2">
        <v>24230</v>
      </c>
      <c r="T248" s="2">
        <v>1306</v>
      </c>
      <c r="U248" s="2">
        <v>111690</v>
      </c>
      <c r="V248" s="2">
        <v>0</v>
      </c>
      <c r="W248" s="2">
        <v>0</v>
      </c>
      <c r="X248" s="3">
        <v>352913</v>
      </c>
    </row>
    <row r="249" spans="1:24" ht="12" customHeight="1">
      <c r="B249" s="2" t="s">
        <v>212</v>
      </c>
      <c r="E249" s="2">
        <v>372565</v>
      </c>
      <c r="F249" s="2">
        <v>210694</v>
      </c>
      <c r="G249" s="2">
        <v>72865</v>
      </c>
      <c r="H249" s="2">
        <v>3019</v>
      </c>
      <c r="I249" s="2">
        <v>19</v>
      </c>
      <c r="J249" s="2">
        <v>0</v>
      </c>
      <c r="K249" s="2">
        <v>12260</v>
      </c>
      <c r="L249" s="2">
        <v>73828</v>
      </c>
      <c r="M249" s="3">
        <v>745250</v>
      </c>
      <c r="N249" s="2">
        <v>53544</v>
      </c>
      <c r="O249" s="2">
        <v>0</v>
      </c>
      <c r="P249" s="2">
        <v>73828</v>
      </c>
      <c r="Q249" s="2">
        <v>0</v>
      </c>
      <c r="R249" s="2">
        <v>5879</v>
      </c>
      <c r="S249" s="2">
        <v>23988</v>
      </c>
      <c r="T249" s="2">
        <v>302225</v>
      </c>
      <c r="U249" s="2">
        <v>320107</v>
      </c>
      <c r="V249" s="2">
        <v>0</v>
      </c>
      <c r="W249" s="2">
        <v>0</v>
      </c>
      <c r="X249" s="3">
        <v>779571</v>
      </c>
    </row>
    <row r="250" spans="1:24" ht="12" customHeight="1">
      <c r="B250" s="2" t="s">
        <v>213</v>
      </c>
      <c r="E250" s="2">
        <v>8290</v>
      </c>
      <c r="F250" s="2">
        <v>0</v>
      </c>
      <c r="G250" s="2">
        <v>79521</v>
      </c>
      <c r="H250" s="2">
        <v>5324</v>
      </c>
      <c r="I250" s="2">
        <v>0</v>
      </c>
      <c r="J250" s="2">
        <v>0</v>
      </c>
      <c r="K250" s="2">
        <v>29250</v>
      </c>
      <c r="L250" s="2">
        <v>98672</v>
      </c>
      <c r="M250" s="3">
        <v>221057</v>
      </c>
      <c r="N250" s="2">
        <v>9864</v>
      </c>
      <c r="O250" s="2">
        <v>0</v>
      </c>
      <c r="P250" s="2">
        <v>98672</v>
      </c>
      <c r="Q250" s="2">
        <v>0</v>
      </c>
      <c r="R250" s="2">
        <v>262</v>
      </c>
      <c r="S250" s="2">
        <v>8965</v>
      </c>
      <c r="T250" s="2">
        <v>0</v>
      </c>
      <c r="U250" s="2">
        <v>0</v>
      </c>
      <c r="V250" s="2">
        <v>0</v>
      </c>
      <c r="W250" s="2">
        <v>0</v>
      </c>
      <c r="X250" s="3">
        <v>117763</v>
      </c>
    </row>
    <row r="251" spans="1:24" s="3" customFormat="1" ht="12" customHeight="1">
      <c r="C251" s="3" t="s">
        <v>41</v>
      </c>
      <c r="E251" s="3">
        <v>1036457</v>
      </c>
      <c r="F251" s="3">
        <v>393645</v>
      </c>
      <c r="G251" s="3">
        <v>1006926</v>
      </c>
      <c r="H251" s="3">
        <v>180175</v>
      </c>
      <c r="I251" s="3">
        <v>43555</v>
      </c>
      <c r="J251" s="3">
        <v>0</v>
      </c>
      <c r="K251" s="3">
        <v>235488</v>
      </c>
      <c r="L251" s="3">
        <v>1658330</v>
      </c>
      <c r="M251" s="3">
        <v>4554576</v>
      </c>
      <c r="N251" s="3">
        <v>844940</v>
      </c>
      <c r="O251" s="3">
        <v>0</v>
      </c>
      <c r="P251" s="3">
        <v>1863153</v>
      </c>
      <c r="Q251" s="3">
        <v>0</v>
      </c>
      <c r="R251" s="3">
        <v>216515</v>
      </c>
      <c r="S251" s="3">
        <v>352293</v>
      </c>
      <c r="T251" s="3">
        <v>618051</v>
      </c>
      <c r="U251" s="3">
        <v>708982</v>
      </c>
      <c r="V251" s="3">
        <v>0</v>
      </c>
      <c r="W251" s="3">
        <v>0</v>
      </c>
      <c r="X251" s="3">
        <v>4603934</v>
      </c>
    </row>
    <row r="252" spans="1:24" s="3" customFormat="1" ht="12" customHeight="1">
      <c r="D252" s="3" t="s">
        <v>42</v>
      </c>
      <c r="E252" s="3">
        <v>2772094</v>
      </c>
      <c r="F252" s="3">
        <v>1490906</v>
      </c>
      <c r="G252" s="3">
        <v>7019437</v>
      </c>
      <c r="H252" s="3">
        <v>1350917</v>
      </c>
      <c r="I252" s="3">
        <v>233429</v>
      </c>
      <c r="J252" s="3">
        <v>374476</v>
      </c>
      <c r="K252" s="3">
        <v>376639</v>
      </c>
      <c r="L252" s="3">
        <v>1791330</v>
      </c>
      <c r="M252" s="3">
        <v>15409228</v>
      </c>
      <c r="N252" s="3">
        <v>3945045</v>
      </c>
      <c r="O252" s="3">
        <v>0</v>
      </c>
      <c r="P252" s="3">
        <v>1863153</v>
      </c>
      <c r="Q252" s="3">
        <v>0</v>
      </c>
      <c r="R252" s="3">
        <v>605070</v>
      </c>
      <c r="S252" s="3">
        <v>4148395</v>
      </c>
      <c r="T252" s="3">
        <v>1569870</v>
      </c>
      <c r="U252" s="3">
        <v>2902005</v>
      </c>
      <c r="V252" s="3">
        <v>0</v>
      </c>
      <c r="W252" s="3">
        <v>0</v>
      </c>
      <c r="X252" s="3">
        <v>15033538</v>
      </c>
    </row>
    <row r="253" spans="1:24" s="3" customFormat="1" ht="12" customHeight="1"/>
    <row r="254" spans="1:24" ht="12" customHeight="1">
      <c r="A254" s="2" t="s">
        <v>214</v>
      </c>
      <c r="E254" s="2">
        <v>1553219</v>
      </c>
      <c r="F254" s="2">
        <v>441981</v>
      </c>
      <c r="G254" s="2">
        <v>3870725</v>
      </c>
      <c r="H254" s="2">
        <v>603016</v>
      </c>
      <c r="I254" s="2">
        <v>41934</v>
      </c>
      <c r="J254" s="2">
        <v>3533</v>
      </c>
      <c r="K254" s="2">
        <v>104654</v>
      </c>
      <c r="L254" s="2">
        <v>283902</v>
      </c>
      <c r="M254" s="3">
        <v>6902964</v>
      </c>
      <c r="N254" s="2">
        <v>2551219</v>
      </c>
      <c r="O254" s="2">
        <v>3535</v>
      </c>
      <c r="P254" s="2">
        <v>0</v>
      </c>
      <c r="Q254" s="2">
        <v>0</v>
      </c>
      <c r="R254" s="2">
        <v>1090689</v>
      </c>
      <c r="S254" s="2">
        <v>1489379</v>
      </c>
      <c r="T254" s="2">
        <v>240361</v>
      </c>
      <c r="U254" s="2">
        <v>1130692</v>
      </c>
      <c r="V254" s="2">
        <v>0</v>
      </c>
      <c r="W254" s="2">
        <v>0</v>
      </c>
      <c r="X254" s="3">
        <v>6505875</v>
      </c>
    </row>
    <row r="255" spans="1:24" ht="12" customHeight="1">
      <c r="B255" s="2" t="s">
        <v>215</v>
      </c>
      <c r="E255" s="2">
        <v>11656</v>
      </c>
      <c r="F255" s="2">
        <v>0</v>
      </c>
      <c r="G255" s="2">
        <v>58997</v>
      </c>
      <c r="H255" s="2">
        <v>21384</v>
      </c>
      <c r="I255" s="2">
        <v>0</v>
      </c>
      <c r="J255" s="2">
        <v>34414</v>
      </c>
      <c r="K255" s="2">
        <v>22004</v>
      </c>
      <c r="L255" s="2">
        <v>0</v>
      </c>
      <c r="M255" s="3">
        <v>148455</v>
      </c>
      <c r="N255" s="2">
        <v>63390</v>
      </c>
      <c r="O255" s="2">
        <v>0</v>
      </c>
      <c r="P255" s="2">
        <v>0</v>
      </c>
      <c r="Q255" s="2">
        <v>0</v>
      </c>
      <c r="R255" s="2">
        <v>1442</v>
      </c>
      <c r="S255" s="2">
        <v>24594</v>
      </c>
      <c r="T255" s="2">
        <v>8732</v>
      </c>
      <c r="U255" s="2">
        <v>77926</v>
      </c>
      <c r="V255" s="2">
        <v>0</v>
      </c>
      <c r="W255" s="2">
        <v>0</v>
      </c>
      <c r="X255" s="3">
        <v>176084</v>
      </c>
    </row>
    <row r="256" spans="1:24" ht="12" customHeight="1">
      <c r="B256" s="2" t="s">
        <v>216</v>
      </c>
      <c r="E256" s="2">
        <v>0</v>
      </c>
      <c r="F256" s="2">
        <v>170898</v>
      </c>
      <c r="G256" s="2">
        <v>102215</v>
      </c>
      <c r="H256" s="2">
        <v>0</v>
      </c>
      <c r="I256" s="2">
        <v>0</v>
      </c>
      <c r="J256" s="2">
        <v>0</v>
      </c>
      <c r="K256" s="2">
        <v>329794</v>
      </c>
      <c r="L256" s="2">
        <v>0</v>
      </c>
      <c r="M256" s="3">
        <v>602907</v>
      </c>
      <c r="N256" s="2">
        <v>148200</v>
      </c>
      <c r="O256" s="2">
        <v>0</v>
      </c>
      <c r="P256" s="2">
        <v>0</v>
      </c>
      <c r="Q256" s="2">
        <v>0</v>
      </c>
      <c r="R256" s="2">
        <v>632926</v>
      </c>
      <c r="S256" s="2">
        <v>35255</v>
      </c>
      <c r="T256" s="2">
        <v>23881</v>
      </c>
      <c r="U256" s="2">
        <v>0</v>
      </c>
      <c r="V256" s="2">
        <v>0</v>
      </c>
      <c r="W256" s="2">
        <v>0</v>
      </c>
      <c r="X256" s="3">
        <v>840262</v>
      </c>
    </row>
    <row r="257" spans="1:24" ht="12" customHeight="1">
      <c r="B257" s="2" t="s">
        <v>217</v>
      </c>
      <c r="E257" s="2">
        <v>14721</v>
      </c>
      <c r="F257" s="2">
        <v>0</v>
      </c>
      <c r="G257" s="2">
        <v>172789</v>
      </c>
      <c r="H257" s="2">
        <v>35240</v>
      </c>
      <c r="I257" s="2">
        <v>0</v>
      </c>
      <c r="J257" s="2">
        <v>0</v>
      </c>
      <c r="K257" s="2">
        <v>535</v>
      </c>
      <c r="L257" s="2">
        <v>353247</v>
      </c>
      <c r="M257" s="3">
        <v>576532</v>
      </c>
      <c r="N257" s="2">
        <v>57196</v>
      </c>
      <c r="O257" s="2">
        <v>0</v>
      </c>
      <c r="P257" s="2">
        <v>359747</v>
      </c>
      <c r="Q257" s="2">
        <v>0</v>
      </c>
      <c r="R257" s="2">
        <v>69206</v>
      </c>
      <c r="S257" s="2">
        <v>72813</v>
      </c>
      <c r="T257" s="2">
        <v>0</v>
      </c>
      <c r="U257" s="2">
        <v>0</v>
      </c>
      <c r="V257" s="2">
        <v>0</v>
      </c>
      <c r="W257" s="2">
        <v>0</v>
      </c>
      <c r="X257" s="3">
        <v>558962</v>
      </c>
    </row>
    <row r="258" spans="1:24" ht="12" customHeight="1">
      <c r="B258" s="2" t="s">
        <v>218</v>
      </c>
      <c r="E258" s="2">
        <v>32055</v>
      </c>
      <c r="F258" s="2">
        <v>0</v>
      </c>
      <c r="G258" s="2">
        <v>92839</v>
      </c>
      <c r="H258" s="2">
        <v>0</v>
      </c>
      <c r="I258" s="2">
        <v>0</v>
      </c>
      <c r="J258" s="2">
        <v>0</v>
      </c>
      <c r="K258" s="2">
        <v>0</v>
      </c>
      <c r="L258" s="2">
        <v>418447</v>
      </c>
      <c r="M258" s="3">
        <v>543341</v>
      </c>
      <c r="N258" s="2">
        <v>191434</v>
      </c>
      <c r="O258" s="2">
        <v>0</v>
      </c>
      <c r="P258" s="2">
        <v>0</v>
      </c>
      <c r="Q258" s="2">
        <v>0</v>
      </c>
      <c r="R258" s="2">
        <v>580244</v>
      </c>
      <c r="S258" s="2">
        <v>42888</v>
      </c>
      <c r="T258" s="2">
        <v>57141</v>
      </c>
      <c r="U258" s="2">
        <v>4914</v>
      </c>
      <c r="V258" s="2">
        <v>0</v>
      </c>
      <c r="W258" s="2">
        <v>0</v>
      </c>
      <c r="X258" s="3">
        <v>876621</v>
      </c>
    </row>
    <row r="259" spans="1:24" s="3" customFormat="1" ht="12" customHeight="1">
      <c r="C259" s="3" t="s">
        <v>41</v>
      </c>
      <c r="E259" s="3">
        <v>58432</v>
      </c>
      <c r="F259" s="3">
        <v>170898</v>
      </c>
      <c r="G259" s="3">
        <v>426840</v>
      </c>
      <c r="H259" s="3">
        <v>56624</v>
      </c>
      <c r="I259" s="3">
        <v>0</v>
      </c>
      <c r="J259" s="3">
        <v>34414</v>
      </c>
      <c r="K259" s="3">
        <v>352333</v>
      </c>
      <c r="L259" s="3">
        <v>771694</v>
      </c>
      <c r="M259" s="3">
        <v>1871235</v>
      </c>
      <c r="N259" s="3">
        <v>460220</v>
      </c>
      <c r="O259" s="3">
        <v>0</v>
      </c>
      <c r="P259" s="3">
        <v>359747</v>
      </c>
      <c r="Q259" s="3">
        <v>0</v>
      </c>
      <c r="R259" s="3">
        <v>1283818</v>
      </c>
      <c r="S259" s="3">
        <v>175550</v>
      </c>
      <c r="T259" s="3">
        <v>89754</v>
      </c>
      <c r="U259" s="3">
        <v>82840</v>
      </c>
      <c r="V259" s="3">
        <v>0</v>
      </c>
      <c r="W259" s="3">
        <v>0</v>
      </c>
      <c r="X259" s="3">
        <v>2451929</v>
      </c>
    </row>
    <row r="260" spans="1:24" s="3" customFormat="1" ht="12" customHeight="1">
      <c r="D260" s="3" t="s">
        <v>42</v>
      </c>
      <c r="E260" s="3">
        <v>1611651</v>
      </c>
      <c r="F260" s="3">
        <v>612879</v>
      </c>
      <c r="G260" s="3">
        <v>4297565</v>
      </c>
      <c r="H260" s="3">
        <v>659640</v>
      </c>
      <c r="I260" s="3">
        <v>41934</v>
      </c>
      <c r="J260" s="3">
        <v>37947</v>
      </c>
      <c r="K260" s="3">
        <v>456987</v>
      </c>
      <c r="L260" s="3">
        <v>1055596</v>
      </c>
      <c r="M260" s="3">
        <v>8774199</v>
      </c>
      <c r="N260" s="3">
        <v>3011439</v>
      </c>
      <c r="O260" s="3">
        <v>3535</v>
      </c>
      <c r="P260" s="3">
        <v>359747</v>
      </c>
      <c r="Q260" s="3">
        <v>0</v>
      </c>
      <c r="R260" s="3">
        <v>2374507</v>
      </c>
      <c r="S260" s="3">
        <v>1664929</v>
      </c>
      <c r="T260" s="3">
        <v>330115</v>
      </c>
      <c r="U260" s="3">
        <v>1213532</v>
      </c>
      <c r="V260" s="3">
        <v>0</v>
      </c>
      <c r="W260" s="3">
        <v>0</v>
      </c>
      <c r="X260" s="3">
        <v>8957804</v>
      </c>
    </row>
    <row r="262" spans="1:24" ht="12" customHeight="1">
      <c r="A262" s="12" t="s">
        <v>219</v>
      </c>
      <c r="E262" s="2">
        <v>651381</v>
      </c>
      <c r="F262" s="2">
        <v>643558</v>
      </c>
      <c r="G262" s="2">
        <v>2148131</v>
      </c>
      <c r="H262" s="2">
        <v>558337</v>
      </c>
      <c r="I262" s="2">
        <v>16025</v>
      </c>
      <c r="J262" s="2">
        <v>0</v>
      </c>
      <c r="K262" s="2">
        <v>424870</v>
      </c>
      <c r="L262" s="2">
        <v>0</v>
      </c>
      <c r="M262" s="3">
        <v>4442302</v>
      </c>
      <c r="N262" s="2">
        <v>1351651</v>
      </c>
      <c r="O262" s="2">
        <v>0</v>
      </c>
      <c r="P262" s="2">
        <v>0</v>
      </c>
      <c r="Q262" s="2">
        <v>0</v>
      </c>
      <c r="R262" s="2">
        <v>588222</v>
      </c>
      <c r="S262" s="2">
        <v>1759025</v>
      </c>
      <c r="T262" s="2">
        <v>58613</v>
      </c>
      <c r="U262" s="2">
        <v>1143672</v>
      </c>
      <c r="V262" s="2">
        <v>0</v>
      </c>
      <c r="W262" s="2">
        <v>0</v>
      </c>
      <c r="X262" s="3">
        <v>4901183</v>
      </c>
    </row>
    <row r="263" spans="1:24" ht="12" customHeight="1">
      <c r="A263" s="12"/>
      <c r="B263" s="2" t="s">
        <v>220</v>
      </c>
      <c r="E263" s="2">
        <v>166916</v>
      </c>
      <c r="F263" s="2">
        <v>0</v>
      </c>
      <c r="G263" s="2">
        <v>4424</v>
      </c>
      <c r="H263" s="2">
        <v>0</v>
      </c>
      <c r="I263" s="2">
        <v>0</v>
      </c>
      <c r="J263" s="2">
        <v>518</v>
      </c>
      <c r="K263" s="2">
        <v>0</v>
      </c>
      <c r="L263" s="2">
        <v>0</v>
      </c>
      <c r="M263" s="3">
        <v>171858</v>
      </c>
      <c r="N263" s="2">
        <v>22365</v>
      </c>
      <c r="O263" s="2">
        <v>0</v>
      </c>
      <c r="P263" s="2">
        <v>0</v>
      </c>
      <c r="Q263" s="2">
        <v>0</v>
      </c>
      <c r="R263" s="2">
        <v>40215</v>
      </c>
      <c r="S263" s="2">
        <v>4967</v>
      </c>
      <c r="T263" s="2">
        <v>167006</v>
      </c>
      <c r="U263" s="2">
        <v>2041</v>
      </c>
      <c r="V263" s="2">
        <v>0</v>
      </c>
      <c r="W263" s="2">
        <v>0</v>
      </c>
      <c r="X263" s="3">
        <v>236594</v>
      </c>
    </row>
    <row r="264" spans="1:24" ht="12" customHeight="1">
      <c r="A264" s="12"/>
      <c r="B264" s="2" t="s">
        <v>221</v>
      </c>
      <c r="E264" s="2">
        <v>0</v>
      </c>
      <c r="F264" s="2">
        <v>0</v>
      </c>
      <c r="G264" s="2">
        <v>29785</v>
      </c>
      <c r="H264" s="2">
        <v>0</v>
      </c>
      <c r="I264" s="2">
        <v>0</v>
      </c>
      <c r="J264" s="2">
        <v>0</v>
      </c>
      <c r="K264" s="2">
        <v>0</v>
      </c>
      <c r="L264" s="2">
        <v>21900</v>
      </c>
      <c r="M264" s="3">
        <v>51685</v>
      </c>
      <c r="N264" s="2">
        <v>7797</v>
      </c>
      <c r="O264" s="2">
        <v>0</v>
      </c>
      <c r="P264" s="2">
        <v>21900</v>
      </c>
      <c r="Q264" s="2">
        <v>0</v>
      </c>
      <c r="R264" s="2">
        <v>4567</v>
      </c>
      <c r="S264" s="2">
        <v>10176</v>
      </c>
      <c r="T264" s="2">
        <v>1692</v>
      </c>
      <c r="U264" s="2">
        <v>0</v>
      </c>
      <c r="V264" s="2">
        <v>0</v>
      </c>
      <c r="W264" s="2">
        <v>0</v>
      </c>
      <c r="X264" s="3">
        <v>46132</v>
      </c>
    </row>
    <row r="265" spans="1:24" ht="12" customHeight="1">
      <c r="A265" s="12"/>
      <c r="B265" s="2" t="s">
        <v>222</v>
      </c>
      <c r="E265" s="2">
        <v>0</v>
      </c>
      <c r="F265" s="2">
        <v>0</v>
      </c>
      <c r="G265" s="2">
        <v>5689</v>
      </c>
      <c r="H265" s="2">
        <v>628</v>
      </c>
      <c r="I265" s="2">
        <v>2375</v>
      </c>
      <c r="J265" s="2">
        <v>0</v>
      </c>
      <c r="K265" s="2">
        <v>5396</v>
      </c>
      <c r="L265" s="2">
        <v>0</v>
      </c>
      <c r="M265" s="3">
        <v>14088</v>
      </c>
      <c r="N265" s="2">
        <v>0</v>
      </c>
      <c r="O265" s="2">
        <v>0</v>
      </c>
      <c r="P265" s="2">
        <v>7300</v>
      </c>
      <c r="Q265" s="2">
        <v>0</v>
      </c>
      <c r="R265" s="2">
        <v>1706</v>
      </c>
      <c r="S265" s="2">
        <v>3998</v>
      </c>
      <c r="T265" s="2">
        <v>0</v>
      </c>
      <c r="U265" s="2">
        <v>0</v>
      </c>
      <c r="V265" s="2">
        <v>0</v>
      </c>
      <c r="W265" s="2">
        <v>0</v>
      </c>
      <c r="X265" s="3">
        <v>13004</v>
      </c>
    </row>
    <row r="266" spans="1:24" ht="12" customHeight="1">
      <c r="A266" s="12"/>
      <c r="B266" s="2" t="s">
        <v>223</v>
      </c>
      <c r="E266" s="2">
        <v>9394</v>
      </c>
      <c r="F266" s="2">
        <v>0</v>
      </c>
      <c r="G266" s="2">
        <v>22784</v>
      </c>
      <c r="H266" s="2">
        <v>2585</v>
      </c>
      <c r="I266" s="2">
        <v>0</v>
      </c>
      <c r="J266" s="2">
        <v>0</v>
      </c>
      <c r="K266" s="2">
        <v>0</v>
      </c>
      <c r="L266" s="2">
        <v>0</v>
      </c>
      <c r="M266" s="3">
        <v>34763</v>
      </c>
      <c r="N266" s="2">
        <v>0</v>
      </c>
      <c r="O266" s="2">
        <v>0</v>
      </c>
      <c r="P266" s="2">
        <v>0</v>
      </c>
      <c r="Q266" s="2">
        <v>0</v>
      </c>
      <c r="R266" s="2">
        <v>22465</v>
      </c>
      <c r="S266" s="2">
        <v>5452</v>
      </c>
      <c r="T266" s="2">
        <v>0</v>
      </c>
      <c r="U266" s="2">
        <v>0</v>
      </c>
      <c r="V266" s="2">
        <v>0</v>
      </c>
      <c r="W266" s="2">
        <v>0</v>
      </c>
      <c r="X266" s="3">
        <v>27917</v>
      </c>
    </row>
    <row r="267" spans="1:24" ht="12" customHeight="1">
      <c r="A267" s="12"/>
      <c r="B267" s="2" t="s">
        <v>224</v>
      </c>
      <c r="E267" s="2">
        <v>0</v>
      </c>
      <c r="F267" s="2">
        <v>0</v>
      </c>
      <c r="G267" s="2">
        <v>96761</v>
      </c>
      <c r="H267" s="2">
        <v>150136</v>
      </c>
      <c r="I267" s="2">
        <v>711</v>
      </c>
      <c r="J267" s="2">
        <v>25913</v>
      </c>
      <c r="K267" s="2">
        <v>20000</v>
      </c>
      <c r="L267" s="2">
        <v>62915</v>
      </c>
      <c r="M267" s="3">
        <v>356436</v>
      </c>
      <c r="N267" s="2">
        <v>86466</v>
      </c>
      <c r="O267" s="2">
        <v>20075</v>
      </c>
      <c r="P267" s="2">
        <v>62915</v>
      </c>
      <c r="Q267" s="2">
        <v>0</v>
      </c>
      <c r="R267" s="2">
        <v>196772</v>
      </c>
      <c r="S267" s="2">
        <v>48190</v>
      </c>
      <c r="T267" s="2">
        <v>399750</v>
      </c>
      <c r="U267" s="2">
        <v>6692</v>
      </c>
      <c r="V267" s="2">
        <v>0</v>
      </c>
      <c r="W267" s="2">
        <v>0</v>
      </c>
      <c r="X267" s="3">
        <v>820860</v>
      </c>
    </row>
    <row r="268" spans="1:24" s="3" customFormat="1" ht="12" customHeight="1">
      <c r="A268" s="15"/>
      <c r="C268" s="3" t="s">
        <v>41</v>
      </c>
      <c r="E268" s="3">
        <v>176310</v>
      </c>
      <c r="F268" s="3">
        <v>0</v>
      </c>
      <c r="G268" s="3">
        <v>159443</v>
      </c>
      <c r="H268" s="3">
        <v>153349</v>
      </c>
      <c r="I268" s="3">
        <v>3086</v>
      </c>
      <c r="J268" s="3">
        <v>26431</v>
      </c>
      <c r="K268" s="3">
        <v>25396</v>
      </c>
      <c r="L268" s="3">
        <v>84815</v>
      </c>
      <c r="M268" s="3">
        <v>628830</v>
      </c>
      <c r="N268" s="3">
        <v>116628</v>
      </c>
      <c r="O268" s="3">
        <v>20075</v>
      </c>
      <c r="P268" s="3">
        <v>92115</v>
      </c>
      <c r="Q268" s="3">
        <v>0</v>
      </c>
      <c r="R268" s="3">
        <v>265725</v>
      </c>
      <c r="S268" s="3">
        <v>72783</v>
      </c>
      <c r="T268" s="3">
        <v>568448</v>
      </c>
      <c r="U268" s="3">
        <v>8733</v>
      </c>
      <c r="V268" s="3">
        <v>0</v>
      </c>
      <c r="W268" s="3">
        <v>0</v>
      </c>
      <c r="X268" s="3">
        <v>1144507</v>
      </c>
    </row>
    <row r="269" spans="1:24" s="3" customFormat="1" ht="12" customHeight="1">
      <c r="A269" s="15"/>
      <c r="D269" s="3" t="s">
        <v>42</v>
      </c>
      <c r="E269" s="3">
        <v>827691</v>
      </c>
      <c r="F269" s="3">
        <v>643558</v>
      </c>
      <c r="G269" s="3">
        <v>2307574</v>
      </c>
      <c r="H269" s="3">
        <v>711686</v>
      </c>
      <c r="I269" s="3">
        <v>19111</v>
      </c>
      <c r="J269" s="3">
        <v>26431</v>
      </c>
      <c r="K269" s="3">
        <v>450266</v>
      </c>
      <c r="L269" s="3">
        <v>84815</v>
      </c>
      <c r="M269" s="3">
        <v>5071132</v>
      </c>
      <c r="N269" s="3">
        <v>1468279</v>
      </c>
      <c r="O269" s="3">
        <v>20075</v>
      </c>
      <c r="P269" s="3">
        <v>92115</v>
      </c>
      <c r="Q269" s="3">
        <v>0</v>
      </c>
      <c r="R269" s="3">
        <v>853947</v>
      </c>
      <c r="S269" s="3">
        <v>1831808</v>
      </c>
      <c r="T269" s="3">
        <v>627061</v>
      </c>
      <c r="U269" s="3">
        <v>1152405</v>
      </c>
      <c r="V269" s="3">
        <v>0</v>
      </c>
      <c r="W269" s="3">
        <v>0</v>
      </c>
      <c r="X269" s="3">
        <v>6045690</v>
      </c>
    </row>
    <row r="270" spans="1:24" ht="12" customHeight="1">
      <c r="A270" s="12"/>
    </row>
    <row r="271" spans="1:24" ht="12" customHeight="1">
      <c r="A271" s="12" t="s">
        <v>225</v>
      </c>
      <c r="E271" s="2">
        <v>36812475</v>
      </c>
      <c r="F271" s="2">
        <v>0</v>
      </c>
      <c r="G271" s="2">
        <v>26903123</v>
      </c>
      <c r="H271" s="2">
        <v>21857701</v>
      </c>
      <c r="I271" s="2">
        <v>23856018</v>
      </c>
      <c r="J271" s="2">
        <v>154856</v>
      </c>
      <c r="K271" s="2">
        <v>4403553</v>
      </c>
      <c r="L271" s="2">
        <v>9147538</v>
      </c>
      <c r="M271" s="3">
        <v>123135264</v>
      </c>
      <c r="N271" s="2">
        <v>42452005</v>
      </c>
      <c r="O271" s="2">
        <v>8599</v>
      </c>
      <c r="P271" s="2">
        <v>9147538</v>
      </c>
      <c r="Q271" s="2">
        <v>0</v>
      </c>
      <c r="R271" s="2">
        <v>22194343</v>
      </c>
      <c r="S271" s="2">
        <v>12057284</v>
      </c>
      <c r="T271" s="2">
        <v>9856045</v>
      </c>
      <c r="U271" s="2">
        <v>3392742</v>
      </c>
      <c r="V271" s="2">
        <v>0</v>
      </c>
      <c r="W271" s="2">
        <v>2014782</v>
      </c>
      <c r="X271" s="3">
        <v>101123338</v>
      </c>
    </row>
    <row r="272" spans="1:24" ht="12" customHeight="1">
      <c r="A272" s="12"/>
      <c r="B272" s="2" t="s">
        <v>226</v>
      </c>
      <c r="E272" s="2">
        <v>1755806</v>
      </c>
      <c r="F272" s="2">
        <v>0</v>
      </c>
      <c r="G272" s="2">
        <v>625360</v>
      </c>
      <c r="H272" s="2">
        <v>229682</v>
      </c>
      <c r="I272" s="2">
        <v>0</v>
      </c>
      <c r="J272" s="2">
        <v>9921</v>
      </c>
      <c r="K272" s="2">
        <v>324535</v>
      </c>
      <c r="L272" s="2">
        <v>2266702</v>
      </c>
      <c r="M272" s="3">
        <v>5212006</v>
      </c>
      <c r="N272" s="2">
        <v>2086326</v>
      </c>
      <c r="O272" s="2">
        <v>10420</v>
      </c>
      <c r="P272" s="2">
        <v>0</v>
      </c>
      <c r="Q272" s="2">
        <v>0</v>
      </c>
      <c r="R272" s="2">
        <v>5258990</v>
      </c>
      <c r="S272" s="2">
        <v>376495</v>
      </c>
      <c r="T272" s="2">
        <v>224082</v>
      </c>
      <c r="U272" s="2">
        <v>32329</v>
      </c>
      <c r="V272" s="2">
        <v>0</v>
      </c>
      <c r="W272" s="2">
        <v>0</v>
      </c>
      <c r="X272" s="3">
        <v>7988642</v>
      </c>
    </row>
    <row r="273" spans="1:24" ht="12" customHeight="1">
      <c r="A273" s="12"/>
      <c r="B273" s="2" t="s">
        <v>227</v>
      </c>
      <c r="E273" s="2">
        <v>5626</v>
      </c>
      <c r="F273" s="2">
        <v>0</v>
      </c>
      <c r="G273" s="2">
        <v>519045</v>
      </c>
      <c r="H273" s="2">
        <v>24779</v>
      </c>
      <c r="I273" s="2">
        <v>0</v>
      </c>
      <c r="J273" s="2">
        <v>0</v>
      </c>
      <c r="K273" s="2">
        <v>14635</v>
      </c>
      <c r="L273" s="2">
        <v>299632</v>
      </c>
      <c r="M273" s="3">
        <v>863717</v>
      </c>
      <c r="N273" s="2">
        <v>0</v>
      </c>
      <c r="O273" s="2">
        <v>0</v>
      </c>
      <c r="P273" s="2">
        <v>299632</v>
      </c>
      <c r="Q273" s="2">
        <v>0</v>
      </c>
      <c r="R273" s="2">
        <v>434971</v>
      </c>
      <c r="S273" s="2">
        <v>109885</v>
      </c>
      <c r="T273" s="2">
        <v>48651</v>
      </c>
      <c r="U273" s="2">
        <v>0</v>
      </c>
      <c r="V273" s="2">
        <v>0</v>
      </c>
      <c r="W273" s="2">
        <v>0</v>
      </c>
      <c r="X273" s="3">
        <v>893139</v>
      </c>
    </row>
    <row r="274" spans="1:24" ht="12" customHeight="1">
      <c r="A274" s="12"/>
      <c r="B274" s="2" t="s">
        <v>228</v>
      </c>
      <c r="E274" s="2">
        <v>0</v>
      </c>
      <c r="F274" s="2">
        <v>0</v>
      </c>
      <c r="G274" s="2">
        <v>7771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3">
        <v>7771</v>
      </c>
      <c r="N274" s="2">
        <v>0</v>
      </c>
      <c r="O274" s="2">
        <v>0</v>
      </c>
      <c r="P274" s="2">
        <v>0</v>
      </c>
      <c r="Q274" s="2">
        <v>0</v>
      </c>
      <c r="R274" s="2">
        <v>3175</v>
      </c>
      <c r="S274" s="2">
        <v>16137</v>
      </c>
      <c r="T274" s="2">
        <v>0</v>
      </c>
      <c r="U274" s="2">
        <v>0</v>
      </c>
      <c r="V274" s="2">
        <v>0</v>
      </c>
      <c r="W274" s="2">
        <v>0</v>
      </c>
      <c r="X274" s="3">
        <v>19312</v>
      </c>
    </row>
    <row r="275" spans="1:24" ht="12" customHeight="1">
      <c r="A275" s="12"/>
      <c r="B275" s="2" t="s">
        <v>229</v>
      </c>
      <c r="E275" s="2">
        <v>0</v>
      </c>
      <c r="F275" s="2">
        <v>0</v>
      </c>
      <c r="G275" s="2">
        <v>294789</v>
      </c>
      <c r="H275" s="2">
        <v>4995</v>
      </c>
      <c r="I275" s="2">
        <v>0</v>
      </c>
      <c r="J275" s="2">
        <v>0</v>
      </c>
      <c r="K275" s="2">
        <v>0</v>
      </c>
      <c r="L275" s="2">
        <v>525306</v>
      </c>
      <c r="M275" s="3">
        <v>825090</v>
      </c>
      <c r="N275" s="2">
        <v>0</v>
      </c>
      <c r="O275" s="2">
        <v>0</v>
      </c>
      <c r="P275" s="2">
        <v>552946</v>
      </c>
      <c r="Q275" s="2">
        <v>0</v>
      </c>
      <c r="R275" s="2">
        <v>111981</v>
      </c>
      <c r="S275" s="2">
        <v>160163</v>
      </c>
      <c r="T275" s="2">
        <v>0</v>
      </c>
      <c r="U275" s="2">
        <v>0</v>
      </c>
      <c r="V275" s="2">
        <v>0</v>
      </c>
      <c r="W275" s="2">
        <v>0</v>
      </c>
      <c r="X275" s="3">
        <v>825090</v>
      </c>
    </row>
    <row r="276" spans="1:24" ht="12" customHeight="1">
      <c r="A276" s="12"/>
      <c r="B276" s="2" t="s">
        <v>230</v>
      </c>
      <c r="E276" s="2">
        <v>844449</v>
      </c>
      <c r="F276" s="2">
        <v>0</v>
      </c>
      <c r="G276" s="2">
        <v>75451</v>
      </c>
      <c r="H276" s="2">
        <v>6824</v>
      </c>
      <c r="I276" s="2">
        <v>3885</v>
      </c>
      <c r="J276" s="2">
        <v>0</v>
      </c>
      <c r="K276" s="2">
        <v>0</v>
      </c>
      <c r="L276" s="2">
        <v>0</v>
      </c>
      <c r="M276" s="3">
        <v>930609</v>
      </c>
      <c r="N276" s="2">
        <v>0</v>
      </c>
      <c r="O276" s="2">
        <v>0</v>
      </c>
      <c r="P276" s="2">
        <v>0</v>
      </c>
      <c r="Q276" s="2">
        <v>0</v>
      </c>
      <c r="R276" s="2">
        <v>48858</v>
      </c>
      <c r="S276" s="2">
        <v>57790</v>
      </c>
      <c r="T276" s="2">
        <v>980596</v>
      </c>
      <c r="U276" s="2">
        <v>0</v>
      </c>
      <c r="V276" s="2">
        <v>0</v>
      </c>
      <c r="W276" s="2">
        <v>0</v>
      </c>
      <c r="X276" s="3">
        <v>1087244</v>
      </c>
    </row>
    <row r="277" spans="1:24" ht="12" customHeight="1">
      <c r="A277" s="12"/>
      <c r="B277" s="2" t="s">
        <v>231</v>
      </c>
      <c r="E277" s="2">
        <v>331678</v>
      </c>
      <c r="F277" s="2">
        <v>0</v>
      </c>
      <c r="G277" s="2">
        <v>463239</v>
      </c>
      <c r="H277" s="2">
        <v>0</v>
      </c>
      <c r="I277" s="2">
        <v>0</v>
      </c>
      <c r="J277" s="2">
        <v>4673</v>
      </c>
      <c r="K277" s="2">
        <v>0</v>
      </c>
      <c r="L277" s="2">
        <v>0</v>
      </c>
      <c r="M277" s="3">
        <v>799590</v>
      </c>
      <c r="N277" s="2">
        <v>0</v>
      </c>
      <c r="O277" s="2">
        <v>0</v>
      </c>
      <c r="P277" s="2">
        <v>147769</v>
      </c>
      <c r="Q277" s="2">
        <v>0</v>
      </c>
      <c r="R277" s="2">
        <v>352172</v>
      </c>
      <c r="S277" s="2">
        <v>230432</v>
      </c>
      <c r="T277" s="2">
        <v>69132</v>
      </c>
      <c r="U277" s="2">
        <v>2834</v>
      </c>
      <c r="V277" s="2">
        <v>0</v>
      </c>
      <c r="W277" s="2">
        <v>0</v>
      </c>
      <c r="X277" s="3">
        <v>802339</v>
      </c>
    </row>
    <row r="278" spans="1:24" ht="12" customHeight="1">
      <c r="A278" s="12"/>
      <c r="B278" s="2" t="s">
        <v>232</v>
      </c>
      <c r="E278" s="2">
        <v>4007436</v>
      </c>
      <c r="F278" s="2">
        <v>0</v>
      </c>
      <c r="G278" s="2">
        <v>960856</v>
      </c>
      <c r="H278" s="2">
        <v>0</v>
      </c>
      <c r="I278" s="2">
        <v>3084</v>
      </c>
      <c r="J278" s="2">
        <v>357794</v>
      </c>
      <c r="K278" s="2">
        <v>3457</v>
      </c>
      <c r="L278" s="2">
        <v>29956</v>
      </c>
      <c r="M278" s="3">
        <v>5362583</v>
      </c>
      <c r="N278" s="2">
        <v>519966</v>
      </c>
      <c r="O278" s="2">
        <v>0</v>
      </c>
      <c r="P278" s="2">
        <v>29956</v>
      </c>
      <c r="Q278" s="2">
        <v>0</v>
      </c>
      <c r="R278" s="2">
        <v>3106507</v>
      </c>
      <c r="S278" s="2">
        <v>148654</v>
      </c>
      <c r="T278" s="2">
        <v>391940</v>
      </c>
      <c r="U278" s="2">
        <v>145162</v>
      </c>
      <c r="V278" s="2">
        <v>7005000</v>
      </c>
      <c r="W278" s="2">
        <v>0</v>
      </c>
      <c r="X278" s="3">
        <v>11347185</v>
      </c>
    </row>
    <row r="279" spans="1:24" ht="12" customHeight="1">
      <c r="A279" s="12"/>
      <c r="B279" s="2" t="s">
        <v>233</v>
      </c>
      <c r="E279" s="2">
        <v>0</v>
      </c>
      <c r="F279" s="2">
        <v>0</v>
      </c>
      <c r="G279" s="2">
        <v>64875</v>
      </c>
      <c r="H279" s="2">
        <v>301516</v>
      </c>
      <c r="I279" s="2">
        <v>3697</v>
      </c>
      <c r="J279" s="2">
        <v>0</v>
      </c>
      <c r="K279" s="2">
        <v>895842</v>
      </c>
      <c r="L279" s="2">
        <v>953380</v>
      </c>
      <c r="M279" s="3">
        <v>2219310</v>
      </c>
      <c r="N279" s="2">
        <v>200894</v>
      </c>
      <c r="O279" s="2">
        <v>0</v>
      </c>
      <c r="P279" s="2">
        <v>1667633</v>
      </c>
      <c r="Q279" s="2">
        <v>0</v>
      </c>
      <c r="R279" s="2">
        <v>333669</v>
      </c>
      <c r="S279" s="2">
        <v>151683</v>
      </c>
      <c r="T279" s="2">
        <v>0</v>
      </c>
      <c r="U279" s="2">
        <v>0</v>
      </c>
      <c r="V279" s="2">
        <v>0</v>
      </c>
      <c r="W279" s="2">
        <v>0</v>
      </c>
      <c r="X279" s="3">
        <v>2353879</v>
      </c>
    </row>
    <row r="280" spans="1:24" ht="12" customHeight="1">
      <c r="A280" s="12"/>
      <c r="B280" s="2" t="s">
        <v>234</v>
      </c>
      <c r="E280" s="2">
        <v>3338386</v>
      </c>
      <c r="F280" s="2">
        <v>0</v>
      </c>
      <c r="G280" s="2">
        <v>1336026</v>
      </c>
      <c r="H280" s="2">
        <v>641465</v>
      </c>
      <c r="I280" s="2">
        <v>0</v>
      </c>
      <c r="J280" s="2">
        <v>94291</v>
      </c>
      <c r="K280" s="2">
        <v>57406</v>
      </c>
      <c r="L280" s="2">
        <v>667424</v>
      </c>
      <c r="M280" s="3">
        <v>6134998</v>
      </c>
      <c r="N280" s="2">
        <v>1116989</v>
      </c>
      <c r="O280" s="2">
        <v>0</v>
      </c>
      <c r="P280" s="2">
        <v>2293148</v>
      </c>
      <c r="Q280" s="2">
        <v>0</v>
      </c>
      <c r="R280" s="2">
        <v>1094411</v>
      </c>
      <c r="S280" s="2">
        <v>165108</v>
      </c>
      <c r="T280" s="2">
        <v>971037</v>
      </c>
      <c r="U280" s="2">
        <v>0</v>
      </c>
      <c r="V280" s="2">
        <v>0</v>
      </c>
      <c r="W280" s="2">
        <v>0</v>
      </c>
      <c r="X280" s="3">
        <v>5640693</v>
      </c>
    </row>
    <row r="281" spans="1:24" ht="12" customHeight="1">
      <c r="A281" s="12"/>
      <c r="B281" s="2" t="s">
        <v>235</v>
      </c>
      <c r="E281" s="2">
        <v>5880868</v>
      </c>
      <c r="F281" s="2">
        <v>859736</v>
      </c>
      <c r="G281" s="2">
        <v>1895995</v>
      </c>
      <c r="H281" s="2">
        <v>810017</v>
      </c>
      <c r="I281" s="2">
        <v>0</v>
      </c>
      <c r="J281" s="2">
        <v>458751</v>
      </c>
      <c r="K281" s="2">
        <v>37611</v>
      </c>
      <c r="L281" s="2">
        <v>1672</v>
      </c>
      <c r="M281" s="3">
        <v>9944650</v>
      </c>
      <c r="N281" s="2">
        <v>0</v>
      </c>
      <c r="O281" s="2">
        <v>332069</v>
      </c>
      <c r="P281" s="2">
        <v>159030</v>
      </c>
      <c r="Q281" s="2">
        <v>0</v>
      </c>
      <c r="R281" s="2">
        <v>4463151</v>
      </c>
      <c r="S281" s="2">
        <v>1429598</v>
      </c>
      <c r="T281" s="2">
        <v>374102</v>
      </c>
      <c r="U281" s="2">
        <v>2470320</v>
      </c>
      <c r="V281" s="2">
        <v>0</v>
      </c>
      <c r="W281" s="2">
        <v>0</v>
      </c>
      <c r="X281" s="3">
        <v>9228270</v>
      </c>
    </row>
    <row r="282" spans="1:24" ht="12" customHeight="1">
      <c r="A282" s="12"/>
      <c r="B282" s="2" t="s">
        <v>236</v>
      </c>
      <c r="E282" s="2">
        <v>82633</v>
      </c>
      <c r="F282" s="2">
        <v>0</v>
      </c>
      <c r="G282" s="2">
        <v>476847</v>
      </c>
      <c r="H282" s="2">
        <v>19679</v>
      </c>
      <c r="I282" s="2">
        <v>0</v>
      </c>
      <c r="J282" s="2">
        <v>54150</v>
      </c>
      <c r="K282" s="2">
        <v>0</v>
      </c>
      <c r="L282" s="2">
        <v>0</v>
      </c>
      <c r="M282" s="3">
        <v>633309</v>
      </c>
      <c r="N282" s="2">
        <v>0</v>
      </c>
      <c r="O282" s="2">
        <v>0</v>
      </c>
      <c r="P282" s="2">
        <v>0</v>
      </c>
      <c r="Q282" s="2">
        <v>0</v>
      </c>
      <c r="R282" s="2">
        <v>725919</v>
      </c>
      <c r="S282" s="2">
        <v>157256</v>
      </c>
      <c r="T282" s="2">
        <v>0</v>
      </c>
      <c r="U282" s="2">
        <v>0</v>
      </c>
      <c r="V282" s="2">
        <v>0</v>
      </c>
      <c r="W282" s="2">
        <v>0</v>
      </c>
      <c r="X282" s="3">
        <v>883175</v>
      </c>
    </row>
    <row r="283" spans="1:24" ht="12" customHeight="1">
      <c r="A283" s="12"/>
      <c r="B283" s="2" t="s">
        <v>237</v>
      </c>
      <c r="E283" s="2">
        <v>0</v>
      </c>
      <c r="F283" s="2">
        <v>0</v>
      </c>
      <c r="G283" s="2">
        <v>67627</v>
      </c>
      <c r="H283" s="2">
        <v>0</v>
      </c>
      <c r="I283" s="2">
        <v>0</v>
      </c>
      <c r="J283" s="2">
        <v>0</v>
      </c>
      <c r="K283" s="2">
        <v>283449</v>
      </c>
      <c r="L283" s="2">
        <v>63654</v>
      </c>
      <c r="M283" s="3">
        <v>414730</v>
      </c>
      <c r="N283" s="2">
        <v>0</v>
      </c>
      <c r="O283" s="2">
        <v>0</v>
      </c>
      <c r="P283" s="2">
        <v>63654</v>
      </c>
      <c r="Q283" s="2">
        <v>0</v>
      </c>
      <c r="R283" s="2">
        <v>22678</v>
      </c>
      <c r="S283" s="2">
        <v>134722</v>
      </c>
      <c r="T283" s="2">
        <v>115078</v>
      </c>
      <c r="U283" s="2">
        <v>64940</v>
      </c>
      <c r="V283" s="2">
        <v>0</v>
      </c>
      <c r="W283" s="2">
        <v>0</v>
      </c>
      <c r="X283" s="3">
        <v>401072</v>
      </c>
    </row>
    <row r="284" spans="1:24" ht="12" customHeight="1">
      <c r="A284" s="12"/>
      <c r="B284" s="2" t="s">
        <v>238</v>
      </c>
      <c r="E284" s="2">
        <v>14202399</v>
      </c>
      <c r="F284" s="2">
        <v>932811</v>
      </c>
      <c r="G284" s="2">
        <v>2318721</v>
      </c>
      <c r="H284" s="2">
        <v>1202490</v>
      </c>
      <c r="I284" s="2">
        <v>0</v>
      </c>
      <c r="J284" s="2">
        <v>930618</v>
      </c>
      <c r="K284" s="2">
        <v>0</v>
      </c>
      <c r="L284" s="2">
        <v>0</v>
      </c>
      <c r="M284" s="3">
        <v>19587039</v>
      </c>
      <c r="N284" s="2">
        <v>0</v>
      </c>
      <c r="O284" s="2">
        <v>29707</v>
      </c>
      <c r="P284" s="2">
        <v>1150296</v>
      </c>
      <c r="Q284" s="2">
        <v>0</v>
      </c>
      <c r="R284" s="2">
        <v>6969805</v>
      </c>
      <c r="S284" s="2">
        <v>882110</v>
      </c>
      <c r="T284" s="2">
        <v>1686754</v>
      </c>
      <c r="U284" s="2">
        <v>2787215</v>
      </c>
      <c r="V284" s="2">
        <v>0</v>
      </c>
      <c r="W284" s="2">
        <v>0</v>
      </c>
      <c r="X284" s="3">
        <v>13505887</v>
      </c>
    </row>
    <row r="285" spans="1:24" ht="12" customHeight="1">
      <c r="A285" s="12"/>
      <c r="B285" s="2" t="s">
        <v>239</v>
      </c>
      <c r="E285" s="2">
        <v>3095</v>
      </c>
      <c r="F285" s="2">
        <v>0</v>
      </c>
      <c r="G285" s="2">
        <v>22749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3">
        <v>25844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2602</v>
      </c>
      <c r="T285" s="2">
        <v>2786</v>
      </c>
      <c r="U285" s="2">
        <v>0</v>
      </c>
      <c r="V285" s="2">
        <v>0</v>
      </c>
      <c r="W285" s="2">
        <v>0</v>
      </c>
      <c r="X285" s="3">
        <v>5388</v>
      </c>
    </row>
    <row r="286" spans="1:24" ht="12" customHeight="1">
      <c r="A286" s="12"/>
      <c r="B286" s="2" t="s">
        <v>240</v>
      </c>
      <c r="E286" s="2">
        <v>24620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2">
        <v>362227</v>
      </c>
      <c r="M286" s="3">
        <v>386847</v>
      </c>
      <c r="N286" s="2">
        <v>165560</v>
      </c>
      <c r="O286" s="2">
        <v>0</v>
      </c>
      <c r="P286" s="2">
        <v>0</v>
      </c>
      <c r="Q286" s="2">
        <v>0</v>
      </c>
      <c r="R286" s="2">
        <v>257934</v>
      </c>
      <c r="S286" s="2">
        <v>17931</v>
      </c>
      <c r="T286" s="2">
        <v>3371</v>
      </c>
      <c r="U286" s="2">
        <v>0</v>
      </c>
      <c r="V286" s="2">
        <v>0</v>
      </c>
      <c r="W286" s="2">
        <v>0</v>
      </c>
      <c r="X286" s="3">
        <v>444796</v>
      </c>
    </row>
    <row r="287" spans="1:24" ht="12" customHeight="1">
      <c r="A287" s="12"/>
      <c r="B287" s="2" t="s">
        <v>241</v>
      </c>
      <c r="E287" s="2">
        <v>0</v>
      </c>
      <c r="F287" s="2">
        <v>0</v>
      </c>
      <c r="G287" s="2">
        <v>11910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3">
        <v>11910</v>
      </c>
      <c r="N287" s="2">
        <v>0</v>
      </c>
      <c r="O287" s="2">
        <v>0</v>
      </c>
      <c r="P287" s="2">
        <v>0</v>
      </c>
      <c r="Q287" s="2">
        <v>0</v>
      </c>
      <c r="R287" s="2">
        <v>327</v>
      </c>
      <c r="S287" s="2">
        <v>10661</v>
      </c>
      <c r="T287" s="2">
        <v>0</v>
      </c>
      <c r="U287" s="2">
        <v>0</v>
      </c>
      <c r="V287" s="2">
        <v>0</v>
      </c>
      <c r="W287" s="2">
        <v>0</v>
      </c>
      <c r="X287" s="3">
        <v>10988</v>
      </c>
    </row>
    <row r="288" spans="1:24" ht="12" customHeight="1">
      <c r="A288" s="12"/>
      <c r="B288" s="2" t="s">
        <v>242</v>
      </c>
      <c r="E288" s="2">
        <v>1890312</v>
      </c>
      <c r="F288" s="2">
        <v>0</v>
      </c>
      <c r="G288" s="2">
        <v>247182</v>
      </c>
      <c r="H288" s="2">
        <v>0</v>
      </c>
      <c r="I288" s="2">
        <v>0</v>
      </c>
      <c r="J288" s="2">
        <v>105216</v>
      </c>
      <c r="K288" s="2">
        <v>42432</v>
      </c>
      <c r="L288" s="2">
        <v>254011</v>
      </c>
      <c r="M288" s="3">
        <v>2539153</v>
      </c>
      <c r="N288" s="2">
        <v>574242</v>
      </c>
      <c r="O288" s="2">
        <v>0</v>
      </c>
      <c r="P288" s="2">
        <v>254011</v>
      </c>
      <c r="Q288" s="2">
        <v>0</v>
      </c>
      <c r="R288" s="2">
        <v>582316</v>
      </c>
      <c r="S288" s="2">
        <v>150229</v>
      </c>
      <c r="T288" s="2">
        <v>54436</v>
      </c>
      <c r="U288" s="2">
        <v>145314</v>
      </c>
      <c r="V288" s="2">
        <v>0</v>
      </c>
      <c r="W288" s="2">
        <v>0</v>
      </c>
      <c r="X288" s="3">
        <v>1760548</v>
      </c>
    </row>
    <row r="289" spans="1:24" ht="12" customHeight="1">
      <c r="A289" s="12"/>
      <c r="B289" s="2" t="s">
        <v>243</v>
      </c>
      <c r="E289" s="2">
        <v>0</v>
      </c>
      <c r="F289" s="2">
        <v>0</v>
      </c>
      <c r="G289" s="2">
        <v>874025</v>
      </c>
      <c r="H289" s="2">
        <v>246553</v>
      </c>
      <c r="I289" s="2">
        <v>0</v>
      </c>
      <c r="J289" s="2">
        <v>1451555</v>
      </c>
      <c r="K289" s="2">
        <v>1581783</v>
      </c>
      <c r="L289" s="2">
        <v>2697690</v>
      </c>
      <c r="M289" s="3">
        <v>6851606</v>
      </c>
      <c r="N289" s="2">
        <v>0</v>
      </c>
      <c r="O289" s="2">
        <v>1883436</v>
      </c>
      <c r="P289" s="2">
        <v>3591932</v>
      </c>
      <c r="Q289" s="2">
        <v>0</v>
      </c>
      <c r="R289" s="2">
        <v>169488</v>
      </c>
      <c r="S289" s="2">
        <v>218680</v>
      </c>
      <c r="T289" s="2">
        <v>320535</v>
      </c>
      <c r="U289" s="2">
        <v>143296</v>
      </c>
      <c r="V289" s="2">
        <v>0</v>
      </c>
      <c r="W289" s="2">
        <v>0</v>
      </c>
      <c r="X289" s="3">
        <v>6327367</v>
      </c>
    </row>
    <row r="290" spans="1:24" ht="12" customHeight="1">
      <c r="A290" s="12"/>
      <c r="B290" s="2" t="s">
        <v>244</v>
      </c>
      <c r="E290" s="2">
        <v>28249243</v>
      </c>
      <c r="F290" s="2">
        <v>2116386</v>
      </c>
      <c r="G290" s="2">
        <v>15453745</v>
      </c>
      <c r="H290" s="2">
        <v>2704965</v>
      </c>
      <c r="I290" s="2">
        <v>0</v>
      </c>
      <c r="J290" s="2">
        <v>4910498</v>
      </c>
      <c r="K290" s="2">
        <v>20816309</v>
      </c>
      <c r="L290" s="2">
        <v>866806</v>
      </c>
      <c r="M290" s="3">
        <v>75117952</v>
      </c>
      <c r="N290" s="2">
        <v>0</v>
      </c>
      <c r="O290" s="2">
        <v>36230</v>
      </c>
      <c r="P290" s="2">
        <v>910709</v>
      </c>
      <c r="Q290" s="2">
        <v>0</v>
      </c>
      <c r="R290" s="2">
        <v>35570347</v>
      </c>
      <c r="S290" s="2">
        <v>4836451</v>
      </c>
      <c r="T290" s="2">
        <v>6676379</v>
      </c>
      <c r="U290" s="2">
        <v>8744573</v>
      </c>
      <c r="V290" s="2">
        <v>9610000</v>
      </c>
      <c r="W290" s="2">
        <v>0</v>
      </c>
      <c r="X290" s="3">
        <v>66384689</v>
      </c>
    </row>
    <row r="291" spans="1:24" ht="12" customHeight="1">
      <c r="A291" s="12"/>
      <c r="B291" s="2" t="s">
        <v>245</v>
      </c>
      <c r="E291" s="2">
        <v>6697227</v>
      </c>
      <c r="F291" s="2">
        <v>0</v>
      </c>
      <c r="G291" s="2">
        <v>3188485</v>
      </c>
      <c r="H291" s="2">
        <v>301276</v>
      </c>
      <c r="I291" s="2">
        <v>0</v>
      </c>
      <c r="J291" s="2">
        <v>292212</v>
      </c>
      <c r="K291" s="2">
        <v>398256</v>
      </c>
      <c r="L291" s="2">
        <v>631781</v>
      </c>
      <c r="M291" s="3">
        <v>11509237</v>
      </c>
      <c r="N291" s="2">
        <v>0</v>
      </c>
      <c r="O291" s="2">
        <v>0</v>
      </c>
      <c r="P291" s="2">
        <v>201655</v>
      </c>
      <c r="Q291" s="2">
        <v>0</v>
      </c>
      <c r="R291" s="2">
        <v>2401738</v>
      </c>
      <c r="S291" s="2">
        <v>754537</v>
      </c>
      <c r="T291" s="2">
        <v>48403</v>
      </c>
      <c r="U291" s="2">
        <v>1718654</v>
      </c>
      <c r="V291" s="2">
        <v>7655000</v>
      </c>
      <c r="W291" s="2">
        <v>0</v>
      </c>
      <c r="X291" s="3">
        <v>12779987</v>
      </c>
    </row>
    <row r="292" spans="1:24" ht="12" customHeight="1">
      <c r="A292" s="12"/>
      <c r="B292" s="2" t="s">
        <v>246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3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10904</v>
      </c>
      <c r="T292" s="2">
        <v>40654</v>
      </c>
      <c r="U292" s="2">
        <v>0</v>
      </c>
      <c r="V292" s="2">
        <v>0</v>
      </c>
      <c r="W292" s="2">
        <v>0</v>
      </c>
      <c r="X292" s="3">
        <v>51558</v>
      </c>
    </row>
    <row r="293" spans="1:24" s="3" customFormat="1" ht="12" customHeight="1">
      <c r="A293" s="15"/>
      <c r="C293" s="3" t="s">
        <v>41</v>
      </c>
      <c r="E293" s="3">
        <v>67313778</v>
      </c>
      <c r="F293" s="3">
        <v>3908933</v>
      </c>
      <c r="G293" s="3">
        <v>28904698</v>
      </c>
      <c r="H293" s="3">
        <v>6494241</v>
      </c>
      <c r="I293" s="3">
        <v>10666</v>
      </c>
      <c r="J293" s="3">
        <v>8669679</v>
      </c>
      <c r="K293" s="3">
        <v>24455715</v>
      </c>
      <c r="L293" s="3">
        <v>9620241</v>
      </c>
      <c r="M293" s="3">
        <v>149377951</v>
      </c>
      <c r="N293" s="3">
        <v>4663977</v>
      </c>
      <c r="O293" s="3">
        <v>2291862</v>
      </c>
      <c r="P293" s="3">
        <v>11322371</v>
      </c>
      <c r="Q293" s="3">
        <v>0</v>
      </c>
      <c r="R293" s="3">
        <v>61908437</v>
      </c>
      <c r="S293" s="3">
        <v>10022028</v>
      </c>
      <c r="T293" s="3">
        <v>12007936</v>
      </c>
      <c r="U293" s="3">
        <v>16254637</v>
      </c>
      <c r="V293" s="3">
        <v>24270000</v>
      </c>
      <c r="W293" s="3">
        <v>0</v>
      </c>
      <c r="X293" s="3">
        <v>142741248</v>
      </c>
    </row>
    <row r="294" spans="1:24" s="3" customFormat="1" ht="12" customHeight="1">
      <c r="A294" s="15"/>
      <c r="D294" s="3" t="s">
        <v>42</v>
      </c>
      <c r="E294" s="3">
        <v>104126253</v>
      </c>
      <c r="F294" s="3">
        <v>3908933</v>
      </c>
      <c r="G294" s="3">
        <v>55807821</v>
      </c>
      <c r="H294" s="3">
        <v>28351942</v>
      </c>
      <c r="I294" s="3">
        <v>23866684</v>
      </c>
      <c r="J294" s="3">
        <v>8824535</v>
      </c>
      <c r="K294" s="3">
        <v>28859268</v>
      </c>
      <c r="L294" s="3">
        <v>18767779</v>
      </c>
      <c r="M294" s="3">
        <v>272513215</v>
      </c>
      <c r="N294" s="3">
        <v>47115982</v>
      </c>
      <c r="O294" s="3">
        <v>2300461</v>
      </c>
      <c r="P294" s="3">
        <v>20469909</v>
      </c>
      <c r="Q294" s="3">
        <v>0</v>
      </c>
      <c r="R294" s="3">
        <v>84102780</v>
      </c>
      <c r="S294" s="3">
        <v>22079312</v>
      </c>
      <c r="T294" s="3">
        <v>21863981</v>
      </c>
      <c r="U294" s="3">
        <v>19647379</v>
      </c>
      <c r="V294" s="3">
        <v>24270000</v>
      </c>
      <c r="W294" s="3">
        <v>2014782</v>
      </c>
      <c r="X294" s="3">
        <v>243864586</v>
      </c>
    </row>
    <row r="295" spans="1:24" ht="12" customHeight="1">
      <c r="A295" s="12"/>
    </row>
    <row r="296" spans="1:24" ht="12" customHeight="1">
      <c r="A296" s="12" t="s">
        <v>247</v>
      </c>
      <c r="E296" s="2">
        <v>958041</v>
      </c>
      <c r="F296" s="2">
        <v>889493</v>
      </c>
      <c r="G296" s="2">
        <v>2431204</v>
      </c>
      <c r="H296" s="2">
        <v>1587281</v>
      </c>
      <c r="I296" s="2">
        <v>60475</v>
      </c>
      <c r="J296" s="2">
        <v>212688</v>
      </c>
      <c r="K296" s="2">
        <v>764139</v>
      </c>
      <c r="L296" s="2">
        <v>1004096</v>
      </c>
      <c r="M296" s="3">
        <v>7907417</v>
      </c>
      <c r="N296" s="2">
        <v>3360361</v>
      </c>
      <c r="O296" s="2">
        <v>0</v>
      </c>
      <c r="P296" s="2">
        <v>466813</v>
      </c>
      <c r="Q296" s="2">
        <v>0</v>
      </c>
      <c r="R296" s="2">
        <v>42969</v>
      </c>
      <c r="S296" s="2">
        <v>1016208</v>
      </c>
      <c r="T296" s="2">
        <v>3502686</v>
      </c>
      <c r="U296" s="2">
        <v>312059</v>
      </c>
      <c r="V296" s="2">
        <v>0</v>
      </c>
      <c r="W296" s="2">
        <v>0</v>
      </c>
      <c r="X296" s="3">
        <v>8701096</v>
      </c>
    </row>
    <row r="297" spans="1:24" ht="12" customHeight="1">
      <c r="A297" s="12"/>
      <c r="B297" s="2" t="s">
        <v>248</v>
      </c>
      <c r="E297" s="2">
        <v>346000</v>
      </c>
      <c r="F297" s="2">
        <v>0</v>
      </c>
      <c r="G297" s="2">
        <v>67452</v>
      </c>
      <c r="H297" s="2">
        <v>132183</v>
      </c>
      <c r="I297" s="2">
        <v>1954</v>
      </c>
      <c r="J297" s="2">
        <v>0</v>
      </c>
      <c r="K297" s="2">
        <v>10592</v>
      </c>
      <c r="L297" s="2">
        <v>235543</v>
      </c>
      <c r="M297" s="3">
        <v>793724</v>
      </c>
      <c r="N297" s="2">
        <v>0</v>
      </c>
      <c r="O297" s="2">
        <v>0</v>
      </c>
      <c r="P297" s="2">
        <v>370393</v>
      </c>
      <c r="Q297" s="2">
        <v>0</v>
      </c>
      <c r="R297" s="2">
        <v>58310</v>
      </c>
      <c r="S297" s="2">
        <v>53549</v>
      </c>
      <c r="T297" s="2">
        <v>46779</v>
      </c>
      <c r="U297" s="2">
        <v>43100</v>
      </c>
      <c r="V297" s="2">
        <v>0</v>
      </c>
      <c r="W297" s="2">
        <v>0</v>
      </c>
      <c r="X297" s="3">
        <v>572131</v>
      </c>
    </row>
    <row r="298" spans="1:24" s="3" customFormat="1" ht="12" customHeight="1">
      <c r="A298" s="15"/>
      <c r="C298" s="3" t="s">
        <v>41</v>
      </c>
      <c r="E298" s="3">
        <v>346000</v>
      </c>
      <c r="F298" s="3">
        <v>0</v>
      </c>
      <c r="G298" s="3">
        <v>67452</v>
      </c>
      <c r="H298" s="3">
        <v>132183</v>
      </c>
      <c r="I298" s="3">
        <v>1954</v>
      </c>
      <c r="J298" s="3">
        <v>0</v>
      </c>
      <c r="K298" s="3">
        <v>10592</v>
      </c>
      <c r="L298" s="3">
        <v>235543</v>
      </c>
      <c r="M298" s="3">
        <v>793724</v>
      </c>
      <c r="N298" s="3">
        <v>0</v>
      </c>
      <c r="O298" s="3">
        <v>0</v>
      </c>
      <c r="P298" s="3">
        <v>370393</v>
      </c>
      <c r="Q298" s="3">
        <v>0</v>
      </c>
      <c r="R298" s="3">
        <v>58310</v>
      </c>
      <c r="S298" s="3">
        <v>53549</v>
      </c>
      <c r="T298" s="3">
        <v>46779</v>
      </c>
      <c r="U298" s="3">
        <v>43100</v>
      </c>
      <c r="V298" s="3">
        <v>0</v>
      </c>
      <c r="W298" s="3">
        <v>0</v>
      </c>
      <c r="X298" s="3">
        <v>572131</v>
      </c>
    </row>
    <row r="299" spans="1:24" s="3" customFormat="1" ht="12" customHeight="1">
      <c r="A299" s="15"/>
      <c r="D299" s="3" t="s">
        <v>42</v>
      </c>
      <c r="E299" s="3">
        <v>1304041</v>
      </c>
      <c r="F299" s="3">
        <v>889493</v>
      </c>
      <c r="G299" s="3">
        <v>2498656</v>
      </c>
      <c r="H299" s="3">
        <v>1719464</v>
      </c>
      <c r="I299" s="3">
        <v>62429</v>
      </c>
      <c r="J299" s="3">
        <v>212688</v>
      </c>
      <c r="K299" s="3">
        <v>774731</v>
      </c>
      <c r="L299" s="3">
        <v>1239639</v>
      </c>
      <c r="M299" s="3">
        <v>8701141</v>
      </c>
      <c r="N299" s="3">
        <v>3360361</v>
      </c>
      <c r="O299" s="3">
        <v>0</v>
      </c>
      <c r="P299" s="3">
        <v>837206</v>
      </c>
      <c r="Q299" s="3">
        <v>0</v>
      </c>
      <c r="R299" s="3">
        <v>101279</v>
      </c>
      <c r="S299" s="3">
        <v>1069757</v>
      </c>
      <c r="T299" s="3">
        <v>3549465</v>
      </c>
      <c r="U299" s="3">
        <v>355159</v>
      </c>
      <c r="V299" s="3">
        <v>0</v>
      </c>
      <c r="W299" s="3">
        <v>0</v>
      </c>
      <c r="X299" s="3">
        <v>9273227</v>
      </c>
    </row>
    <row r="300" spans="1:24" s="3" customFormat="1" ht="12" customHeight="1">
      <c r="A300" s="15"/>
    </row>
    <row r="301" spans="1:24" ht="12" customHeight="1">
      <c r="A301" s="12" t="s">
        <v>249</v>
      </c>
      <c r="E301" s="2">
        <v>3291923</v>
      </c>
      <c r="F301" s="2">
        <v>0</v>
      </c>
      <c r="G301" s="2">
        <v>9329174</v>
      </c>
      <c r="H301" s="2">
        <v>5369976</v>
      </c>
      <c r="I301" s="2">
        <v>55742</v>
      </c>
      <c r="J301" s="2">
        <v>0</v>
      </c>
      <c r="K301" s="2">
        <v>660871</v>
      </c>
      <c r="L301" s="2">
        <v>1167626</v>
      </c>
      <c r="M301" s="3">
        <v>19875312</v>
      </c>
      <c r="N301" s="2">
        <v>10047042</v>
      </c>
      <c r="O301" s="2">
        <v>0</v>
      </c>
      <c r="P301" s="2">
        <v>1167626</v>
      </c>
      <c r="Q301" s="2">
        <v>0</v>
      </c>
      <c r="R301" s="2">
        <v>4073656</v>
      </c>
      <c r="S301" s="2">
        <v>3751045</v>
      </c>
      <c r="T301" s="2">
        <v>1530760</v>
      </c>
      <c r="U301" s="2">
        <v>2915910</v>
      </c>
      <c r="V301" s="2">
        <v>0</v>
      </c>
      <c r="W301" s="2">
        <v>0</v>
      </c>
      <c r="X301" s="3">
        <v>23486039</v>
      </c>
    </row>
    <row r="302" spans="1:24" ht="12" customHeight="1">
      <c r="A302" s="12"/>
      <c r="B302" s="2" t="s">
        <v>250</v>
      </c>
      <c r="E302" s="2">
        <v>2370008</v>
      </c>
      <c r="F302" s="2">
        <v>0</v>
      </c>
      <c r="G302" s="2">
        <v>872111</v>
      </c>
      <c r="H302" s="2">
        <v>107489</v>
      </c>
      <c r="I302" s="2">
        <v>0</v>
      </c>
      <c r="J302" s="2">
        <v>10886</v>
      </c>
      <c r="K302" s="2">
        <v>0</v>
      </c>
      <c r="L302" s="2">
        <v>37269</v>
      </c>
      <c r="M302" s="3">
        <v>3397763</v>
      </c>
      <c r="N302" s="2">
        <v>705154</v>
      </c>
      <c r="O302" s="2">
        <v>2202</v>
      </c>
      <c r="P302" s="2">
        <v>2726500</v>
      </c>
      <c r="Q302" s="2">
        <v>0</v>
      </c>
      <c r="R302" s="2">
        <v>1761461</v>
      </c>
      <c r="S302" s="2">
        <v>391904</v>
      </c>
      <c r="T302" s="2">
        <v>921321</v>
      </c>
      <c r="U302" s="2">
        <v>0</v>
      </c>
      <c r="V302" s="2">
        <v>0</v>
      </c>
      <c r="W302" s="2">
        <v>0</v>
      </c>
      <c r="X302" s="3">
        <v>6508542</v>
      </c>
    </row>
    <row r="303" spans="1:24" ht="12" customHeight="1">
      <c r="A303" s="12"/>
      <c r="B303" s="2" t="s">
        <v>251</v>
      </c>
      <c r="E303" s="2">
        <v>1908666</v>
      </c>
      <c r="F303" s="2">
        <v>0</v>
      </c>
      <c r="G303" s="2">
        <v>944159</v>
      </c>
      <c r="H303" s="2">
        <v>29435</v>
      </c>
      <c r="I303" s="2">
        <v>214546</v>
      </c>
      <c r="J303" s="2">
        <v>564826</v>
      </c>
      <c r="K303" s="2">
        <v>0</v>
      </c>
      <c r="L303" s="2">
        <v>1522259</v>
      </c>
      <c r="M303" s="3">
        <v>5183891</v>
      </c>
      <c r="N303" s="2">
        <v>100000</v>
      </c>
      <c r="O303" s="2">
        <v>0</v>
      </c>
      <c r="P303" s="2">
        <v>1522259</v>
      </c>
      <c r="Q303" s="2">
        <v>0</v>
      </c>
      <c r="R303" s="2">
        <v>2464070</v>
      </c>
      <c r="S303" s="2">
        <v>196764</v>
      </c>
      <c r="T303" s="2">
        <v>103824</v>
      </c>
      <c r="U303" s="2">
        <v>0</v>
      </c>
      <c r="V303" s="2">
        <v>0</v>
      </c>
      <c r="W303" s="2">
        <v>0</v>
      </c>
      <c r="X303" s="3">
        <v>4386917</v>
      </c>
    </row>
    <row r="304" spans="1:24" ht="12" customHeight="1">
      <c r="A304" s="12"/>
      <c r="B304" s="2" t="s">
        <v>252</v>
      </c>
      <c r="E304" s="2">
        <v>0</v>
      </c>
      <c r="F304" s="2">
        <v>0</v>
      </c>
      <c r="G304" s="2">
        <v>44330</v>
      </c>
      <c r="H304" s="2">
        <v>13</v>
      </c>
      <c r="I304" s="2">
        <v>0</v>
      </c>
      <c r="J304" s="2">
        <v>0</v>
      </c>
      <c r="K304" s="2">
        <v>0</v>
      </c>
      <c r="L304" s="2">
        <v>0</v>
      </c>
      <c r="M304" s="3">
        <v>44343</v>
      </c>
      <c r="N304" s="2">
        <v>8882</v>
      </c>
      <c r="O304" s="2">
        <v>0</v>
      </c>
      <c r="P304" s="2">
        <v>0</v>
      </c>
      <c r="Q304" s="2">
        <v>0</v>
      </c>
      <c r="R304" s="2">
        <v>7094</v>
      </c>
      <c r="S304" s="2">
        <v>20354</v>
      </c>
      <c r="T304" s="2">
        <v>3830</v>
      </c>
      <c r="U304" s="2">
        <v>596</v>
      </c>
      <c r="V304" s="2">
        <v>0</v>
      </c>
      <c r="W304" s="2">
        <v>0</v>
      </c>
      <c r="X304" s="3">
        <v>40756</v>
      </c>
    </row>
    <row r="305" spans="1:24" ht="12" customHeight="1">
      <c r="A305" s="12"/>
      <c r="B305" s="2" t="s">
        <v>253</v>
      </c>
      <c r="E305" s="2">
        <v>0</v>
      </c>
      <c r="F305" s="2">
        <v>0</v>
      </c>
      <c r="G305" s="2">
        <v>27743</v>
      </c>
      <c r="H305" s="2">
        <v>1720</v>
      </c>
      <c r="I305" s="2">
        <v>4589</v>
      </c>
      <c r="J305" s="2">
        <v>0</v>
      </c>
      <c r="K305" s="2">
        <v>0</v>
      </c>
      <c r="L305" s="2">
        <v>0</v>
      </c>
      <c r="M305" s="3">
        <v>34052</v>
      </c>
      <c r="N305" s="2">
        <v>0</v>
      </c>
      <c r="O305" s="2">
        <v>0</v>
      </c>
      <c r="P305" s="2">
        <v>0</v>
      </c>
      <c r="Q305" s="2">
        <v>0</v>
      </c>
      <c r="R305" s="2">
        <v>83</v>
      </c>
      <c r="S305" s="2">
        <v>7996</v>
      </c>
      <c r="T305" s="2">
        <v>16084</v>
      </c>
      <c r="U305" s="2">
        <v>0</v>
      </c>
      <c r="V305" s="2">
        <v>0</v>
      </c>
      <c r="W305" s="2">
        <v>0</v>
      </c>
      <c r="X305" s="3">
        <v>24163</v>
      </c>
    </row>
    <row r="306" spans="1:24" ht="12" customHeight="1">
      <c r="A306" s="12"/>
      <c r="B306" s="2" t="s">
        <v>254</v>
      </c>
      <c r="E306" s="2">
        <v>842</v>
      </c>
      <c r="F306" s="2">
        <v>0</v>
      </c>
      <c r="G306" s="2">
        <v>18010</v>
      </c>
      <c r="H306" s="2">
        <v>37468</v>
      </c>
      <c r="I306" s="2">
        <v>0</v>
      </c>
      <c r="J306" s="2">
        <v>394</v>
      </c>
      <c r="K306" s="2">
        <v>84932</v>
      </c>
      <c r="L306" s="2">
        <v>0</v>
      </c>
      <c r="M306" s="3">
        <v>141646</v>
      </c>
      <c r="N306" s="2">
        <v>0</v>
      </c>
      <c r="O306" s="2">
        <v>0</v>
      </c>
      <c r="P306" s="2">
        <v>0</v>
      </c>
      <c r="Q306" s="2">
        <v>0</v>
      </c>
      <c r="R306" s="2">
        <v>195140</v>
      </c>
      <c r="S306" s="2">
        <v>20329</v>
      </c>
      <c r="T306" s="2">
        <v>238789</v>
      </c>
      <c r="U306" s="2">
        <v>0</v>
      </c>
      <c r="V306" s="2">
        <v>0</v>
      </c>
      <c r="W306" s="2">
        <v>0</v>
      </c>
      <c r="X306" s="3">
        <v>454258</v>
      </c>
    </row>
    <row r="307" spans="1:24" ht="12" customHeight="1">
      <c r="A307" s="12"/>
      <c r="B307" s="2" t="s">
        <v>255</v>
      </c>
      <c r="E307" s="2">
        <v>6270</v>
      </c>
      <c r="F307" s="2">
        <v>0</v>
      </c>
      <c r="G307" s="2">
        <v>6082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3">
        <v>12352</v>
      </c>
      <c r="N307" s="2">
        <v>0</v>
      </c>
      <c r="O307" s="2">
        <v>0</v>
      </c>
      <c r="P307" s="2">
        <v>0</v>
      </c>
      <c r="Q307" s="2">
        <v>0</v>
      </c>
      <c r="R307" s="2">
        <v>342</v>
      </c>
      <c r="S307" s="2">
        <v>10904</v>
      </c>
      <c r="T307" s="2">
        <v>31564</v>
      </c>
      <c r="U307" s="2">
        <v>0</v>
      </c>
      <c r="V307" s="2">
        <v>0</v>
      </c>
      <c r="W307" s="2">
        <v>0</v>
      </c>
      <c r="X307" s="3">
        <v>42810</v>
      </c>
    </row>
    <row r="308" spans="1:24" ht="12" customHeight="1">
      <c r="A308" s="12"/>
      <c r="B308" s="2" t="s">
        <v>256</v>
      </c>
      <c r="E308" s="2">
        <v>1428245</v>
      </c>
      <c r="F308" s="2">
        <v>0</v>
      </c>
      <c r="G308" s="2">
        <v>1568773</v>
      </c>
      <c r="H308" s="2">
        <v>13036</v>
      </c>
      <c r="I308" s="2">
        <v>9828</v>
      </c>
      <c r="J308" s="2">
        <v>8119</v>
      </c>
      <c r="K308" s="2">
        <v>371893</v>
      </c>
      <c r="L308" s="2">
        <v>26565</v>
      </c>
      <c r="M308" s="3">
        <v>3426459</v>
      </c>
      <c r="N308" s="2">
        <v>395710</v>
      </c>
      <c r="O308" s="2">
        <v>77373</v>
      </c>
      <c r="P308" s="2">
        <v>26565</v>
      </c>
      <c r="Q308" s="2">
        <v>0</v>
      </c>
      <c r="R308" s="2">
        <v>1960068</v>
      </c>
      <c r="S308" s="2">
        <v>695996</v>
      </c>
      <c r="T308" s="2">
        <v>378971</v>
      </c>
      <c r="U308" s="2">
        <v>240418</v>
      </c>
      <c r="V308" s="2">
        <v>0</v>
      </c>
      <c r="W308" s="2">
        <v>0</v>
      </c>
      <c r="X308" s="3">
        <v>3775101</v>
      </c>
    </row>
    <row r="309" spans="1:24" ht="12" customHeight="1">
      <c r="A309" s="12"/>
      <c r="B309" s="2" t="s">
        <v>257</v>
      </c>
      <c r="E309" s="2">
        <v>134423</v>
      </c>
      <c r="F309" s="2">
        <v>0</v>
      </c>
      <c r="G309" s="2">
        <v>650306</v>
      </c>
      <c r="H309" s="2">
        <v>16185</v>
      </c>
      <c r="I309" s="2">
        <v>0</v>
      </c>
      <c r="J309" s="2">
        <v>0</v>
      </c>
      <c r="K309" s="2">
        <v>82000</v>
      </c>
      <c r="L309" s="2">
        <v>686342</v>
      </c>
      <c r="M309" s="3">
        <v>1569256</v>
      </c>
      <c r="N309" s="2">
        <v>229667</v>
      </c>
      <c r="O309" s="2">
        <v>0</v>
      </c>
      <c r="P309" s="2">
        <v>686342</v>
      </c>
      <c r="Q309" s="2">
        <v>0</v>
      </c>
      <c r="R309" s="2">
        <v>610659</v>
      </c>
      <c r="S309" s="2">
        <v>236417</v>
      </c>
      <c r="T309" s="2">
        <v>0</v>
      </c>
      <c r="U309" s="2">
        <v>117984</v>
      </c>
      <c r="V309" s="2">
        <v>0</v>
      </c>
      <c r="W309" s="2">
        <v>0</v>
      </c>
      <c r="X309" s="3">
        <v>1881069</v>
      </c>
    </row>
    <row r="310" spans="1:24" s="3" customFormat="1" ht="12" customHeight="1">
      <c r="A310" s="15"/>
      <c r="C310" s="3" t="s">
        <v>41</v>
      </c>
      <c r="E310" s="3">
        <v>5848454</v>
      </c>
      <c r="F310" s="3">
        <v>0</v>
      </c>
      <c r="G310" s="3">
        <v>4131514</v>
      </c>
      <c r="H310" s="3">
        <v>205346</v>
      </c>
      <c r="I310" s="3">
        <v>228963</v>
      </c>
      <c r="J310" s="3">
        <v>584225</v>
      </c>
      <c r="K310" s="3">
        <v>538825</v>
      </c>
      <c r="L310" s="3">
        <v>2272435</v>
      </c>
      <c r="M310" s="3">
        <v>13809762</v>
      </c>
      <c r="N310" s="3">
        <v>1439413</v>
      </c>
      <c r="O310" s="3">
        <v>79575</v>
      </c>
      <c r="P310" s="3">
        <v>4961666</v>
      </c>
      <c r="Q310" s="3">
        <v>0</v>
      </c>
      <c r="R310" s="3">
        <v>6998917</v>
      </c>
      <c r="S310" s="3">
        <v>1580664</v>
      </c>
      <c r="T310" s="3">
        <v>1694383</v>
      </c>
      <c r="U310" s="3">
        <v>358998</v>
      </c>
      <c r="V310" s="3">
        <v>0</v>
      </c>
      <c r="W310" s="3">
        <v>0</v>
      </c>
      <c r="X310" s="3">
        <v>17113616</v>
      </c>
    </row>
    <row r="311" spans="1:24" s="3" customFormat="1" ht="12" customHeight="1">
      <c r="A311" s="15"/>
      <c r="D311" s="3" t="s">
        <v>42</v>
      </c>
      <c r="E311" s="3">
        <v>9140377</v>
      </c>
      <c r="F311" s="3">
        <v>0</v>
      </c>
      <c r="G311" s="3">
        <v>13460688</v>
      </c>
      <c r="H311" s="3">
        <v>5575322</v>
      </c>
      <c r="I311" s="3">
        <v>284705</v>
      </c>
      <c r="J311" s="3">
        <v>584225</v>
      </c>
      <c r="K311" s="3">
        <v>1199696</v>
      </c>
      <c r="L311" s="3">
        <v>3440061</v>
      </c>
      <c r="M311" s="3">
        <v>33685074</v>
      </c>
      <c r="N311" s="3">
        <v>11486455</v>
      </c>
      <c r="O311" s="3">
        <v>79575</v>
      </c>
      <c r="P311" s="3">
        <v>6129292</v>
      </c>
      <c r="Q311" s="3">
        <v>0</v>
      </c>
      <c r="R311" s="3">
        <v>11072573</v>
      </c>
      <c r="S311" s="3">
        <v>5331709</v>
      </c>
      <c r="T311" s="3">
        <v>3225143</v>
      </c>
      <c r="U311" s="3">
        <v>3274908</v>
      </c>
      <c r="V311" s="3">
        <v>0</v>
      </c>
      <c r="W311" s="3">
        <v>0</v>
      </c>
      <c r="X311" s="3">
        <v>40599655</v>
      </c>
    </row>
    <row r="312" spans="1:24" s="3" customFormat="1" ht="12" customHeight="1">
      <c r="A312" s="15"/>
    </row>
    <row r="313" spans="1:24" ht="12" customHeight="1">
      <c r="A313" s="12" t="s">
        <v>258</v>
      </c>
      <c r="E313" s="2">
        <v>756065</v>
      </c>
      <c r="F313" s="2">
        <v>701479</v>
      </c>
      <c r="G313" s="2">
        <v>1584479</v>
      </c>
      <c r="H313" s="2">
        <v>1334998</v>
      </c>
      <c r="I313" s="2">
        <v>7124</v>
      </c>
      <c r="J313" s="2">
        <v>0</v>
      </c>
      <c r="K313" s="2">
        <v>25995</v>
      </c>
      <c r="L313" s="2">
        <v>0</v>
      </c>
      <c r="M313" s="3">
        <v>4410140</v>
      </c>
      <c r="N313" s="2">
        <v>1199080</v>
      </c>
      <c r="O313" s="2">
        <v>0</v>
      </c>
      <c r="P313" s="2">
        <v>0</v>
      </c>
      <c r="Q313" s="2">
        <v>0</v>
      </c>
      <c r="R313" s="2">
        <v>221611</v>
      </c>
      <c r="S313" s="2">
        <v>945943</v>
      </c>
      <c r="T313" s="2">
        <v>79694</v>
      </c>
      <c r="U313" s="2">
        <v>9682426</v>
      </c>
      <c r="V313" s="2">
        <v>0</v>
      </c>
      <c r="W313" s="2">
        <v>0</v>
      </c>
      <c r="X313" s="3">
        <v>12128754</v>
      </c>
    </row>
    <row r="314" spans="1:24" ht="12" customHeight="1">
      <c r="A314" s="12"/>
      <c r="B314" s="2" t="s">
        <v>259</v>
      </c>
      <c r="E314" s="2">
        <v>0</v>
      </c>
      <c r="F314" s="2">
        <v>0</v>
      </c>
      <c r="G314" s="2">
        <v>20382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3">
        <v>20382</v>
      </c>
      <c r="N314" s="2">
        <v>156759</v>
      </c>
      <c r="O314" s="2">
        <v>0</v>
      </c>
      <c r="P314" s="2">
        <v>0</v>
      </c>
      <c r="Q314" s="2">
        <v>0</v>
      </c>
      <c r="R314" s="2">
        <v>266153</v>
      </c>
      <c r="S314" s="2">
        <v>20063</v>
      </c>
      <c r="T314" s="2">
        <v>9829</v>
      </c>
      <c r="U314" s="2">
        <v>0</v>
      </c>
      <c r="V314" s="2">
        <v>0</v>
      </c>
      <c r="W314" s="2">
        <v>0</v>
      </c>
      <c r="X314" s="3">
        <v>452804</v>
      </c>
    </row>
    <row r="315" spans="1:24" ht="12" customHeight="1">
      <c r="A315" s="12"/>
      <c r="B315" s="2" t="s">
        <v>260</v>
      </c>
      <c r="E315" s="2">
        <v>2745</v>
      </c>
      <c r="F315" s="2">
        <v>16502</v>
      </c>
      <c r="G315" s="2">
        <v>68372</v>
      </c>
      <c r="H315" s="2">
        <v>2542</v>
      </c>
      <c r="I315" s="2">
        <v>0</v>
      </c>
      <c r="J315" s="2">
        <v>0</v>
      </c>
      <c r="K315" s="2">
        <v>5648</v>
      </c>
      <c r="L315" s="2">
        <v>81900</v>
      </c>
      <c r="M315" s="3">
        <v>177709</v>
      </c>
      <c r="N315" s="2">
        <v>60000</v>
      </c>
      <c r="O315" s="2">
        <v>0</v>
      </c>
      <c r="P315" s="2">
        <v>81900</v>
      </c>
      <c r="Q315" s="2">
        <v>0</v>
      </c>
      <c r="R315" s="2">
        <v>46902</v>
      </c>
      <c r="S315" s="2">
        <v>31863</v>
      </c>
      <c r="T315" s="2">
        <v>15620</v>
      </c>
      <c r="U315" s="2">
        <v>0</v>
      </c>
      <c r="V315" s="2">
        <v>0</v>
      </c>
      <c r="W315" s="2">
        <v>0</v>
      </c>
      <c r="X315" s="3">
        <v>236285</v>
      </c>
    </row>
    <row r="316" spans="1:24" s="3" customFormat="1" ht="12" customHeight="1">
      <c r="A316" s="15"/>
      <c r="C316" s="3" t="s">
        <v>41</v>
      </c>
      <c r="E316" s="3">
        <v>2745</v>
      </c>
      <c r="F316" s="3">
        <v>16502</v>
      </c>
      <c r="G316" s="3">
        <v>88754</v>
      </c>
      <c r="H316" s="3">
        <v>2542</v>
      </c>
      <c r="I316" s="3">
        <v>0</v>
      </c>
      <c r="J316" s="3">
        <v>0</v>
      </c>
      <c r="K316" s="3">
        <v>5648</v>
      </c>
      <c r="L316" s="3">
        <v>81900</v>
      </c>
      <c r="M316" s="3">
        <v>198091</v>
      </c>
      <c r="N316" s="3">
        <v>216759</v>
      </c>
      <c r="O316" s="3">
        <v>0</v>
      </c>
      <c r="P316" s="3">
        <v>81900</v>
      </c>
      <c r="Q316" s="3">
        <v>0</v>
      </c>
      <c r="R316" s="3">
        <v>313055</v>
      </c>
      <c r="S316" s="3">
        <v>51926</v>
      </c>
      <c r="T316" s="3">
        <v>25449</v>
      </c>
      <c r="U316" s="3">
        <v>0</v>
      </c>
      <c r="V316" s="3">
        <v>0</v>
      </c>
      <c r="W316" s="3">
        <v>0</v>
      </c>
      <c r="X316" s="3">
        <v>689089</v>
      </c>
    </row>
    <row r="317" spans="1:24" s="3" customFormat="1" ht="12" customHeight="1">
      <c r="A317" s="15"/>
      <c r="D317" s="3" t="s">
        <v>42</v>
      </c>
      <c r="E317" s="3">
        <v>758810</v>
      </c>
      <c r="F317" s="3">
        <v>717981</v>
      </c>
      <c r="G317" s="3">
        <v>1673233</v>
      </c>
      <c r="H317" s="3">
        <v>1337540</v>
      </c>
      <c r="I317" s="3">
        <v>7124</v>
      </c>
      <c r="J317" s="3">
        <v>0</v>
      </c>
      <c r="K317" s="3">
        <v>31643</v>
      </c>
      <c r="L317" s="3">
        <v>81900</v>
      </c>
      <c r="M317" s="3">
        <v>4608231</v>
      </c>
      <c r="N317" s="3">
        <v>1415839</v>
      </c>
      <c r="O317" s="3">
        <v>0</v>
      </c>
      <c r="P317" s="3">
        <v>81900</v>
      </c>
      <c r="Q317" s="3">
        <v>0</v>
      </c>
      <c r="R317" s="3">
        <v>534666</v>
      </c>
      <c r="S317" s="3">
        <v>997869</v>
      </c>
      <c r="T317" s="3">
        <v>105143</v>
      </c>
      <c r="U317" s="3">
        <v>9682426</v>
      </c>
      <c r="V317" s="3">
        <v>0</v>
      </c>
      <c r="W317" s="3">
        <v>0</v>
      </c>
      <c r="X317" s="3">
        <v>12817843</v>
      </c>
    </row>
    <row r="318" spans="1:24" ht="12" customHeight="1">
      <c r="A318" s="12"/>
    </row>
    <row r="319" spans="1:24" ht="12" customHeight="1">
      <c r="A319" s="12" t="s">
        <v>261</v>
      </c>
      <c r="E319" s="2">
        <v>37436877</v>
      </c>
      <c r="F319" s="2">
        <v>0</v>
      </c>
      <c r="G319" s="2">
        <v>27238492</v>
      </c>
      <c r="H319" s="2">
        <v>16748287</v>
      </c>
      <c r="I319" s="2">
        <v>1110076</v>
      </c>
      <c r="J319" s="2">
        <v>533685</v>
      </c>
      <c r="K319" s="2">
        <v>10662394</v>
      </c>
      <c r="L319" s="2">
        <v>0</v>
      </c>
      <c r="M319" s="3">
        <v>93729811</v>
      </c>
      <c r="N319" s="2">
        <v>46572709</v>
      </c>
      <c r="O319" s="2">
        <v>0</v>
      </c>
      <c r="P319" s="2">
        <v>4205562</v>
      </c>
      <c r="Q319" s="2">
        <v>0</v>
      </c>
      <c r="R319" s="2">
        <v>18404364</v>
      </c>
      <c r="S319" s="2">
        <v>10797557</v>
      </c>
      <c r="T319" s="2">
        <v>2305032</v>
      </c>
      <c r="U319" s="2">
        <v>13479358</v>
      </c>
      <c r="V319" s="2">
        <v>0</v>
      </c>
      <c r="W319" s="2">
        <v>0</v>
      </c>
      <c r="X319" s="3">
        <v>95764582</v>
      </c>
    </row>
    <row r="320" spans="1:24" ht="12" customHeight="1">
      <c r="A320" s="12"/>
      <c r="B320" s="2" t="s">
        <v>262</v>
      </c>
      <c r="E320" s="2">
        <v>5418551</v>
      </c>
      <c r="F320" s="2">
        <v>0</v>
      </c>
      <c r="G320" s="2">
        <v>306737</v>
      </c>
      <c r="H320" s="2">
        <v>600258</v>
      </c>
      <c r="I320" s="2">
        <v>10002</v>
      </c>
      <c r="J320" s="2">
        <v>21156</v>
      </c>
      <c r="K320" s="2">
        <v>637</v>
      </c>
      <c r="L320" s="2">
        <v>991031</v>
      </c>
      <c r="M320" s="3">
        <v>7348372</v>
      </c>
      <c r="N320" s="2">
        <v>104619</v>
      </c>
      <c r="O320" s="2">
        <v>135310</v>
      </c>
      <c r="P320" s="2">
        <v>5494492</v>
      </c>
      <c r="Q320" s="2">
        <v>0</v>
      </c>
      <c r="R320" s="2">
        <v>1106791</v>
      </c>
      <c r="S320" s="2">
        <v>39678</v>
      </c>
      <c r="T320" s="2">
        <v>0</v>
      </c>
      <c r="U320" s="2">
        <v>0</v>
      </c>
      <c r="V320" s="2">
        <v>0</v>
      </c>
      <c r="W320" s="2">
        <v>0</v>
      </c>
      <c r="X320" s="3">
        <v>6880890</v>
      </c>
    </row>
    <row r="321" spans="1:24" ht="12" customHeight="1">
      <c r="A321" s="12"/>
      <c r="B321" s="2" t="s">
        <v>263</v>
      </c>
      <c r="E321" s="2">
        <v>0</v>
      </c>
      <c r="F321" s="2">
        <v>0</v>
      </c>
      <c r="G321" s="2">
        <v>56954</v>
      </c>
      <c r="H321" s="2">
        <v>1950</v>
      </c>
      <c r="I321" s="2">
        <v>0</v>
      </c>
      <c r="J321" s="2">
        <v>0</v>
      </c>
      <c r="K321" s="2">
        <v>0</v>
      </c>
      <c r="L321" s="2">
        <v>539097</v>
      </c>
      <c r="M321" s="3">
        <v>598001</v>
      </c>
      <c r="N321" s="2">
        <v>0</v>
      </c>
      <c r="O321" s="2">
        <v>0</v>
      </c>
      <c r="P321" s="2">
        <v>429243</v>
      </c>
      <c r="Q321" s="2">
        <v>0</v>
      </c>
      <c r="R321" s="2">
        <v>266844</v>
      </c>
      <c r="S321" s="2">
        <v>157013</v>
      </c>
      <c r="T321" s="2">
        <v>18879</v>
      </c>
      <c r="U321" s="2">
        <v>0</v>
      </c>
      <c r="V321" s="2">
        <v>0</v>
      </c>
      <c r="W321" s="2">
        <v>0</v>
      </c>
      <c r="X321" s="3">
        <v>871979</v>
      </c>
    </row>
    <row r="322" spans="1:24" ht="12" customHeight="1">
      <c r="A322" s="12"/>
      <c r="B322" s="2" t="s">
        <v>264</v>
      </c>
      <c r="E322" s="2">
        <v>0</v>
      </c>
      <c r="F322" s="2">
        <v>0</v>
      </c>
      <c r="G322" s="2">
        <v>56777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3">
        <v>56777</v>
      </c>
      <c r="N322" s="2">
        <v>0</v>
      </c>
      <c r="O322" s="2">
        <v>0</v>
      </c>
      <c r="P322" s="2">
        <v>0</v>
      </c>
      <c r="Q322" s="2">
        <v>0</v>
      </c>
      <c r="R322" s="2">
        <v>695</v>
      </c>
      <c r="S322" s="2">
        <v>35498</v>
      </c>
      <c r="T322" s="2">
        <v>0</v>
      </c>
      <c r="U322" s="2">
        <v>0</v>
      </c>
      <c r="V322" s="2">
        <v>0</v>
      </c>
      <c r="W322" s="2">
        <v>0</v>
      </c>
      <c r="X322" s="3">
        <v>36193</v>
      </c>
    </row>
    <row r="323" spans="1:24" ht="12" customHeight="1">
      <c r="A323" s="12"/>
      <c r="B323" s="2" t="s">
        <v>265</v>
      </c>
      <c r="E323" s="2">
        <v>1541318</v>
      </c>
      <c r="F323" s="2">
        <v>0</v>
      </c>
      <c r="G323" s="2">
        <v>664202</v>
      </c>
      <c r="H323" s="2">
        <v>85177</v>
      </c>
      <c r="I323" s="2">
        <v>0</v>
      </c>
      <c r="J323" s="2">
        <v>86200</v>
      </c>
      <c r="K323" s="2">
        <v>0</v>
      </c>
      <c r="L323" s="2">
        <v>1093603</v>
      </c>
      <c r="M323" s="3">
        <v>3470500</v>
      </c>
      <c r="N323" s="2">
        <v>0</v>
      </c>
      <c r="O323" s="2">
        <v>0</v>
      </c>
      <c r="P323" s="2">
        <v>2210857</v>
      </c>
      <c r="Q323" s="2">
        <v>0</v>
      </c>
      <c r="R323" s="2">
        <v>297046</v>
      </c>
      <c r="S323" s="2">
        <v>977942</v>
      </c>
      <c r="T323" s="2">
        <v>60776</v>
      </c>
      <c r="U323" s="2">
        <v>68764</v>
      </c>
      <c r="V323" s="2">
        <v>0</v>
      </c>
      <c r="W323" s="2">
        <v>0</v>
      </c>
      <c r="X323" s="3">
        <v>3615385</v>
      </c>
    </row>
    <row r="324" spans="1:24" ht="12" customHeight="1">
      <c r="A324" s="12"/>
      <c r="B324" s="2" t="s">
        <v>266</v>
      </c>
      <c r="E324" s="2">
        <v>13906891</v>
      </c>
      <c r="F324" s="2">
        <v>1103205</v>
      </c>
      <c r="G324" s="2">
        <v>2953744</v>
      </c>
      <c r="H324" s="2">
        <v>0</v>
      </c>
      <c r="I324" s="2">
        <v>0</v>
      </c>
      <c r="J324" s="2">
        <v>267321</v>
      </c>
      <c r="K324" s="2">
        <v>2506961</v>
      </c>
      <c r="L324" s="2">
        <v>1428934</v>
      </c>
      <c r="M324" s="3">
        <v>22167056</v>
      </c>
      <c r="N324" s="2">
        <v>1520453</v>
      </c>
      <c r="O324" s="2">
        <v>43669</v>
      </c>
      <c r="P324" s="2">
        <v>2900202</v>
      </c>
      <c r="Q324" s="2">
        <v>0</v>
      </c>
      <c r="R324" s="2">
        <v>340596</v>
      </c>
      <c r="S324" s="2">
        <v>2453184</v>
      </c>
      <c r="T324" s="2">
        <v>6605242</v>
      </c>
      <c r="U324" s="2">
        <v>2921779</v>
      </c>
      <c r="V324" s="2">
        <v>0</v>
      </c>
      <c r="W324" s="2">
        <v>0</v>
      </c>
      <c r="X324" s="3">
        <v>16785125</v>
      </c>
    </row>
    <row r="325" spans="1:24" ht="12" customHeight="1">
      <c r="A325" s="12"/>
      <c r="B325" s="2" t="s">
        <v>267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3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51490</v>
      </c>
      <c r="T325" s="2">
        <v>6806</v>
      </c>
      <c r="U325" s="2">
        <v>0</v>
      </c>
      <c r="V325" s="2">
        <v>0</v>
      </c>
      <c r="W325" s="2">
        <v>0</v>
      </c>
      <c r="X325" s="3">
        <v>58296</v>
      </c>
    </row>
    <row r="326" spans="1:24" ht="12" customHeight="1">
      <c r="A326" s="12"/>
      <c r="B326" s="2" t="s">
        <v>268</v>
      </c>
      <c r="E326" s="2">
        <v>0</v>
      </c>
      <c r="F326" s="2">
        <v>0</v>
      </c>
      <c r="G326" s="2">
        <v>405311</v>
      </c>
      <c r="H326" s="2">
        <v>0</v>
      </c>
      <c r="I326" s="2">
        <v>0</v>
      </c>
      <c r="J326" s="2">
        <v>0</v>
      </c>
      <c r="K326" s="2">
        <v>1100</v>
      </c>
      <c r="L326" s="2">
        <v>93683</v>
      </c>
      <c r="M326" s="3">
        <v>500094</v>
      </c>
      <c r="N326" s="2">
        <v>116091</v>
      </c>
      <c r="O326" s="2">
        <v>0</v>
      </c>
      <c r="P326" s="2">
        <v>93693</v>
      </c>
      <c r="Q326" s="2">
        <v>0</v>
      </c>
      <c r="R326" s="2">
        <v>410794</v>
      </c>
      <c r="S326" s="2">
        <v>74993</v>
      </c>
      <c r="T326" s="2">
        <v>795118</v>
      </c>
      <c r="U326" s="2">
        <v>257628</v>
      </c>
      <c r="V326" s="2">
        <v>0</v>
      </c>
      <c r="W326" s="2">
        <v>0</v>
      </c>
      <c r="X326" s="3">
        <v>1748317</v>
      </c>
    </row>
    <row r="327" spans="1:24" ht="12" customHeight="1">
      <c r="A327" s="12"/>
      <c r="B327" s="2" t="s">
        <v>269</v>
      </c>
      <c r="E327" s="2">
        <v>0</v>
      </c>
      <c r="F327" s="2">
        <v>0</v>
      </c>
      <c r="G327" s="2">
        <v>2335</v>
      </c>
      <c r="H327" s="2">
        <v>1006</v>
      </c>
      <c r="I327" s="2">
        <v>0</v>
      </c>
      <c r="J327" s="2">
        <v>0</v>
      </c>
      <c r="K327" s="2">
        <v>0</v>
      </c>
      <c r="L327" s="2">
        <v>0</v>
      </c>
      <c r="M327" s="3">
        <v>3341</v>
      </c>
      <c r="N327" s="2">
        <v>6003</v>
      </c>
      <c r="O327" s="2">
        <v>0</v>
      </c>
      <c r="P327" s="2">
        <v>0</v>
      </c>
      <c r="Q327" s="2">
        <v>0</v>
      </c>
      <c r="R327" s="2">
        <v>1136</v>
      </c>
      <c r="S327" s="2">
        <v>3756</v>
      </c>
      <c r="T327" s="2">
        <v>0</v>
      </c>
      <c r="U327" s="2">
        <v>0</v>
      </c>
      <c r="V327" s="2">
        <v>0</v>
      </c>
      <c r="W327" s="2">
        <v>0</v>
      </c>
      <c r="X327" s="3">
        <v>10895</v>
      </c>
    </row>
    <row r="328" spans="1:24" ht="12" customHeight="1">
      <c r="A328" s="12"/>
      <c r="B328" s="2" t="s">
        <v>270</v>
      </c>
      <c r="E328" s="2">
        <v>1001</v>
      </c>
      <c r="F328" s="2">
        <v>0</v>
      </c>
      <c r="G328" s="2">
        <v>106738</v>
      </c>
      <c r="H328" s="2">
        <v>644436</v>
      </c>
      <c r="I328" s="2">
        <v>0</v>
      </c>
      <c r="J328" s="2">
        <v>0</v>
      </c>
      <c r="K328" s="2">
        <v>68500</v>
      </c>
      <c r="L328" s="2">
        <v>0</v>
      </c>
      <c r="M328" s="3">
        <v>820675</v>
      </c>
      <c r="N328" s="2">
        <v>1013334</v>
      </c>
      <c r="O328" s="2">
        <v>0</v>
      </c>
      <c r="P328" s="2">
        <v>0</v>
      </c>
      <c r="Q328" s="2">
        <v>0</v>
      </c>
      <c r="R328" s="2">
        <v>193217</v>
      </c>
      <c r="S328" s="2">
        <v>309499</v>
      </c>
      <c r="T328" s="2">
        <v>0</v>
      </c>
      <c r="U328" s="2">
        <v>0</v>
      </c>
      <c r="V328" s="2">
        <v>0</v>
      </c>
      <c r="W328" s="2">
        <v>0</v>
      </c>
      <c r="X328" s="3">
        <v>1516050</v>
      </c>
    </row>
    <row r="329" spans="1:24" ht="12" customHeight="1">
      <c r="A329" s="12"/>
      <c r="B329" s="2" t="s">
        <v>271</v>
      </c>
      <c r="E329" s="2">
        <v>1513832</v>
      </c>
      <c r="F329" s="2">
        <v>962975</v>
      </c>
      <c r="G329" s="2">
        <v>1617541</v>
      </c>
      <c r="H329" s="2">
        <v>489216</v>
      </c>
      <c r="I329" s="2">
        <v>0</v>
      </c>
      <c r="J329" s="2">
        <v>356731</v>
      </c>
      <c r="K329" s="2">
        <v>323463</v>
      </c>
      <c r="L329" s="2">
        <v>979796</v>
      </c>
      <c r="M329" s="3">
        <v>6243554</v>
      </c>
      <c r="N329" s="2">
        <v>7237881</v>
      </c>
      <c r="O329" s="2">
        <v>847071</v>
      </c>
      <c r="P329" s="2">
        <v>168033</v>
      </c>
      <c r="Q329" s="2">
        <v>0</v>
      </c>
      <c r="R329" s="2">
        <v>25507802</v>
      </c>
      <c r="S329" s="2">
        <v>853640</v>
      </c>
      <c r="T329" s="2">
        <v>1653191</v>
      </c>
      <c r="U329" s="2">
        <v>30385</v>
      </c>
      <c r="V329" s="2">
        <v>0</v>
      </c>
      <c r="W329" s="2">
        <v>0</v>
      </c>
      <c r="X329" s="3">
        <v>36298003</v>
      </c>
    </row>
    <row r="330" spans="1:24" ht="12" customHeight="1">
      <c r="A330" s="12"/>
      <c r="B330" s="2" t="s">
        <v>272</v>
      </c>
      <c r="E330" s="2">
        <v>426061</v>
      </c>
      <c r="F330" s="2">
        <v>0</v>
      </c>
      <c r="G330" s="2">
        <v>658831</v>
      </c>
      <c r="H330" s="2">
        <v>791690</v>
      </c>
      <c r="I330" s="2">
        <v>25531</v>
      </c>
      <c r="J330" s="2">
        <v>371895</v>
      </c>
      <c r="K330" s="2">
        <v>215469</v>
      </c>
      <c r="L330" s="2">
        <v>4349448</v>
      </c>
      <c r="M330" s="3">
        <v>6838925</v>
      </c>
      <c r="N330" s="2">
        <v>239137</v>
      </c>
      <c r="O330" s="2">
        <v>6054</v>
      </c>
      <c r="P330" s="2">
        <v>4349448</v>
      </c>
      <c r="Q330" s="2">
        <v>0</v>
      </c>
      <c r="R330" s="2">
        <v>8705484</v>
      </c>
      <c r="S330" s="2">
        <v>836421</v>
      </c>
      <c r="T330" s="2">
        <v>871832</v>
      </c>
      <c r="U330" s="2">
        <v>739369</v>
      </c>
      <c r="V330" s="2">
        <v>8045000</v>
      </c>
      <c r="W330" s="2">
        <v>0</v>
      </c>
      <c r="X330" s="3">
        <v>23792745</v>
      </c>
    </row>
    <row r="331" spans="1:24" ht="12" customHeight="1">
      <c r="A331" s="12"/>
      <c r="B331" s="2" t="s">
        <v>273</v>
      </c>
      <c r="E331" s="2">
        <v>655911</v>
      </c>
      <c r="F331" s="2">
        <v>0</v>
      </c>
      <c r="G331" s="2">
        <v>483919</v>
      </c>
      <c r="H331" s="2">
        <v>1057023</v>
      </c>
      <c r="I331" s="2">
        <v>0</v>
      </c>
      <c r="J331" s="2">
        <v>0</v>
      </c>
      <c r="K331" s="2">
        <v>0</v>
      </c>
      <c r="L331" s="2">
        <v>1776170</v>
      </c>
      <c r="M331" s="3">
        <v>3973023</v>
      </c>
      <c r="N331" s="2">
        <v>0</v>
      </c>
      <c r="O331" s="2">
        <v>0</v>
      </c>
      <c r="P331" s="2">
        <v>1198277</v>
      </c>
      <c r="Q331" s="2">
        <v>0</v>
      </c>
      <c r="R331" s="2">
        <v>1417367</v>
      </c>
      <c r="S331" s="2">
        <v>423064</v>
      </c>
      <c r="T331" s="2">
        <v>5140</v>
      </c>
      <c r="U331" s="2">
        <v>0</v>
      </c>
      <c r="V331" s="2">
        <v>0</v>
      </c>
      <c r="W331" s="2">
        <v>0</v>
      </c>
      <c r="X331" s="3">
        <v>3043848</v>
      </c>
    </row>
    <row r="332" spans="1:24" ht="12" customHeight="1">
      <c r="A332" s="12"/>
      <c r="B332" s="2" t="s">
        <v>274</v>
      </c>
      <c r="E332" s="2">
        <v>2417033</v>
      </c>
      <c r="F332" s="2">
        <v>0</v>
      </c>
      <c r="G332" s="2">
        <v>601646</v>
      </c>
      <c r="H332" s="2">
        <v>0</v>
      </c>
      <c r="I332" s="2">
        <v>0</v>
      </c>
      <c r="J332" s="2">
        <v>319467</v>
      </c>
      <c r="K332" s="2">
        <v>0</v>
      </c>
      <c r="L332" s="2">
        <v>327334</v>
      </c>
      <c r="M332" s="3">
        <v>3665480</v>
      </c>
      <c r="N332" s="2">
        <v>200000</v>
      </c>
      <c r="O332" s="2">
        <v>49746</v>
      </c>
      <c r="P332" s="2">
        <v>776009</v>
      </c>
      <c r="Q332" s="2">
        <v>0</v>
      </c>
      <c r="R332" s="2">
        <v>2734660</v>
      </c>
      <c r="S332" s="2">
        <v>392083</v>
      </c>
      <c r="T332" s="2">
        <v>214148</v>
      </c>
      <c r="U332" s="2">
        <v>452013</v>
      </c>
      <c r="V332" s="2">
        <v>0</v>
      </c>
      <c r="W332" s="2">
        <v>0</v>
      </c>
      <c r="X332" s="3">
        <v>4818659</v>
      </c>
    </row>
    <row r="333" spans="1:24" ht="12" customHeight="1">
      <c r="A333" s="12"/>
      <c r="B333" s="2" t="s">
        <v>275</v>
      </c>
      <c r="E333" s="2">
        <v>617095</v>
      </c>
      <c r="F333" s="2">
        <v>0</v>
      </c>
      <c r="G333" s="2">
        <v>929600</v>
      </c>
      <c r="H333" s="2">
        <v>0</v>
      </c>
      <c r="I333" s="2">
        <v>0</v>
      </c>
      <c r="J333" s="2">
        <v>0</v>
      </c>
      <c r="K333" s="2">
        <v>0</v>
      </c>
      <c r="L333" s="2">
        <v>416568</v>
      </c>
      <c r="M333" s="3">
        <v>1963263</v>
      </c>
      <c r="N333" s="2">
        <v>0</v>
      </c>
      <c r="O333" s="2">
        <v>0</v>
      </c>
      <c r="P333" s="2">
        <v>2564486</v>
      </c>
      <c r="Q333" s="2">
        <v>0</v>
      </c>
      <c r="R333" s="2">
        <v>706448</v>
      </c>
      <c r="S333" s="2">
        <v>494059</v>
      </c>
      <c r="T333" s="2">
        <v>7500</v>
      </c>
      <c r="U333" s="2">
        <v>166586</v>
      </c>
      <c r="V333" s="2">
        <v>0</v>
      </c>
      <c r="W333" s="2">
        <v>0</v>
      </c>
      <c r="X333" s="3">
        <v>3939079</v>
      </c>
    </row>
    <row r="334" spans="1:24" ht="12" customHeight="1">
      <c r="A334" s="12"/>
      <c r="B334" s="2" t="s">
        <v>276</v>
      </c>
      <c r="E334" s="2">
        <v>64817</v>
      </c>
      <c r="F334" s="2">
        <v>0</v>
      </c>
      <c r="G334" s="2">
        <v>7359</v>
      </c>
      <c r="H334" s="2">
        <v>282567</v>
      </c>
      <c r="I334" s="2">
        <v>0</v>
      </c>
      <c r="J334" s="2">
        <v>0</v>
      </c>
      <c r="K334" s="2">
        <v>0</v>
      </c>
      <c r="L334" s="2">
        <v>586351</v>
      </c>
      <c r="M334" s="3">
        <v>941094</v>
      </c>
      <c r="N334" s="2">
        <v>0</v>
      </c>
      <c r="O334" s="2">
        <v>0</v>
      </c>
      <c r="P334" s="2">
        <v>586351</v>
      </c>
      <c r="Q334" s="2">
        <v>0</v>
      </c>
      <c r="R334" s="2">
        <v>1829119</v>
      </c>
      <c r="S334" s="2">
        <v>475402</v>
      </c>
      <c r="T334" s="2">
        <v>0</v>
      </c>
      <c r="U334" s="2">
        <v>0</v>
      </c>
      <c r="V334" s="2">
        <v>0</v>
      </c>
      <c r="W334" s="2">
        <v>0</v>
      </c>
      <c r="X334" s="3">
        <v>2890872</v>
      </c>
    </row>
    <row r="335" spans="1:24" ht="12" customHeight="1">
      <c r="A335" s="12"/>
      <c r="B335" s="2" t="s">
        <v>277</v>
      </c>
      <c r="E335" s="2">
        <v>788773</v>
      </c>
      <c r="F335" s="2">
        <v>0</v>
      </c>
      <c r="G335" s="2">
        <v>1145953</v>
      </c>
      <c r="H335" s="2">
        <v>0</v>
      </c>
      <c r="I335" s="2">
        <v>0</v>
      </c>
      <c r="J335" s="2">
        <v>89379</v>
      </c>
      <c r="K335" s="2">
        <v>0</v>
      </c>
      <c r="L335" s="2">
        <v>0</v>
      </c>
      <c r="M335" s="3">
        <v>2024105</v>
      </c>
      <c r="N335" s="2">
        <v>0</v>
      </c>
      <c r="O335" s="2">
        <v>0</v>
      </c>
      <c r="P335" s="2">
        <v>369563</v>
      </c>
      <c r="Q335" s="2">
        <v>0</v>
      </c>
      <c r="R335" s="2">
        <v>1972604</v>
      </c>
      <c r="S335" s="2">
        <v>216136</v>
      </c>
      <c r="T335" s="2">
        <v>0</v>
      </c>
      <c r="U335" s="2">
        <v>350183</v>
      </c>
      <c r="V335" s="2">
        <v>0</v>
      </c>
      <c r="W335" s="2">
        <v>0</v>
      </c>
      <c r="X335" s="3">
        <v>2908486</v>
      </c>
    </row>
    <row r="336" spans="1:24" ht="12" customHeight="1">
      <c r="A336" s="12"/>
      <c r="B336" s="2" t="s">
        <v>278</v>
      </c>
      <c r="E336" s="2">
        <v>63218</v>
      </c>
      <c r="F336" s="2">
        <v>0</v>
      </c>
      <c r="G336" s="2">
        <v>256686</v>
      </c>
      <c r="H336" s="2">
        <v>0</v>
      </c>
      <c r="I336" s="2">
        <v>0</v>
      </c>
      <c r="J336" s="2">
        <v>23703</v>
      </c>
      <c r="K336" s="2">
        <v>0</v>
      </c>
      <c r="L336" s="2">
        <v>285275</v>
      </c>
      <c r="M336" s="3">
        <v>628882</v>
      </c>
      <c r="N336" s="2">
        <v>0</v>
      </c>
      <c r="O336" s="2">
        <v>136932</v>
      </c>
      <c r="P336" s="2">
        <v>406284</v>
      </c>
      <c r="Q336" s="2">
        <v>0</v>
      </c>
      <c r="R336" s="2">
        <v>435731</v>
      </c>
      <c r="S336" s="2">
        <v>119854</v>
      </c>
      <c r="T336" s="2">
        <v>58718</v>
      </c>
      <c r="U336" s="2">
        <v>0</v>
      </c>
      <c r="V336" s="2">
        <v>0</v>
      </c>
      <c r="W336" s="2">
        <v>0</v>
      </c>
      <c r="X336" s="3">
        <v>1157519</v>
      </c>
    </row>
    <row r="337" spans="1:24" ht="12" customHeight="1">
      <c r="A337" s="12"/>
      <c r="B337" s="2" t="s">
        <v>279</v>
      </c>
      <c r="E337" s="2">
        <v>583443</v>
      </c>
      <c r="F337" s="2">
        <v>0</v>
      </c>
      <c r="G337" s="2">
        <v>168679</v>
      </c>
      <c r="H337" s="2">
        <v>0</v>
      </c>
      <c r="I337" s="2">
        <v>0</v>
      </c>
      <c r="J337" s="2">
        <v>38074</v>
      </c>
      <c r="K337" s="2">
        <v>0</v>
      </c>
      <c r="L337" s="2">
        <v>576237</v>
      </c>
      <c r="M337" s="3">
        <v>1366433</v>
      </c>
      <c r="N337" s="2">
        <v>68596</v>
      </c>
      <c r="O337" s="2">
        <v>0</v>
      </c>
      <c r="P337" s="2">
        <v>875967</v>
      </c>
      <c r="Q337" s="2">
        <v>0</v>
      </c>
      <c r="R337" s="2">
        <v>60246</v>
      </c>
      <c r="S337" s="2">
        <v>107583</v>
      </c>
      <c r="T337" s="2">
        <v>104756</v>
      </c>
      <c r="U337" s="2">
        <v>0</v>
      </c>
      <c r="V337" s="2">
        <v>0</v>
      </c>
      <c r="W337" s="2">
        <v>0</v>
      </c>
      <c r="X337" s="3">
        <v>1217148</v>
      </c>
    </row>
    <row r="338" spans="1:24" ht="12" customHeight="1">
      <c r="A338" s="12"/>
      <c r="B338" s="2" t="s">
        <v>280</v>
      </c>
      <c r="E338" s="2">
        <v>61018</v>
      </c>
      <c r="F338" s="2">
        <v>0</v>
      </c>
      <c r="G338" s="2">
        <v>214804</v>
      </c>
      <c r="H338" s="2">
        <v>13858</v>
      </c>
      <c r="I338" s="2">
        <v>708</v>
      </c>
      <c r="J338" s="2">
        <v>0</v>
      </c>
      <c r="K338" s="2">
        <v>0</v>
      </c>
      <c r="L338" s="2">
        <v>8329</v>
      </c>
      <c r="M338" s="3">
        <v>298717</v>
      </c>
      <c r="N338" s="2">
        <v>166033</v>
      </c>
      <c r="O338" s="2">
        <v>0</v>
      </c>
      <c r="P338" s="2">
        <v>0</v>
      </c>
      <c r="Q338" s="2">
        <v>0</v>
      </c>
      <c r="R338" s="2">
        <v>6433</v>
      </c>
      <c r="S338" s="2">
        <v>28229</v>
      </c>
      <c r="T338" s="2">
        <v>19540</v>
      </c>
      <c r="U338" s="2">
        <v>8524</v>
      </c>
      <c r="V338" s="2">
        <v>0</v>
      </c>
      <c r="W338" s="2">
        <v>0</v>
      </c>
      <c r="X338" s="3">
        <v>228759</v>
      </c>
    </row>
    <row r="339" spans="1:24" s="3" customFormat="1" ht="12" customHeight="1">
      <c r="A339" s="15"/>
      <c r="C339" s="3" t="s">
        <v>41</v>
      </c>
      <c r="E339" s="3">
        <v>28058962</v>
      </c>
      <c r="F339" s="3">
        <v>2066180</v>
      </c>
      <c r="G339" s="3">
        <v>10637816</v>
      </c>
      <c r="H339" s="3">
        <v>3967181</v>
      </c>
      <c r="I339" s="3">
        <v>36241</v>
      </c>
      <c r="J339" s="3">
        <v>1573926</v>
      </c>
      <c r="K339" s="3">
        <v>3116130</v>
      </c>
      <c r="L339" s="3">
        <v>13451856</v>
      </c>
      <c r="M339" s="3">
        <v>62908292</v>
      </c>
      <c r="N339" s="3">
        <v>10672147</v>
      </c>
      <c r="O339" s="3">
        <v>1218782</v>
      </c>
      <c r="P339" s="3">
        <v>22422905</v>
      </c>
      <c r="Q339" s="3">
        <v>0</v>
      </c>
      <c r="R339" s="3">
        <v>45993013</v>
      </c>
      <c r="S339" s="3">
        <v>8049524</v>
      </c>
      <c r="T339" s="3">
        <v>10421646</v>
      </c>
      <c r="U339" s="3">
        <v>4995231</v>
      </c>
      <c r="V339" s="3">
        <v>8045000</v>
      </c>
      <c r="W339" s="3">
        <v>0</v>
      </c>
      <c r="X339" s="3">
        <v>111818248</v>
      </c>
    </row>
    <row r="340" spans="1:24" s="3" customFormat="1" ht="12" customHeight="1">
      <c r="A340" s="15"/>
      <c r="D340" s="3" t="s">
        <v>42</v>
      </c>
      <c r="E340" s="3">
        <v>65495839</v>
      </c>
      <c r="F340" s="3">
        <v>2066180</v>
      </c>
      <c r="G340" s="3">
        <v>37876308</v>
      </c>
      <c r="H340" s="3">
        <v>20715468</v>
      </c>
      <c r="I340" s="3">
        <v>1146317</v>
      </c>
      <c r="J340" s="3">
        <v>2107611</v>
      </c>
      <c r="K340" s="3">
        <v>13778524</v>
      </c>
      <c r="L340" s="3">
        <v>13451856</v>
      </c>
      <c r="M340" s="3">
        <v>156638103</v>
      </c>
      <c r="N340" s="3">
        <v>57244856</v>
      </c>
      <c r="O340" s="3">
        <v>1218782</v>
      </c>
      <c r="P340" s="3">
        <v>26628467</v>
      </c>
      <c r="Q340" s="3">
        <v>0</v>
      </c>
      <c r="R340" s="3">
        <v>64397377</v>
      </c>
      <c r="S340" s="3">
        <v>18847081</v>
      </c>
      <c r="T340" s="3">
        <v>12726678</v>
      </c>
      <c r="U340" s="3">
        <v>18474589</v>
      </c>
      <c r="V340" s="3">
        <v>8045000</v>
      </c>
      <c r="W340" s="3">
        <v>0</v>
      </c>
      <c r="X340" s="3">
        <v>207582830</v>
      </c>
    </row>
    <row r="341" spans="1:24" ht="12" customHeight="1">
      <c r="A341" s="12"/>
    </row>
    <row r="342" spans="1:24" ht="12" customHeight="1">
      <c r="A342" s="12" t="s">
        <v>281</v>
      </c>
      <c r="E342" s="2">
        <v>10999927</v>
      </c>
      <c r="F342" s="2">
        <v>0</v>
      </c>
      <c r="G342" s="2">
        <v>18417292</v>
      </c>
      <c r="H342" s="2">
        <v>6281848</v>
      </c>
      <c r="I342" s="2">
        <v>254148</v>
      </c>
      <c r="J342" s="2">
        <v>1501846</v>
      </c>
      <c r="K342" s="2">
        <v>3159882</v>
      </c>
      <c r="L342" s="2">
        <v>1344388</v>
      </c>
      <c r="M342" s="3">
        <v>41959331</v>
      </c>
      <c r="N342" s="2">
        <v>12460678</v>
      </c>
      <c r="O342" s="2">
        <v>0</v>
      </c>
      <c r="P342" s="2">
        <v>1344388</v>
      </c>
      <c r="Q342" s="2">
        <v>0</v>
      </c>
      <c r="R342" s="2">
        <v>5848342</v>
      </c>
      <c r="S342" s="2">
        <v>10359673</v>
      </c>
      <c r="T342" s="2">
        <v>3048549</v>
      </c>
      <c r="U342" s="2">
        <v>2965913</v>
      </c>
      <c r="V342" s="2">
        <v>293207</v>
      </c>
      <c r="W342" s="2">
        <v>0</v>
      </c>
      <c r="X342" s="3">
        <v>36320750</v>
      </c>
    </row>
    <row r="343" spans="1:24" ht="12" customHeight="1">
      <c r="A343" s="12"/>
      <c r="B343" s="2" t="s">
        <v>282</v>
      </c>
      <c r="E343" s="2">
        <v>192544</v>
      </c>
      <c r="F343" s="2">
        <v>0</v>
      </c>
      <c r="G343" s="2">
        <v>203581</v>
      </c>
      <c r="H343" s="2">
        <v>31683</v>
      </c>
      <c r="I343" s="2">
        <v>50938</v>
      </c>
      <c r="J343" s="2">
        <v>0</v>
      </c>
      <c r="K343" s="2">
        <v>35607</v>
      </c>
      <c r="L343" s="2">
        <v>0</v>
      </c>
      <c r="M343" s="3">
        <v>514353</v>
      </c>
      <c r="N343" s="2">
        <v>0</v>
      </c>
      <c r="O343" s="2">
        <v>0</v>
      </c>
      <c r="P343" s="2">
        <v>265249</v>
      </c>
      <c r="Q343" s="2">
        <v>0</v>
      </c>
      <c r="R343" s="2">
        <v>60950</v>
      </c>
      <c r="S343" s="2">
        <v>117301</v>
      </c>
      <c r="T343" s="2">
        <v>10244</v>
      </c>
      <c r="U343" s="2">
        <v>0</v>
      </c>
      <c r="V343" s="2">
        <v>0</v>
      </c>
      <c r="W343" s="2">
        <v>0</v>
      </c>
      <c r="X343" s="3">
        <v>453744</v>
      </c>
    </row>
    <row r="344" spans="1:24" ht="12" customHeight="1">
      <c r="A344" s="12"/>
      <c r="B344" s="2" t="s">
        <v>283</v>
      </c>
      <c r="E344" s="2">
        <v>1522338</v>
      </c>
      <c r="F344" s="2">
        <v>0</v>
      </c>
      <c r="G344" s="2">
        <v>147279</v>
      </c>
      <c r="H344" s="2">
        <v>277371</v>
      </c>
      <c r="I344" s="2">
        <v>0</v>
      </c>
      <c r="J344" s="2">
        <v>601</v>
      </c>
      <c r="K344" s="2">
        <v>0</v>
      </c>
      <c r="L344" s="2">
        <v>311021</v>
      </c>
      <c r="M344" s="3">
        <v>2258610</v>
      </c>
      <c r="N344" s="2">
        <v>311021</v>
      </c>
      <c r="O344" s="2">
        <v>0</v>
      </c>
      <c r="P344" s="2">
        <v>180500</v>
      </c>
      <c r="Q344" s="2">
        <v>0</v>
      </c>
      <c r="R344" s="2">
        <v>517541</v>
      </c>
      <c r="S344" s="2">
        <v>245461</v>
      </c>
      <c r="T344" s="2">
        <v>0</v>
      </c>
      <c r="U344" s="2">
        <v>859305</v>
      </c>
      <c r="V344" s="2">
        <v>0</v>
      </c>
      <c r="W344" s="2">
        <v>0</v>
      </c>
      <c r="X344" s="3">
        <v>2113828</v>
      </c>
    </row>
    <row r="345" spans="1:24" ht="12" customHeight="1">
      <c r="A345" s="12"/>
      <c r="B345" s="2" t="s">
        <v>284</v>
      </c>
      <c r="E345" s="2">
        <v>16541</v>
      </c>
      <c r="F345" s="2">
        <v>0</v>
      </c>
      <c r="G345" s="2">
        <v>432055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3">
        <v>448596</v>
      </c>
      <c r="N345" s="2">
        <v>195665</v>
      </c>
      <c r="O345" s="2">
        <v>0</v>
      </c>
      <c r="P345" s="2">
        <v>305577</v>
      </c>
      <c r="Q345" s="2">
        <v>0</v>
      </c>
      <c r="R345" s="2">
        <v>89704</v>
      </c>
      <c r="S345" s="2">
        <v>75963</v>
      </c>
      <c r="T345" s="2">
        <v>64262</v>
      </c>
      <c r="U345" s="2">
        <v>22976</v>
      </c>
      <c r="V345" s="2">
        <v>0</v>
      </c>
      <c r="W345" s="2">
        <v>0</v>
      </c>
      <c r="X345" s="3">
        <v>754147</v>
      </c>
    </row>
    <row r="346" spans="1:24" ht="12" customHeight="1">
      <c r="A346" s="12"/>
      <c r="B346" s="2" t="s">
        <v>285</v>
      </c>
      <c r="E346" s="2">
        <v>33765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1000</v>
      </c>
      <c r="L346" s="2">
        <v>0</v>
      </c>
      <c r="M346" s="3">
        <v>34765</v>
      </c>
      <c r="N346" s="2">
        <v>19415</v>
      </c>
      <c r="O346" s="2">
        <v>0</v>
      </c>
      <c r="P346" s="2">
        <v>0</v>
      </c>
      <c r="Q346" s="2">
        <v>0</v>
      </c>
      <c r="R346" s="2">
        <v>0</v>
      </c>
      <c r="S346" s="2">
        <v>15241</v>
      </c>
      <c r="T346" s="2">
        <v>7442</v>
      </c>
      <c r="U346" s="2">
        <v>0</v>
      </c>
      <c r="V346" s="2">
        <v>0</v>
      </c>
      <c r="W346" s="2">
        <v>0</v>
      </c>
      <c r="X346" s="3">
        <v>42098</v>
      </c>
    </row>
    <row r="347" spans="1:24" ht="12" customHeight="1">
      <c r="A347" s="12"/>
      <c r="B347" s="2" t="s">
        <v>286</v>
      </c>
      <c r="E347" s="2">
        <v>0</v>
      </c>
      <c r="F347" s="2">
        <v>0</v>
      </c>
      <c r="G347" s="2">
        <v>11377</v>
      </c>
      <c r="H347" s="2">
        <v>924</v>
      </c>
      <c r="I347" s="2">
        <v>0</v>
      </c>
      <c r="J347" s="2">
        <v>0</v>
      </c>
      <c r="K347" s="2">
        <v>659</v>
      </c>
      <c r="L347" s="2">
        <v>0</v>
      </c>
      <c r="M347" s="3">
        <v>12960</v>
      </c>
      <c r="N347" s="2">
        <v>0</v>
      </c>
      <c r="O347" s="2">
        <v>0</v>
      </c>
      <c r="P347" s="2">
        <v>7398</v>
      </c>
      <c r="Q347" s="2">
        <v>0</v>
      </c>
      <c r="R347" s="2">
        <v>677</v>
      </c>
      <c r="S347" s="2">
        <v>5016</v>
      </c>
      <c r="T347" s="2">
        <v>0</v>
      </c>
      <c r="U347" s="2">
        <v>0</v>
      </c>
      <c r="V347" s="2">
        <v>0</v>
      </c>
      <c r="W347" s="2">
        <v>0</v>
      </c>
      <c r="X347" s="3">
        <v>13091</v>
      </c>
    </row>
    <row r="348" spans="1:24" ht="12" customHeight="1">
      <c r="A348" s="12"/>
      <c r="B348" s="2" t="s">
        <v>287</v>
      </c>
      <c r="E348" s="2">
        <v>0</v>
      </c>
      <c r="F348" s="2">
        <v>0</v>
      </c>
      <c r="G348" s="2">
        <v>234326</v>
      </c>
      <c r="H348" s="2">
        <v>0</v>
      </c>
      <c r="I348" s="2">
        <v>0</v>
      </c>
      <c r="J348" s="2">
        <v>0</v>
      </c>
      <c r="K348" s="2">
        <v>51337</v>
      </c>
      <c r="L348" s="2">
        <v>134144</v>
      </c>
      <c r="M348" s="3">
        <v>419807</v>
      </c>
      <c r="N348" s="2">
        <v>1515820</v>
      </c>
      <c r="O348" s="2">
        <v>0</v>
      </c>
      <c r="P348" s="2">
        <v>134144</v>
      </c>
      <c r="Q348" s="2">
        <v>0</v>
      </c>
      <c r="R348" s="2">
        <v>2673379</v>
      </c>
      <c r="S348" s="2">
        <v>153718</v>
      </c>
      <c r="T348" s="2">
        <v>80169</v>
      </c>
      <c r="U348" s="2">
        <v>0</v>
      </c>
      <c r="V348" s="2">
        <v>0</v>
      </c>
      <c r="W348" s="2">
        <v>0</v>
      </c>
      <c r="X348" s="3">
        <v>4557230</v>
      </c>
    </row>
    <row r="349" spans="1:24" ht="12" customHeight="1">
      <c r="A349" s="12"/>
      <c r="B349" s="2" t="s">
        <v>288</v>
      </c>
      <c r="E349" s="2">
        <v>541527</v>
      </c>
      <c r="F349" s="2">
        <v>0</v>
      </c>
      <c r="G349" s="2">
        <v>77399</v>
      </c>
      <c r="H349" s="2">
        <v>136180</v>
      </c>
      <c r="I349" s="2">
        <v>0</v>
      </c>
      <c r="J349" s="2">
        <v>0</v>
      </c>
      <c r="K349" s="2">
        <v>6180</v>
      </c>
      <c r="L349" s="2">
        <v>286925</v>
      </c>
      <c r="M349" s="3">
        <v>1048211</v>
      </c>
      <c r="N349" s="2">
        <v>0</v>
      </c>
      <c r="O349" s="2">
        <v>0</v>
      </c>
      <c r="P349" s="2">
        <v>516950</v>
      </c>
      <c r="Q349" s="2">
        <v>0</v>
      </c>
      <c r="R349" s="2">
        <v>97588</v>
      </c>
      <c r="S349" s="2">
        <v>109279</v>
      </c>
      <c r="T349" s="2">
        <v>331399</v>
      </c>
      <c r="U349" s="2">
        <v>0</v>
      </c>
      <c r="V349" s="2">
        <v>0</v>
      </c>
      <c r="W349" s="2">
        <v>0</v>
      </c>
      <c r="X349" s="3">
        <v>1055216</v>
      </c>
    </row>
    <row r="350" spans="1:24" ht="12" customHeight="1">
      <c r="A350" s="12"/>
      <c r="B350" s="2" t="s">
        <v>289</v>
      </c>
      <c r="E350" s="2">
        <v>0</v>
      </c>
      <c r="F350" s="2">
        <v>0</v>
      </c>
      <c r="G350" s="2">
        <v>237996</v>
      </c>
      <c r="H350" s="2">
        <v>0</v>
      </c>
      <c r="I350" s="2">
        <v>0</v>
      </c>
      <c r="J350" s="2">
        <v>68325</v>
      </c>
      <c r="K350" s="2">
        <v>0</v>
      </c>
      <c r="L350" s="2">
        <v>0</v>
      </c>
      <c r="M350" s="3">
        <v>306321</v>
      </c>
      <c r="N350" s="2">
        <v>95144</v>
      </c>
      <c r="O350" s="2">
        <v>0</v>
      </c>
      <c r="P350" s="2">
        <v>0</v>
      </c>
      <c r="Q350" s="2">
        <v>0</v>
      </c>
      <c r="R350" s="2">
        <v>151896</v>
      </c>
      <c r="S350" s="2">
        <v>39859</v>
      </c>
      <c r="T350" s="2">
        <v>0</v>
      </c>
      <c r="U350" s="2">
        <v>0</v>
      </c>
      <c r="V350" s="2">
        <v>0</v>
      </c>
      <c r="W350" s="2">
        <v>0</v>
      </c>
      <c r="X350" s="3">
        <v>286899</v>
      </c>
    </row>
    <row r="351" spans="1:24" ht="12" customHeight="1">
      <c r="A351" s="12"/>
      <c r="B351" s="2" t="s">
        <v>290</v>
      </c>
      <c r="E351" s="2">
        <v>1000</v>
      </c>
      <c r="F351" s="2">
        <v>0</v>
      </c>
      <c r="G351" s="2">
        <v>16272</v>
      </c>
      <c r="H351" s="2">
        <v>1168</v>
      </c>
      <c r="I351" s="2">
        <v>0</v>
      </c>
      <c r="J351" s="2">
        <v>0</v>
      </c>
      <c r="K351" s="2">
        <v>1995</v>
      </c>
      <c r="L351" s="2">
        <v>0</v>
      </c>
      <c r="M351" s="3">
        <v>20435</v>
      </c>
      <c r="N351" s="2">
        <v>0</v>
      </c>
      <c r="O351" s="2">
        <v>0</v>
      </c>
      <c r="P351" s="2">
        <v>0</v>
      </c>
      <c r="Q351" s="2">
        <v>0</v>
      </c>
      <c r="R351" s="2">
        <v>4317</v>
      </c>
      <c r="S351" s="2">
        <v>11824</v>
      </c>
      <c r="T351" s="2">
        <v>6088</v>
      </c>
      <c r="U351" s="2">
        <v>0</v>
      </c>
      <c r="V351" s="2">
        <v>0</v>
      </c>
      <c r="W351" s="2">
        <v>0</v>
      </c>
      <c r="X351" s="3">
        <v>22229</v>
      </c>
    </row>
    <row r="352" spans="1:24" ht="12" customHeight="1">
      <c r="A352" s="12"/>
      <c r="B352" s="2" t="s">
        <v>291</v>
      </c>
      <c r="E352" s="2">
        <v>0</v>
      </c>
      <c r="F352" s="2">
        <v>0</v>
      </c>
      <c r="G352" s="2">
        <v>21572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3">
        <v>21572</v>
      </c>
      <c r="N352" s="2">
        <v>11336</v>
      </c>
      <c r="O352" s="2">
        <v>0</v>
      </c>
      <c r="P352" s="2">
        <v>6368</v>
      </c>
      <c r="Q352" s="2">
        <v>0</v>
      </c>
      <c r="R352" s="2">
        <v>0</v>
      </c>
      <c r="S352" s="2">
        <v>6663</v>
      </c>
      <c r="T352" s="2">
        <v>0</v>
      </c>
      <c r="U352" s="2">
        <v>0</v>
      </c>
      <c r="V352" s="2">
        <v>0</v>
      </c>
      <c r="W352" s="2">
        <v>0</v>
      </c>
      <c r="X352" s="3">
        <v>24367</v>
      </c>
    </row>
    <row r="353" spans="1:24" ht="12" customHeight="1">
      <c r="A353" s="12"/>
      <c r="B353" s="2" t="s">
        <v>292</v>
      </c>
      <c r="E353" s="2">
        <v>21582112</v>
      </c>
      <c r="F353" s="2">
        <v>0</v>
      </c>
      <c r="G353" s="2">
        <v>15041815</v>
      </c>
      <c r="H353" s="2">
        <v>2372056</v>
      </c>
      <c r="I353" s="2">
        <v>268329</v>
      </c>
      <c r="J353" s="2">
        <v>2616265</v>
      </c>
      <c r="K353" s="2">
        <v>0</v>
      </c>
      <c r="L353" s="2">
        <v>2163011</v>
      </c>
      <c r="M353" s="3">
        <v>44043588</v>
      </c>
      <c r="N353" s="2">
        <v>0</v>
      </c>
      <c r="O353" s="2">
        <v>942828</v>
      </c>
      <c r="P353" s="2">
        <v>9104835</v>
      </c>
      <c r="Q353" s="2">
        <v>0</v>
      </c>
      <c r="R353" s="2">
        <v>7718391</v>
      </c>
      <c r="S353" s="2">
        <v>4885386</v>
      </c>
      <c r="T353" s="2">
        <v>885000</v>
      </c>
      <c r="U353" s="2">
        <v>3619603</v>
      </c>
      <c r="V353" s="2">
        <v>46343005</v>
      </c>
      <c r="W353" s="2">
        <v>0</v>
      </c>
      <c r="X353" s="3">
        <v>73499048</v>
      </c>
    </row>
    <row r="354" spans="1:24" ht="12" customHeight="1">
      <c r="A354" s="12"/>
      <c r="B354" s="2" t="s">
        <v>293</v>
      </c>
      <c r="E354" s="2">
        <v>2103421</v>
      </c>
      <c r="F354" s="2">
        <v>89538</v>
      </c>
      <c r="G354" s="2">
        <v>4169946</v>
      </c>
      <c r="H354" s="2">
        <v>0</v>
      </c>
      <c r="I354" s="2">
        <v>0</v>
      </c>
      <c r="J354" s="2">
        <v>95000</v>
      </c>
      <c r="K354" s="2">
        <v>25650</v>
      </c>
      <c r="L354" s="2">
        <v>0</v>
      </c>
      <c r="M354" s="3">
        <v>6483555</v>
      </c>
      <c r="N354" s="2">
        <v>2280</v>
      </c>
      <c r="O354" s="2">
        <v>0</v>
      </c>
      <c r="P354" s="2">
        <v>0</v>
      </c>
      <c r="Q354" s="2">
        <v>0</v>
      </c>
      <c r="R354" s="2">
        <v>3074650</v>
      </c>
      <c r="S354" s="2">
        <v>2108051</v>
      </c>
      <c r="T354" s="2">
        <v>250935</v>
      </c>
      <c r="U354" s="2">
        <v>940668</v>
      </c>
      <c r="V354" s="2">
        <v>0</v>
      </c>
      <c r="W354" s="2">
        <v>0</v>
      </c>
      <c r="X354" s="3">
        <v>6376584</v>
      </c>
    </row>
    <row r="355" spans="1:24" ht="12" customHeight="1">
      <c r="A355" s="12"/>
      <c r="B355" s="2" t="s">
        <v>294</v>
      </c>
      <c r="E355" s="2">
        <v>69153</v>
      </c>
      <c r="F355" s="2">
        <v>0</v>
      </c>
      <c r="G355" s="2">
        <v>3021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3">
        <v>72174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3029</v>
      </c>
      <c r="T355" s="2">
        <v>69153</v>
      </c>
      <c r="U355" s="2">
        <v>0</v>
      </c>
      <c r="V355" s="2">
        <v>0</v>
      </c>
      <c r="W355" s="2">
        <v>0</v>
      </c>
      <c r="X355" s="3">
        <v>72182</v>
      </c>
    </row>
    <row r="356" spans="1:24" s="3" customFormat="1" ht="12" customHeight="1">
      <c r="A356" s="15"/>
      <c r="B356" s="3" t="s">
        <v>295</v>
      </c>
      <c r="C356" s="3" t="s">
        <v>41</v>
      </c>
      <c r="E356" s="3">
        <v>26062401</v>
      </c>
      <c r="F356" s="3">
        <v>89538</v>
      </c>
      <c r="G356" s="3">
        <v>20596639</v>
      </c>
      <c r="H356" s="3">
        <v>2819382</v>
      </c>
      <c r="I356" s="3">
        <v>319267</v>
      </c>
      <c r="J356" s="3">
        <v>2780191</v>
      </c>
      <c r="K356" s="3">
        <v>122428</v>
      </c>
      <c r="L356" s="3">
        <v>2895101</v>
      </c>
      <c r="M356" s="3">
        <v>55684947</v>
      </c>
      <c r="N356" s="3">
        <v>2150681</v>
      </c>
      <c r="O356" s="3">
        <v>942828</v>
      </c>
      <c r="P356" s="3">
        <v>10521021</v>
      </c>
      <c r="Q356" s="3">
        <v>0</v>
      </c>
      <c r="R356" s="3">
        <v>14389093</v>
      </c>
      <c r="S356" s="3">
        <v>7776791</v>
      </c>
      <c r="T356" s="3">
        <v>1704692</v>
      </c>
      <c r="U356" s="3">
        <v>5442552</v>
      </c>
      <c r="V356" s="3">
        <v>46343005</v>
      </c>
      <c r="W356" s="3">
        <v>0</v>
      </c>
      <c r="X356" s="3">
        <v>89270663</v>
      </c>
    </row>
    <row r="357" spans="1:24" s="3" customFormat="1" ht="12" customHeight="1">
      <c r="A357" s="15"/>
      <c r="D357" s="3" t="s">
        <v>42</v>
      </c>
      <c r="E357" s="3">
        <v>37062328</v>
      </c>
      <c r="F357" s="3">
        <v>89538</v>
      </c>
      <c r="G357" s="3">
        <v>39013931</v>
      </c>
      <c r="H357" s="3">
        <v>9101230</v>
      </c>
      <c r="I357" s="3">
        <v>573415</v>
      </c>
      <c r="J357" s="3">
        <v>4282037</v>
      </c>
      <c r="K357" s="3">
        <v>3282310</v>
      </c>
      <c r="L357" s="3">
        <v>4239489</v>
      </c>
      <c r="M357" s="3">
        <v>97644278</v>
      </c>
      <c r="N357" s="3">
        <v>14611359</v>
      </c>
      <c r="O357" s="3">
        <v>942828</v>
      </c>
      <c r="P357" s="3">
        <v>11865409</v>
      </c>
      <c r="Q357" s="3">
        <v>0</v>
      </c>
      <c r="R357" s="3">
        <v>20237435</v>
      </c>
      <c r="S357" s="3">
        <v>18136464</v>
      </c>
      <c r="T357" s="3">
        <v>4753241</v>
      </c>
      <c r="U357" s="3">
        <v>8408465</v>
      </c>
      <c r="V357" s="3">
        <v>46636212</v>
      </c>
      <c r="W357" s="3">
        <v>0</v>
      </c>
      <c r="X357" s="3">
        <v>125591413</v>
      </c>
    </row>
    <row r="358" spans="1:24" ht="12" customHeight="1">
      <c r="A358" s="12"/>
    </row>
    <row r="359" spans="1:24" ht="12" customHeight="1">
      <c r="A359" s="12" t="s">
        <v>296</v>
      </c>
      <c r="E359" s="2">
        <v>3219171</v>
      </c>
      <c r="F359" s="2">
        <v>1359158</v>
      </c>
      <c r="G359" s="2">
        <v>5296807</v>
      </c>
      <c r="H359" s="2">
        <v>952233</v>
      </c>
      <c r="I359" s="2">
        <v>0</v>
      </c>
      <c r="J359" s="2">
        <v>0</v>
      </c>
      <c r="K359" s="2">
        <v>3337717</v>
      </c>
      <c r="L359" s="2">
        <v>921527</v>
      </c>
      <c r="M359" s="3">
        <v>15086613</v>
      </c>
      <c r="N359" s="2">
        <v>3976363</v>
      </c>
      <c r="O359" s="2">
        <v>0</v>
      </c>
      <c r="P359" s="2">
        <v>921527</v>
      </c>
      <c r="Q359" s="2">
        <v>0</v>
      </c>
      <c r="R359" s="2">
        <v>1184496</v>
      </c>
      <c r="S359" s="2">
        <v>4170723</v>
      </c>
      <c r="T359" s="2">
        <v>45055</v>
      </c>
      <c r="U359" s="2">
        <v>3446525</v>
      </c>
      <c r="V359" s="2">
        <v>0</v>
      </c>
      <c r="W359" s="2">
        <v>0</v>
      </c>
      <c r="X359" s="3">
        <v>13744689</v>
      </c>
    </row>
    <row r="360" spans="1:24" ht="12" customHeight="1">
      <c r="A360" s="12"/>
      <c r="B360" s="2" t="s">
        <v>297</v>
      </c>
      <c r="E360" s="2">
        <v>0</v>
      </c>
      <c r="F360" s="2">
        <v>13790</v>
      </c>
      <c r="G360" s="2">
        <v>147463</v>
      </c>
      <c r="H360" s="2">
        <v>961</v>
      </c>
      <c r="I360" s="2">
        <v>22549</v>
      </c>
      <c r="J360" s="2">
        <v>0</v>
      </c>
      <c r="K360" s="2">
        <v>16754</v>
      </c>
      <c r="L360" s="2">
        <v>63980</v>
      </c>
      <c r="M360" s="3">
        <v>265497</v>
      </c>
      <c r="N360" s="2">
        <v>0</v>
      </c>
      <c r="O360" s="2">
        <v>0</v>
      </c>
      <c r="P360" s="2">
        <v>63980</v>
      </c>
      <c r="Q360" s="2">
        <v>0</v>
      </c>
      <c r="R360" s="2">
        <v>822</v>
      </c>
      <c r="S360" s="2">
        <v>56094</v>
      </c>
      <c r="T360" s="2">
        <v>246080</v>
      </c>
      <c r="U360" s="2">
        <v>0</v>
      </c>
      <c r="V360" s="2">
        <v>0</v>
      </c>
      <c r="W360" s="2">
        <v>0</v>
      </c>
      <c r="X360" s="3">
        <v>366976</v>
      </c>
    </row>
    <row r="361" spans="1:24" ht="12" customHeight="1">
      <c r="A361" s="12"/>
      <c r="B361" s="2" t="s">
        <v>298</v>
      </c>
      <c r="E361" s="2">
        <v>1800750</v>
      </c>
      <c r="F361" s="2">
        <v>0</v>
      </c>
      <c r="G361" s="2">
        <v>785477</v>
      </c>
      <c r="H361" s="2">
        <v>170417</v>
      </c>
      <c r="I361" s="2">
        <v>20233</v>
      </c>
      <c r="J361" s="2">
        <v>179549</v>
      </c>
      <c r="K361" s="2">
        <v>145330</v>
      </c>
      <c r="L361" s="2">
        <v>277417</v>
      </c>
      <c r="M361" s="3">
        <v>3379173</v>
      </c>
      <c r="N361" s="2">
        <v>0</v>
      </c>
      <c r="O361" s="2">
        <v>28984</v>
      </c>
      <c r="P361" s="2">
        <v>277417</v>
      </c>
      <c r="Q361" s="2">
        <v>0</v>
      </c>
      <c r="R361" s="2">
        <v>1040510</v>
      </c>
      <c r="S361" s="2">
        <v>60910</v>
      </c>
      <c r="T361" s="2">
        <v>1754653</v>
      </c>
      <c r="U361" s="2">
        <v>217233</v>
      </c>
      <c r="V361" s="2">
        <v>0</v>
      </c>
      <c r="W361" s="2">
        <v>0</v>
      </c>
      <c r="X361" s="3">
        <v>3379707</v>
      </c>
    </row>
    <row r="362" spans="1:24" ht="12" customHeight="1">
      <c r="A362" s="12"/>
      <c r="B362" s="2" t="s">
        <v>299</v>
      </c>
      <c r="E362" s="2">
        <v>0</v>
      </c>
      <c r="F362" s="2">
        <v>27163</v>
      </c>
      <c r="G362" s="2">
        <v>80662</v>
      </c>
      <c r="H362" s="2">
        <v>28477</v>
      </c>
      <c r="I362" s="2">
        <v>0</v>
      </c>
      <c r="J362" s="2">
        <v>6951</v>
      </c>
      <c r="K362" s="2">
        <v>0</v>
      </c>
      <c r="L362" s="2">
        <v>0</v>
      </c>
      <c r="M362" s="3">
        <v>143253</v>
      </c>
      <c r="N362" s="2">
        <v>60064</v>
      </c>
      <c r="O362" s="2">
        <v>0</v>
      </c>
      <c r="P362" s="2">
        <v>30478</v>
      </c>
      <c r="Q362" s="2">
        <v>0</v>
      </c>
      <c r="R362" s="2">
        <v>6549</v>
      </c>
      <c r="S362" s="2">
        <v>38769</v>
      </c>
      <c r="T362" s="2">
        <v>0</v>
      </c>
      <c r="U362" s="2">
        <v>1006</v>
      </c>
      <c r="V362" s="2">
        <v>0</v>
      </c>
      <c r="W362" s="2">
        <v>0</v>
      </c>
      <c r="X362" s="3">
        <v>136866</v>
      </c>
    </row>
    <row r="363" spans="1:24" ht="12" customHeight="1">
      <c r="A363" s="12"/>
      <c r="B363" s="2" t="s">
        <v>300</v>
      </c>
      <c r="E363" s="2">
        <v>0</v>
      </c>
      <c r="F363" s="2">
        <v>0</v>
      </c>
      <c r="G363" s="2">
        <v>3067</v>
      </c>
      <c r="H363" s="2">
        <v>0</v>
      </c>
      <c r="I363" s="2">
        <v>0</v>
      </c>
      <c r="J363" s="2">
        <v>0</v>
      </c>
      <c r="K363" s="2">
        <v>256</v>
      </c>
      <c r="L363" s="2">
        <v>0</v>
      </c>
      <c r="M363" s="3">
        <v>3323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4071</v>
      </c>
      <c r="T363" s="2">
        <v>0</v>
      </c>
      <c r="U363" s="2">
        <v>0</v>
      </c>
      <c r="V363" s="2">
        <v>0</v>
      </c>
      <c r="W363" s="2">
        <v>0</v>
      </c>
      <c r="X363" s="3">
        <v>4071</v>
      </c>
    </row>
    <row r="364" spans="1:24" ht="12" customHeight="1">
      <c r="A364" s="12"/>
      <c r="B364" s="2" t="s">
        <v>301</v>
      </c>
      <c r="E364" s="2">
        <v>6000</v>
      </c>
      <c r="F364" s="2">
        <v>0</v>
      </c>
      <c r="G364" s="2">
        <v>24350</v>
      </c>
      <c r="H364" s="2">
        <v>3600</v>
      </c>
      <c r="I364" s="2">
        <v>0</v>
      </c>
      <c r="J364" s="2">
        <v>0</v>
      </c>
      <c r="K364" s="2">
        <v>0</v>
      </c>
      <c r="L364" s="2">
        <v>0</v>
      </c>
      <c r="M364" s="3">
        <v>33950</v>
      </c>
      <c r="N364" s="2">
        <v>24000</v>
      </c>
      <c r="O364" s="2">
        <v>0</v>
      </c>
      <c r="P364" s="2">
        <v>0</v>
      </c>
      <c r="Q364" s="2">
        <v>0</v>
      </c>
      <c r="R364" s="2">
        <v>0</v>
      </c>
      <c r="S364" s="2">
        <v>6904</v>
      </c>
      <c r="T364" s="2">
        <v>0</v>
      </c>
      <c r="U364" s="2">
        <v>0</v>
      </c>
      <c r="V364" s="2">
        <v>0</v>
      </c>
      <c r="W364" s="2">
        <v>0</v>
      </c>
      <c r="X364" s="3">
        <v>30904</v>
      </c>
    </row>
    <row r="365" spans="1:24" ht="12" customHeight="1">
      <c r="A365" s="12"/>
      <c r="B365" s="2" t="s">
        <v>302</v>
      </c>
      <c r="E365" s="2">
        <v>151644</v>
      </c>
      <c r="F365" s="2">
        <v>0</v>
      </c>
      <c r="G365" s="2">
        <v>12039</v>
      </c>
      <c r="H365" s="2">
        <v>0</v>
      </c>
      <c r="I365" s="2">
        <v>0</v>
      </c>
      <c r="J365" s="2">
        <v>0</v>
      </c>
      <c r="K365" s="2">
        <v>0</v>
      </c>
      <c r="L365" s="2">
        <v>67745</v>
      </c>
      <c r="M365" s="3">
        <v>231428</v>
      </c>
      <c r="N365" s="2">
        <v>20593</v>
      </c>
      <c r="O365" s="2">
        <v>0</v>
      </c>
      <c r="P365" s="2">
        <v>0</v>
      </c>
      <c r="Q365" s="2">
        <v>0</v>
      </c>
      <c r="R365" s="2">
        <v>53781</v>
      </c>
      <c r="S365" s="2">
        <v>6542</v>
      </c>
      <c r="T365" s="2">
        <v>231511</v>
      </c>
      <c r="U365" s="2">
        <v>0</v>
      </c>
      <c r="V365" s="2">
        <v>0</v>
      </c>
      <c r="W365" s="2">
        <v>0</v>
      </c>
      <c r="X365" s="3">
        <v>312427</v>
      </c>
    </row>
    <row r="366" spans="1:24" s="3" customFormat="1" ht="12" customHeight="1">
      <c r="A366" s="15"/>
      <c r="C366" s="3" t="s">
        <v>41</v>
      </c>
      <c r="E366" s="3">
        <v>1958394</v>
      </c>
      <c r="F366" s="3">
        <v>40953</v>
      </c>
      <c r="G366" s="3">
        <v>1053058</v>
      </c>
      <c r="H366" s="3">
        <v>203455</v>
      </c>
      <c r="I366" s="3">
        <v>42782</v>
      </c>
      <c r="J366" s="3">
        <v>186500</v>
      </c>
      <c r="K366" s="3">
        <v>162340</v>
      </c>
      <c r="L366" s="3">
        <v>409142</v>
      </c>
      <c r="M366" s="3">
        <v>4056624</v>
      </c>
      <c r="N366" s="3">
        <v>104657</v>
      </c>
      <c r="O366" s="3">
        <v>28984</v>
      </c>
      <c r="P366" s="3">
        <v>371875</v>
      </c>
      <c r="Q366" s="3">
        <v>0</v>
      </c>
      <c r="R366" s="3">
        <v>1101662</v>
      </c>
      <c r="S366" s="3">
        <v>173290</v>
      </c>
      <c r="T366" s="3">
        <v>2232244</v>
      </c>
      <c r="U366" s="3">
        <v>218239</v>
      </c>
      <c r="V366" s="3">
        <v>0</v>
      </c>
      <c r="W366" s="3">
        <v>0</v>
      </c>
      <c r="X366" s="3">
        <v>4230951</v>
      </c>
    </row>
    <row r="367" spans="1:24" s="3" customFormat="1" ht="12" customHeight="1">
      <c r="A367" s="15"/>
      <c r="D367" s="3" t="s">
        <v>42</v>
      </c>
      <c r="E367" s="3">
        <v>5177565</v>
      </c>
      <c r="F367" s="3">
        <v>1400111</v>
      </c>
      <c r="G367" s="3">
        <v>6349865</v>
      </c>
      <c r="H367" s="3">
        <v>1155688</v>
      </c>
      <c r="I367" s="3">
        <v>42782</v>
      </c>
      <c r="J367" s="3">
        <v>186500</v>
      </c>
      <c r="K367" s="3">
        <v>3500057</v>
      </c>
      <c r="L367" s="3">
        <v>1330669</v>
      </c>
      <c r="M367" s="3">
        <v>19143237</v>
      </c>
      <c r="N367" s="3">
        <v>4081020</v>
      </c>
      <c r="O367" s="3">
        <v>28984</v>
      </c>
      <c r="P367" s="3">
        <v>1293402</v>
      </c>
      <c r="Q367" s="3">
        <v>0</v>
      </c>
      <c r="R367" s="3">
        <v>2286158</v>
      </c>
      <c r="S367" s="3">
        <v>4344013</v>
      </c>
      <c r="T367" s="3">
        <v>2277299</v>
      </c>
      <c r="U367" s="3">
        <v>3664764</v>
      </c>
      <c r="V367" s="3">
        <v>0</v>
      </c>
      <c r="W367" s="3">
        <v>0</v>
      </c>
      <c r="X367" s="3">
        <v>17975640</v>
      </c>
    </row>
    <row r="368" spans="1:24" s="3" customFormat="1" ht="12" customHeight="1">
      <c r="A368" s="15"/>
    </row>
    <row r="369" spans="1:24" ht="12" customHeight="1">
      <c r="A369" s="12" t="s">
        <v>303</v>
      </c>
      <c r="E369" s="2">
        <v>7308578</v>
      </c>
      <c r="F369" s="2">
        <v>0</v>
      </c>
      <c r="G369" s="2">
        <v>12075975</v>
      </c>
      <c r="H369" s="2">
        <v>5070625</v>
      </c>
      <c r="I369" s="2">
        <v>386354</v>
      </c>
      <c r="J369" s="2">
        <v>0</v>
      </c>
      <c r="K369" s="2">
        <v>1657437</v>
      </c>
      <c r="L369" s="2">
        <v>143603</v>
      </c>
      <c r="M369" s="3">
        <v>26642572</v>
      </c>
      <c r="N369" s="2">
        <v>16113213</v>
      </c>
      <c r="O369" s="2">
        <v>2944</v>
      </c>
      <c r="P369" s="2">
        <v>0</v>
      </c>
      <c r="Q369" s="2">
        <v>0</v>
      </c>
      <c r="R369" s="2">
        <v>2569034</v>
      </c>
      <c r="S369" s="2">
        <v>5377158</v>
      </c>
      <c r="T369" s="2">
        <v>1716504</v>
      </c>
      <c r="U369" s="2">
        <v>3484492</v>
      </c>
      <c r="V369" s="2">
        <v>0</v>
      </c>
      <c r="W369" s="2">
        <v>0</v>
      </c>
      <c r="X369" s="3">
        <v>29263345</v>
      </c>
    </row>
    <row r="370" spans="1:24" ht="12" customHeight="1">
      <c r="A370" s="12"/>
      <c r="B370" s="2" t="s">
        <v>304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3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15750</v>
      </c>
      <c r="T370" s="2">
        <v>0</v>
      </c>
      <c r="U370" s="2">
        <v>0</v>
      </c>
      <c r="V370" s="2">
        <v>0</v>
      </c>
      <c r="W370" s="2">
        <v>0</v>
      </c>
      <c r="X370" s="3">
        <v>15750</v>
      </c>
    </row>
    <row r="371" spans="1:24" ht="12" customHeight="1">
      <c r="A371" s="12"/>
      <c r="B371" s="2" t="s">
        <v>305</v>
      </c>
      <c r="E371" s="2">
        <v>21442545</v>
      </c>
      <c r="F371" s="2">
        <v>1171986</v>
      </c>
      <c r="G371" s="2">
        <v>221965</v>
      </c>
      <c r="H371" s="2">
        <v>2864632</v>
      </c>
      <c r="I371" s="2">
        <v>0</v>
      </c>
      <c r="J371" s="2">
        <v>1624662</v>
      </c>
      <c r="K371" s="2">
        <v>163516</v>
      </c>
      <c r="L371" s="2">
        <v>716679</v>
      </c>
      <c r="M371" s="3">
        <v>28205985</v>
      </c>
      <c r="N371" s="2">
        <v>0</v>
      </c>
      <c r="O371" s="2">
        <v>1452870</v>
      </c>
      <c r="P371" s="2">
        <v>13553462</v>
      </c>
      <c r="Q371" s="2">
        <v>0</v>
      </c>
      <c r="R371" s="2">
        <v>8952217</v>
      </c>
      <c r="S371" s="2">
        <v>825290</v>
      </c>
      <c r="T371" s="2">
        <v>710096</v>
      </c>
      <c r="U371" s="2">
        <v>499659</v>
      </c>
      <c r="V371" s="2">
        <v>0</v>
      </c>
      <c r="W371" s="2">
        <v>0</v>
      </c>
      <c r="X371" s="3">
        <v>25993594</v>
      </c>
    </row>
    <row r="372" spans="1:24" ht="12" customHeight="1">
      <c r="A372" s="12"/>
      <c r="B372" s="2" t="s">
        <v>306</v>
      </c>
      <c r="E372" s="2">
        <v>3132542</v>
      </c>
      <c r="F372" s="2">
        <v>0</v>
      </c>
      <c r="G372" s="2">
        <v>3213477</v>
      </c>
      <c r="H372" s="2">
        <v>455302</v>
      </c>
      <c r="I372" s="2">
        <v>30525</v>
      </c>
      <c r="J372" s="2">
        <v>60572</v>
      </c>
      <c r="K372" s="2">
        <v>855141</v>
      </c>
      <c r="L372" s="2">
        <v>1916020</v>
      </c>
      <c r="M372" s="3">
        <v>9663579</v>
      </c>
      <c r="N372" s="2">
        <v>1491321</v>
      </c>
      <c r="O372" s="2">
        <v>75969</v>
      </c>
      <c r="P372" s="2">
        <v>1904032</v>
      </c>
      <c r="Q372" s="2">
        <v>0</v>
      </c>
      <c r="R372" s="2">
        <v>9338984</v>
      </c>
      <c r="S372" s="2">
        <v>1063870</v>
      </c>
      <c r="T372" s="2">
        <v>1859578</v>
      </c>
      <c r="U372" s="2">
        <v>690550</v>
      </c>
      <c r="V372" s="2">
        <v>0</v>
      </c>
      <c r="W372" s="2">
        <v>0</v>
      </c>
      <c r="X372" s="3">
        <v>16424304</v>
      </c>
    </row>
    <row r="373" spans="1:24" ht="12" customHeight="1">
      <c r="A373" s="12"/>
      <c r="B373" s="2" t="s">
        <v>307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3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40344</v>
      </c>
      <c r="T373" s="2">
        <v>0</v>
      </c>
      <c r="U373" s="2">
        <v>0</v>
      </c>
      <c r="V373" s="2">
        <v>0</v>
      </c>
      <c r="W373" s="2">
        <v>0</v>
      </c>
      <c r="X373" s="3">
        <v>40344</v>
      </c>
    </row>
    <row r="374" spans="1:24" ht="12" customHeight="1">
      <c r="A374" s="12"/>
      <c r="B374" s="2" t="s">
        <v>308</v>
      </c>
      <c r="E374" s="2">
        <v>63010</v>
      </c>
      <c r="F374" s="2">
        <v>0</v>
      </c>
      <c r="G374" s="2">
        <v>554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3">
        <v>63564</v>
      </c>
      <c r="N374" s="2">
        <v>0</v>
      </c>
      <c r="O374" s="2">
        <v>0</v>
      </c>
      <c r="P374" s="2">
        <v>0</v>
      </c>
      <c r="Q374" s="2">
        <v>0</v>
      </c>
      <c r="R374" s="2">
        <v>11921</v>
      </c>
      <c r="S374" s="2">
        <v>36709</v>
      </c>
      <c r="T374" s="2">
        <v>0</v>
      </c>
      <c r="U374" s="2">
        <v>0</v>
      </c>
      <c r="V374" s="2">
        <v>0</v>
      </c>
      <c r="W374" s="2">
        <v>0</v>
      </c>
      <c r="X374" s="3">
        <v>48630</v>
      </c>
    </row>
    <row r="375" spans="1:24" ht="12" customHeight="1">
      <c r="A375" s="12"/>
      <c r="B375" s="2" t="s">
        <v>309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3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318889</v>
      </c>
      <c r="T375" s="2">
        <v>2065171</v>
      </c>
      <c r="U375" s="2">
        <v>0</v>
      </c>
      <c r="V375" s="2">
        <v>0</v>
      </c>
      <c r="W375" s="2">
        <v>0</v>
      </c>
      <c r="X375" s="3">
        <v>2384060</v>
      </c>
    </row>
    <row r="376" spans="1:24" ht="12" customHeight="1">
      <c r="A376" s="12"/>
      <c r="B376" s="2" t="s">
        <v>310</v>
      </c>
      <c r="E376" s="2">
        <v>4713495</v>
      </c>
      <c r="F376" s="2">
        <v>0</v>
      </c>
      <c r="G376" s="2">
        <v>332526</v>
      </c>
      <c r="H376" s="2">
        <v>5618</v>
      </c>
      <c r="I376" s="2">
        <v>12466</v>
      </c>
      <c r="J376" s="2">
        <v>224117</v>
      </c>
      <c r="K376" s="2">
        <v>0</v>
      </c>
      <c r="L376" s="2">
        <v>0</v>
      </c>
      <c r="M376" s="3">
        <v>5288222</v>
      </c>
      <c r="N376" s="2">
        <v>0</v>
      </c>
      <c r="O376" s="2">
        <v>0</v>
      </c>
      <c r="P376" s="2">
        <v>4590945</v>
      </c>
      <c r="Q376" s="2">
        <v>0</v>
      </c>
      <c r="R376" s="2">
        <v>345952</v>
      </c>
      <c r="S376" s="2">
        <v>11066</v>
      </c>
      <c r="T376" s="2">
        <v>483388</v>
      </c>
      <c r="U376" s="2">
        <v>0</v>
      </c>
      <c r="V376" s="2">
        <v>0</v>
      </c>
      <c r="W376" s="2">
        <v>0</v>
      </c>
      <c r="X376" s="3">
        <v>5431351</v>
      </c>
    </row>
    <row r="377" spans="1:24" s="3" customFormat="1" ht="12" customHeight="1">
      <c r="A377" s="15"/>
      <c r="C377" s="3" t="s">
        <v>41</v>
      </c>
      <c r="E377" s="3">
        <v>29351592</v>
      </c>
      <c r="F377" s="3">
        <v>1171986</v>
      </c>
      <c r="G377" s="3">
        <v>3768522</v>
      </c>
      <c r="H377" s="3">
        <v>3325552</v>
      </c>
      <c r="I377" s="3">
        <v>42991</v>
      </c>
      <c r="J377" s="3">
        <v>1909351</v>
      </c>
      <c r="K377" s="3">
        <v>1018657</v>
      </c>
      <c r="L377" s="3">
        <v>2632699</v>
      </c>
      <c r="M377" s="3">
        <v>43221350</v>
      </c>
      <c r="N377" s="3">
        <v>1491321</v>
      </c>
      <c r="O377" s="3">
        <v>1528839</v>
      </c>
      <c r="P377" s="3">
        <v>20048439</v>
      </c>
      <c r="Q377" s="3">
        <v>0</v>
      </c>
      <c r="R377" s="3">
        <v>18649074</v>
      </c>
      <c r="S377" s="3">
        <v>2311918</v>
      </c>
      <c r="T377" s="3">
        <v>5118233</v>
      </c>
      <c r="U377" s="3">
        <v>1190209</v>
      </c>
      <c r="V377" s="3">
        <v>0</v>
      </c>
      <c r="W377" s="3">
        <v>0</v>
      </c>
      <c r="X377" s="3">
        <v>50338033</v>
      </c>
    </row>
    <row r="378" spans="1:24" s="3" customFormat="1" ht="12" customHeight="1">
      <c r="A378" s="15"/>
      <c r="D378" s="3" t="s">
        <v>42</v>
      </c>
      <c r="E378" s="3">
        <v>36660170</v>
      </c>
      <c r="F378" s="3">
        <v>1171986</v>
      </c>
      <c r="G378" s="3">
        <v>15844497</v>
      </c>
      <c r="H378" s="3">
        <v>8396177</v>
      </c>
      <c r="I378" s="3">
        <v>429345</v>
      </c>
      <c r="J378" s="3">
        <v>1909351</v>
      </c>
      <c r="K378" s="3">
        <v>2676094</v>
      </c>
      <c r="L378" s="3">
        <v>2776302</v>
      </c>
      <c r="M378" s="3">
        <v>69863922</v>
      </c>
      <c r="N378" s="3">
        <v>17604534</v>
      </c>
      <c r="O378" s="3">
        <v>1531783</v>
      </c>
      <c r="P378" s="3">
        <v>20048439</v>
      </c>
      <c r="Q378" s="3">
        <v>0</v>
      </c>
      <c r="R378" s="3">
        <v>21218108</v>
      </c>
      <c r="S378" s="3">
        <v>7689076</v>
      </c>
      <c r="T378" s="3">
        <v>6834737</v>
      </c>
      <c r="U378" s="3">
        <v>4674701</v>
      </c>
      <c r="V378" s="3">
        <v>0</v>
      </c>
      <c r="W378" s="3">
        <v>0</v>
      </c>
      <c r="X378" s="3">
        <v>79601378</v>
      </c>
    </row>
    <row r="379" spans="1:24" ht="12" customHeight="1">
      <c r="A379" s="12"/>
    </row>
    <row r="380" spans="1:24" ht="12" customHeight="1">
      <c r="A380" s="12" t="s">
        <v>311</v>
      </c>
      <c r="E380" s="2">
        <v>1765492</v>
      </c>
      <c r="F380" s="2">
        <v>0</v>
      </c>
      <c r="G380" s="2">
        <v>1688572</v>
      </c>
      <c r="H380" s="2">
        <v>194157</v>
      </c>
      <c r="I380" s="2">
        <v>27205</v>
      </c>
      <c r="J380" s="2">
        <v>0</v>
      </c>
      <c r="K380" s="2">
        <v>118058</v>
      </c>
      <c r="L380" s="2">
        <v>0</v>
      </c>
      <c r="M380" s="3">
        <v>3793484</v>
      </c>
      <c r="N380" s="2">
        <v>480887</v>
      </c>
      <c r="O380" s="2">
        <v>0</v>
      </c>
      <c r="P380" s="2">
        <v>0</v>
      </c>
      <c r="Q380" s="2">
        <v>0</v>
      </c>
      <c r="R380" s="2">
        <v>412000</v>
      </c>
      <c r="S380" s="2">
        <v>1104063</v>
      </c>
      <c r="T380" s="2">
        <v>481171</v>
      </c>
      <c r="U380" s="2">
        <v>1016401</v>
      </c>
      <c r="V380" s="2">
        <v>0</v>
      </c>
      <c r="W380" s="2">
        <v>144983</v>
      </c>
      <c r="X380" s="3">
        <v>3639505</v>
      </c>
    </row>
    <row r="381" spans="1:24" ht="12" customHeight="1">
      <c r="A381" s="12"/>
      <c r="B381" s="2" t="s">
        <v>312</v>
      </c>
      <c r="E381" s="2">
        <v>498072</v>
      </c>
      <c r="F381" s="2">
        <v>0</v>
      </c>
      <c r="G381" s="2">
        <v>24913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3">
        <v>522985</v>
      </c>
      <c r="N381" s="2">
        <v>0</v>
      </c>
      <c r="O381" s="2">
        <v>0</v>
      </c>
      <c r="P381" s="2">
        <v>84335</v>
      </c>
      <c r="Q381" s="2">
        <v>0</v>
      </c>
      <c r="R381" s="2">
        <v>25</v>
      </c>
      <c r="S381" s="2">
        <v>13448</v>
      </c>
      <c r="T381" s="2">
        <v>380765</v>
      </c>
      <c r="U381" s="2">
        <v>0</v>
      </c>
      <c r="V381" s="2">
        <v>0</v>
      </c>
      <c r="W381" s="2">
        <v>0</v>
      </c>
      <c r="X381" s="3">
        <v>478573</v>
      </c>
    </row>
    <row r="382" spans="1:24" s="3" customFormat="1" ht="12" customHeight="1">
      <c r="A382" s="15"/>
      <c r="C382" s="3" t="s">
        <v>41</v>
      </c>
      <c r="E382" s="3">
        <v>498072</v>
      </c>
      <c r="F382" s="3">
        <v>0</v>
      </c>
      <c r="G382" s="3">
        <v>24913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522985</v>
      </c>
      <c r="N382" s="3">
        <v>0</v>
      </c>
      <c r="O382" s="3">
        <v>0</v>
      </c>
      <c r="P382" s="3">
        <v>84335</v>
      </c>
      <c r="Q382" s="3">
        <v>0</v>
      </c>
      <c r="R382" s="3">
        <v>25</v>
      </c>
      <c r="S382" s="3">
        <v>13448</v>
      </c>
      <c r="T382" s="3">
        <v>380765</v>
      </c>
      <c r="U382" s="3">
        <v>0</v>
      </c>
      <c r="V382" s="3">
        <v>0</v>
      </c>
      <c r="W382" s="3">
        <v>0</v>
      </c>
      <c r="X382" s="3">
        <v>478573</v>
      </c>
    </row>
    <row r="383" spans="1:24" s="3" customFormat="1" ht="12" customHeight="1">
      <c r="A383" s="15"/>
      <c r="D383" s="3" t="s">
        <v>42</v>
      </c>
      <c r="E383" s="3">
        <v>2263564</v>
      </c>
      <c r="F383" s="3">
        <v>0</v>
      </c>
      <c r="G383" s="3">
        <v>1713485</v>
      </c>
      <c r="H383" s="3">
        <v>194157</v>
      </c>
      <c r="I383" s="3">
        <v>27205</v>
      </c>
      <c r="J383" s="3">
        <v>0</v>
      </c>
      <c r="K383" s="3">
        <v>118058</v>
      </c>
      <c r="L383" s="3">
        <v>0</v>
      </c>
      <c r="M383" s="3">
        <v>4316469</v>
      </c>
      <c r="N383" s="3">
        <v>480887</v>
      </c>
      <c r="O383" s="3">
        <v>0</v>
      </c>
      <c r="P383" s="3">
        <v>84335</v>
      </c>
      <c r="Q383" s="3">
        <v>0</v>
      </c>
      <c r="R383" s="3">
        <v>412025</v>
      </c>
      <c r="S383" s="3">
        <v>1117511</v>
      </c>
      <c r="T383" s="3">
        <v>861936</v>
      </c>
      <c r="U383" s="3">
        <v>1016401</v>
      </c>
      <c r="V383" s="3">
        <v>0</v>
      </c>
      <c r="W383" s="3">
        <v>144983</v>
      </c>
      <c r="X383" s="3">
        <v>4118078</v>
      </c>
    </row>
    <row r="384" spans="1:24" ht="12" customHeight="1">
      <c r="A384" s="12"/>
    </row>
    <row r="385" spans="1:24" ht="12" customHeight="1">
      <c r="A385" s="12" t="s">
        <v>313</v>
      </c>
      <c r="E385" s="2">
        <v>9352576</v>
      </c>
      <c r="F385" s="2">
        <v>0</v>
      </c>
      <c r="G385" s="2">
        <v>3833487</v>
      </c>
      <c r="H385" s="2">
        <v>1803805</v>
      </c>
      <c r="I385" s="2">
        <v>199746</v>
      </c>
      <c r="J385" s="2">
        <v>0</v>
      </c>
      <c r="K385" s="2">
        <v>116364</v>
      </c>
      <c r="L385" s="2">
        <v>0</v>
      </c>
      <c r="M385" s="3">
        <v>15305978</v>
      </c>
      <c r="N385" s="2">
        <v>4154021</v>
      </c>
      <c r="O385" s="2">
        <v>0</v>
      </c>
      <c r="P385" s="2">
        <v>0</v>
      </c>
      <c r="Q385" s="2">
        <v>0</v>
      </c>
      <c r="R385" s="2">
        <v>1278602</v>
      </c>
      <c r="S385" s="2">
        <v>3315699</v>
      </c>
      <c r="T385" s="2">
        <v>4805361</v>
      </c>
      <c r="U385" s="2">
        <v>1163270</v>
      </c>
      <c r="V385" s="2">
        <v>0</v>
      </c>
      <c r="W385" s="2">
        <v>0</v>
      </c>
      <c r="X385" s="3">
        <v>14716953</v>
      </c>
    </row>
    <row r="386" spans="1:24" ht="12" customHeight="1">
      <c r="A386" s="12"/>
      <c r="B386" s="2" t="s">
        <v>314</v>
      </c>
      <c r="E386" s="2">
        <v>1114438</v>
      </c>
      <c r="F386" s="2">
        <v>0</v>
      </c>
      <c r="G386" s="2">
        <v>301856</v>
      </c>
      <c r="H386" s="2">
        <v>30737</v>
      </c>
      <c r="I386" s="2">
        <v>6350</v>
      </c>
      <c r="J386" s="2">
        <v>0</v>
      </c>
      <c r="K386" s="2">
        <v>0</v>
      </c>
      <c r="L386" s="2">
        <v>164106</v>
      </c>
      <c r="M386" s="3">
        <v>1617487</v>
      </c>
      <c r="N386" s="2">
        <v>0</v>
      </c>
      <c r="O386" s="2">
        <v>0</v>
      </c>
      <c r="P386" s="2">
        <v>465000</v>
      </c>
      <c r="Q386" s="2">
        <v>0</v>
      </c>
      <c r="R386" s="2">
        <v>516511</v>
      </c>
      <c r="S386" s="2">
        <v>21306</v>
      </c>
      <c r="T386" s="2">
        <v>15000</v>
      </c>
      <c r="U386" s="2">
        <v>3777</v>
      </c>
      <c r="V386" s="2">
        <v>0</v>
      </c>
      <c r="W386" s="2">
        <v>0</v>
      </c>
      <c r="X386" s="3">
        <v>1021594</v>
      </c>
    </row>
    <row r="387" spans="1:24" ht="12" customHeight="1">
      <c r="A387" s="12"/>
      <c r="B387" s="2" t="s">
        <v>315</v>
      </c>
      <c r="E387" s="2">
        <v>0</v>
      </c>
      <c r="F387" s="2">
        <v>0</v>
      </c>
      <c r="G387" s="2">
        <v>14247</v>
      </c>
      <c r="H387" s="2">
        <v>0</v>
      </c>
      <c r="I387" s="2">
        <v>0</v>
      </c>
      <c r="J387" s="2">
        <v>0</v>
      </c>
      <c r="K387" s="2">
        <v>8215</v>
      </c>
      <c r="L387" s="2">
        <v>0</v>
      </c>
      <c r="M387" s="3">
        <v>22462</v>
      </c>
      <c r="N387" s="2">
        <v>9408</v>
      </c>
      <c r="O387" s="2">
        <v>0</v>
      </c>
      <c r="P387" s="2">
        <v>0</v>
      </c>
      <c r="Q387" s="2">
        <v>0</v>
      </c>
      <c r="R387" s="2">
        <v>6561</v>
      </c>
      <c r="S387" s="2">
        <v>7705</v>
      </c>
      <c r="T387" s="2">
        <v>0</v>
      </c>
      <c r="U387" s="2">
        <v>0</v>
      </c>
      <c r="V387" s="2">
        <v>0</v>
      </c>
      <c r="W387" s="2">
        <v>0</v>
      </c>
      <c r="X387" s="3">
        <v>23674</v>
      </c>
    </row>
    <row r="388" spans="1:24" ht="12" customHeight="1">
      <c r="A388" s="12"/>
      <c r="B388" s="2" t="s">
        <v>316</v>
      </c>
      <c r="E388" s="2">
        <v>0</v>
      </c>
      <c r="F388" s="2">
        <v>23675</v>
      </c>
      <c r="G388" s="2">
        <v>65625</v>
      </c>
      <c r="H388" s="2">
        <v>5532</v>
      </c>
      <c r="I388" s="2">
        <v>0</v>
      </c>
      <c r="J388" s="2">
        <v>14050</v>
      </c>
      <c r="K388" s="2">
        <v>0</v>
      </c>
      <c r="L388" s="2">
        <v>0</v>
      </c>
      <c r="M388" s="3">
        <v>108882</v>
      </c>
      <c r="N388" s="2">
        <v>4364</v>
      </c>
      <c r="O388" s="2">
        <v>0</v>
      </c>
      <c r="P388" s="2">
        <v>0</v>
      </c>
      <c r="Q388" s="2">
        <v>0</v>
      </c>
      <c r="R388" s="2">
        <v>85647</v>
      </c>
      <c r="S388" s="2">
        <v>29803</v>
      </c>
      <c r="T388" s="2">
        <v>0</v>
      </c>
      <c r="U388" s="2">
        <v>0</v>
      </c>
      <c r="V388" s="2">
        <v>0</v>
      </c>
      <c r="W388" s="2">
        <v>0</v>
      </c>
      <c r="X388" s="3">
        <v>119814</v>
      </c>
    </row>
    <row r="389" spans="1:24" ht="12" customHeight="1">
      <c r="A389" s="12"/>
      <c r="B389" s="2" t="s">
        <v>317</v>
      </c>
      <c r="E389" s="2">
        <v>3314025</v>
      </c>
      <c r="F389" s="2">
        <v>578054</v>
      </c>
      <c r="G389" s="2">
        <v>1649329</v>
      </c>
      <c r="H389" s="2">
        <v>0</v>
      </c>
      <c r="I389" s="2">
        <v>0</v>
      </c>
      <c r="J389" s="2">
        <v>534617</v>
      </c>
      <c r="K389" s="2">
        <v>97473</v>
      </c>
      <c r="L389" s="2">
        <v>628511</v>
      </c>
      <c r="M389" s="3">
        <v>6802009</v>
      </c>
      <c r="N389" s="2">
        <v>349798</v>
      </c>
      <c r="O389" s="2">
        <v>74994</v>
      </c>
      <c r="P389" s="2">
        <v>3242298</v>
      </c>
      <c r="Q389" s="2">
        <v>0</v>
      </c>
      <c r="R389" s="2">
        <v>1361976</v>
      </c>
      <c r="S389" s="2">
        <v>745620</v>
      </c>
      <c r="T389" s="2">
        <v>214773</v>
      </c>
      <c r="U389" s="2">
        <v>854424</v>
      </c>
      <c r="V389" s="2">
        <v>0</v>
      </c>
      <c r="W389" s="2">
        <v>0</v>
      </c>
      <c r="X389" s="3">
        <v>6843883</v>
      </c>
    </row>
    <row r="390" spans="1:24" s="3" customFormat="1" ht="12" customHeight="1">
      <c r="A390" s="15"/>
      <c r="C390" s="3" t="s">
        <v>41</v>
      </c>
      <c r="E390" s="3">
        <v>4428463</v>
      </c>
      <c r="F390" s="3">
        <v>601729</v>
      </c>
      <c r="G390" s="3">
        <v>2031057</v>
      </c>
      <c r="H390" s="3">
        <v>36269</v>
      </c>
      <c r="I390" s="3">
        <v>6350</v>
      </c>
      <c r="J390" s="3">
        <v>548667</v>
      </c>
      <c r="K390" s="3">
        <v>105688</v>
      </c>
      <c r="L390" s="3">
        <v>792617</v>
      </c>
      <c r="M390" s="3">
        <v>8550840</v>
      </c>
      <c r="N390" s="3">
        <v>363570</v>
      </c>
      <c r="O390" s="3">
        <v>74994</v>
      </c>
      <c r="P390" s="3">
        <v>3707298</v>
      </c>
      <c r="Q390" s="3">
        <v>0</v>
      </c>
      <c r="R390" s="3">
        <v>1970695</v>
      </c>
      <c r="S390" s="3">
        <v>804434</v>
      </c>
      <c r="T390" s="3">
        <v>229773</v>
      </c>
      <c r="U390" s="3">
        <v>858201</v>
      </c>
      <c r="V390" s="3">
        <v>0</v>
      </c>
      <c r="W390" s="3">
        <v>0</v>
      </c>
      <c r="X390" s="3">
        <v>8008965</v>
      </c>
    </row>
    <row r="391" spans="1:24" s="3" customFormat="1" ht="12" customHeight="1">
      <c r="A391" s="15"/>
      <c r="D391" s="3" t="s">
        <v>42</v>
      </c>
      <c r="E391" s="3">
        <v>13781039</v>
      </c>
      <c r="F391" s="3">
        <v>601729</v>
      </c>
      <c r="G391" s="3">
        <v>5864544</v>
      </c>
      <c r="H391" s="3">
        <v>1840074</v>
      </c>
      <c r="I391" s="3">
        <v>206096</v>
      </c>
      <c r="J391" s="3">
        <v>548667</v>
      </c>
      <c r="K391" s="3">
        <v>222052</v>
      </c>
      <c r="L391" s="3">
        <v>792617</v>
      </c>
      <c r="M391" s="3">
        <v>23856818</v>
      </c>
      <c r="N391" s="3">
        <v>4517591</v>
      </c>
      <c r="O391" s="3">
        <v>74994</v>
      </c>
      <c r="P391" s="3">
        <v>3707298</v>
      </c>
      <c r="Q391" s="3">
        <v>0</v>
      </c>
      <c r="R391" s="3">
        <v>3249297</v>
      </c>
      <c r="S391" s="3">
        <v>4120133</v>
      </c>
      <c r="T391" s="3">
        <v>5035134</v>
      </c>
      <c r="U391" s="3">
        <v>2021471</v>
      </c>
      <c r="V391" s="3">
        <v>0</v>
      </c>
      <c r="W391" s="3">
        <v>0</v>
      </c>
      <c r="X391" s="3">
        <v>22725918</v>
      </c>
    </row>
    <row r="392" spans="1:24" ht="12" customHeight="1">
      <c r="A392" s="12"/>
    </row>
    <row r="393" spans="1:24" ht="12" customHeight="1">
      <c r="A393" s="12" t="s">
        <v>318</v>
      </c>
      <c r="E393" s="2">
        <v>8957581</v>
      </c>
      <c r="F393" s="2">
        <v>0</v>
      </c>
      <c r="G393" s="2">
        <v>11939806</v>
      </c>
      <c r="H393" s="2">
        <v>5563646</v>
      </c>
      <c r="I393" s="2">
        <v>0</v>
      </c>
      <c r="J393" s="2">
        <v>0</v>
      </c>
      <c r="K393" s="2">
        <v>862317</v>
      </c>
      <c r="L393" s="2">
        <v>1178120</v>
      </c>
      <c r="M393" s="3">
        <v>28501470</v>
      </c>
      <c r="N393" s="2">
        <v>15687445</v>
      </c>
      <c r="O393" s="2">
        <v>10000</v>
      </c>
      <c r="P393" s="2">
        <v>0</v>
      </c>
      <c r="Q393" s="2">
        <v>0</v>
      </c>
      <c r="R393" s="2">
        <v>2073808</v>
      </c>
      <c r="S393" s="2">
        <v>4524698</v>
      </c>
      <c r="T393" s="2">
        <v>126069</v>
      </c>
      <c r="U393" s="2">
        <v>3040955</v>
      </c>
      <c r="V393" s="2">
        <v>0</v>
      </c>
      <c r="W393" s="2">
        <v>907020</v>
      </c>
      <c r="X393" s="3">
        <v>26369995</v>
      </c>
    </row>
    <row r="394" spans="1:24" ht="12" customHeight="1">
      <c r="A394" s="12"/>
      <c r="B394" s="2" t="s">
        <v>319</v>
      </c>
      <c r="E394" s="2">
        <v>8969497</v>
      </c>
      <c r="F394" s="2">
        <v>0</v>
      </c>
      <c r="G394" s="2">
        <v>8040042</v>
      </c>
      <c r="H394" s="2">
        <v>1500602</v>
      </c>
      <c r="I394" s="2">
        <v>34585</v>
      </c>
      <c r="J394" s="2">
        <v>1023064</v>
      </c>
      <c r="K394" s="2">
        <v>3672164</v>
      </c>
      <c r="L394" s="2">
        <v>913061</v>
      </c>
      <c r="M394" s="3">
        <v>24153015</v>
      </c>
      <c r="N394" s="2">
        <v>0</v>
      </c>
      <c r="O394" s="2">
        <v>480039</v>
      </c>
      <c r="P394" s="2">
        <v>913061</v>
      </c>
      <c r="Q394" s="2">
        <v>0</v>
      </c>
      <c r="R394" s="2">
        <v>19566985</v>
      </c>
      <c r="S394" s="2">
        <v>1779971</v>
      </c>
      <c r="T394" s="2">
        <v>1020468</v>
      </c>
      <c r="U394" s="2">
        <v>1047849</v>
      </c>
      <c r="V394" s="2">
        <v>0</v>
      </c>
      <c r="W394" s="2">
        <v>0</v>
      </c>
      <c r="X394" s="3">
        <v>24808373</v>
      </c>
    </row>
    <row r="395" spans="1:24" ht="12" customHeight="1">
      <c r="A395" s="12"/>
      <c r="B395" s="2" t="s">
        <v>320</v>
      </c>
      <c r="E395" s="2">
        <v>524133</v>
      </c>
      <c r="F395" s="2">
        <v>22916</v>
      </c>
      <c r="G395" s="2">
        <v>256700</v>
      </c>
      <c r="H395" s="2">
        <v>0</v>
      </c>
      <c r="I395" s="2">
        <v>29713</v>
      </c>
      <c r="J395" s="2">
        <v>156132</v>
      </c>
      <c r="K395" s="2">
        <v>5675</v>
      </c>
      <c r="L395" s="2">
        <v>767918</v>
      </c>
      <c r="M395" s="3">
        <v>1763187</v>
      </c>
      <c r="N395" s="2">
        <v>689817</v>
      </c>
      <c r="O395" s="2">
        <v>85538</v>
      </c>
      <c r="P395" s="2">
        <v>822143</v>
      </c>
      <c r="Q395" s="2">
        <v>98831</v>
      </c>
      <c r="R395" s="2">
        <v>64290</v>
      </c>
      <c r="S395" s="2">
        <v>108553</v>
      </c>
      <c r="T395" s="2">
        <v>279239</v>
      </c>
      <c r="U395" s="2">
        <v>72170</v>
      </c>
      <c r="V395" s="2">
        <v>4615480</v>
      </c>
      <c r="W395" s="2">
        <v>0</v>
      </c>
      <c r="X395" s="3">
        <v>6836061</v>
      </c>
    </row>
    <row r="396" spans="1:24" ht="12" customHeight="1">
      <c r="A396" s="12"/>
      <c r="B396" s="2" t="s">
        <v>321</v>
      </c>
      <c r="E396" s="2">
        <v>0</v>
      </c>
      <c r="F396" s="2">
        <v>0</v>
      </c>
      <c r="G396" s="2">
        <v>99621</v>
      </c>
      <c r="H396" s="2">
        <v>2765</v>
      </c>
      <c r="I396" s="2">
        <v>0</v>
      </c>
      <c r="J396" s="2">
        <v>16272</v>
      </c>
      <c r="K396" s="2">
        <v>0</v>
      </c>
      <c r="L396" s="2">
        <v>0</v>
      </c>
      <c r="M396" s="3">
        <v>118658</v>
      </c>
      <c r="N396" s="2">
        <v>57063</v>
      </c>
      <c r="O396" s="2">
        <v>63040</v>
      </c>
      <c r="P396" s="2">
        <v>0</v>
      </c>
      <c r="Q396" s="2">
        <v>0</v>
      </c>
      <c r="R396" s="2">
        <v>46864</v>
      </c>
      <c r="S396" s="2">
        <v>51732</v>
      </c>
      <c r="T396" s="2">
        <v>0</v>
      </c>
      <c r="U396" s="2">
        <v>0</v>
      </c>
      <c r="V396" s="2">
        <v>0</v>
      </c>
      <c r="W396" s="2">
        <v>0</v>
      </c>
      <c r="X396" s="3">
        <v>218699</v>
      </c>
    </row>
    <row r="397" spans="1:24" ht="12" customHeight="1">
      <c r="A397" s="12"/>
      <c r="B397" s="2" t="s">
        <v>322</v>
      </c>
      <c r="E397" s="2">
        <v>2847048</v>
      </c>
      <c r="F397" s="2">
        <v>0</v>
      </c>
      <c r="G397" s="2">
        <v>478585</v>
      </c>
      <c r="H397" s="2">
        <v>245390</v>
      </c>
      <c r="I397" s="2">
        <v>0</v>
      </c>
      <c r="J397" s="2">
        <v>49135</v>
      </c>
      <c r="K397" s="2">
        <v>11421</v>
      </c>
      <c r="L397" s="2">
        <v>201776</v>
      </c>
      <c r="M397" s="3">
        <v>3833355</v>
      </c>
      <c r="N397" s="2">
        <v>0</v>
      </c>
      <c r="O397" s="2">
        <v>0</v>
      </c>
      <c r="P397" s="2">
        <v>267296</v>
      </c>
      <c r="Q397" s="2">
        <v>0</v>
      </c>
      <c r="R397" s="2">
        <v>1701828</v>
      </c>
      <c r="S397" s="2">
        <v>249089</v>
      </c>
      <c r="T397" s="2">
        <v>609801</v>
      </c>
      <c r="U397" s="2">
        <v>480130</v>
      </c>
      <c r="V397" s="2">
        <v>0</v>
      </c>
      <c r="W397" s="2">
        <v>0</v>
      </c>
      <c r="X397" s="3">
        <v>3308144</v>
      </c>
    </row>
    <row r="398" spans="1:24" ht="12" customHeight="1">
      <c r="A398" s="12"/>
      <c r="B398" s="2" t="s">
        <v>323</v>
      </c>
      <c r="E398" s="2">
        <v>3263116</v>
      </c>
      <c r="F398" s="2">
        <v>0</v>
      </c>
      <c r="G398" s="2">
        <v>1016087</v>
      </c>
      <c r="H398" s="2">
        <v>0</v>
      </c>
      <c r="I398" s="2">
        <v>29381</v>
      </c>
      <c r="J398" s="2">
        <v>338340</v>
      </c>
      <c r="K398" s="2">
        <v>3163784</v>
      </c>
      <c r="L398" s="2">
        <v>920027</v>
      </c>
      <c r="M398" s="3">
        <v>8730735</v>
      </c>
      <c r="N398" s="2">
        <v>85256</v>
      </c>
      <c r="O398" s="2">
        <v>85650</v>
      </c>
      <c r="P398" s="2">
        <v>4426562</v>
      </c>
      <c r="Q398" s="2">
        <v>0</v>
      </c>
      <c r="R398" s="2">
        <v>3002632</v>
      </c>
      <c r="S398" s="2">
        <v>260623</v>
      </c>
      <c r="T398" s="2">
        <v>0</v>
      </c>
      <c r="U398" s="2">
        <v>1332369</v>
      </c>
      <c r="V398" s="2">
        <v>0</v>
      </c>
      <c r="W398" s="2">
        <v>0</v>
      </c>
      <c r="X398" s="3">
        <v>9193092</v>
      </c>
    </row>
    <row r="399" spans="1:24" ht="12" customHeight="1">
      <c r="A399" s="12"/>
      <c r="B399" s="2" t="s">
        <v>324</v>
      </c>
      <c r="E399" s="2">
        <v>62503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94000</v>
      </c>
      <c r="M399" s="3">
        <v>156503</v>
      </c>
      <c r="N399" s="2">
        <v>59589</v>
      </c>
      <c r="O399" s="2">
        <v>0</v>
      </c>
      <c r="P399" s="2">
        <v>94000</v>
      </c>
      <c r="Q399" s="2">
        <v>14641</v>
      </c>
      <c r="R399" s="2">
        <v>8608</v>
      </c>
      <c r="S399" s="2">
        <v>24327</v>
      </c>
      <c r="T399" s="2">
        <v>0</v>
      </c>
      <c r="U399" s="2">
        <v>0</v>
      </c>
      <c r="V399" s="2">
        <v>0</v>
      </c>
      <c r="W399" s="2">
        <v>0</v>
      </c>
      <c r="X399" s="3">
        <v>201165</v>
      </c>
    </row>
    <row r="400" spans="1:24" ht="12" customHeight="1">
      <c r="A400" s="12"/>
      <c r="B400" s="2" t="s">
        <v>325</v>
      </c>
      <c r="E400" s="2">
        <v>34479</v>
      </c>
      <c r="F400" s="2">
        <v>0</v>
      </c>
      <c r="G400" s="2">
        <v>85110</v>
      </c>
      <c r="H400" s="2">
        <v>60997</v>
      </c>
      <c r="I400" s="2">
        <v>0</v>
      </c>
      <c r="J400" s="2">
        <v>4122</v>
      </c>
      <c r="K400" s="2">
        <v>0</v>
      </c>
      <c r="L400" s="2">
        <v>0</v>
      </c>
      <c r="M400" s="3">
        <v>184708</v>
      </c>
      <c r="N400" s="2">
        <v>45000</v>
      </c>
      <c r="O400" s="2">
        <v>0</v>
      </c>
      <c r="P400" s="2">
        <v>23571</v>
      </c>
      <c r="Q400" s="2">
        <v>21004</v>
      </c>
      <c r="R400" s="2">
        <v>163306</v>
      </c>
      <c r="S400" s="2">
        <v>27259</v>
      </c>
      <c r="T400" s="2">
        <v>71381</v>
      </c>
      <c r="U400" s="2">
        <v>0</v>
      </c>
      <c r="V400" s="2">
        <v>0</v>
      </c>
      <c r="W400" s="2">
        <v>0</v>
      </c>
      <c r="X400" s="3">
        <v>351521</v>
      </c>
    </row>
    <row r="401" spans="1:24" s="3" customFormat="1" ht="12" customHeight="1">
      <c r="A401" s="15"/>
      <c r="C401" s="3" t="s">
        <v>41</v>
      </c>
      <c r="E401" s="3">
        <v>15700776</v>
      </c>
      <c r="F401" s="3">
        <v>22916</v>
      </c>
      <c r="G401" s="3">
        <v>9976145</v>
      </c>
      <c r="H401" s="3">
        <v>1809754</v>
      </c>
      <c r="I401" s="3">
        <v>93679</v>
      </c>
      <c r="J401" s="3">
        <v>1587065</v>
      </c>
      <c r="K401" s="3">
        <v>6853044</v>
      </c>
      <c r="L401" s="3">
        <v>2896782</v>
      </c>
      <c r="M401" s="3">
        <v>38940161</v>
      </c>
      <c r="N401" s="3">
        <v>936725</v>
      </c>
      <c r="O401" s="3">
        <v>714267</v>
      </c>
      <c r="P401" s="3">
        <v>6546633</v>
      </c>
      <c r="Q401" s="3">
        <v>134476</v>
      </c>
      <c r="R401" s="3">
        <v>24554513</v>
      </c>
      <c r="S401" s="3">
        <v>2501554</v>
      </c>
      <c r="T401" s="3">
        <v>1980889</v>
      </c>
      <c r="U401" s="3">
        <v>2932518</v>
      </c>
      <c r="V401" s="3">
        <v>4615480</v>
      </c>
      <c r="W401" s="3">
        <v>0</v>
      </c>
      <c r="X401" s="3">
        <v>44917055</v>
      </c>
    </row>
    <row r="402" spans="1:24" s="3" customFormat="1" ht="12" customHeight="1">
      <c r="A402" s="15"/>
      <c r="D402" s="3" t="s">
        <v>42</v>
      </c>
      <c r="E402" s="3">
        <v>24658357</v>
      </c>
      <c r="F402" s="3">
        <v>22916</v>
      </c>
      <c r="G402" s="3">
        <v>21915951</v>
      </c>
      <c r="H402" s="3">
        <v>7373400</v>
      </c>
      <c r="I402" s="3">
        <v>93679</v>
      </c>
      <c r="J402" s="3">
        <v>1587065</v>
      </c>
      <c r="K402" s="3">
        <v>7715361</v>
      </c>
      <c r="L402" s="3">
        <v>4074902</v>
      </c>
      <c r="M402" s="3">
        <v>67441631</v>
      </c>
      <c r="N402" s="3">
        <v>16624170</v>
      </c>
      <c r="O402" s="3">
        <v>724267</v>
      </c>
      <c r="P402" s="3">
        <v>6546633</v>
      </c>
      <c r="Q402" s="3">
        <v>134476</v>
      </c>
      <c r="R402" s="3">
        <v>26628321</v>
      </c>
      <c r="S402" s="3">
        <v>7026252</v>
      </c>
      <c r="T402" s="3">
        <v>2106958</v>
      </c>
      <c r="U402" s="3">
        <v>5973473</v>
      </c>
      <c r="V402" s="3">
        <v>4615480</v>
      </c>
      <c r="W402" s="3">
        <v>907020</v>
      </c>
      <c r="X402" s="3">
        <v>71287050</v>
      </c>
    </row>
    <row r="403" spans="1:24" ht="12" customHeight="1">
      <c r="A403" s="12"/>
    </row>
    <row r="404" spans="1:24" ht="12" customHeight="1">
      <c r="A404" s="12" t="s">
        <v>326</v>
      </c>
      <c r="E404" s="2">
        <v>2251786</v>
      </c>
      <c r="F404" s="2">
        <v>562534</v>
      </c>
      <c r="G404" s="2">
        <v>3708185</v>
      </c>
      <c r="H404" s="2">
        <v>1252058</v>
      </c>
      <c r="I404" s="2">
        <v>23599</v>
      </c>
      <c r="J404" s="2">
        <v>0</v>
      </c>
      <c r="K404" s="2">
        <v>0</v>
      </c>
      <c r="L404" s="2">
        <v>56390</v>
      </c>
      <c r="M404" s="3">
        <v>7854552</v>
      </c>
      <c r="N404" s="2">
        <v>1832735</v>
      </c>
      <c r="O404" s="2">
        <v>0</v>
      </c>
      <c r="P404" s="2">
        <v>699910</v>
      </c>
      <c r="Q404" s="2">
        <v>0</v>
      </c>
      <c r="R404" s="2">
        <v>120820</v>
      </c>
      <c r="S404" s="2">
        <v>4535906</v>
      </c>
      <c r="T404" s="2">
        <v>1203937</v>
      </c>
      <c r="U404" s="2">
        <v>327055</v>
      </c>
      <c r="V404" s="2">
        <v>0</v>
      </c>
      <c r="W404" s="2">
        <v>0</v>
      </c>
      <c r="X404" s="3">
        <v>8720363</v>
      </c>
    </row>
    <row r="405" spans="1:24" ht="12" customHeight="1">
      <c r="A405" s="12"/>
      <c r="B405" s="2" t="s">
        <v>327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3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15023</v>
      </c>
      <c r="T405" s="2">
        <v>0</v>
      </c>
      <c r="U405" s="2">
        <v>0</v>
      </c>
      <c r="V405" s="2">
        <v>0</v>
      </c>
      <c r="W405" s="2">
        <v>0</v>
      </c>
      <c r="X405" s="3">
        <v>15023</v>
      </c>
    </row>
    <row r="406" spans="1:24" ht="12" customHeight="1">
      <c r="A406" s="12"/>
      <c r="B406" s="2" t="s">
        <v>328</v>
      </c>
      <c r="E406" s="2">
        <v>204009</v>
      </c>
      <c r="F406" s="2">
        <v>0</v>
      </c>
      <c r="G406" s="2">
        <v>271565</v>
      </c>
      <c r="H406" s="2">
        <v>0</v>
      </c>
      <c r="I406" s="2">
        <v>815</v>
      </c>
      <c r="J406" s="2">
        <v>0</v>
      </c>
      <c r="K406" s="2">
        <v>215047</v>
      </c>
      <c r="L406" s="2">
        <v>0</v>
      </c>
      <c r="M406" s="3">
        <v>691436</v>
      </c>
      <c r="N406" s="2">
        <v>102400</v>
      </c>
      <c r="O406" s="2">
        <v>0</v>
      </c>
      <c r="P406" s="2">
        <v>0</v>
      </c>
      <c r="Q406" s="2">
        <v>0</v>
      </c>
      <c r="R406" s="2">
        <v>62402</v>
      </c>
      <c r="S406" s="2">
        <v>70295</v>
      </c>
      <c r="T406" s="2">
        <v>144983</v>
      </c>
      <c r="U406" s="2">
        <v>8397</v>
      </c>
      <c r="V406" s="2">
        <v>0</v>
      </c>
      <c r="W406" s="2">
        <v>0</v>
      </c>
      <c r="X406" s="3">
        <v>388477</v>
      </c>
    </row>
    <row r="407" spans="1:24" ht="12" customHeight="1">
      <c r="A407" s="12"/>
      <c r="B407" s="2" t="s">
        <v>329</v>
      </c>
      <c r="E407" s="2">
        <v>0</v>
      </c>
      <c r="F407" s="2">
        <v>0</v>
      </c>
      <c r="G407" s="2">
        <v>37829</v>
      </c>
      <c r="H407" s="2">
        <v>6823</v>
      </c>
      <c r="I407" s="2">
        <v>0</v>
      </c>
      <c r="J407" s="2">
        <v>0</v>
      </c>
      <c r="K407" s="2">
        <v>0</v>
      </c>
      <c r="L407" s="2">
        <v>37000</v>
      </c>
      <c r="M407" s="3">
        <v>81652</v>
      </c>
      <c r="N407" s="2">
        <v>0</v>
      </c>
      <c r="O407" s="2">
        <v>0</v>
      </c>
      <c r="P407" s="2">
        <v>37000</v>
      </c>
      <c r="Q407" s="2">
        <v>0</v>
      </c>
      <c r="R407" s="2">
        <v>534</v>
      </c>
      <c r="S407" s="2">
        <v>10056</v>
      </c>
      <c r="T407" s="2">
        <v>0</v>
      </c>
      <c r="U407" s="2">
        <v>0</v>
      </c>
      <c r="V407" s="2">
        <v>0</v>
      </c>
      <c r="W407" s="2">
        <v>0</v>
      </c>
      <c r="X407" s="3">
        <v>47590</v>
      </c>
    </row>
    <row r="408" spans="1:24" ht="12" customHeight="1">
      <c r="A408" s="12"/>
      <c r="B408" s="2" t="s">
        <v>330</v>
      </c>
      <c r="E408" s="2">
        <v>0</v>
      </c>
      <c r="F408" s="2">
        <v>0</v>
      </c>
      <c r="G408" s="2">
        <v>15335</v>
      </c>
      <c r="H408" s="2">
        <v>25706</v>
      </c>
      <c r="I408" s="2">
        <v>0</v>
      </c>
      <c r="J408" s="2">
        <v>0</v>
      </c>
      <c r="K408" s="2">
        <v>0</v>
      </c>
      <c r="L408" s="2">
        <v>0</v>
      </c>
      <c r="M408" s="3">
        <v>41041</v>
      </c>
      <c r="N408" s="2">
        <v>7489</v>
      </c>
      <c r="O408" s="2">
        <v>0</v>
      </c>
      <c r="P408" s="2">
        <v>0</v>
      </c>
      <c r="Q408" s="2">
        <v>0</v>
      </c>
      <c r="R408" s="2">
        <v>22020</v>
      </c>
      <c r="S408" s="2">
        <v>8117</v>
      </c>
      <c r="T408" s="2">
        <v>1526</v>
      </c>
      <c r="U408" s="2">
        <v>0</v>
      </c>
      <c r="V408" s="2">
        <v>0</v>
      </c>
      <c r="W408" s="2">
        <v>0</v>
      </c>
      <c r="X408" s="3">
        <v>39152</v>
      </c>
    </row>
    <row r="409" spans="1:24" ht="12" customHeight="1">
      <c r="A409" s="12"/>
      <c r="B409" s="2" t="s">
        <v>331</v>
      </c>
      <c r="E409" s="2">
        <v>746</v>
      </c>
      <c r="F409" s="2">
        <v>0</v>
      </c>
      <c r="G409" s="2">
        <v>16393</v>
      </c>
      <c r="H409" s="2">
        <v>885</v>
      </c>
      <c r="I409" s="2">
        <v>0</v>
      </c>
      <c r="J409" s="2">
        <v>0</v>
      </c>
      <c r="K409" s="2">
        <v>0</v>
      </c>
      <c r="L409" s="2">
        <v>0</v>
      </c>
      <c r="M409" s="3">
        <v>18024</v>
      </c>
      <c r="N409" s="2">
        <v>8000</v>
      </c>
      <c r="O409" s="2">
        <v>0</v>
      </c>
      <c r="P409" s="2">
        <v>0</v>
      </c>
      <c r="Q409" s="2">
        <v>0</v>
      </c>
      <c r="R409" s="2">
        <v>150</v>
      </c>
      <c r="S409" s="2">
        <v>3513</v>
      </c>
      <c r="T409" s="2">
        <v>1722</v>
      </c>
      <c r="U409" s="2">
        <v>0</v>
      </c>
      <c r="V409" s="2">
        <v>0</v>
      </c>
      <c r="W409" s="2">
        <v>0</v>
      </c>
      <c r="X409" s="3">
        <v>13385</v>
      </c>
    </row>
    <row r="410" spans="1:24" ht="12" customHeight="1">
      <c r="A410" s="12"/>
      <c r="B410" s="2" t="s">
        <v>332</v>
      </c>
      <c r="E410" s="2">
        <v>61941</v>
      </c>
      <c r="F410" s="2">
        <v>0</v>
      </c>
      <c r="G410" s="2">
        <v>38178</v>
      </c>
      <c r="H410" s="2">
        <v>605</v>
      </c>
      <c r="I410" s="2">
        <v>0</v>
      </c>
      <c r="J410" s="2">
        <v>0</v>
      </c>
      <c r="K410" s="2">
        <v>0</v>
      </c>
      <c r="L410" s="2">
        <v>17200</v>
      </c>
      <c r="M410" s="3">
        <v>117924</v>
      </c>
      <c r="N410" s="2">
        <v>50000</v>
      </c>
      <c r="O410" s="2">
        <v>0</v>
      </c>
      <c r="P410" s="2">
        <v>17200</v>
      </c>
      <c r="Q410" s="2">
        <v>0</v>
      </c>
      <c r="R410" s="2">
        <v>4333</v>
      </c>
      <c r="S410" s="2">
        <v>15265</v>
      </c>
      <c r="T410" s="2">
        <v>109961</v>
      </c>
      <c r="U410" s="2">
        <v>0</v>
      </c>
      <c r="V410" s="2">
        <v>0</v>
      </c>
      <c r="W410" s="2">
        <v>0</v>
      </c>
      <c r="X410" s="3">
        <v>196759</v>
      </c>
    </row>
    <row r="411" spans="1:24" ht="12" customHeight="1">
      <c r="A411" s="12"/>
      <c r="B411" s="2" t="s">
        <v>333</v>
      </c>
      <c r="E411" s="2">
        <v>0</v>
      </c>
      <c r="F411" s="2">
        <v>0</v>
      </c>
      <c r="G411" s="2">
        <v>30789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3">
        <v>30789</v>
      </c>
      <c r="N411" s="2">
        <v>9156</v>
      </c>
      <c r="O411" s="2">
        <v>0</v>
      </c>
      <c r="P411" s="2">
        <v>0</v>
      </c>
      <c r="Q411" s="2">
        <v>0</v>
      </c>
      <c r="R411" s="2">
        <v>16386</v>
      </c>
      <c r="S411" s="2">
        <v>8238</v>
      </c>
      <c r="T411" s="2">
        <v>0</v>
      </c>
      <c r="U411" s="2">
        <v>0</v>
      </c>
      <c r="V411" s="2">
        <v>0</v>
      </c>
      <c r="W411" s="2">
        <v>0</v>
      </c>
      <c r="X411" s="3">
        <v>33780</v>
      </c>
    </row>
    <row r="412" spans="1:24" ht="12" customHeight="1">
      <c r="A412" s="12"/>
      <c r="B412" s="2" t="s">
        <v>334</v>
      </c>
      <c r="E412" s="2">
        <v>23530</v>
      </c>
      <c r="F412" s="2">
        <v>0</v>
      </c>
      <c r="G412" s="2">
        <v>9238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3">
        <v>32768</v>
      </c>
      <c r="N412" s="2">
        <v>362</v>
      </c>
      <c r="O412" s="2">
        <v>0</v>
      </c>
      <c r="P412" s="2">
        <v>0</v>
      </c>
      <c r="Q412" s="2">
        <v>0</v>
      </c>
      <c r="R412" s="2">
        <v>2970</v>
      </c>
      <c r="S412" s="2">
        <v>2302</v>
      </c>
      <c r="T412" s="2">
        <v>23530</v>
      </c>
      <c r="U412" s="2">
        <v>0</v>
      </c>
      <c r="V412" s="2">
        <v>0</v>
      </c>
      <c r="W412" s="2">
        <v>0</v>
      </c>
      <c r="X412" s="3">
        <v>29164</v>
      </c>
    </row>
    <row r="413" spans="1:24" ht="12" customHeight="1">
      <c r="A413" s="12"/>
      <c r="B413" s="2" t="s">
        <v>335</v>
      </c>
      <c r="E413" s="2">
        <v>0</v>
      </c>
      <c r="F413" s="2">
        <v>0</v>
      </c>
      <c r="G413" s="2">
        <v>5673</v>
      </c>
      <c r="H413" s="2">
        <v>7448</v>
      </c>
      <c r="I413" s="2">
        <v>981</v>
      </c>
      <c r="J413" s="2">
        <v>0</v>
      </c>
      <c r="K413" s="2">
        <v>0</v>
      </c>
      <c r="L413" s="2">
        <v>0</v>
      </c>
      <c r="M413" s="3">
        <v>14102</v>
      </c>
      <c r="N413" s="2">
        <v>5551</v>
      </c>
      <c r="O413" s="2">
        <v>0</v>
      </c>
      <c r="P413" s="2">
        <v>7928</v>
      </c>
      <c r="Q413" s="2">
        <v>0</v>
      </c>
      <c r="R413" s="2">
        <v>0</v>
      </c>
      <c r="S413" s="2">
        <v>5088</v>
      </c>
      <c r="T413" s="2">
        <v>0</v>
      </c>
      <c r="U413" s="2">
        <v>0</v>
      </c>
      <c r="V413" s="2">
        <v>0</v>
      </c>
      <c r="W413" s="2">
        <v>0</v>
      </c>
      <c r="X413" s="3">
        <v>18567</v>
      </c>
    </row>
    <row r="414" spans="1:24" ht="12" customHeight="1">
      <c r="A414" s="12"/>
      <c r="B414" s="2" t="s">
        <v>336</v>
      </c>
      <c r="E414" s="2">
        <v>0</v>
      </c>
      <c r="F414" s="2">
        <v>0</v>
      </c>
      <c r="G414" s="2">
        <v>95481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3">
        <v>95481</v>
      </c>
      <c r="N414" s="2">
        <v>20000</v>
      </c>
      <c r="O414" s="2">
        <v>0</v>
      </c>
      <c r="P414" s="2">
        <v>0</v>
      </c>
      <c r="Q414" s="2">
        <v>0</v>
      </c>
      <c r="R414" s="2">
        <v>39929</v>
      </c>
      <c r="S414" s="2">
        <v>10177</v>
      </c>
      <c r="T414" s="2">
        <v>35608</v>
      </c>
      <c r="U414" s="2">
        <v>0</v>
      </c>
      <c r="V414" s="2">
        <v>0</v>
      </c>
      <c r="W414" s="2">
        <v>0</v>
      </c>
      <c r="X414" s="3">
        <v>105714</v>
      </c>
    </row>
    <row r="415" spans="1:24" ht="12" customHeight="1">
      <c r="A415" s="12"/>
      <c r="B415" s="2" t="s">
        <v>337</v>
      </c>
      <c r="E415" s="2">
        <v>83347</v>
      </c>
      <c r="F415" s="2">
        <v>0</v>
      </c>
      <c r="G415" s="2">
        <v>88857</v>
      </c>
      <c r="H415" s="2">
        <v>500</v>
      </c>
      <c r="I415" s="2">
        <v>0</v>
      </c>
      <c r="J415" s="2">
        <v>0</v>
      </c>
      <c r="K415" s="2">
        <v>4000</v>
      </c>
      <c r="L415" s="2">
        <v>4369</v>
      </c>
      <c r="M415" s="3">
        <v>181073</v>
      </c>
      <c r="N415" s="2">
        <v>85589</v>
      </c>
      <c r="O415" s="2">
        <v>0</v>
      </c>
      <c r="P415" s="2">
        <v>4369</v>
      </c>
      <c r="Q415" s="2">
        <v>0</v>
      </c>
      <c r="R415" s="2">
        <v>8309</v>
      </c>
      <c r="S415" s="2">
        <v>24619</v>
      </c>
      <c r="T415" s="2">
        <v>26448</v>
      </c>
      <c r="U415" s="2">
        <v>0</v>
      </c>
      <c r="V415" s="2">
        <v>0</v>
      </c>
      <c r="W415" s="2">
        <v>0</v>
      </c>
      <c r="X415" s="3">
        <v>149334</v>
      </c>
    </row>
    <row r="416" spans="1:24" ht="12" customHeight="1">
      <c r="A416" s="12"/>
      <c r="B416" s="2" t="s">
        <v>338</v>
      </c>
      <c r="E416" s="2">
        <v>915733</v>
      </c>
      <c r="F416" s="2">
        <v>0</v>
      </c>
      <c r="G416" s="2">
        <v>683458</v>
      </c>
      <c r="H416" s="2">
        <v>449315</v>
      </c>
      <c r="I416" s="2">
        <v>0</v>
      </c>
      <c r="J416" s="2">
        <v>295000</v>
      </c>
      <c r="K416" s="2">
        <v>0</v>
      </c>
      <c r="L416" s="2">
        <v>5561</v>
      </c>
      <c r="M416" s="3">
        <v>2349067</v>
      </c>
      <c r="N416" s="2">
        <v>0</v>
      </c>
      <c r="O416" s="2">
        <v>0</v>
      </c>
      <c r="P416" s="2">
        <v>99777</v>
      </c>
      <c r="Q416" s="2">
        <v>0</v>
      </c>
      <c r="R416" s="2">
        <v>1585589</v>
      </c>
      <c r="S416" s="2">
        <v>654950</v>
      </c>
      <c r="T416" s="2">
        <v>222010</v>
      </c>
      <c r="U416" s="2">
        <v>0</v>
      </c>
      <c r="V416" s="2">
        <v>2240000</v>
      </c>
      <c r="W416" s="2">
        <v>0</v>
      </c>
      <c r="X416" s="3">
        <v>4802326</v>
      </c>
    </row>
    <row r="417" spans="1:24" ht="12" customHeight="1">
      <c r="A417" s="12"/>
      <c r="B417" s="2" t="s">
        <v>339</v>
      </c>
      <c r="E417" s="2">
        <v>0</v>
      </c>
      <c r="F417" s="2">
        <v>655</v>
      </c>
      <c r="G417" s="2">
        <v>19349</v>
      </c>
      <c r="H417" s="2">
        <v>27646</v>
      </c>
      <c r="I417" s="2">
        <v>12635</v>
      </c>
      <c r="J417" s="2">
        <v>256</v>
      </c>
      <c r="K417" s="2">
        <v>0</v>
      </c>
      <c r="L417" s="2">
        <v>0</v>
      </c>
      <c r="M417" s="3">
        <v>60541</v>
      </c>
      <c r="N417" s="2">
        <v>30961</v>
      </c>
      <c r="O417" s="2">
        <v>0</v>
      </c>
      <c r="P417" s="2">
        <v>0</v>
      </c>
      <c r="Q417" s="2">
        <v>0</v>
      </c>
      <c r="R417" s="2">
        <v>2607</v>
      </c>
      <c r="S417" s="2">
        <v>15750</v>
      </c>
      <c r="T417" s="2">
        <v>0</v>
      </c>
      <c r="U417" s="2">
        <v>0</v>
      </c>
      <c r="V417" s="2">
        <v>0</v>
      </c>
      <c r="W417" s="2">
        <v>0</v>
      </c>
      <c r="X417" s="3">
        <v>49318</v>
      </c>
    </row>
    <row r="418" spans="1:24" ht="12" customHeight="1">
      <c r="A418" s="12"/>
      <c r="B418" s="2" t="s">
        <v>340</v>
      </c>
      <c r="E418" s="2">
        <v>0</v>
      </c>
      <c r="F418" s="2">
        <v>0</v>
      </c>
      <c r="G418" s="2">
        <v>71330</v>
      </c>
      <c r="H418" s="2">
        <v>0</v>
      </c>
      <c r="I418" s="2">
        <v>126</v>
      </c>
      <c r="J418" s="2">
        <v>0</v>
      </c>
      <c r="K418" s="2">
        <v>0</v>
      </c>
      <c r="L418" s="2">
        <v>0</v>
      </c>
      <c r="M418" s="3">
        <v>71456</v>
      </c>
      <c r="N418" s="2">
        <v>69327</v>
      </c>
      <c r="O418" s="2">
        <v>0</v>
      </c>
      <c r="P418" s="2">
        <v>70804</v>
      </c>
      <c r="Q418" s="2">
        <v>0</v>
      </c>
      <c r="R418" s="2">
        <v>10855</v>
      </c>
      <c r="S418" s="2">
        <v>6527</v>
      </c>
      <c r="T418" s="2">
        <v>14114</v>
      </c>
      <c r="U418" s="2">
        <v>0</v>
      </c>
      <c r="V418" s="2">
        <v>0</v>
      </c>
      <c r="W418" s="2">
        <v>0</v>
      </c>
      <c r="X418" s="3">
        <v>171627</v>
      </c>
    </row>
    <row r="419" spans="1:24" ht="12" customHeight="1">
      <c r="A419" s="12"/>
      <c r="B419" s="2" t="s">
        <v>341</v>
      </c>
      <c r="E419" s="2">
        <v>0</v>
      </c>
      <c r="F419" s="2">
        <v>0</v>
      </c>
      <c r="G419" s="2">
        <v>81788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3">
        <v>81788</v>
      </c>
      <c r="N419" s="2">
        <v>17793</v>
      </c>
      <c r="O419" s="2">
        <v>0</v>
      </c>
      <c r="P419" s="2">
        <v>0</v>
      </c>
      <c r="Q419" s="2">
        <v>0</v>
      </c>
      <c r="R419" s="2">
        <v>14792</v>
      </c>
      <c r="S419" s="2">
        <v>20232</v>
      </c>
      <c r="T419" s="2">
        <v>14142</v>
      </c>
      <c r="U419" s="2">
        <v>0</v>
      </c>
      <c r="V419" s="2">
        <v>0</v>
      </c>
      <c r="W419" s="2">
        <v>0</v>
      </c>
      <c r="X419" s="3">
        <v>66959</v>
      </c>
    </row>
    <row r="420" spans="1:24" ht="12" customHeight="1">
      <c r="A420" s="12"/>
      <c r="B420" s="2" t="s">
        <v>342</v>
      </c>
      <c r="E420" s="2">
        <v>0</v>
      </c>
      <c r="F420" s="2">
        <v>0</v>
      </c>
      <c r="G420" s="2">
        <v>31359</v>
      </c>
      <c r="H420" s="2">
        <v>0</v>
      </c>
      <c r="I420" s="2">
        <v>0</v>
      </c>
      <c r="J420" s="2">
        <v>0</v>
      </c>
      <c r="K420" s="2">
        <v>0</v>
      </c>
      <c r="L420" s="2">
        <v>1978</v>
      </c>
      <c r="M420" s="3">
        <v>33337</v>
      </c>
      <c r="N420" s="2">
        <v>0</v>
      </c>
      <c r="O420" s="2">
        <v>0</v>
      </c>
      <c r="P420" s="2">
        <v>11601</v>
      </c>
      <c r="Q420" s="2">
        <v>0</v>
      </c>
      <c r="R420" s="2">
        <v>3295</v>
      </c>
      <c r="S420" s="2">
        <v>8360</v>
      </c>
      <c r="T420" s="2">
        <v>13761</v>
      </c>
      <c r="U420" s="2">
        <v>0</v>
      </c>
      <c r="V420" s="2">
        <v>0</v>
      </c>
      <c r="W420" s="2">
        <v>0</v>
      </c>
      <c r="X420" s="3">
        <v>37017</v>
      </c>
    </row>
    <row r="421" spans="1:24" s="3" customFormat="1" ht="12" customHeight="1">
      <c r="A421" s="15"/>
      <c r="C421" s="3" t="s">
        <v>41</v>
      </c>
      <c r="E421" s="3">
        <v>1289306</v>
      </c>
      <c r="F421" s="3">
        <v>655</v>
      </c>
      <c r="G421" s="3">
        <v>1496622</v>
      </c>
      <c r="H421" s="3">
        <v>518928</v>
      </c>
      <c r="I421" s="3">
        <v>14557</v>
      </c>
      <c r="J421" s="3">
        <v>295256</v>
      </c>
      <c r="K421" s="3">
        <v>219047</v>
      </c>
      <c r="L421" s="3">
        <v>66108</v>
      </c>
      <c r="M421" s="3">
        <v>3900479</v>
      </c>
      <c r="N421" s="3">
        <v>406628</v>
      </c>
      <c r="O421" s="3">
        <v>0</v>
      </c>
      <c r="P421" s="3">
        <v>248679</v>
      </c>
      <c r="Q421" s="3">
        <v>0</v>
      </c>
      <c r="R421" s="3">
        <v>1774171</v>
      </c>
      <c r="S421" s="3">
        <v>878512</v>
      </c>
      <c r="T421" s="3">
        <v>607805</v>
      </c>
      <c r="U421" s="3">
        <v>8397</v>
      </c>
      <c r="V421" s="3">
        <v>2240000</v>
      </c>
      <c r="W421" s="3">
        <v>0</v>
      </c>
      <c r="X421" s="3">
        <v>6164192</v>
      </c>
    </row>
    <row r="422" spans="1:24" s="3" customFormat="1" ht="12" customHeight="1">
      <c r="A422" s="15"/>
      <c r="D422" s="3" t="s">
        <v>42</v>
      </c>
      <c r="E422" s="3">
        <v>3541092</v>
      </c>
      <c r="F422" s="3">
        <v>563189</v>
      </c>
      <c r="G422" s="3">
        <v>5204807</v>
      </c>
      <c r="H422" s="3">
        <v>1770986</v>
      </c>
      <c r="I422" s="3">
        <v>38156</v>
      </c>
      <c r="J422" s="3">
        <v>295256</v>
      </c>
      <c r="K422" s="3">
        <v>219047</v>
      </c>
      <c r="L422" s="3">
        <v>122498</v>
      </c>
      <c r="M422" s="3">
        <v>11755031</v>
      </c>
      <c r="N422" s="3">
        <v>2239363</v>
      </c>
      <c r="O422" s="3">
        <v>0</v>
      </c>
      <c r="P422" s="3">
        <v>948589</v>
      </c>
      <c r="Q422" s="3">
        <v>0</v>
      </c>
      <c r="R422" s="3">
        <v>1894991</v>
      </c>
      <c r="S422" s="3">
        <v>5414418</v>
      </c>
      <c r="T422" s="3">
        <v>1811742</v>
      </c>
      <c r="U422" s="3">
        <v>335452</v>
      </c>
      <c r="V422" s="3">
        <v>2240000</v>
      </c>
      <c r="W422" s="3">
        <v>0</v>
      </c>
      <c r="X422" s="3">
        <v>14884555</v>
      </c>
    </row>
    <row r="423" spans="1:24" ht="12" customHeight="1">
      <c r="A423" s="12"/>
    </row>
    <row r="424" spans="1:24" ht="12" customHeight="1">
      <c r="A424" s="12" t="s">
        <v>343</v>
      </c>
      <c r="E424" s="2">
        <v>11388332</v>
      </c>
      <c r="F424" s="2">
        <v>42394</v>
      </c>
      <c r="G424" s="2">
        <v>0</v>
      </c>
      <c r="H424" s="2">
        <v>0</v>
      </c>
      <c r="I424" s="2">
        <v>636258</v>
      </c>
      <c r="J424" s="2">
        <v>6745399</v>
      </c>
      <c r="K424" s="2">
        <v>1163877</v>
      </c>
      <c r="L424" s="2">
        <v>10705520</v>
      </c>
      <c r="M424" s="3">
        <v>30681780</v>
      </c>
      <c r="N424" s="2">
        <v>10546231</v>
      </c>
      <c r="O424" s="2">
        <v>88452</v>
      </c>
      <c r="P424" s="2">
        <v>0</v>
      </c>
      <c r="Q424" s="2">
        <v>0</v>
      </c>
      <c r="R424" s="2">
        <v>971315</v>
      </c>
      <c r="S424" s="2">
        <v>6649805</v>
      </c>
      <c r="T424" s="2">
        <v>858240</v>
      </c>
      <c r="U424" s="2">
        <v>556720</v>
      </c>
      <c r="V424" s="2">
        <v>0</v>
      </c>
      <c r="W424" s="2">
        <v>0</v>
      </c>
      <c r="X424" s="3">
        <v>19670763</v>
      </c>
    </row>
    <row r="425" spans="1:24" ht="12" customHeight="1">
      <c r="B425" s="2" t="s">
        <v>344</v>
      </c>
      <c r="E425" s="2">
        <v>178</v>
      </c>
      <c r="F425" s="2">
        <v>0</v>
      </c>
      <c r="G425" s="2">
        <v>473700</v>
      </c>
      <c r="H425" s="2">
        <v>0</v>
      </c>
      <c r="I425" s="2">
        <v>0</v>
      </c>
      <c r="J425" s="2">
        <v>19974</v>
      </c>
      <c r="K425" s="2">
        <v>0</v>
      </c>
      <c r="L425" s="2">
        <v>1093289</v>
      </c>
      <c r="M425" s="3">
        <v>1587141</v>
      </c>
      <c r="N425" s="2">
        <v>42</v>
      </c>
      <c r="O425" s="2">
        <v>0</v>
      </c>
      <c r="P425" s="2">
        <v>1093289</v>
      </c>
      <c r="Q425" s="2">
        <v>0</v>
      </c>
      <c r="R425" s="2">
        <v>237391</v>
      </c>
      <c r="S425" s="2">
        <v>214338</v>
      </c>
      <c r="T425" s="2">
        <v>0</v>
      </c>
      <c r="U425" s="2">
        <v>1547</v>
      </c>
      <c r="V425" s="2">
        <v>0</v>
      </c>
      <c r="W425" s="2">
        <v>0</v>
      </c>
      <c r="X425" s="3">
        <v>1546607</v>
      </c>
    </row>
    <row r="426" spans="1:24" ht="12" customHeight="1">
      <c r="B426" s="2" t="s">
        <v>345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3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69784</v>
      </c>
      <c r="T426" s="2">
        <v>539274</v>
      </c>
      <c r="U426" s="2">
        <v>0</v>
      </c>
      <c r="V426" s="2">
        <v>0</v>
      </c>
      <c r="W426" s="2">
        <v>0</v>
      </c>
      <c r="X426" s="3">
        <v>609058</v>
      </c>
    </row>
    <row r="427" spans="1:24" ht="12" customHeight="1">
      <c r="B427" s="2" t="s">
        <v>346</v>
      </c>
      <c r="E427" s="2">
        <v>0</v>
      </c>
      <c r="F427" s="2">
        <v>0</v>
      </c>
      <c r="G427" s="2">
        <v>26943</v>
      </c>
      <c r="H427" s="2">
        <v>7652</v>
      </c>
      <c r="I427" s="2">
        <v>0</v>
      </c>
      <c r="J427" s="2">
        <v>0</v>
      </c>
      <c r="K427" s="2">
        <v>738</v>
      </c>
      <c r="L427" s="2">
        <v>11922</v>
      </c>
      <c r="M427" s="3">
        <v>47255</v>
      </c>
      <c r="N427" s="2">
        <v>17567</v>
      </c>
      <c r="O427" s="2">
        <v>0</v>
      </c>
      <c r="P427" s="2">
        <v>11922</v>
      </c>
      <c r="Q427" s="2">
        <v>0</v>
      </c>
      <c r="R427" s="2">
        <v>811</v>
      </c>
      <c r="S427" s="2">
        <v>15265</v>
      </c>
      <c r="T427" s="2">
        <v>0</v>
      </c>
      <c r="U427" s="2">
        <v>0</v>
      </c>
      <c r="V427" s="2">
        <v>0</v>
      </c>
      <c r="W427" s="2">
        <v>0</v>
      </c>
      <c r="X427" s="3">
        <v>45565</v>
      </c>
    </row>
    <row r="428" spans="1:24" ht="12" customHeight="1">
      <c r="B428" s="2" t="s">
        <v>347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3">
        <v>0</v>
      </c>
      <c r="N428" s="2">
        <v>0</v>
      </c>
      <c r="O428" s="2">
        <v>0</v>
      </c>
      <c r="P428" s="2">
        <v>0</v>
      </c>
      <c r="Q428" s="2">
        <v>0</v>
      </c>
      <c r="R428" s="2">
        <v>4278</v>
      </c>
      <c r="S428" s="2">
        <v>50278</v>
      </c>
      <c r="T428" s="2">
        <v>0</v>
      </c>
      <c r="U428" s="2">
        <v>142243</v>
      </c>
      <c r="V428" s="2">
        <v>0</v>
      </c>
      <c r="W428" s="2">
        <v>0</v>
      </c>
      <c r="X428" s="3">
        <v>196799</v>
      </c>
    </row>
    <row r="429" spans="1:24" ht="12" customHeight="1">
      <c r="B429" s="2" t="s">
        <v>348</v>
      </c>
      <c r="E429" s="2">
        <v>31681</v>
      </c>
      <c r="F429" s="2">
        <v>0</v>
      </c>
      <c r="G429" s="2">
        <v>104057</v>
      </c>
      <c r="H429" s="2">
        <v>0</v>
      </c>
      <c r="I429" s="2">
        <v>0</v>
      </c>
      <c r="J429" s="2">
        <v>0</v>
      </c>
      <c r="K429" s="2">
        <v>10000</v>
      </c>
      <c r="L429" s="2">
        <v>141660</v>
      </c>
      <c r="M429" s="3">
        <v>287398</v>
      </c>
      <c r="N429" s="2">
        <v>93456</v>
      </c>
      <c r="O429" s="2">
        <v>0</v>
      </c>
      <c r="P429" s="2">
        <v>141660</v>
      </c>
      <c r="Q429" s="2">
        <v>0</v>
      </c>
      <c r="R429" s="2">
        <v>13663</v>
      </c>
      <c r="S429" s="2">
        <v>43615</v>
      </c>
      <c r="T429" s="2">
        <v>81305</v>
      </c>
      <c r="U429" s="2">
        <v>0</v>
      </c>
      <c r="V429" s="2">
        <v>0</v>
      </c>
      <c r="W429" s="2">
        <v>0</v>
      </c>
      <c r="X429" s="3">
        <v>373699</v>
      </c>
    </row>
    <row r="430" spans="1:24" ht="12" customHeight="1">
      <c r="B430" s="2" t="s">
        <v>349</v>
      </c>
      <c r="E430" s="2">
        <v>2544</v>
      </c>
      <c r="F430" s="2">
        <v>0</v>
      </c>
      <c r="G430" s="2">
        <v>52777</v>
      </c>
      <c r="H430" s="2">
        <v>0</v>
      </c>
      <c r="I430" s="2">
        <v>0</v>
      </c>
      <c r="J430" s="2">
        <v>0</v>
      </c>
      <c r="K430" s="2">
        <v>11400</v>
      </c>
      <c r="L430" s="2">
        <v>29842</v>
      </c>
      <c r="M430" s="3">
        <v>96563</v>
      </c>
      <c r="N430" s="2">
        <v>0</v>
      </c>
      <c r="O430" s="2">
        <v>0</v>
      </c>
      <c r="P430" s="2">
        <v>29842</v>
      </c>
      <c r="Q430" s="2">
        <v>0</v>
      </c>
      <c r="R430" s="2">
        <v>100140</v>
      </c>
      <c r="S430" s="2">
        <v>18547</v>
      </c>
      <c r="T430" s="2">
        <v>2544</v>
      </c>
      <c r="U430" s="2">
        <v>0</v>
      </c>
      <c r="V430" s="2">
        <v>0</v>
      </c>
      <c r="W430" s="2">
        <v>0</v>
      </c>
      <c r="X430" s="3">
        <v>151073</v>
      </c>
    </row>
    <row r="431" spans="1:24" ht="12" customHeight="1">
      <c r="B431" s="2" t="s">
        <v>350</v>
      </c>
      <c r="E431" s="2">
        <v>65905</v>
      </c>
      <c r="F431" s="2">
        <v>0</v>
      </c>
      <c r="G431" s="2">
        <v>325868</v>
      </c>
      <c r="H431" s="2">
        <v>0</v>
      </c>
      <c r="I431" s="2">
        <v>0</v>
      </c>
      <c r="J431" s="2">
        <v>0</v>
      </c>
      <c r="K431" s="2">
        <v>0</v>
      </c>
      <c r="L431" s="2">
        <v>522868</v>
      </c>
      <c r="M431" s="3">
        <v>914641</v>
      </c>
      <c r="N431" s="2">
        <v>117784</v>
      </c>
      <c r="O431" s="2">
        <v>0</v>
      </c>
      <c r="P431" s="2">
        <v>538935</v>
      </c>
      <c r="Q431" s="2">
        <v>0</v>
      </c>
      <c r="R431" s="2">
        <v>202338</v>
      </c>
      <c r="S431" s="2">
        <v>165940</v>
      </c>
      <c r="T431" s="2">
        <v>197159</v>
      </c>
      <c r="U431" s="2">
        <v>9453</v>
      </c>
      <c r="V431" s="2">
        <v>0</v>
      </c>
      <c r="W431" s="2">
        <v>0</v>
      </c>
      <c r="X431" s="3">
        <v>1231609</v>
      </c>
    </row>
    <row r="432" spans="1:24" ht="12" customHeight="1">
      <c r="B432" s="2" t="s">
        <v>351</v>
      </c>
      <c r="E432" s="2">
        <v>338498</v>
      </c>
      <c r="F432" s="2">
        <v>0</v>
      </c>
      <c r="G432" s="2">
        <v>819395</v>
      </c>
      <c r="H432" s="2">
        <v>19077</v>
      </c>
      <c r="I432" s="2">
        <v>102355</v>
      </c>
      <c r="J432" s="2">
        <v>0</v>
      </c>
      <c r="K432" s="2">
        <v>9206</v>
      </c>
      <c r="L432" s="2">
        <v>668121</v>
      </c>
      <c r="M432" s="3">
        <v>1956652</v>
      </c>
      <c r="N432" s="2">
        <v>2610</v>
      </c>
      <c r="O432" s="2">
        <v>0</v>
      </c>
      <c r="P432" s="2">
        <v>62066</v>
      </c>
      <c r="Q432" s="2">
        <v>0</v>
      </c>
      <c r="R432" s="2">
        <v>9334</v>
      </c>
      <c r="S432" s="2">
        <v>364620</v>
      </c>
      <c r="T432" s="2">
        <v>229676</v>
      </c>
      <c r="U432" s="2">
        <v>280673</v>
      </c>
      <c r="V432" s="2">
        <v>0</v>
      </c>
      <c r="W432" s="2">
        <v>0</v>
      </c>
      <c r="X432" s="3">
        <v>948979</v>
      </c>
    </row>
    <row r="433" spans="1:24" ht="12" customHeight="1">
      <c r="B433" s="2" t="s">
        <v>352</v>
      </c>
      <c r="E433" s="2">
        <v>0</v>
      </c>
      <c r="F433" s="2">
        <v>0</v>
      </c>
      <c r="G433" s="2">
        <v>34257</v>
      </c>
      <c r="H433" s="2">
        <v>25030</v>
      </c>
      <c r="I433" s="2">
        <v>0</v>
      </c>
      <c r="J433" s="2">
        <v>0</v>
      </c>
      <c r="K433" s="2">
        <v>800</v>
      </c>
      <c r="L433" s="2">
        <v>86960</v>
      </c>
      <c r="M433" s="3">
        <v>147047</v>
      </c>
      <c r="N433" s="2">
        <v>24246</v>
      </c>
      <c r="O433" s="2">
        <v>0</v>
      </c>
      <c r="P433" s="2">
        <v>86960</v>
      </c>
      <c r="Q433" s="2">
        <v>0</v>
      </c>
      <c r="R433" s="2">
        <v>8421</v>
      </c>
      <c r="S433" s="2">
        <v>28955</v>
      </c>
      <c r="T433" s="2">
        <v>177452</v>
      </c>
      <c r="U433" s="2">
        <v>0</v>
      </c>
      <c r="V433" s="2">
        <v>0</v>
      </c>
      <c r="W433" s="2">
        <v>0</v>
      </c>
      <c r="X433" s="3">
        <v>326034</v>
      </c>
    </row>
    <row r="434" spans="1:24" ht="12" customHeight="1">
      <c r="B434" s="2" t="s">
        <v>353</v>
      </c>
      <c r="E434" s="2">
        <v>277023</v>
      </c>
      <c r="F434" s="2">
        <v>0</v>
      </c>
      <c r="G434" s="2">
        <v>176313</v>
      </c>
      <c r="H434" s="2">
        <v>21898</v>
      </c>
      <c r="I434" s="2">
        <v>3247</v>
      </c>
      <c r="J434" s="2">
        <v>16667</v>
      </c>
      <c r="K434" s="2">
        <v>3580</v>
      </c>
      <c r="L434" s="2">
        <v>828980</v>
      </c>
      <c r="M434" s="3">
        <v>1327708</v>
      </c>
      <c r="N434" s="2">
        <v>17007</v>
      </c>
      <c r="O434" s="2">
        <v>0</v>
      </c>
      <c r="P434" s="2">
        <v>828980</v>
      </c>
      <c r="Q434" s="2">
        <v>0</v>
      </c>
      <c r="R434" s="2">
        <v>4193</v>
      </c>
      <c r="S434" s="2">
        <v>219071</v>
      </c>
      <c r="T434" s="2">
        <v>222664</v>
      </c>
      <c r="U434" s="2">
        <v>48005</v>
      </c>
      <c r="V434" s="2">
        <v>0</v>
      </c>
      <c r="W434" s="2">
        <v>0</v>
      </c>
      <c r="X434" s="3">
        <v>1339920</v>
      </c>
    </row>
    <row r="435" spans="1:24" ht="12" customHeight="1">
      <c r="B435" s="2" t="s">
        <v>354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3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137750</v>
      </c>
      <c r="T435" s="2">
        <v>0</v>
      </c>
      <c r="U435" s="2">
        <v>0</v>
      </c>
      <c r="V435" s="2">
        <v>0</v>
      </c>
      <c r="W435" s="2">
        <v>0</v>
      </c>
      <c r="X435" s="3">
        <v>137750</v>
      </c>
    </row>
    <row r="436" spans="1:24" ht="12" customHeight="1">
      <c r="B436" s="2" t="s">
        <v>355</v>
      </c>
      <c r="E436" s="2">
        <v>174297</v>
      </c>
      <c r="F436" s="2">
        <v>0</v>
      </c>
      <c r="G436" s="2">
        <v>245169</v>
      </c>
      <c r="H436" s="2">
        <v>31621</v>
      </c>
      <c r="I436" s="2">
        <v>0</v>
      </c>
      <c r="J436" s="2">
        <v>16705</v>
      </c>
      <c r="K436" s="2">
        <v>1453</v>
      </c>
      <c r="L436" s="2">
        <v>0</v>
      </c>
      <c r="M436" s="3">
        <v>469245</v>
      </c>
      <c r="N436" s="2">
        <v>38085</v>
      </c>
      <c r="O436" s="2">
        <v>36119</v>
      </c>
      <c r="P436" s="2">
        <v>0</v>
      </c>
      <c r="Q436" s="2">
        <v>0</v>
      </c>
      <c r="R436" s="2">
        <v>20285</v>
      </c>
      <c r="S436" s="2">
        <v>110006</v>
      </c>
      <c r="T436" s="2">
        <v>148990</v>
      </c>
      <c r="U436" s="2">
        <v>0</v>
      </c>
      <c r="V436" s="2">
        <v>0</v>
      </c>
      <c r="W436" s="2">
        <v>0</v>
      </c>
      <c r="X436" s="3">
        <v>353485</v>
      </c>
    </row>
    <row r="437" spans="1:24" ht="12" customHeight="1">
      <c r="B437" s="2" t="s">
        <v>356</v>
      </c>
      <c r="E437" s="2">
        <v>9185316</v>
      </c>
      <c r="F437" s="2">
        <v>0</v>
      </c>
      <c r="G437" s="2">
        <v>5177726</v>
      </c>
      <c r="H437" s="2">
        <v>0</v>
      </c>
      <c r="I437" s="2">
        <v>864665</v>
      </c>
      <c r="J437" s="2">
        <v>269857</v>
      </c>
      <c r="K437" s="2">
        <v>236891</v>
      </c>
      <c r="L437" s="2">
        <v>64396</v>
      </c>
      <c r="M437" s="3">
        <v>15798851</v>
      </c>
      <c r="N437" s="2">
        <v>4145914</v>
      </c>
      <c r="O437" s="2">
        <v>5477</v>
      </c>
      <c r="P437" s="2">
        <v>146247</v>
      </c>
      <c r="Q437" s="2">
        <v>0</v>
      </c>
      <c r="R437" s="2">
        <v>2643672</v>
      </c>
      <c r="S437" s="2">
        <v>2017759</v>
      </c>
      <c r="T437" s="2">
        <v>5794389</v>
      </c>
      <c r="U437" s="2">
        <v>3969328</v>
      </c>
      <c r="V437" s="2">
        <v>1830921</v>
      </c>
      <c r="W437" s="2">
        <v>0</v>
      </c>
      <c r="X437" s="3">
        <v>20553707</v>
      </c>
    </row>
    <row r="438" spans="1:24" ht="12" customHeight="1">
      <c r="B438" s="2" t="s">
        <v>357</v>
      </c>
      <c r="E438" s="2">
        <v>44553</v>
      </c>
      <c r="F438" s="2">
        <v>0</v>
      </c>
      <c r="G438" s="2">
        <v>243863</v>
      </c>
      <c r="H438" s="2">
        <v>0</v>
      </c>
      <c r="I438" s="2">
        <v>0</v>
      </c>
      <c r="J438" s="2">
        <v>0</v>
      </c>
      <c r="K438" s="2">
        <v>0</v>
      </c>
      <c r="L438" s="2">
        <v>193544</v>
      </c>
      <c r="M438" s="3">
        <v>481960</v>
      </c>
      <c r="N438" s="2">
        <v>70887</v>
      </c>
      <c r="O438" s="2">
        <v>0</v>
      </c>
      <c r="P438" s="2">
        <v>0</v>
      </c>
      <c r="Q438" s="2">
        <v>0</v>
      </c>
      <c r="R438" s="2">
        <v>57155</v>
      </c>
      <c r="S438" s="2">
        <v>63847</v>
      </c>
      <c r="T438" s="2">
        <v>74665</v>
      </c>
      <c r="U438" s="2">
        <v>4603</v>
      </c>
      <c r="V438" s="2">
        <v>0</v>
      </c>
      <c r="W438" s="2">
        <v>0</v>
      </c>
      <c r="X438" s="3">
        <v>271157</v>
      </c>
    </row>
    <row r="439" spans="1:24" s="3" customFormat="1" ht="12" customHeight="1">
      <c r="C439" s="3" t="s">
        <v>41</v>
      </c>
      <c r="E439" s="3">
        <v>10119995</v>
      </c>
      <c r="F439" s="3">
        <v>0</v>
      </c>
      <c r="G439" s="3">
        <v>7680068</v>
      </c>
      <c r="H439" s="3">
        <v>105278</v>
      </c>
      <c r="I439" s="3">
        <v>970267</v>
      </c>
      <c r="J439" s="3">
        <v>323203</v>
      </c>
      <c r="K439" s="3">
        <v>274068</v>
      </c>
      <c r="L439" s="3">
        <v>3641582</v>
      </c>
      <c r="M439" s="3">
        <v>23114461</v>
      </c>
      <c r="N439" s="3">
        <v>4527598</v>
      </c>
      <c r="O439" s="3">
        <v>41596</v>
      </c>
      <c r="P439" s="3">
        <v>2939901</v>
      </c>
      <c r="Q439" s="3">
        <v>0</v>
      </c>
      <c r="R439" s="3">
        <v>3301681</v>
      </c>
      <c r="S439" s="3">
        <v>3519775</v>
      </c>
      <c r="T439" s="3">
        <v>7468118</v>
      </c>
      <c r="U439" s="3">
        <v>4455852</v>
      </c>
      <c r="V439" s="3">
        <v>1830921</v>
      </c>
      <c r="W439" s="3">
        <v>0</v>
      </c>
      <c r="X439" s="3">
        <v>28085442</v>
      </c>
    </row>
    <row r="440" spans="1:24" s="3" customFormat="1" ht="12" customHeight="1">
      <c r="D440" s="3" t="s">
        <v>42</v>
      </c>
      <c r="E440" s="3">
        <v>21508327</v>
      </c>
      <c r="F440" s="3">
        <v>42394</v>
      </c>
      <c r="G440" s="3">
        <v>7680068</v>
      </c>
      <c r="H440" s="3">
        <v>105278</v>
      </c>
      <c r="I440" s="3">
        <v>1606525</v>
      </c>
      <c r="J440" s="3">
        <v>7068602</v>
      </c>
      <c r="K440" s="3">
        <v>1437945</v>
      </c>
      <c r="L440" s="3">
        <v>14347102</v>
      </c>
      <c r="M440" s="3">
        <v>53796241</v>
      </c>
      <c r="N440" s="3">
        <v>15073829</v>
      </c>
      <c r="O440" s="3">
        <v>130048</v>
      </c>
      <c r="P440" s="3">
        <v>2939901</v>
      </c>
      <c r="Q440" s="3">
        <v>0</v>
      </c>
      <c r="R440" s="3">
        <v>4272996</v>
      </c>
      <c r="S440" s="3">
        <v>10169580</v>
      </c>
      <c r="T440" s="3">
        <v>8326358</v>
      </c>
      <c r="U440" s="3">
        <v>5012572</v>
      </c>
      <c r="V440" s="3">
        <v>1830921</v>
      </c>
      <c r="W440" s="3">
        <v>0</v>
      </c>
      <c r="X440" s="3">
        <v>47756205</v>
      </c>
    </row>
    <row r="442" spans="1:24" s="3" customFormat="1" ht="12" customHeight="1">
      <c r="A442" s="3" t="s">
        <v>358</v>
      </c>
      <c r="E442" s="3">
        <v>264241979</v>
      </c>
      <c r="F442" s="3">
        <v>55102510</v>
      </c>
      <c r="G442" s="3">
        <v>285359662</v>
      </c>
      <c r="H442" s="3">
        <v>122436119</v>
      </c>
      <c r="I442" s="3">
        <v>31573104</v>
      </c>
      <c r="J442" s="3">
        <v>21091381</v>
      </c>
      <c r="K442" s="3">
        <v>54529270</v>
      </c>
      <c r="L442" s="3">
        <v>54931159</v>
      </c>
      <c r="M442" s="3">
        <v>889265184</v>
      </c>
      <c r="N442" s="3">
        <v>388324667</v>
      </c>
      <c r="O442" s="3">
        <v>498715</v>
      </c>
      <c r="P442" s="3">
        <v>40802544</v>
      </c>
      <c r="Q442" s="3">
        <v>0</v>
      </c>
      <c r="R442" s="3">
        <v>116106392</v>
      </c>
      <c r="S442" s="3">
        <v>162506113</v>
      </c>
      <c r="T442" s="3">
        <v>53372742</v>
      </c>
      <c r="U442" s="3">
        <v>117247519</v>
      </c>
      <c r="V442" s="3">
        <v>4403207</v>
      </c>
      <c r="W442" s="3">
        <v>3066785</v>
      </c>
      <c r="X442" s="3">
        <v>886328684</v>
      </c>
    </row>
    <row r="443" spans="1:24" s="3" customFormat="1" ht="12" customHeight="1">
      <c r="A443" s="3" t="s">
        <v>359</v>
      </c>
      <c r="E443" s="3">
        <v>545152392</v>
      </c>
      <c r="F443" s="3">
        <v>31876580</v>
      </c>
      <c r="G443" s="3">
        <v>246072986</v>
      </c>
      <c r="H443" s="3">
        <v>96945200</v>
      </c>
      <c r="I443" s="3">
        <v>5824108</v>
      </c>
      <c r="J443" s="3">
        <v>68654232</v>
      </c>
      <c r="K443" s="3">
        <v>47777091</v>
      </c>
      <c r="L443" s="3">
        <v>133114991</v>
      </c>
      <c r="M443" s="3">
        <v>1175417580</v>
      </c>
      <c r="N443" s="3">
        <v>62687803</v>
      </c>
      <c r="O443" s="3">
        <v>12214434</v>
      </c>
      <c r="P443" s="3">
        <v>283874494</v>
      </c>
      <c r="Q443" s="3">
        <v>134476</v>
      </c>
      <c r="R443" s="3">
        <v>487005511</v>
      </c>
      <c r="S443" s="3">
        <v>88508738</v>
      </c>
      <c r="T443" s="3">
        <v>113743634</v>
      </c>
      <c r="U443" s="3">
        <v>118523234</v>
      </c>
      <c r="V443" s="3">
        <v>119634868</v>
      </c>
      <c r="W443" s="3">
        <v>0</v>
      </c>
      <c r="X443" s="3">
        <v>1286327192</v>
      </c>
    </row>
    <row r="444" spans="1:24" s="3" customFormat="1" ht="12" customHeight="1">
      <c r="A444" s="3" t="s">
        <v>360</v>
      </c>
      <c r="E444" s="3">
        <v>809394371</v>
      </c>
      <c r="F444" s="3">
        <v>86979090</v>
      </c>
      <c r="G444" s="3">
        <v>531432648</v>
      </c>
      <c r="H444" s="3">
        <v>219381319</v>
      </c>
      <c r="I444" s="3">
        <v>37397212</v>
      </c>
      <c r="J444" s="3">
        <v>89745613</v>
      </c>
      <c r="K444" s="3">
        <v>102306361</v>
      </c>
      <c r="L444" s="3">
        <v>188046150</v>
      </c>
      <c r="M444" s="3">
        <v>2064682764</v>
      </c>
      <c r="N444" s="3">
        <v>451012470</v>
      </c>
      <c r="O444" s="3">
        <v>12713149</v>
      </c>
      <c r="P444" s="3">
        <v>324677038</v>
      </c>
      <c r="Q444" s="3">
        <v>134476</v>
      </c>
      <c r="R444" s="3">
        <v>603111903</v>
      </c>
      <c r="S444" s="3">
        <v>251014851</v>
      </c>
      <c r="T444" s="3">
        <v>167116376</v>
      </c>
      <c r="U444" s="3">
        <v>235770753</v>
      </c>
      <c r="V444" s="3">
        <v>124038075</v>
      </c>
      <c r="W444" s="3">
        <v>3066785</v>
      </c>
      <c r="X444" s="3">
        <v>2172655876</v>
      </c>
    </row>
    <row r="446" spans="1:24" s="13" customFormat="1" ht="12" customHeight="1"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s="13" customFormat="1" ht="12" customHeight="1">
      <c r="M447" s="14"/>
      <c r="X447" s="14"/>
    </row>
    <row r="448" spans="1:24" s="13" customFormat="1" ht="12" customHeight="1">
      <c r="M448" s="14"/>
      <c r="X448" s="14"/>
    </row>
    <row r="449" spans="13:24" s="13" customFormat="1" ht="12" customHeight="1">
      <c r="M449" s="14"/>
      <c r="X449" s="14"/>
    </row>
    <row r="450" spans="13:24" s="13" customFormat="1" ht="12" customHeight="1">
      <c r="M450" s="14"/>
      <c r="X450" s="14"/>
    </row>
    <row r="451" spans="13:24" s="13" customFormat="1" ht="12" customHeight="1">
      <c r="M451" s="14"/>
      <c r="X451" s="14"/>
    </row>
  </sheetData>
  <pageMargins left="0" right="0" top="0.57999999999999996" bottom="0" header="0.78" footer="0"/>
  <pageSetup paperSize="5" scale="65" fitToWidth="8" fitToHeight="8" orientation="landscape" horizontalDpi="4294967292" verticalDpi="4294967292" r:id="rId1"/>
  <headerFooter alignWithMargins="0">
    <oddFooter>&amp;L&amp;F &amp;D&amp;C&amp;P</oddFooter>
  </headerFooter>
  <rowBreaks count="7" manualBreakCount="7">
    <brk id="60" max="65535" man="1"/>
    <brk id="114" max="65535" man="1"/>
    <brk id="181" max="65535" man="1"/>
    <brk id="236" max="65535" man="1"/>
    <brk id="295" max="65535" man="1"/>
    <brk id="357" max="65535" man="1"/>
    <brk id="402" max="65535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"/>
  <dimension ref="A1:X451"/>
  <sheetViews>
    <sheetView zoomScale="82" workbookViewId="0">
      <pane xSplit="4" ySplit="4" topLeftCell="E5" activePane="bottomRight" state="frozenSplit"/>
      <selection activeCell="K7" sqref="K7"/>
      <selection pane="topRight" activeCell="K7" sqref="K7"/>
      <selection pane="bottomLeft" activeCell="K7" sqref="K7"/>
      <selection pane="bottomRight" activeCell="N5" sqref="N5"/>
    </sheetView>
  </sheetViews>
  <sheetFormatPr defaultColWidth="10.6640625" defaultRowHeight="12" customHeight="1"/>
  <cols>
    <col min="1" max="1" width="1" style="2" customWidth="1"/>
    <col min="2" max="3" width="1.109375" style="2" customWidth="1"/>
    <col min="4" max="4" width="15.6640625" style="2" customWidth="1"/>
    <col min="5" max="8" width="12.5546875" style="2" customWidth="1"/>
    <col min="9" max="9" width="11.6640625" style="2" customWidth="1"/>
    <col min="10" max="11" width="11.44140625" style="2" customWidth="1"/>
    <col min="12" max="12" width="12.5546875" style="2" customWidth="1"/>
    <col min="13" max="13" width="13.6640625" style="3" customWidth="1"/>
    <col min="14" max="16" width="12.5546875" style="2" customWidth="1"/>
    <col min="17" max="17" width="10.6640625" style="2"/>
    <col min="18" max="21" width="12.5546875" style="2" customWidth="1"/>
    <col min="22" max="23" width="12" style="2" customWidth="1"/>
    <col min="24" max="24" width="13.6640625" style="3" customWidth="1"/>
    <col min="25" max="16384" width="10.6640625" style="2"/>
  </cols>
  <sheetData>
    <row r="1" spans="1:24" ht="21">
      <c r="A1" s="17" t="s">
        <v>0</v>
      </c>
    </row>
    <row r="2" spans="1:24" ht="12" customHeight="1">
      <c r="A2" s="3"/>
    </row>
    <row r="3" spans="1:24" s="4" customFormat="1" ht="12" customHeight="1">
      <c r="H3" s="5" t="s">
        <v>1</v>
      </c>
      <c r="I3" s="4" t="s">
        <v>2</v>
      </c>
      <c r="J3" s="6" t="s">
        <v>3</v>
      </c>
      <c r="L3" s="4" t="s">
        <v>4</v>
      </c>
      <c r="M3" s="7" t="s">
        <v>5</v>
      </c>
      <c r="N3" s="6" t="s">
        <v>6</v>
      </c>
      <c r="O3" s="6" t="s">
        <v>7</v>
      </c>
      <c r="P3" s="4" t="s">
        <v>8</v>
      </c>
      <c r="Q3" s="4" t="s">
        <v>9</v>
      </c>
      <c r="R3" s="4" t="s">
        <v>10</v>
      </c>
      <c r="S3" s="6" t="s">
        <v>11</v>
      </c>
      <c r="T3" s="4" t="s">
        <v>12</v>
      </c>
      <c r="U3" s="4" t="s">
        <v>13</v>
      </c>
      <c r="V3" s="4" t="s">
        <v>14</v>
      </c>
      <c r="W3" s="4" t="s">
        <v>15</v>
      </c>
      <c r="X3" s="7" t="s">
        <v>5</v>
      </c>
    </row>
    <row r="4" spans="1:24" s="4" customFormat="1" ht="12" customHeight="1">
      <c r="E4" s="8" t="s">
        <v>16</v>
      </c>
      <c r="F4" s="8" t="s">
        <v>17</v>
      </c>
      <c r="G4" s="8" t="s">
        <v>18</v>
      </c>
      <c r="H4" s="8" t="s">
        <v>19</v>
      </c>
      <c r="I4" s="8" t="s">
        <v>20</v>
      </c>
      <c r="J4" s="9" t="s">
        <v>21</v>
      </c>
      <c r="K4" s="9" t="s">
        <v>22</v>
      </c>
      <c r="L4" s="8" t="s">
        <v>23</v>
      </c>
      <c r="M4" s="10" t="s">
        <v>24</v>
      </c>
      <c r="N4" s="9" t="s">
        <v>25</v>
      </c>
      <c r="O4" s="9" t="s">
        <v>26</v>
      </c>
      <c r="P4" s="8" t="s">
        <v>27</v>
      </c>
      <c r="Q4" s="8" t="s">
        <v>28</v>
      </c>
      <c r="R4" s="8" t="s">
        <v>29</v>
      </c>
      <c r="S4" s="9" t="s">
        <v>30</v>
      </c>
      <c r="T4" s="8" t="s">
        <v>31</v>
      </c>
      <c r="U4" s="8" t="s">
        <v>32</v>
      </c>
      <c r="V4" s="8" t="s">
        <v>33</v>
      </c>
      <c r="W4" s="8" t="s">
        <v>34</v>
      </c>
      <c r="X4" s="10" t="s">
        <v>29</v>
      </c>
    </row>
    <row r="5" spans="1:24" ht="12" customHeight="1">
      <c r="A5" s="2" t="s">
        <v>35</v>
      </c>
      <c r="E5" s="2">
        <v>367681</v>
      </c>
      <c r="F5" s="2">
        <v>1008852</v>
      </c>
      <c r="G5" s="2">
        <v>2872916</v>
      </c>
      <c r="H5" s="2">
        <v>1293214</v>
      </c>
      <c r="I5" s="2">
        <v>0</v>
      </c>
      <c r="J5" s="2">
        <v>3</v>
      </c>
      <c r="K5" s="2">
        <v>2101830</v>
      </c>
      <c r="L5" s="2">
        <v>0</v>
      </c>
      <c r="M5" s="3">
        <f t="shared" ref="M5:M12" si="0">SUM(E5:L5)</f>
        <v>7644496</v>
      </c>
      <c r="N5" s="2">
        <v>1192791</v>
      </c>
      <c r="O5" s="2">
        <v>0</v>
      </c>
      <c r="P5" s="2">
        <v>0</v>
      </c>
      <c r="Q5" s="2">
        <v>0</v>
      </c>
      <c r="R5" s="2">
        <v>165000</v>
      </c>
      <c r="S5" s="2">
        <v>4519155</v>
      </c>
      <c r="T5" s="2">
        <v>18094</v>
      </c>
      <c r="U5" s="2">
        <v>1919228</v>
      </c>
      <c r="V5" s="2">
        <v>0</v>
      </c>
      <c r="W5" s="2">
        <v>0</v>
      </c>
      <c r="X5" s="3">
        <f t="shared" ref="X5:X10" si="1">SUM(N5:W5)</f>
        <v>7814268</v>
      </c>
    </row>
    <row r="6" spans="1:24" ht="12" customHeight="1">
      <c r="B6" s="2" t="s">
        <v>36</v>
      </c>
      <c r="E6" s="2">
        <v>0</v>
      </c>
      <c r="F6" s="2">
        <v>0</v>
      </c>
      <c r="G6" s="2">
        <v>2455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3">
        <f t="shared" si="0"/>
        <v>2455</v>
      </c>
      <c r="N6" s="2">
        <v>0</v>
      </c>
      <c r="O6" s="2">
        <v>0</v>
      </c>
      <c r="P6" s="2">
        <v>0</v>
      </c>
      <c r="Q6" s="2">
        <v>0</v>
      </c>
      <c r="R6" s="2">
        <v>1155</v>
      </c>
      <c r="S6" s="2">
        <v>2440</v>
      </c>
      <c r="T6" s="2">
        <v>0</v>
      </c>
      <c r="U6" s="2">
        <v>0</v>
      </c>
      <c r="V6" s="2">
        <v>0</v>
      </c>
      <c r="W6" s="2">
        <v>0</v>
      </c>
      <c r="X6" s="3">
        <f t="shared" si="1"/>
        <v>3595</v>
      </c>
    </row>
    <row r="7" spans="1:24" ht="12" customHeight="1">
      <c r="B7" s="2" t="s">
        <v>37</v>
      </c>
      <c r="E7" s="2">
        <v>605318</v>
      </c>
      <c r="F7" s="2">
        <v>991</v>
      </c>
      <c r="G7" s="2">
        <v>37860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3">
        <f t="shared" si="0"/>
        <v>644169</v>
      </c>
      <c r="N7" s="2">
        <v>9298</v>
      </c>
      <c r="O7" s="2">
        <v>0</v>
      </c>
      <c r="P7" s="2">
        <v>0</v>
      </c>
      <c r="Q7" s="2">
        <v>0</v>
      </c>
      <c r="R7" s="2">
        <v>25415</v>
      </c>
      <c r="S7" s="2">
        <v>13132</v>
      </c>
      <c r="T7" s="2">
        <v>435420</v>
      </c>
      <c r="U7" s="2">
        <v>0</v>
      </c>
      <c r="V7" s="2">
        <v>0</v>
      </c>
      <c r="W7" s="2">
        <v>0</v>
      </c>
      <c r="X7" s="3">
        <f t="shared" si="1"/>
        <v>483265</v>
      </c>
    </row>
    <row r="8" spans="1:24" ht="12" customHeight="1">
      <c r="B8" s="2" t="s">
        <v>38</v>
      </c>
      <c r="E8" s="2">
        <v>860253</v>
      </c>
      <c r="F8" s="2">
        <v>3749</v>
      </c>
      <c r="G8" s="2">
        <v>125810</v>
      </c>
      <c r="H8" s="2">
        <v>120348</v>
      </c>
      <c r="I8" s="2">
        <v>0</v>
      </c>
      <c r="J8" s="2">
        <v>25485</v>
      </c>
      <c r="K8" s="2">
        <v>3670</v>
      </c>
      <c r="L8" s="2">
        <v>351256</v>
      </c>
      <c r="M8" s="3">
        <f t="shared" si="0"/>
        <v>1490571</v>
      </c>
      <c r="N8" s="2">
        <v>0</v>
      </c>
      <c r="O8" s="2">
        <v>0</v>
      </c>
      <c r="P8" s="2">
        <v>391256</v>
      </c>
      <c r="Q8" s="2">
        <v>0</v>
      </c>
      <c r="R8" s="2">
        <v>531709</v>
      </c>
      <c r="S8" s="2">
        <v>142242</v>
      </c>
      <c r="T8" s="2">
        <v>527250</v>
      </c>
      <c r="U8" s="2">
        <v>0</v>
      </c>
      <c r="V8" s="2">
        <v>0</v>
      </c>
      <c r="W8" s="2">
        <v>0</v>
      </c>
      <c r="X8" s="3">
        <f t="shared" si="1"/>
        <v>1592457</v>
      </c>
    </row>
    <row r="9" spans="1:24" ht="12" customHeight="1">
      <c r="B9" s="2" t="s">
        <v>39</v>
      </c>
      <c r="E9" s="2">
        <v>0</v>
      </c>
      <c r="F9" s="2">
        <v>34523</v>
      </c>
      <c r="G9" s="2">
        <v>128732</v>
      </c>
      <c r="H9" s="2">
        <v>0</v>
      </c>
      <c r="I9" s="2">
        <v>6535</v>
      </c>
      <c r="J9" s="2">
        <v>0</v>
      </c>
      <c r="K9" s="2">
        <v>49238</v>
      </c>
      <c r="L9" s="2">
        <v>141700</v>
      </c>
      <c r="M9" s="3">
        <f t="shared" si="0"/>
        <v>360728</v>
      </c>
      <c r="N9" s="2">
        <v>0</v>
      </c>
      <c r="O9" s="2">
        <v>0</v>
      </c>
      <c r="P9" s="2">
        <v>251700</v>
      </c>
      <c r="Q9" s="2">
        <v>0</v>
      </c>
      <c r="R9" s="2">
        <v>2388</v>
      </c>
      <c r="S9" s="2">
        <v>40209</v>
      </c>
      <c r="T9" s="2">
        <v>37741</v>
      </c>
      <c r="U9" s="2">
        <v>5298</v>
      </c>
      <c r="V9" s="2">
        <v>0</v>
      </c>
      <c r="W9" s="2">
        <v>0</v>
      </c>
      <c r="X9" s="3">
        <f t="shared" si="1"/>
        <v>337336</v>
      </c>
    </row>
    <row r="10" spans="1:24" ht="12" customHeight="1">
      <c r="B10" s="2" t="s">
        <v>40</v>
      </c>
      <c r="E10" s="2">
        <v>0</v>
      </c>
      <c r="F10" s="2">
        <v>0</v>
      </c>
      <c r="G10" s="2">
        <v>21984</v>
      </c>
      <c r="H10" s="2">
        <v>0</v>
      </c>
      <c r="I10" s="2">
        <v>0</v>
      </c>
      <c r="J10" s="2">
        <v>0</v>
      </c>
      <c r="K10" s="2">
        <v>0</v>
      </c>
      <c r="L10" s="2">
        <v>7676</v>
      </c>
      <c r="M10" s="3">
        <f t="shared" si="0"/>
        <v>29660</v>
      </c>
      <c r="N10" s="2">
        <v>0</v>
      </c>
      <c r="O10" s="2">
        <v>0</v>
      </c>
      <c r="P10" s="2">
        <v>0</v>
      </c>
      <c r="Q10" s="2">
        <v>0</v>
      </c>
      <c r="R10" s="2">
        <v>7129</v>
      </c>
      <c r="S10" s="2">
        <v>5835</v>
      </c>
      <c r="T10" s="2">
        <v>0</v>
      </c>
      <c r="U10" s="2">
        <v>0</v>
      </c>
      <c r="V10" s="2">
        <v>0</v>
      </c>
      <c r="W10" s="2">
        <v>0</v>
      </c>
      <c r="X10" s="3">
        <f t="shared" si="1"/>
        <v>12964</v>
      </c>
    </row>
    <row r="11" spans="1:24" ht="12" customHeight="1">
      <c r="C11" s="2" t="s">
        <v>41</v>
      </c>
      <c r="E11" s="11">
        <f t="shared" ref="E11:L11" si="2">SUM(E6:E10)</f>
        <v>1465571</v>
      </c>
      <c r="F11" s="11">
        <f t="shared" si="2"/>
        <v>39263</v>
      </c>
      <c r="G11" s="11">
        <f t="shared" si="2"/>
        <v>316841</v>
      </c>
      <c r="H11" s="11">
        <f t="shared" si="2"/>
        <v>120348</v>
      </c>
      <c r="I11" s="11">
        <f t="shared" si="2"/>
        <v>6535</v>
      </c>
      <c r="J11" s="11">
        <f t="shared" si="2"/>
        <v>25485</v>
      </c>
      <c r="K11" s="11">
        <f t="shared" si="2"/>
        <v>52908</v>
      </c>
      <c r="L11" s="11">
        <f t="shared" si="2"/>
        <v>500632</v>
      </c>
      <c r="M11" s="3">
        <f t="shared" si="0"/>
        <v>2527583</v>
      </c>
      <c r="N11" s="11">
        <f t="shared" ref="N11:X11" si="3">SUM(N6:N10)</f>
        <v>9298</v>
      </c>
      <c r="O11" s="11">
        <f t="shared" si="3"/>
        <v>0</v>
      </c>
      <c r="P11" s="11">
        <f t="shared" si="3"/>
        <v>642956</v>
      </c>
      <c r="Q11" s="11">
        <f t="shared" si="3"/>
        <v>0</v>
      </c>
      <c r="R11" s="11">
        <f t="shared" si="3"/>
        <v>567796</v>
      </c>
      <c r="S11" s="11">
        <f t="shared" si="3"/>
        <v>203858</v>
      </c>
      <c r="T11" s="11">
        <f t="shared" si="3"/>
        <v>1000411</v>
      </c>
      <c r="U11" s="11">
        <f t="shared" si="3"/>
        <v>5298</v>
      </c>
      <c r="V11" s="11">
        <f t="shared" si="3"/>
        <v>0</v>
      </c>
      <c r="W11" s="11">
        <f t="shared" si="3"/>
        <v>0</v>
      </c>
      <c r="X11" s="3">
        <f t="shared" si="3"/>
        <v>2429617</v>
      </c>
    </row>
    <row r="12" spans="1:24" ht="12" customHeight="1">
      <c r="D12" s="2" t="s">
        <v>42</v>
      </c>
      <c r="E12" s="2">
        <f t="shared" ref="E12:L12" si="4">E11+E5</f>
        <v>1833252</v>
      </c>
      <c r="F12" s="2">
        <f t="shared" si="4"/>
        <v>1048115</v>
      </c>
      <c r="G12" s="2">
        <f t="shared" si="4"/>
        <v>3189757</v>
      </c>
      <c r="H12" s="2">
        <f t="shared" si="4"/>
        <v>1413562</v>
      </c>
      <c r="I12" s="2">
        <f t="shared" si="4"/>
        <v>6535</v>
      </c>
      <c r="J12" s="2">
        <f t="shared" si="4"/>
        <v>25488</v>
      </c>
      <c r="K12" s="2">
        <f t="shared" si="4"/>
        <v>2154738</v>
      </c>
      <c r="L12" s="2">
        <f t="shared" si="4"/>
        <v>500632</v>
      </c>
      <c r="M12" s="3">
        <f t="shared" si="0"/>
        <v>10172079</v>
      </c>
      <c r="N12" s="2">
        <f t="shared" ref="N12:X12" si="5">N11+N5</f>
        <v>1202089</v>
      </c>
      <c r="O12" s="2">
        <f t="shared" si="5"/>
        <v>0</v>
      </c>
      <c r="P12" s="2">
        <f t="shared" si="5"/>
        <v>642956</v>
      </c>
      <c r="Q12" s="2">
        <f t="shared" si="5"/>
        <v>0</v>
      </c>
      <c r="R12" s="2">
        <f t="shared" si="5"/>
        <v>732796</v>
      </c>
      <c r="S12" s="2">
        <f t="shared" si="5"/>
        <v>4723013</v>
      </c>
      <c r="T12" s="2">
        <f t="shared" si="5"/>
        <v>1018505</v>
      </c>
      <c r="U12" s="2">
        <f t="shared" si="5"/>
        <v>1924526</v>
      </c>
      <c r="V12" s="2">
        <f t="shared" si="5"/>
        <v>0</v>
      </c>
      <c r="W12" s="2">
        <f t="shared" si="5"/>
        <v>0</v>
      </c>
      <c r="X12" s="3">
        <f t="shared" si="5"/>
        <v>10243885</v>
      </c>
    </row>
    <row r="14" spans="1:24" ht="12" customHeight="1">
      <c r="A14" s="2" t="s">
        <v>43</v>
      </c>
      <c r="E14" s="2">
        <v>3105055</v>
      </c>
      <c r="F14" s="2">
        <v>5827</v>
      </c>
      <c r="G14" s="2">
        <v>1649538</v>
      </c>
      <c r="H14" s="2">
        <v>607516</v>
      </c>
      <c r="I14" s="2">
        <v>18297</v>
      </c>
      <c r="J14" s="2">
        <v>0</v>
      </c>
      <c r="K14" s="2">
        <v>0</v>
      </c>
      <c r="L14" s="2">
        <v>0</v>
      </c>
      <c r="M14" s="3">
        <f>SUM(E14:L14)</f>
        <v>5386233</v>
      </c>
      <c r="N14" s="2">
        <v>726866</v>
      </c>
      <c r="O14" s="2">
        <v>0</v>
      </c>
      <c r="P14" s="2">
        <v>0</v>
      </c>
      <c r="Q14" s="2">
        <v>0</v>
      </c>
      <c r="R14" s="2">
        <v>105061</v>
      </c>
      <c r="S14" s="2">
        <v>1556223</v>
      </c>
      <c r="T14" s="2">
        <v>2894841</v>
      </c>
      <c r="U14" s="2">
        <v>32</v>
      </c>
      <c r="V14" s="2">
        <v>0</v>
      </c>
      <c r="W14" s="2">
        <v>0</v>
      </c>
      <c r="X14" s="3">
        <f>SUM(N14:W14)</f>
        <v>5283023</v>
      </c>
    </row>
    <row r="15" spans="1:24" ht="12" customHeight="1">
      <c r="B15" s="12" t="s">
        <v>44</v>
      </c>
      <c r="E15" s="2">
        <v>0</v>
      </c>
      <c r="F15" s="2">
        <v>0</v>
      </c>
      <c r="G15" s="2">
        <v>58327</v>
      </c>
      <c r="H15" s="2">
        <v>6251</v>
      </c>
      <c r="I15" s="2">
        <v>3789</v>
      </c>
      <c r="J15" s="2">
        <v>0</v>
      </c>
      <c r="K15" s="2">
        <v>5826</v>
      </c>
      <c r="L15" s="2">
        <v>0</v>
      </c>
      <c r="M15" s="3">
        <f>SUM(E15:L15)</f>
        <v>74193</v>
      </c>
      <c r="N15" s="2">
        <v>44698</v>
      </c>
      <c r="O15" s="2">
        <v>4835</v>
      </c>
      <c r="P15" s="2">
        <v>0</v>
      </c>
      <c r="Q15" s="2">
        <v>0</v>
      </c>
      <c r="R15" s="2">
        <v>505</v>
      </c>
      <c r="S15" s="2">
        <v>26263</v>
      </c>
      <c r="T15" s="2">
        <v>0</v>
      </c>
      <c r="U15" s="2">
        <v>0</v>
      </c>
      <c r="V15" s="2">
        <v>0</v>
      </c>
      <c r="W15" s="2">
        <v>0</v>
      </c>
      <c r="X15" s="3">
        <f>SUM(N15:W15)</f>
        <v>76301</v>
      </c>
    </row>
    <row r="16" spans="1:24" ht="12" customHeight="1">
      <c r="B16" s="2" t="s">
        <v>45</v>
      </c>
      <c r="E16" s="2">
        <v>0</v>
      </c>
      <c r="F16" s="2">
        <v>0</v>
      </c>
      <c r="G16" s="2">
        <v>505540</v>
      </c>
      <c r="H16" s="2">
        <v>70286</v>
      </c>
      <c r="I16" s="2">
        <v>2000</v>
      </c>
      <c r="J16" s="2">
        <v>26950</v>
      </c>
      <c r="K16" s="2">
        <v>15584</v>
      </c>
      <c r="L16" s="2">
        <v>576371</v>
      </c>
      <c r="M16" s="3">
        <f>SUM(E16:L16)</f>
        <v>1196731</v>
      </c>
      <c r="N16" s="2">
        <v>261125</v>
      </c>
      <c r="O16" s="2">
        <v>0</v>
      </c>
      <c r="P16" s="2">
        <v>718446</v>
      </c>
      <c r="Q16" s="2">
        <v>0</v>
      </c>
      <c r="R16" s="2">
        <v>18301</v>
      </c>
      <c r="S16" s="2">
        <v>169203</v>
      </c>
      <c r="T16" s="2">
        <v>0</v>
      </c>
      <c r="U16" s="2">
        <v>0</v>
      </c>
      <c r="V16" s="2">
        <v>0</v>
      </c>
      <c r="W16" s="2">
        <v>0</v>
      </c>
      <c r="X16" s="3">
        <f>SUM(N16:W16)</f>
        <v>1167075</v>
      </c>
    </row>
    <row r="17" spans="1:24" ht="12" customHeight="1">
      <c r="C17" s="2" t="s">
        <v>41</v>
      </c>
      <c r="E17" s="2">
        <f t="shared" ref="E17:L17" si="6">SUM(E15:E16)</f>
        <v>0</v>
      </c>
      <c r="F17" s="2">
        <f t="shared" si="6"/>
        <v>0</v>
      </c>
      <c r="G17" s="2">
        <f t="shared" si="6"/>
        <v>563867</v>
      </c>
      <c r="H17" s="2">
        <f t="shared" si="6"/>
        <v>76537</v>
      </c>
      <c r="I17" s="2">
        <f t="shared" si="6"/>
        <v>5789</v>
      </c>
      <c r="J17" s="2">
        <f t="shared" si="6"/>
        <v>26950</v>
      </c>
      <c r="K17" s="2">
        <f t="shared" si="6"/>
        <v>21410</v>
      </c>
      <c r="L17" s="2">
        <f t="shared" si="6"/>
        <v>576371</v>
      </c>
      <c r="M17" s="3">
        <f>SUM(E17:L17)</f>
        <v>1270924</v>
      </c>
      <c r="N17" s="2">
        <f t="shared" ref="N17:W17" si="7">SUM(N15:N16)</f>
        <v>305823</v>
      </c>
      <c r="O17" s="2">
        <f t="shared" si="7"/>
        <v>4835</v>
      </c>
      <c r="P17" s="2">
        <f t="shared" si="7"/>
        <v>718446</v>
      </c>
      <c r="Q17" s="2">
        <f t="shared" si="7"/>
        <v>0</v>
      </c>
      <c r="R17" s="2">
        <f t="shared" si="7"/>
        <v>18806</v>
      </c>
      <c r="S17" s="2">
        <f t="shared" si="7"/>
        <v>195466</v>
      </c>
      <c r="T17" s="2">
        <f t="shared" si="7"/>
        <v>0</v>
      </c>
      <c r="U17" s="2">
        <f t="shared" si="7"/>
        <v>0</v>
      </c>
      <c r="V17" s="2">
        <f t="shared" si="7"/>
        <v>0</v>
      </c>
      <c r="W17" s="2">
        <f t="shared" si="7"/>
        <v>0</v>
      </c>
      <c r="X17" s="3">
        <f>SUM(N17:W17)</f>
        <v>1243376</v>
      </c>
    </row>
    <row r="18" spans="1:24" ht="12" customHeight="1">
      <c r="D18" s="2" t="s">
        <v>42</v>
      </c>
      <c r="E18" s="2">
        <f t="shared" ref="E18:L18" si="8">E17+E14</f>
        <v>3105055</v>
      </c>
      <c r="F18" s="2">
        <f t="shared" si="8"/>
        <v>5827</v>
      </c>
      <c r="G18" s="2">
        <f t="shared" si="8"/>
        <v>2213405</v>
      </c>
      <c r="H18" s="2">
        <f t="shared" si="8"/>
        <v>684053</v>
      </c>
      <c r="I18" s="2">
        <f t="shared" si="8"/>
        <v>24086</v>
      </c>
      <c r="J18" s="2">
        <f t="shared" si="8"/>
        <v>26950</v>
      </c>
      <c r="K18" s="2">
        <f t="shared" si="8"/>
        <v>21410</v>
      </c>
      <c r="L18" s="2">
        <f t="shared" si="8"/>
        <v>576371</v>
      </c>
      <c r="M18" s="3">
        <f>SUM(E18:L18)</f>
        <v>6657157</v>
      </c>
      <c r="N18" s="2">
        <f t="shared" ref="N18:X18" si="9">N17+N14</f>
        <v>1032689</v>
      </c>
      <c r="O18" s="2">
        <f t="shared" si="9"/>
        <v>4835</v>
      </c>
      <c r="P18" s="2">
        <f t="shared" si="9"/>
        <v>718446</v>
      </c>
      <c r="Q18" s="2">
        <f t="shared" si="9"/>
        <v>0</v>
      </c>
      <c r="R18" s="2">
        <f t="shared" si="9"/>
        <v>123867</v>
      </c>
      <c r="S18" s="2">
        <f t="shared" si="9"/>
        <v>1751689</v>
      </c>
      <c r="T18" s="2">
        <f t="shared" si="9"/>
        <v>2894841</v>
      </c>
      <c r="U18" s="2">
        <f t="shared" si="9"/>
        <v>32</v>
      </c>
      <c r="V18" s="2">
        <f t="shared" si="9"/>
        <v>0</v>
      </c>
      <c r="W18" s="2">
        <f t="shared" si="9"/>
        <v>0</v>
      </c>
      <c r="X18" s="3">
        <f t="shared" si="9"/>
        <v>6526399</v>
      </c>
    </row>
    <row r="20" spans="1:24" ht="12" customHeight="1">
      <c r="A20" s="2" t="s">
        <v>46</v>
      </c>
      <c r="E20" s="2">
        <v>9405250</v>
      </c>
      <c r="F20" s="2">
        <v>951009</v>
      </c>
      <c r="G20" s="2">
        <v>3173651</v>
      </c>
      <c r="H20" s="2">
        <v>1593408</v>
      </c>
      <c r="I20" s="2">
        <v>0</v>
      </c>
      <c r="J20" s="2">
        <v>179598</v>
      </c>
      <c r="K20" s="2">
        <v>0</v>
      </c>
      <c r="L20" s="2">
        <v>5569249</v>
      </c>
      <c r="M20" s="3">
        <f t="shared" ref="M20:M27" si="10">SUM(E20:L20)</f>
        <v>20872165</v>
      </c>
      <c r="N20" s="2">
        <v>4600583</v>
      </c>
      <c r="O20" s="2">
        <v>179598</v>
      </c>
      <c r="P20" s="2">
        <v>6121542</v>
      </c>
      <c r="Q20" s="2">
        <v>0</v>
      </c>
      <c r="R20" s="2">
        <v>623167</v>
      </c>
      <c r="S20" s="2">
        <v>3489543</v>
      </c>
      <c r="T20" s="2">
        <v>5268930</v>
      </c>
      <c r="U20" s="2">
        <v>134515</v>
      </c>
      <c r="V20" s="2">
        <v>0</v>
      </c>
      <c r="W20" s="2">
        <v>0</v>
      </c>
      <c r="X20" s="3">
        <f t="shared" ref="X20:X27" si="11">SUM(N20:W20)</f>
        <v>20417878</v>
      </c>
    </row>
    <row r="21" spans="1:24" ht="12" customHeight="1">
      <c r="A21" s="12"/>
      <c r="B21" s="2" t="s">
        <v>47</v>
      </c>
      <c r="E21" s="2">
        <v>376120</v>
      </c>
      <c r="F21" s="2">
        <v>0</v>
      </c>
      <c r="G21" s="2">
        <v>41981</v>
      </c>
      <c r="H21" s="2">
        <v>14983</v>
      </c>
      <c r="I21" s="2">
        <v>0</v>
      </c>
      <c r="J21" s="2">
        <v>12314</v>
      </c>
      <c r="K21" s="2">
        <v>66750</v>
      </c>
      <c r="L21" s="2">
        <v>0</v>
      </c>
      <c r="M21" s="3">
        <f t="shared" si="10"/>
        <v>512148</v>
      </c>
      <c r="N21" s="2">
        <v>90450</v>
      </c>
      <c r="O21" s="2">
        <v>0</v>
      </c>
      <c r="P21" s="2">
        <v>0</v>
      </c>
      <c r="Q21" s="2">
        <v>0</v>
      </c>
      <c r="R21" s="2">
        <v>495608</v>
      </c>
      <c r="S21" s="2">
        <v>66031</v>
      </c>
      <c r="T21" s="2">
        <v>63578</v>
      </c>
      <c r="U21" s="2">
        <v>0</v>
      </c>
      <c r="V21" s="2">
        <v>0</v>
      </c>
      <c r="W21" s="2">
        <v>0</v>
      </c>
      <c r="X21" s="3">
        <f t="shared" si="11"/>
        <v>715667</v>
      </c>
    </row>
    <row r="22" spans="1:24" ht="12" customHeight="1">
      <c r="A22" s="12"/>
      <c r="B22" s="2" t="s">
        <v>48</v>
      </c>
      <c r="E22" s="2">
        <v>4273357</v>
      </c>
      <c r="F22" s="2">
        <v>0</v>
      </c>
      <c r="G22" s="2">
        <v>2842799</v>
      </c>
      <c r="H22" s="2">
        <v>351962</v>
      </c>
      <c r="I22" s="2">
        <v>0</v>
      </c>
      <c r="J22" s="2">
        <v>1090527</v>
      </c>
      <c r="K22" s="2">
        <v>0</v>
      </c>
      <c r="L22" s="2">
        <v>703212</v>
      </c>
      <c r="M22" s="3">
        <f t="shared" si="10"/>
        <v>9261857</v>
      </c>
      <c r="N22" s="2">
        <v>542269</v>
      </c>
      <c r="O22" s="2">
        <v>0</v>
      </c>
      <c r="P22" s="2">
        <v>703212</v>
      </c>
      <c r="Q22" s="2">
        <v>0</v>
      </c>
      <c r="R22" s="2">
        <v>3324207</v>
      </c>
      <c r="S22" s="2">
        <v>1418129</v>
      </c>
      <c r="T22" s="2">
        <v>162871</v>
      </c>
      <c r="U22" s="2">
        <v>726332</v>
      </c>
      <c r="V22" s="2">
        <v>0</v>
      </c>
      <c r="W22" s="2">
        <v>0</v>
      </c>
      <c r="X22" s="3">
        <f t="shared" si="11"/>
        <v>6877020</v>
      </c>
    </row>
    <row r="23" spans="1:24" ht="12" customHeight="1">
      <c r="A23" s="12"/>
      <c r="B23" s="2" t="s">
        <v>49</v>
      </c>
      <c r="E23" s="2">
        <v>11261</v>
      </c>
      <c r="F23" s="2">
        <v>0</v>
      </c>
      <c r="G23" s="2">
        <v>298890</v>
      </c>
      <c r="H23" s="2">
        <v>35804</v>
      </c>
      <c r="I23" s="2">
        <v>0</v>
      </c>
      <c r="J23" s="2">
        <v>45679</v>
      </c>
      <c r="K23" s="2">
        <v>178738</v>
      </c>
      <c r="L23" s="2">
        <v>0</v>
      </c>
      <c r="M23" s="3">
        <f t="shared" si="10"/>
        <v>570372</v>
      </c>
      <c r="N23" s="2">
        <v>248071</v>
      </c>
      <c r="O23" s="2">
        <v>4638</v>
      </c>
      <c r="P23" s="2">
        <v>361818</v>
      </c>
      <c r="Q23" s="2">
        <v>0</v>
      </c>
      <c r="R23" s="2">
        <v>498552</v>
      </c>
      <c r="S23" s="2">
        <v>117256</v>
      </c>
      <c r="T23" s="2">
        <v>222526</v>
      </c>
      <c r="U23" s="2">
        <v>0</v>
      </c>
      <c r="V23" s="2">
        <v>0</v>
      </c>
      <c r="W23" s="2">
        <v>0</v>
      </c>
      <c r="X23" s="3">
        <f t="shared" si="11"/>
        <v>1452861</v>
      </c>
    </row>
    <row r="24" spans="1:24" ht="12" customHeight="1">
      <c r="B24" s="2" t="s">
        <v>50</v>
      </c>
      <c r="E24" s="2">
        <v>11233554</v>
      </c>
      <c r="F24" s="2">
        <v>0</v>
      </c>
      <c r="G24" s="2">
        <v>2095975</v>
      </c>
      <c r="H24" s="2">
        <v>588</v>
      </c>
      <c r="I24" s="2">
        <v>0</v>
      </c>
      <c r="J24" s="2">
        <v>480174</v>
      </c>
      <c r="K24" s="2">
        <v>0</v>
      </c>
      <c r="L24" s="2">
        <v>4525769</v>
      </c>
      <c r="M24" s="3">
        <f t="shared" si="10"/>
        <v>18336060</v>
      </c>
      <c r="N24" s="2">
        <v>3912427</v>
      </c>
      <c r="O24" s="2">
        <v>453182</v>
      </c>
      <c r="P24" s="2">
        <v>5958107</v>
      </c>
      <c r="Q24" s="2">
        <v>0</v>
      </c>
      <c r="R24" s="2">
        <v>1695218</v>
      </c>
      <c r="S24" s="2">
        <v>1011525</v>
      </c>
      <c r="T24" s="2">
        <v>1009777</v>
      </c>
      <c r="U24" s="2">
        <v>3030482</v>
      </c>
      <c r="V24" s="2">
        <v>0</v>
      </c>
      <c r="W24" s="2">
        <v>0</v>
      </c>
      <c r="X24" s="3">
        <f t="shared" si="11"/>
        <v>17070718</v>
      </c>
    </row>
    <row r="25" spans="1:24" ht="12" customHeight="1">
      <c r="B25" s="2" t="s">
        <v>51</v>
      </c>
      <c r="E25" s="2">
        <v>2867718</v>
      </c>
      <c r="F25" s="2">
        <v>0</v>
      </c>
      <c r="G25" s="2">
        <v>295044</v>
      </c>
      <c r="H25" s="2">
        <v>0</v>
      </c>
      <c r="I25" s="2">
        <v>0</v>
      </c>
      <c r="J25" s="2">
        <v>427057</v>
      </c>
      <c r="K25" s="2">
        <v>34850</v>
      </c>
      <c r="L25" s="2">
        <v>1099075</v>
      </c>
      <c r="M25" s="3">
        <f t="shared" si="10"/>
        <v>4723744</v>
      </c>
      <c r="N25" s="2">
        <v>0</v>
      </c>
      <c r="O25" s="2">
        <v>2147</v>
      </c>
      <c r="P25" s="2">
        <v>1482435</v>
      </c>
      <c r="Q25" s="2">
        <v>0</v>
      </c>
      <c r="R25" s="2">
        <v>908388</v>
      </c>
      <c r="S25" s="2">
        <v>237303</v>
      </c>
      <c r="T25" s="2">
        <v>1257236</v>
      </c>
      <c r="U25" s="2">
        <v>41781</v>
      </c>
      <c r="V25" s="2">
        <v>0</v>
      </c>
      <c r="W25" s="2">
        <v>0</v>
      </c>
      <c r="X25" s="3">
        <f t="shared" si="11"/>
        <v>3929290</v>
      </c>
    </row>
    <row r="26" spans="1:24" ht="12" customHeight="1">
      <c r="C26" s="2" t="s">
        <v>41</v>
      </c>
      <c r="E26" s="2">
        <f t="shared" ref="E26:L26" si="12">SUM(E21:E25)</f>
        <v>18762010</v>
      </c>
      <c r="F26" s="2">
        <f t="shared" si="12"/>
        <v>0</v>
      </c>
      <c r="G26" s="2">
        <f t="shared" si="12"/>
        <v>5574689</v>
      </c>
      <c r="H26" s="2">
        <f t="shared" si="12"/>
        <v>403337</v>
      </c>
      <c r="I26" s="2">
        <f t="shared" si="12"/>
        <v>0</v>
      </c>
      <c r="J26" s="2">
        <f t="shared" si="12"/>
        <v>2055751</v>
      </c>
      <c r="K26" s="2">
        <f t="shared" si="12"/>
        <v>280338</v>
      </c>
      <c r="L26" s="2">
        <f t="shared" si="12"/>
        <v>6328056</v>
      </c>
      <c r="M26" s="3">
        <f t="shared" si="10"/>
        <v>33404181</v>
      </c>
      <c r="N26" s="2">
        <f t="shared" ref="N26:W26" si="13">SUM(N21:N25)</f>
        <v>4793217</v>
      </c>
      <c r="O26" s="2">
        <f t="shared" si="13"/>
        <v>459967</v>
      </c>
      <c r="P26" s="2">
        <f t="shared" si="13"/>
        <v>8505572</v>
      </c>
      <c r="Q26" s="2">
        <f t="shared" si="13"/>
        <v>0</v>
      </c>
      <c r="R26" s="2">
        <f t="shared" si="13"/>
        <v>6921973</v>
      </c>
      <c r="S26" s="2">
        <f t="shared" si="13"/>
        <v>2850244</v>
      </c>
      <c r="T26" s="2">
        <f t="shared" si="13"/>
        <v>2715988</v>
      </c>
      <c r="U26" s="2">
        <f t="shared" si="13"/>
        <v>3798595</v>
      </c>
      <c r="V26" s="2">
        <f t="shared" si="13"/>
        <v>0</v>
      </c>
      <c r="W26" s="2">
        <f t="shared" si="13"/>
        <v>0</v>
      </c>
      <c r="X26" s="3">
        <f t="shared" si="11"/>
        <v>30045556</v>
      </c>
    </row>
    <row r="27" spans="1:24" ht="12" customHeight="1">
      <c r="A27" s="12"/>
      <c r="D27" s="2" t="s">
        <v>42</v>
      </c>
      <c r="E27" s="2">
        <f t="shared" ref="E27:L27" si="14">E26+E20</f>
        <v>28167260</v>
      </c>
      <c r="F27" s="2">
        <f t="shared" si="14"/>
        <v>951009</v>
      </c>
      <c r="G27" s="2">
        <f t="shared" si="14"/>
        <v>8748340</v>
      </c>
      <c r="H27" s="2">
        <f t="shared" si="14"/>
        <v>1996745</v>
      </c>
      <c r="I27" s="2">
        <f t="shared" si="14"/>
        <v>0</v>
      </c>
      <c r="J27" s="2">
        <f t="shared" si="14"/>
        <v>2235349</v>
      </c>
      <c r="K27" s="2">
        <f t="shared" si="14"/>
        <v>280338</v>
      </c>
      <c r="L27" s="2">
        <f t="shared" si="14"/>
        <v>11897305</v>
      </c>
      <c r="M27" s="3">
        <f t="shared" si="10"/>
        <v>54276346</v>
      </c>
      <c r="N27" s="2">
        <f t="shared" ref="N27:W27" si="15">N26+N20</f>
        <v>9393800</v>
      </c>
      <c r="O27" s="2">
        <f t="shared" si="15"/>
        <v>639565</v>
      </c>
      <c r="P27" s="2">
        <f t="shared" si="15"/>
        <v>14627114</v>
      </c>
      <c r="Q27" s="2">
        <f t="shared" si="15"/>
        <v>0</v>
      </c>
      <c r="R27" s="2">
        <f t="shared" si="15"/>
        <v>7545140</v>
      </c>
      <c r="S27" s="2">
        <f t="shared" si="15"/>
        <v>6339787</v>
      </c>
      <c r="T27" s="2">
        <f t="shared" si="15"/>
        <v>7984918</v>
      </c>
      <c r="U27" s="2">
        <f t="shared" si="15"/>
        <v>3933110</v>
      </c>
      <c r="V27" s="2">
        <f t="shared" si="15"/>
        <v>0</v>
      </c>
      <c r="W27" s="2">
        <f t="shared" si="15"/>
        <v>0</v>
      </c>
      <c r="X27" s="3">
        <f t="shared" si="11"/>
        <v>50463434</v>
      </c>
    </row>
    <row r="28" spans="1:24" ht="12" customHeight="1">
      <c r="H28" s="12"/>
    </row>
    <row r="29" spans="1:24" ht="12" customHeight="1">
      <c r="A29" s="2" t="s">
        <v>52</v>
      </c>
      <c r="E29" s="2">
        <v>2499448</v>
      </c>
      <c r="F29" s="2">
        <v>0</v>
      </c>
      <c r="G29" s="2">
        <v>6414698</v>
      </c>
      <c r="H29" s="2">
        <v>1445328</v>
      </c>
      <c r="I29" s="2">
        <v>105481</v>
      </c>
      <c r="J29" s="2">
        <v>0</v>
      </c>
      <c r="K29" s="2">
        <v>15123</v>
      </c>
      <c r="L29" s="2">
        <v>0</v>
      </c>
      <c r="M29" s="3">
        <f t="shared" ref="M29:M36" si="16">SUM(E29:L29)</f>
        <v>10480078</v>
      </c>
      <c r="N29" s="2">
        <v>4467820</v>
      </c>
      <c r="O29" s="2">
        <v>0</v>
      </c>
      <c r="P29" s="2">
        <v>0</v>
      </c>
      <c r="Q29" s="2">
        <v>0</v>
      </c>
      <c r="R29" s="2">
        <v>902194</v>
      </c>
      <c r="S29" s="2">
        <v>2547484</v>
      </c>
      <c r="T29" s="2">
        <v>905309</v>
      </c>
      <c r="U29" s="2">
        <v>22117</v>
      </c>
      <c r="V29" s="2">
        <v>0</v>
      </c>
      <c r="W29" s="2">
        <v>0</v>
      </c>
      <c r="X29" s="3">
        <f t="shared" ref="X29:X36" si="17">SUM(N29:W29)</f>
        <v>8844924</v>
      </c>
    </row>
    <row r="30" spans="1:24" ht="12" customHeight="1">
      <c r="B30" s="12" t="s">
        <v>53</v>
      </c>
      <c r="E30" s="2">
        <v>46292</v>
      </c>
      <c r="F30" s="2">
        <v>0</v>
      </c>
      <c r="G30" s="2">
        <v>199225</v>
      </c>
      <c r="H30" s="2">
        <v>33951</v>
      </c>
      <c r="I30" s="2">
        <v>126048</v>
      </c>
      <c r="J30" s="2">
        <v>0</v>
      </c>
      <c r="K30" s="2">
        <v>0</v>
      </c>
      <c r="L30" s="2">
        <v>0</v>
      </c>
      <c r="M30" s="3">
        <f t="shared" si="16"/>
        <v>405516</v>
      </c>
      <c r="N30" s="2">
        <v>391814</v>
      </c>
      <c r="O30" s="2">
        <v>0</v>
      </c>
      <c r="P30" s="2">
        <v>0</v>
      </c>
      <c r="Q30" s="2">
        <v>0</v>
      </c>
      <c r="R30" s="2">
        <v>21800</v>
      </c>
      <c r="S30" s="2">
        <v>69262</v>
      </c>
      <c r="T30" s="2">
        <v>19335</v>
      </c>
      <c r="U30" s="2">
        <v>0</v>
      </c>
      <c r="V30" s="2">
        <v>0</v>
      </c>
      <c r="W30" s="2">
        <v>0</v>
      </c>
      <c r="X30" s="3">
        <f t="shared" si="17"/>
        <v>502211</v>
      </c>
    </row>
    <row r="31" spans="1:24" ht="12" customHeight="1">
      <c r="B31" s="12" t="s">
        <v>54</v>
      </c>
      <c r="E31" s="2">
        <v>88260</v>
      </c>
      <c r="F31" s="2">
        <v>0</v>
      </c>
      <c r="G31" s="2">
        <v>280427</v>
      </c>
      <c r="H31" s="2">
        <v>311134</v>
      </c>
      <c r="I31" s="2">
        <v>0</v>
      </c>
      <c r="J31" s="2">
        <v>0</v>
      </c>
      <c r="K31" s="2">
        <v>43966</v>
      </c>
      <c r="L31" s="2">
        <v>277574</v>
      </c>
      <c r="M31" s="3">
        <f t="shared" si="16"/>
        <v>1001361</v>
      </c>
      <c r="N31" s="2">
        <v>720583</v>
      </c>
      <c r="O31" s="2">
        <v>3780</v>
      </c>
      <c r="P31" s="2">
        <v>277574</v>
      </c>
      <c r="Q31" s="2">
        <v>0</v>
      </c>
      <c r="R31" s="2">
        <v>87455</v>
      </c>
      <c r="S31" s="2">
        <v>85996</v>
      </c>
      <c r="T31" s="2">
        <v>15094</v>
      </c>
      <c r="U31" s="2">
        <v>0</v>
      </c>
      <c r="V31" s="2">
        <v>0</v>
      </c>
      <c r="W31" s="2">
        <v>0</v>
      </c>
      <c r="X31" s="3">
        <f t="shared" si="17"/>
        <v>1190482</v>
      </c>
    </row>
    <row r="32" spans="1:24" ht="12" customHeight="1">
      <c r="B32" s="12" t="s">
        <v>55</v>
      </c>
      <c r="E32" s="2">
        <v>0</v>
      </c>
      <c r="F32" s="2">
        <v>0</v>
      </c>
      <c r="G32" s="2">
        <v>73549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3">
        <f t="shared" si="16"/>
        <v>73549</v>
      </c>
      <c r="N32" s="2">
        <v>27261</v>
      </c>
      <c r="O32" s="2">
        <v>0</v>
      </c>
      <c r="P32" s="2">
        <v>0</v>
      </c>
      <c r="Q32" s="2">
        <v>0</v>
      </c>
      <c r="R32" s="2">
        <v>22558</v>
      </c>
      <c r="S32" s="2">
        <v>24545</v>
      </c>
      <c r="T32" s="2">
        <v>5692</v>
      </c>
      <c r="U32" s="2">
        <v>0</v>
      </c>
      <c r="V32" s="2">
        <v>0</v>
      </c>
      <c r="W32" s="2">
        <v>0</v>
      </c>
      <c r="X32" s="3">
        <f t="shared" si="17"/>
        <v>80056</v>
      </c>
    </row>
    <row r="33" spans="1:24" ht="12" customHeight="1">
      <c r="B33" s="12" t="s">
        <v>56</v>
      </c>
      <c r="E33" s="2">
        <v>0</v>
      </c>
      <c r="F33" s="2">
        <v>0</v>
      </c>
      <c r="G33" s="2">
        <v>214421</v>
      </c>
      <c r="H33" s="2">
        <v>171364</v>
      </c>
      <c r="I33" s="2">
        <v>20728</v>
      </c>
      <c r="J33" s="2">
        <v>4449</v>
      </c>
      <c r="K33" s="2">
        <v>22000</v>
      </c>
      <c r="L33" s="2">
        <v>161410</v>
      </c>
      <c r="M33" s="3">
        <f t="shared" si="16"/>
        <v>594372</v>
      </c>
      <c r="N33" s="2">
        <v>161410</v>
      </c>
      <c r="O33" s="2">
        <v>3599</v>
      </c>
      <c r="P33" s="2">
        <v>0</v>
      </c>
      <c r="Q33" s="2">
        <v>0</v>
      </c>
      <c r="R33" s="2">
        <v>400786</v>
      </c>
      <c r="S33" s="2">
        <v>50854</v>
      </c>
      <c r="T33" s="2">
        <v>64395</v>
      </c>
      <c r="U33" s="2">
        <v>0</v>
      </c>
      <c r="V33" s="2">
        <v>0</v>
      </c>
      <c r="W33" s="2">
        <v>0</v>
      </c>
      <c r="X33" s="3">
        <f t="shared" si="17"/>
        <v>681044</v>
      </c>
    </row>
    <row r="34" spans="1:24" ht="12" customHeight="1">
      <c r="B34" s="12" t="s">
        <v>57</v>
      </c>
      <c r="E34" s="2">
        <v>4311145</v>
      </c>
      <c r="F34" s="2">
        <v>0</v>
      </c>
      <c r="G34" s="2">
        <v>1515134</v>
      </c>
      <c r="H34" s="2">
        <v>154730</v>
      </c>
      <c r="I34" s="2">
        <v>0</v>
      </c>
      <c r="J34" s="2">
        <v>553069</v>
      </c>
      <c r="K34" s="2">
        <v>0</v>
      </c>
      <c r="L34" s="2">
        <v>53943</v>
      </c>
      <c r="M34" s="3">
        <f t="shared" si="16"/>
        <v>6588021</v>
      </c>
      <c r="N34" s="2">
        <v>1143618</v>
      </c>
      <c r="O34" s="2">
        <v>20672</v>
      </c>
      <c r="P34" s="2">
        <v>152018</v>
      </c>
      <c r="Q34" s="2">
        <v>0</v>
      </c>
      <c r="R34" s="2">
        <v>1563782</v>
      </c>
      <c r="S34" s="2">
        <v>682987</v>
      </c>
      <c r="T34" s="2">
        <v>696178</v>
      </c>
      <c r="U34" s="2">
        <v>206389</v>
      </c>
      <c r="V34" s="2">
        <v>0</v>
      </c>
      <c r="W34" s="2">
        <v>0</v>
      </c>
      <c r="X34" s="3">
        <f t="shared" si="17"/>
        <v>4465644</v>
      </c>
    </row>
    <row r="35" spans="1:24" ht="12" customHeight="1">
      <c r="C35" s="2" t="s">
        <v>41</v>
      </c>
      <c r="E35" s="2">
        <f t="shared" ref="E35:L35" si="18">SUM(E30:E34)</f>
        <v>4445697</v>
      </c>
      <c r="F35" s="2">
        <f t="shared" si="18"/>
        <v>0</v>
      </c>
      <c r="G35" s="2">
        <f t="shared" si="18"/>
        <v>2282756</v>
      </c>
      <c r="H35" s="2">
        <f t="shared" si="18"/>
        <v>671179</v>
      </c>
      <c r="I35" s="2">
        <f t="shared" si="18"/>
        <v>146776</v>
      </c>
      <c r="J35" s="2">
        <f t="shared" si="18"/>
        <v>557518</v>
      </c>
      <c r="K35" s="2">
        <f t="shared" si="18"/>
        <v>65966</v>
      </c>
      <c r="L35" s="2">
        <f t="shared" si="18"/>
        <v>492927</v>
      </c>
      <c r="M35" s="3">
        <f t="shared" si="16"/>
        <v>8662819</v>
      </c>
      <c r="N35" s="2">
        <f t="shared" ref="N35:W35" si="19">SUM(N30:N34)</f>
        <v>2444686</v>
      </c>
      <c r="O35" s="2">
        <f t="shared" si="19"/>
        <v>28051</v>
      </c>
      <c r="P35" s="2">
        <f t="shared" si="19"/>
        <v>429592</v>
      </c>
      <c r="Q35" s="2">
        <f t="shared" si="19"/>
        <v>0</v>
      </c>
      <c r="R35" s="2">
        <f t="shared" si="19"/>
        <v>2096381</v>
      </c>
      <c r="S35" s="2">
        <f t="shared" si="19"/>
        <v>913644</v>
      </c>
      <c r="T35" s="2">
        <f t="shared" si="19"/>
        <v>800694</v>
      </c>
      <c r="U35" s="2">
        <f t="shared" si="19"/>
        <v>206389</v>
      </c>
      <c r="V35" s="2">
        <f t="shared" si="19"/>
        <v>0</v>
      </c>
      <c r="W35" s="2">
        <f t="shared" si="19"/>
        <v>0</v>
      </c>
      <c r="X35" s="3">
        <f t="shared" si="17"/>
        <v>6919437</v>
      </c>
    </row>
    <row r="36" spans="1:24" ht="12" customHeight="1">
      <c r="D36" s="2" t="s">
        <v>42</v>
      </c>
      <c r="E36" s="2">
        <f t="shared" ref="E36:L36" si="20">E35+E29</f>
        <v>6945145</v>
      </c>
      <c r="F36" s="2">
        <f t="shared" si="20"/>
        <v>0</v>
      </c>
      <c r="G36" s="2">
        <f t="shared" si="20"/>
        <v>8697454</v>
      </c>
      <c r="H36" s="2">
        <f t="shared" si="20"/>
        <v>2116507</v>
      </c>
      <c r="I36" s="2">
        <f t="shared" si="20"/>
        <v>252257</v>
      </c>
      <c r="J36" s="2">
        <f t="shared" si="20"/>
        <v>557518</v>
      </c>
      <c r="K36" s="2">
        <f t="shared" si="20"/>
        <v>81089</v>
      </c>
      <c r="L36" s="2">
        <f t="shared" si="20"/>
        <v>492927</v>
      </c>
      <c r="M36" s="3">
        <f t="shared" si="16"/>
        <v>19142897</v>
      </c>
      <c r="N36" s="2">
        <f t="shared" ref="N36:W36" si="21">N35+N29</f>
        <v>6912506</v>
      </c>
      <c r="O36" s="2">
        <f t="shared" si="21"/>
        <v>28051</v>
      </c>
      <c r="P36" s="2">
        <f t="shared" si="21"/>
        <v>429592</v>
      </c>
      <c r="Q36" s="2">
        <f t="shared" si="21"/>
        <v>0</v>
      </c>
      <c r="R36" s="2">
        <f t="shared" si="21"/>
        <v>2998575</v>
      </c>
      <c r="S36" s="2">
        <f t="shared" si="21"/>
        <v>3461128</v>
      </c>
      <c r="T36" s="2">
        <f t="shared" si="21"/>
        <v>1706003</v>
      </c>
      <c r="U36" s="2">
        <f t="shared" si="21"/>
        <v>228506</v>
      </c>
      <c r="V36" s="2">
        <f t="shared" si="21"/>
        <v>0</v>
      </c>
      <c r="W36" s="2">
        <f t="shared" si="21"/>
        <v>0</v>
      </c>
      <c r="X36" s="3">
        <f t="shared" si="17"/>
        <v>15764361</v>
      </c>
    </row>
    <row r="38" spans="1:24" ht="12" customHeight="1">
      <c r="A38" s="2" t="s">
        <v>58</v>
      </c>
      <c r="E38" s="2">
        <v>4402327</v>
      </c>
      <c r="F38" s="2">
        <v>2160083</v>
      </c>
      <c r="G38" s="2">
        <v>4266914</v>
      </c>
      <c r="H38" s="2">
        <v>2067988</v>
      </c>
      <c r="I38" s="2">
        <v>66000</v>
      </c>
      <c r="J38" s="2">
        <v>32072</v>
      </c>
      <c r="K38" s="2">
        <v>1221385</v>
      </c>
      <c r="L38" s="2">
        <v>292143</v>
      </c>
      <c r="M38" s="3">
        <f t="shared" ref="M38:M43" si="22">SUM(E38:L38)</f>
        <v>14508912</v>
      </c>
      <c r="N38" s="2">
        <v>5549082</v>
      </c>
      <c r="O38" s="2">
        <v>18239</v>
      </c>
      <c r="P38" s="2">
        <v>0</v>
      </c>
      <c r="Q38" s="2">
        <v>0</v>
      </c>
      <c r="R38" s="2">
        <v>2116754</v>
      </c>
      <c r="S38" s="2">
        <v>2020057</v>
      </c>
      <c r="T38" s="2">
        <v>601203</v>
      </c>
      <c r="U38" s="2">
        <v>1531011</v>
      </c>
      <c r="V38" s="2">
        <v>0</v>
      </c>
      <c r="W38" s="2">
        <v>0</v>
      </c>
      <c r="X38" s="3">
        <f t="shared" ref="X38:X43" si="23">SUM(N38:W38)</f>
        <v>11836346</v>
      </c>
    </row>
    <row r="39" spans="1:24" ht="12" customHeight="1">
      <c r="B39" s="2" t="s">
        <v>59</v>
      </c>
      <c r="E39" s="2">
        <v>0</v>
      </c>
      <c r="F39" s="2">
        <v>0</v>
      </c>
      <c r="G39" s="2">
        <v>1213825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3">
        <f t="shared" si="22"/>
        <v>1213825</v>
      </c>
      <c r="N39" s="2">
        <v>138427</v>
      </c>
      <c r="O39" s="2">
        <v>0</v>
      </c>
      <c r="P39" s="2">
        <v>0</v>
      </c>
      <c r="Q39" s="2">
        <v>0</v>
      </c>
      <c r="R39" s="2">
        <v>13274</v>
      </c>
      <c r="S39" s="2">
        <v>73236</v>
      </c>
      <c r="T39" s="2">
        <v>1024692</v>
      </c>
      <c r="U39" s="2">
        <v>0</v>
      </c>
      <c r="V39" s="2">
        <v>0</v>
      </c>
      <c r="W39" s="2">
        <v>0</v>
      </c>
      <c r="X39" s="3">
        <f t="shared" si="23"/>
        <v>1249629</v>
      </c>
    </row>
    <row r="40" spans="1:24" ht="12" customHeight="1">
      <c r="B40" s="2" t="s">
        <v>60</v>
      </c>
      <c r="E40" s="2">
        <v>1920154</v>
      </c>
      <c r="F40" s="2">
        <v>0</v>
      </c>
      <c r="G40" s="2">
        <v>1113586</v>
      </c>
      <c r="H40" s="2">
        <v>305716</v>
      </c>
      <c r="I40" s="2">
        <v>6449</v>
      </c>
      <c r="J40" s="2">
        <v>139474</v>
      </c>
      <c r="K40" s="2">
        <v>150501</v>
      </c>
      <c r="L40" s="2">
        <v>241519</v>
      </c>
      <c r="M40" s="3">
        <f t="shared" si="22"/>
        <v>3877399</v>
      </c>
      <c r="N40" s="2">
        <v>468115</v>
      </c>
      <c r="O40" s="2">
        <v>0</v>
      </c>
      <c r="P40" s="2">
        <v>0</v>
      </c>
      <c r="Q40" s="2">
        <v>0</v>
      </c>
      <c r="R40" s="2">
        <v>3045602</v>
      </c>
      <c r="S40" s="2">
        <v>434257</v>
      </c>
      <c r="T40" s="2">
        <v>195193</v>
      </c>
      <c r="U40" s="2">
        <v>26386</v>
      </c>
      <c r="V40" s="2">
        <v>0</v>
      </c>
      <c r="W40" s="2">
        <v>0</v>
      </c>
      <c r="X40" s="3">
        <f t="shared" si="23"/>
        <v>4169553</v>
      </c>
    </row>
    <row r="41" spans="1:24" ht="12" customHeight="1">
      <c r="B41" s="2" t="s">
        <v>61</v>
      </c>
      <c r="E41" s="2">
        <v>1032794</v>
      </c>
      <c r="F41" s="2">
        <v>0</v>
      </c>
      <c r="G41" s="2">
        <v>110086</v>
      </c>
      <c r="H41" s="2">
        <v>474219</v>
      </c>
      <c r="I41" s="2">
        <v>0</v>
      </c>
      <c r="J41" s="2">
        <v>0</v>
      </c>
      <c r="K41" s="2">
        <v>181375</v>
      </c>
      <c r="L41" s="2">
        <v>181322</v>
      </c>
      <c r="M41" s="3">
        <f t="shared" si="22"/>
        <v>1979796</v>
      </c>
      <c r="N41" s="2">
        <v>0</v>
      </c>
      <c r="O41" s="2">
        <v>0</v>
      </c>
      <c r="P41" s="2">
        <v>1078345</v>
      </c>
      <c r="Q41" s="2">
        <v>0</v>
      </c>
      <c r="R41" s="2">
        <v>250257</v>
      </c>
      <c r="S41" s="2">
        <v>111540</v>
      </c>
      <c r="T41" s="2">
        <v>12114</v>
      </c>
      <c r="U41" s="2">
        <v>20488</v>
      </c>
      <c r="V41" s="2">
        <v>0</v>
      </c>
      <c r="W41" s="2">
        <v>0</v>
      </c>
      <c r="X41" s="3">
        <f t="shared" si="23"/>
        <v>1472744</v>
      </c>
    </row>
    <row r="42" spans="1:24" ht="12" customHeight="1">
      <c r="C42" s="2" t="s">
        <v>41</v>
      </c>
      <c r="E42" s="2">
        <f t="shared" ref="E42:L42" si="24">SUM(E39:E41)</f>
        <v>2952948</v>
      </c>
      <c r="F42" s="2">
        <f t="shared" si="24"/>
        <v>0</v>
      </c>
      <c r="G42" s="2">
        <f t="shared" si="24"/>
        <v>2437497</v>
      </c>
      <c r="H42" s="2">
        <f t="shared" si="24"/>
        <v>779935</v>
      </c>
      <c r="I42" s="2">
        <f t="shared" si="24"/>
        <v>6449</v>
      </c>
      <c r="J42" s="2">
        <f t="shared" si="24"/>
        <v>139474</v>
      </c>
      <c r="K42" s="2">
        <f t="shared" si="24"/>
        <v>331876</v>
      </c>
      <c r="L42" s="2">
        <f t="shared" si="24"/>
        <v>422841</v>
      </c>
      <c r="M42" s="3">
        <f t="shared" si="22"/>
        <v>7071020</v>
      </c>
      <c r="N42" s="2">
        <f t="shared" ref="N42:W42" si="25">SUM(N39:N41)</f>
        <v>606542</v>
      </c>
      <c r="O42" s="2">
        <f t="shared" si="25"/>
        <v>0</v>
      </c>
      <c r="P42" s="2">
        <f t="shared" si="25"/>
        <v>1078345</v>
      </c>
      <c r="Q42" s="2">
        <f t="shared" si="25"/>
        <v>0</v>
      </c>
      <c r="R42" s="2">
        <f t="shared" si="25"/>
        <v>3309133</v>
      </c>
      <c r="S42" s="2">
        <f t="shared" si="25"/>
        <v>619033</v>
      </c>
      <c r="T42" s="2">
        <f t="shared" si="25"/>
        <v>1231999</v>
      </c>
      <c r="U42" s="2">
        <f t="shared" si="25"/>
        <v>46874</v>
      </c>
      <c r="V42" s="2">
        <f t="shared" si="25"/>
        <v>0</v>
      </c>
      <c r="W42" s="2">
        <f t="shared" si="25"/>
        <v>0</v>
      </c>
      <c r="X42" s="3">
        <f t="shared" si="23"/>
        <v>6891926</v>
      </c>
    </row>
    <row r="43" spans="1:24" ht="12" customHeight="1">
      <c r="D43" s="2" t="s">
        <v>42</v>
      </c>
      <c r="E43" s="2">
        <f>E42+E38</f>
        <v>7355275</v>
      </c>
      <c r="F43" s="2">
        <f>F42+F38</f>
        <v>2160083</v>
      </c>
      <c r="G43" s="2">
        <f t="shared" ref="G43:L43" si="26">G42+G38</f>
        <v>6704411</v>
      </c>
      <c r="H43" s="2">
        <f t="shared" si="26"/>
        <v>2847923</v>
      </c>
      <c r="I43" s="2">
        <f t="shared" si="26"/>
        <v>72449</v>
      </c>
      <c r="J43" s="2">
        <f t="shared" si="26"/>
        <v>171546</v>
      </c>
      <c r="K43" s="2">
        <f t="shared" si="26"/>
        <v>1553261</v>
      </c>
      <c r="L43" s="2">
        <f t="shared" si="26"/>
        <v>714984</v>
      </c>
      <c r="M43" s="3">
        <f t="shared" si="22"/>
        <v>21579932</v>
      </c>
      <c r="N43" s="2">
        <f t="shared" ref="N43:W43" si="27">N42+N38</f>
        <v>6155624</v>
      </c>
      <c r="O43" s="2">
        <f t="shared" si="27"/>
        <v>18239</v>
      </c>
      <c r="P43" s="2">
        <f t="shared" si="27"/>
        <v>1078345</v>
      </c>
      <c r="Q43" s="2">
        <f t="shared" si="27"/>
        <v>0</v>
      </c>
      <c r="R43" s="2">
        <f t="shared" si="27"/>
        <v>5425887</v>
      </c>
      <c r="S43" s="2">
        <f t="shared" si="27"/>
        <v>2639090</v>
      </c>
      <c r="T43" s="2">
        <f t="shared" si="27"/>
        <v>1833202</v>
      </c>
      <c r="U43" s="2">
        <f t="shared" si="27"/>
        <v>1577885</v>
      </c>
      <c r="V43" s="2">
        <f t="shared" si="27"/>
        <v>0</v>
      </c>
      <c r="W43" s="2">
        <f t="shared" si="27"/>
        <v>0</v>
      </c>
      <c r="X43" s="3">
        <f t="shared" si="23"/>
        <v>18728272</v>
      </c>
    </row>
    <row r="45" spans="1:24" ht="12" customHeight="1">
      <c r="A45" s="2" t="s">
        <v>62</v>
      </c>
      <c r="E45" s="2">
        <v>26844389</v>
      </c>
      <c r="F45" s="2">
        <v>1651429</v>
      </c>
      <c r="G45" s="2">
        <v>12123908</v>
      </c>
      <c r="H45" s="2">
        <v>1415631</v>
      </c>
      <c r="I45" s="2">
        <v>68268</v>
      </c>
      <c r="J45" s="2">
        <v>69606</v>
      </c>
      <c r="K45" s="2">
        <v>11062620</v>
      </c>
      <c r="L45" s="2">
        <v>4873632</v>
      </c>
      <c r="M45" s="3">
        <f t="shared" ref="M45:M54" si="28">SUM(E45:L45)</f>
        <v>58109483</v>
      </c>
      <c r="N45" s="2">
        <v>28382688</v>
      </c>
      <c r="O45" s="2">
        <v>99082</v>
      </c>
      <c r="P45" s="2">
        <v>4869434</v>
      </c>
      <c r="Q45" s="2">
        <v>0</v>
      </c>
      <c r="R45" s="2">
        <v>10037365</v>
      </c>
      <c r="S45" s="2">
        <v>6861014</v>
      </c>
      <c r="T45" s="2">
        <v>3353385</v>
      </c>
      <c r="U45" s="2">
        <v>4670625</v>
      </c>
      <c r="V45" s="2">
        <v>0</v>
      </c>
      <c r="W45" s="2">
        <v>0</v>
      </c>
      <c r="X45" s="3">
        <f t="shared" ref="X45:X54" si="29">SUM(N45:W45)</f>
        <v>58273593</v>
      </c>
    </row>
    <row r="46" spans="1:24" ht="12" customHeight="1">
      <c r="B46" s="12" t="s">
        <v>63</v>
      </c>
      <c r="E46" s="2">
        <v>520061</v>
      </c>
      <c r="F46" s="2">
        <v>341532</v>
      </c>
      <c r="G46" s="2">
        <v>795117</v>
      </c>
      <c r="H46" s="2">
        <v>0</v>
      </c>
      <c r="I46" s="2">
        <v>0</v>
      </c>
      <c r="J46" s="2">
        <v>109000</v>
      </c>
      <c r="K46" s="2">
        <v>0</v>
      </c>
      <c r="L46" s="2">
        <v>1420989</v>
      </c>
      <c r="M46" s="3">
        <f t="shared" si="28"/>
        <v>3186699</v>
      </c>
      <c r="N46" s="2">
        <v>0</v>
      </c>
      <c r="O46" s="2">
        <v>0</v>
      </c>
      <c r="P46" s="2">
        <v>1482954</v>
      </c>
      <c r="Q46" s="2">
        <v>0</v>
      </c>
      <c r="R46" s="2">
        <v>1164685</v>
      </c>
      <c r="S46" s="2">
        <v>348486</v>
      </c>
      <c r="T46" s="2">
        <v>82321</v>
      </c>
      <c r="U46" s="2">
        <v>186881</v>
      </c>
      <c r="V46" s="2">
        <v>0</v>
      </c>
      <c r="W46" s="2">
        <v>0</v>
      </c>
      <c r="X46" s="3">
        <f t="shared" si="29"/>
        <v>3265327</v>
      </c>
    </row>
    <row r="47" spans="1:24" ht="12" customHeight="1">
      <c r="B47" s="12" t="s">
        <v>64</v>
      </c>
      <c r="E47" s="2">
        <v>1008395</v>
      </c>
      <c r="F47" s="2">
        <v>547643</v>
      </c>
      <c r="G47" s="2">
        <v>1140141</v>
      </c>
      <c r="H47" s="2">
        <v>376621</v>
      </c>
      <c r="I47" s="2">
        <v>445</v>
      </c>
      <c r="J47" s="2">
        <v>491311</v>
      </c>
      <c r="K47" s="2">
        <v>0</v>
      </c>
      <c r="L47" s="2">
        <v>2109764</v>
      </c>
      <c r="M47" s="3">
        <f t="shared" si="28"/>
        <v>5674320</v>
      </c>
      <c r="N47" s="2">
        <v>57233</v>
      </c>
      <c r="O47" s="2">
        <v>0</v>
      </c>
      <c r="P47" s="2">
        <v>3535604</v>
      </c>
      <c r="Q47" s="2">
        <v>0</v>
      </c>
      <c r="R47" s="2">
        <v>620392</v>
      </c>
      <c r="S47" s="2">
        <v>359413</v>
      </c>
      <c r="T47" s="2">
        <v>1419548</v>
      </c>
      <c r="U47" s="2">
        <v>549038</v>
      </c>
      <c r="V47" s="2">
        <v>0</v>
      </c>
      <c r="W47" s="2">
        <v>0</v>
      </c>
      <c r="X47" s="3">
        <f t="shared" si="29"/>
        <v>6541228</v>
      </c>
    </row>
    <row r="48" spans="1:24" ht="12" customHeight="1">
      <c r="B48" s="12" t="s">
        <v>65</v>
      </c>
      <c r="E48" s="2">
        <v>1748</v>
      </c>
      <c r="F48" s="2">
        <v>0</v>
      </c>
      <c r="G48" s="2">
        <v>556453</v>
      </c>
      <c r="H48" s="2">
        <v>44810</v>
      </c>
      <c r="I48" s="2">
        <v>25254</v>
      </c>
      <c r="J48" s="2">
        <v>0</v>
      </c>
      <c r="K48" s="2">
        <v>43654</v>
      </c>
      <c r="L48" s="2">
        <v>0</v>
      </c>
      <c r="M48" s="3">
        <f t="shared" si="28"/>
        <v>671919</v>
      </c>
      <c r="N48" s="2">
        <v>286590</v>
      </c>
      <c r="O48" s="2">
        <v>0</v>
      </c>
      <c r="P48" s="2">
        <v>0</v>
      </c>
      <c r="Q48" s="2">
        <v>0</v>
      </c>
      <c r="R48" s="2">
        <v>1565656</v>
      </c>
      <c r="S48" s="2">
        <v>48693</v>
      </c>
      <c r="T48" s="2">
        <v>33087</v>
      </c>
      <c r="U48" s="2">
        <v>0</v>
      </c>
      <c r="V48" s="2">
        <v>0</v>
      </c>
      <c r="W48" s="2">
        <v>0</v>
      </c>
      <c r="X48" s="3">
        <f t="shared" si="29"/>
        <v>1934026</v>
      </c>
    </row>
    <row r="49" spans="1:24" ht="12" customHeight="1">
      <c r="B49" s="12" t="s">
        <v>66</v>
      </c>
      <c r="E49" s="2">
        <v>1145883</v>
      </c>
      <c r="F49" s="2">
        <v>14408</v>
      </c>
      <c r="G49" s="2">
        <v>107984</v>
      </c>
      <c r="H49" s="2">
        <v>23143</v>
      </c>
      <c r="I49" s="2">
        <v>1000</v>
      </c>
      <c r="J49" s="2">
        <v>2919</v>
      </c>
      <c r="K49" s="2">
        <v>9718</v>
      </c>
      <c r="L49" s="2">
        <v>0</v>
      </c>
      <c r="M49" s="3">
        <f t="shared" si="28"/>
        <v>1305055</v>
      </c>
      <c r="N49" s="2">
        <v>172</v>
      </c>
      <c r="O49" s="2">
        <v>0</v>
      </c>
      <c r="P49" s="2">
        <v>60369</v>
      </c>
      <c r="Q49" s="2">
        <v>0</v>
      </c>
      <c r="R49" s="2">
        <v>378594</v>
      </c>
      <c r="S49" s="2">
        <v>61289</v>
      </c>
      <c r="T49" s="2">
        <v>900236</v>
      </c>
      <c r="U49" s="2">
        <v>243346</v>
      </c>
      <c r="V49" s="2">
        <v>0</v>
      </c>
      <c r="W49" s="2">
        <v>0</v>
      </c>
      <c r="X49" s="3">
        <f t="shared" si="29"/>
        <v>1644006</v>
      </c>
    </row>
    <row r="50" spans="1:24" ht="12" customHeight="1">
      <c r="B50" s="12" t="s">
        <v>67</v>
      </c>
      <c r="E50" s="2">
        <v>23964065.540382445</v>
      </c>
      <c r="F50" s="2">
        <v>2817776.5858581075</v>
      </c>
      <c r="G50" s="2">
        <v>8862878.8669470605</v>
      </c>
      <c r="H50" s="2">
        <v>2684949.9102246454</v>
      </c>
      <c r="I50" s="2">
        <v>192099.89685276843</v>
      </c>
      <c r="J50" s="2">
        <v>2818218.0219448907</v>
      </c>
      <c r="K50" s="2">
        <v>0</v>
      </c>
      <c r="L50" s="2">
        <v>5131849.4717224129</v>
      </c>
      <c r="M50" s="3">
        <f t="shared" si="28"/>
        <v>46471838.293932334</v>
      </c>
      <c r="N50" s="2">
        <v>2878643.9671357297</v>
      </c>
      <c r="O50" s="2">
        <v>0</v>
      </c>
      <c r="P50" s="2">
        <v>6280251.1501338407</v>
      </c>
      <c r="Q50" s="2">
        <v>0</v>
      </c>
      <c r="R50" s="2">
        <v>7819802.8703560634</v>
      </c>
      <c r="S50" s="2">
        <v>3608801</v>
      </c>
      <c r="T50" s="2">
        <v>5401162</v>
      </c>
      <c r="U50" s="2">
        <v>7605138.7012096047</v>
      </c>
      <c r="V50" s="2">
        <v>0</v>
      </c>
      <c r="W50" s="2">
        <v>0</v>
      </c>
      <c r="X50" s="3">
        <f t="shared" si="29"/>
        <v>33593799.688835233</v>
      </c>
    </row>
    <row r="51" spans="1:24" ht="12" customHeight="1">
      <c r="B51" s="12" t="s">
        <v>68</v>
      </c>
      <c r="E51" s="2">
        <v>0</v>
      </c>
      <c r="F51" s="2">
        <v>0</v>
      </c>
      <c r="G51" s="2">
        <v>884027</v>
      </c>
      <c r="H51" s="2">
        <v>141452</v>
      </c>
      <c r="I51" s="2">
        <v>6040</v>
      </c>
      <c r="J51" s="2">
        <v>0</v>
      </c>
      <c r="K51" s="2">
        <v>0</v>
      </c>
      <c r="L51" s="2">
        <v>0</v>
      </c>
      <c r="M51" s="3">
        <f t="shared" si="28"/>
        <v>1031519</v>
      </c>
      <c r="N51" s="2">
        <v>650946</v>
      </c>
      <c r="O51" s="2">
        <v>0</v>
      </c>
      <c r="P51" s="2">
        <v>0</v>
      </c>
      <c r="Q51" s="2">
        <v>0</v>
      </c>
      <c r="R51" s="2">
        <v>261412</v>
      </c>
      <c r="S51" s="2">
        <v>264244</v>
      </c>
      <c r="T51" s="2">
        <v>0</v>
      </c>
      <c r="U51" s="2">
        <v>0</v>
      </c>
      <c r="V51" s="2">
        <v>0</v>
      </c>
      <c r="W51" s="2">
        <v>0</v>
      </c>
      <c r="X51" s="3">
        <f t="shared" si="29"/>
        <v>1176602</v>
      </c>
    </row>
    <row r="52" spans="1:24" ht="12" customHeight="1">
      <c r="B52" s="12" t="s">
        <v>69</v>
      </c>
      <c r="E52" s="2">
        <v>158168</v>
      </c>
      <c r="F52" s="2">
        <v>0</v>
      </c>
      <c r="G52" s="2">
        <v>90645</v>
      </c>
      <c r="H52" s="2">
        <v>4840</v>
      </c>
      <c r="I52" s="2">
        <v>0</v>
      </c>
      <c r="J52" s="2">
        <v>0</v>
      </c>
      <c r="K52" s="2">
        <v>29669</v>
      </c>
      <c r="L52" s="2">
        <v>0</v>
      </c>
      <c r="M52" s="3">
        <f t="shared" si="28"/>
        <v>283322</v>
      </c>
      <c r="N52" s="2">
        <v>79363</v>
      </c>
      <c r="O52" s="2">
        <v>0</v>
      </c>
      <c r="P52" s="2">
        <v>0</v>
      </c>
      <c r="Q52" s="2">
        <v>0</v>
      </c>
      <c r="R52" s="2">
        <v>3057</v>
      </c>
      <c r="S52" s="2">
        <v>26961</v>
      </c>
      <c r="T52" s="2">
        <v>12748</v>
      </c>
      <c r="U52" s="2">
        <v>156238</v>
      </c>
      <c r="V52" s="2">
        <v>0</v>
      </c>
      <c r="W52" s="2">
        <v>0</v>
      </c>
      <c r="X52" s="3">
        <f t="shared" si="29"/>
        <v>278367</v>
      </c>
    </row>
    <row r="53" spans="1:24" ht="12" customHeight="1">
      <c r="C53" s="2" t="s">
        <v>41</v>
      </c>
      <c r="E53" s="2">
        <f t="shared" ref="E53:L53" si="30">SUM(E46:E52)</f>
        <v>26798320.540382445</v>
      </c>
      <c r="F53" s="2">
        <f t="shared" si="30"/>
        <v>3721359.5858581075</v>
      </c>
      <c r="G53" s="2">
        <f t="shared" si="30"/>
        <v>12437245.86694706</v>
      </c>
      <c r="H53" s="2">
        <f t="shared" si="30"/>
        <v>3275815.9102246454</v>
      </c>
      <c r="I53" s="2">
        <f t="shared" si="30"/>
        <v>224838.89685276843</v>
      </c>
      <c r="J53" s="2">
        <f t="shared" si="30"/>
        <v>3421448.0219448907</v>
      </c>
      <c r="K53" s="2">
        <f t="shared" si="30"/>
        <v>83041</v>
      </c>
      <c r="L53" s="2">
        <f t="shared" si="30"/>
        <v>8662602.4717224129</v>
      </c>
      <c r="M53" s="3">
        <f t="shared" si="28"/>
        <v>58624672.293932334</v>
      </c>
      <c r="N53" s="2">
        <f t="shared" ref="N53:W53" si="31">SUM(N46:N52)</f>
        <v>3952947.9671357297</v>
      </c>
      <c r="O53" s="2">
        <f t="shared" si="31"/>
        <v>0</v>
      </c>
      <c r="P53" s="2">
        <f t="shared" si="31"/>
        <v>11359178.150133841</v>
      </c>
      <c r="Q53" s="2">
        <f t="shared" si="31"/>
        <v>0</v>
      </c>
      <c r="R53" s="2">
        <f t="shared" si="31"/>
        <v>11813598.870356064</v>
      </c>
      <c r="S53" s="2">
        <f t="shared" si="31"/>
        <v>4717887</v>
      </c>
      <c r="T53" s="2">
        <f t="shared" si="31"/>
        <v>7849102</v>
      </c>
      <c r="U53" s="2">
        <f t="shared" si="31"/>
        <v>8740641.7012096047</v>
      </c>
      <c r="V53" s="2">
        <f t="shared" si="31"/>
        <v>0</v>
      </c>
      <c r="W53" s="2">
        <f t="shared" si="31"/>
        <v>0</v>
      </c>
      <c r="X53" s="3">
        <f t="shared" si="29"/>
        <v>48433355.688835241</v>
      </c>
    </row>
    <row r="54" spans="1:24" ht="12" customHeight="1">
      <c r="D54" s="2" t="s">
        <v>42</v>
      </c>
      <c r="E54" s="2">
        <f t="shared" ref="E54:L54" si="32">E53+E45</f>
        <v>53642709.540382445</v>
      </c>
      <c r="F54" s="2">
        <f t="shared" si="32"/>
        <v>5372788.5858581075</v>
      </c>
      <c r="G54" s="2">
        <f t="shared" si="32"/>
        <v>24561153.866947062</v>
      </c>
      <c r="H54" s="2">
        <f t="shared" si="32"/>
        <v>4691446.9102246454</v>
      </c>
      <c r="I54" s="2">
        <f t="shared" si="32"/>
        <v>293106.89685276843</v>
      </c>
      <c r="J54" s="2">
        <f t="shared" si="32"/>
        <v>3491054.0219448907</v>
      </c>
      <c r="K54" s="2">
        <f t="shared" si="32"/>
        <v>11145661</v>
      </c>
      <c r="L54" s="2">
        <f t="shared" si="32"/>
        <v>13536234.471722413</v>
      </c>
      <c r="M54" s="3">
        <f t="shared" si="28"/>
        <v>116734155.29393232</v>
      </c>
      <c r="N54" s="2">
        <f t="shared" ref="N54:W54" si="33">N53+N45</f>
        <v>32335635.967135731</v>
      </c>
      <c r="O54" s="2">
        <f t="shared" si="33"/>
        <v>99082</v>
      </c>
      <c r="P54" s="2">
        <f t="shared" si="33"/>
        <v>16228612.150133841</v>
      </c>
      <c r="Q54" s="2">
        <f t="shared" si="33"/>
        <v>0</v>
      </c>
      <c r="R54" s="2">
        <f t="shared" si="33"/>
        <v>21850963.870356064</v>
      </c>
      <c r="S54" s="2">
        <f t="shared" si="33"/>
        <v>11578901</v>
      </c>
      <c r="T54" s="2">
        <f t="shared" si="33"/>
        <v>11202487</v>
      </c>
      <c r="U54" s="2">
        <f t="shared" si="33"/>
        <v>13411266.701209605</v>
      </c>
      <c r="V54" s="2">
        <f t="shared" si="33"/>
        <v>0</v>
      </c>
      <c r="W54" s="2">
        <f t="shared" si="33"/>
        <v>0</v>
      </c>
      <c r="X54" s="3">
        <f t="shared" si="29"/>
        <v>106706948.68883525</v>
      </c>
    </row>
    <row r="56" spans="1:24" ht="12" customHeight="1">
      <c r="A56" s="2" t="s">
        <v>70</v>
      </c>
      <c r="E56" s="2">
        <v>956676</v>
      </c>
      <c r="F56" s="2">
        <v>371175</v>
      </c>
      <c r="G56" s="2">
        <v>1051036</v>
      </c>
      <c r="H56" s="2">
        <v>286352</v>
      </c>
      <c r="I56" s="2">
        <v>4935</v>
      </c>
      <c r="J56" s="2">
        <v>50</v>
      </c>
      <c r="K56" s="2">
        <v>16349</v>
      </c>
      <c r="L56" s="2">
        <v>0</v>
      </c>
      <c r="M56" s="3">
        <f>SUM(E56:L56)</f>
        <v>2686573</v>
      </c>
      <c r="N56" s="2">
        <v>422722</v>
      </c>
      <c r="O56" s="2">
        <v>0</v>
      </c>
      <c r="P56" s="2">
        <v>0</v>
      </c>
      <c r="Q56" s="2">
        <v>0</v>
      </c>
      <c r="R56" s="2">
        <v>195361</v>
      </c>
      <c r="S56" s="2">
        <v>1540201</v>
      </c>
      <c r="T56" s="2">
        <v>34792</v>
      </c>
      <c r="U56" s="2">
        <v>826968</v>
      </c>
      <c r="V56" s="2">
        <v>0</v>
      </c>
      <c r="W56" s="2">
        <v>0</v>
      </c>
      <c r="X56" s="3">
        <f>SUM(N56:W56)</f>
        <v>3020044</v>
      </c>
    </row>
    <row r="57" spans="1:24" ht="12" customHeight="1">
      <c r="B57" s="2" t="s">
        <v>71</v>
      </c>
      <c r="E57" s="2">
        <v>11996</v>
      </c>
      <c r="F57" s="2">
        <v>79749</v>
      </c>
      <c r="G57" s="2">
        <v>138533</v>
      </c>
      <c r="H57" s="2">
        <v>14578</v>
      </c>
      <c r="I57" s="2">
        <v>663</v>
      </c>
      <c r="J57" s="2">
        <v>0</v>
      </c>
      <c r="K57" s="2">
        <v>0</v>
      </c>
      <c r="L57" s="2">
        <v>0</v>
      </c>
      <c r="M57" s="3">
        <f>SUM(E57:L57)</f>
        <v>245519</v>
      </c>
      <c r="N57" s="2">
        <v>0</v>
      </c>
      <c r="O57" s="2">
        <v>0</v>
      </c>
      <c r="P57" s="2">
        <v>0</v>
      </c>
      <c r="Q57" s="2">
        <v>0</v>
      </c>
      <c r="R57" s="2">
        <v>175328</v>
      </c>
      <c r="S57" s="2">
        <v>63102</v>
      </c>
      <c r="T57" s="2">
        <v>44492</v>
      </c>
      <c r="U57" s="2">
        <v>0</v>
      </c>
      <c r="V57" s="2">
        <v>0</v>
      </c>
      <c r="W57" s="2">
        <v>0</v>
      </c>
      <c r="X57" s="3">
        <f>SUM(N57:W57)</f>
        <v>282922</v>
      </c>
    </row>
    <row r="58" spans="1:24" ht="12" customHeight="1">
      <c r="B58" s="2" t="s">
        <v>72</v>
      </c>
      <c r="E58" s="2">
        <v>0</v>
      </c>
      <c r="F58" s="2">
        <v>0</v>
      </c>
      <c r="G58" s="2">
        <v>3991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3">
        <f>SUM(E58:L58)</f>
        <v>3991</v>
      </c>
      <c r="N58" s="2">
        <v>8136</v>
      </c>
      <c r="O58" s="2">
        <v>0</v>
      </c>
      <c r="P58" s="2">
        <v>0</v>
      </c>
      <c r="Q58" s="2">
        <v>0</v>
      </c>
      <c r="R58" s="2">
        <v>4122</v>
      </c>
      <c r="S58" s="2">
        <v>3022</v>
      </c>
      <c r="T58" s="2">
        <v>1402</v>
      </c>
      <c r="U58" s="2">
        <v>0</v>
      </c>
      <c r="V58" s="2">
        <v>0</v>
      </c>
      <c r="W58" s="2">
        <v>0</v>
      </c>
      <c r="X58" s="3">
        <f>SUM(N58:W58)</f>
        <v>16682</v>
      </c>
    </row>
    <row r="59" spans="1:24" ht="12" customHeight="1">
      <c r="C59" s="2" t="s">
        <v>41</v>
      </c>
      <c r="E59" s="2">
        <f t="shared" ref="E59:L59" si="34">E58+E57</f>
        <v>11996</v>
      </c>
      <c r="F59" s="2">
        <f t="shared" si="34"/>
        <v>79749</v>
      </c>
      <c r="G59" s="2">
        <f t="shared" si="34"/>
        <v>142524</v>
      </c>
      <c r="H59" s="2">
        <f t="shared" si="34"/>
        <v>14578</v>
      </c>
      <c r="I59" s="2">
        <f t="shared" si="34"/>
        <v>663</v>
      </c>
      <c r="J59" s="2">
        <f t="shared" si="34"/>
        <v>0</v>
      </c>
      <c r="K59" s="2">
        <f t="shared" si="34"/>
        <v>0</v>
      </c>
      <c r="L59" s="2">
        <f t="shared" si="34"/>
        <v>0</v>
      </c>
      <c r="M59" s="3">
        <f>SUM(E59:L59)</f>
        <v>249510</v>
      </c>
      <c r="N59" s="2">
        <f t="shared" ref="N59:W59" si="35">N58+N57</f>
        <v>8136</v>
      </c>
      <c r="O59" s="2">
        <f t="shared" si="35"/>
        <v>0</v>
      </c>
      <c r="P59" s="2">
        <f t="shared" si="35"/>
        <v>0</v>
      </c>
      <c r="Q59" s="2">
        <f t="shared" si="35"/>
        <v>0</v>
      </c>
      <c r="R59" s="2">
        <f t="shared" si="35"/>
        <v>179450</v>
      </c>
      <c r="S59" s="2">
        <f t="shared" si="35"/>
        <v>66124</v>
      </c>
      <c r="T59" s="2">
        <f t="shared" si="35"/>
        <v>45894</v>
      </c>
      <c r="U59" s="2">
        <f t="shared" si="35"/>
        <v>0</v>
      </c>
      <c r="V59" s="2">
        <f t="shared" si="35"/>
        <v>0</v>
      </c>
      <c r="W59" s="2">
        <f t="shared" si="35"/>
        <v>0</v>
      </c>
      <c r="X59" s="3">
        <f>SUM(N59:W59)</f>
        <v>299604</v>
      </c>
    </row>
    <row r="60" spans="1:24" ht="12" customHeight="1">
      <c r="D60" s="2" t="s">
        <v>42</v>
      </c>
      <c r="E60" s="2">
        <f t="shared" ref="E60:L60" si="36">E59+E56</f>
        <v>968672</v>
      </c>
      <c r="F60" s="2">
        <f t="shared" si="36"/>
        <v>450924</v>
      </c>
      <c r="G60" s="2">
        <f t="shared" si="36"/>
        <v>1193560</v>
      </c>
      <c r="H60" s="2">
        <f t="shared" si="36"/>
        <v>300930</v>
      </c>
      <c r="I60" s="2">
        <f t="shared" si="36"/>
        <v>5598</v>
      </c>
      <c r="J60" s="2">
        <f t="shared" si="36"/>
        <v>50</v>
      </c>
      <c r="K60" s="2">
        <f t="shared" si="36"/>
        <v>16349</v>
      </c>
      <c r="L60" s="2">
        <f t="shared" si="36"/>
        <v>0</v>
      </c>
      <c r="M60" s="3">
        <f>SUM(E60:L60)</f>
        <v>2936083</v>
      </c>
      <c r="N60" s="2">
        <f t="shared" ref="N60:W60" si="37">N59+N56</f>
        <v>430858</v>
      </c>
      <c r="O60" s="2">
        <f t="shared" si="37"/>
        <v>0</v>
      </c>
      <c r="P60" s="2">
        <f t="shared" si="37"/>
        <v>0</v>
      </c>
      <c r="Q60" s="2">
        <f t="shared" si="37"/>
        <v>0</v>
      </c>
      <c r="R60" s="2">
        <f t="shared" si="37"/>
        <v>374811</v>
      </c>
      <c r="S60" s="2">
        <f t="shared" si="37"/>
        <v>1606325</v>
      </c>
      <c r="T60" s="2">
        <f t="shared" si="37"/>
        <v>80686</v>
      </c>
      <c r="U60" s="2">
        <f t="shared" si="37"/>
        <v>826968</v>
      </c>
      <c r="V60" s="2">
        <f t="shared" si="37"/>
        <v>0</v>
      </c>
      <c r="W60" s="2">
        <f t="shared" si="37"/>
        <v>0</v>
      </c>
      <c r="X60" s="3">
        <f>SUM(N60:W60)</f>
        <v>3319648</v>
      </c>
    </row>
    <row r="62" spans="1:24" ht="12" customHeight="1">
      <c r="A62" s="2" t="s">
        <v>73</v>
      </c>
      <c r="E62" s="2">
        <v>8429707</v>
      </c>
      <c r="F62" s="2">
        <v>0</v>
      </c>
      <c r="G62" s="2">
        <v>7906749</v>
      </c>
      <c r="H62" s="2">
        <v>1810288</v>
      </c>
      <c r="I62" s="2">
        <v>0</v>
      </c>
      <c r="J62" s="2">
        <v>0</v>
      </c>
      <c r="K62" s="2">
        <v>27513</v>
      </c>
      <c r="L62" s="2">
        <v>1057685</v>
      </c>
      <c r="M62" s="3">
        <f t="shared" ref="M62:M69" si="38">SUM(E62:L62)</f>
        <v>19231942</v>
      </c>
      <c r="N62" s="2">
        <v>20369416</v>
      </c>
      <c r="O62" s="2">
        <v>13</v>
      </c>
      <c r="P62" s="2">
        <v>0</v>
      </c>
      <c r="Q62" s="2">
        <v>0</v>
      </c>
      <c r="R62" s="2">
        <v>10645247</v>
      </c>
      <c r="S62" s="2">
        <v>2551732</v>
      </c>
      <c r="T62" s="2">
        <v>1066338</v>
      </c>
      <c r="U62" s="2">
        <v>6452558</v>
      </c>
      <c r="V62" s="2">
        <v>0</v>
      </c>
      <c r="W62" s="2">
        <v>0</v>
      </c>
      <c r="X62" s="3">
        <f t="shared" ref="X62:X69" si="39">SUM(N62:W62)</f>
        <v>41085304</v>
      </c>
    </row>
    <row r="63" spans="1:24" ht="12" customHeight="1">
      <c r="B63" s="12" t="s">
        <v>74</v>
      </c>
      <c r="E63" s="2">
        <v>110614</v>
      </c>
      <c r="F63" s="2">
        <v>0</v>
      </c>
      <c r="G63" s="2">
        <v>30261</v>
      </c>
      <c r="H63" s="2">
        <v>81751</v>
      </c>
      <c r="I63" s="2">
        <v>8606</v>
      </c>
      <c r="J63" s="2">
        <v>0</v>
      </c>
      <c r="K63" s="2">
        <v>3375</v>
      </c>
      <c r="L63" s="2">
        <v>83079</v>
      </c>
      <c r="M63" s="3">
        <f t="shared" si="38"/>
        <v>317686</v>
      </c>
      <c r="N63" s="2">
        <v>83079</v>
      </c>
      <c r="O63" s="2">
        <v>0</v>
      </c>
      <c r="P63" s="2">
        <v>0</v>
      </c>
      <c r="Q63" s="2">
        <v>0</v>
      </c>
      <c r="R63" s="2">
        <v>104359</v>
      </c>
      <c r="S63" s="2">
        <v>49738</v>
      </c>
      <c r="T63" s="2">
        <v>34169</v>
      </c>
      <c r="U63" s="2">
        <v>1500</v>
      </c>
      <c r="V63" s="2">
        <v>0</v>
      </c>
      <c r="W63" s="2">
        <v>0</v>
      </c>
      <c r="X63" s="3">
        <f t="shared" si="39"/>
        <v>272845</v>
      </c>
    </row>
    <row r="64" spans="1:24" ht="12" customHeight="1">
      <c r="B64" s="12" t="s">
        <v>75</v>
      </c>
      <c r="E64" s="2">
        <v>9350</v>
      </c>
      <c r="F64" s="2">
        <v>108560</v>
      </c>
      <c r="G64" s="2">
        <v>256474</v>
      </c>
      <c r="H64" s="2">
        <v>39200</v>
      </c>
      <c r="I64" s="2">
        <v>600</v>
      </c>
      <c r="J64" s="2">
        <v>0</v>
      </c>
      <c r="K64" s="2">
        <v>2186</v>
      </c>
      <c r="L64" s="2">
        <v>293179</v>
      </c>
      <c r="M64" s="3">
        <f t="shared" si="38"/>
        <v>709549</v>
      </c>
      <c r="N64" s="2">
        <v>0</v>
      </c>
      <c r="O64" s="2">
        <v>0</v>
      </c>
      <c r="P64" s="2">
        <v>382179</v>
      </c>
      <c r="Q64" s="2">
        <v>0</v>
      </c>
      <c r="R64" s="2">
        <v>428091</v>
      </c>
      <c r="S64" s="2">
        <v>46019</v>
      </c>
      <c r="T64" s="2">
        <v>213774</v>
      </c>
      <c r="U64" s="2">
        <v>129819</v>
      </c>
      <c r="V64" s="2">
        <v>0</v>
      </c>
      <c r="W64" s="2">
        <v>0</v>
      </c>
      <c r="X64" s="3">
        <f t="shared" si="39"/>
        <v>1199882</v>
      </c>
    </row>
    <row r="65" spans="1:24" ht="12" customHeight="1">
      <c r="B65" s="12" t="s">
        <v>76</v>
      </c>
      <c r="E65" s="2">
        <v>968044</v>
      </c>
      <c r="F65" s="2">
        <v>611839</v>
      </c>
      <c r="G65" s="2">
        <v>698998</v>
      </c>
      <c r="H65" s="2">
        <v>0</v>
      </c>
      <c r="I65" s="2">
        <v>0</v>
      </c>
      <c r="J65" s="2">
        <v>123811</v>
      </c>
      <c r="K65" s="2">
        <v>3431</v>
      </c>
      <c r="L65" s="2">
        <v>958895</v>
      </c>
      <c r="M65" s="3">
        <f t="shared" si="38"/>
        <v>3365018</v>
      </c>
      <c r="N65" s="2">
        <v>490348</v>
      </c>
      <c r="O65" s="2">
        <v>7703</v>
      </c>
      <c r="P65" s="2">
        <v>958895</v>
      </c>
      <c r="Q65" s="2">
        <v>0</v>
      </c>
      <c r="R65" s="2">
        <v>608560</v>
      </c>
      <c r="S65" s="2">
        <v>274723</v>
      </c>
      <c r="T65" s="2">
        <v>991179</v>
      </c>
      <c r="U65" s="2">
        <v>0</v>
      </c>
      <c r="V65" s="2">
        <v>0</v>
      </c>
      <c r="W65" s="2">
        <v>0</v>
      </c>
      <c r="X65" s="3">
        <f t="shared" si="39"/>
        <v>3331408</v>
      </c>
    </row>
    <row r="66" spans="1:24" ht="12" customHeight="1">
      <c r="B66" s="12" t="s">
        <v>77</v>
      </c>
      <c r="E66" s="2">
        <v>1277738</v>
      </c>
      <c r="F66" s="2">
        <v>0</v>
      </c>
      <c r="G66" s="2">
        <v>1669421</v>
      </c>
      <c r="H66" s="2">
        <v>764909</v>
      </c>
      <c r="I66" s="2">
        <v>6349</v>
      </c>
      <c r="J66" s="2">
        <v>178841</v>
      </c>
      <c r="K66" s="2">
        <v>49</v>
      </c>
      <c r="L66" s="2">
        <v>2139361</v>
      </c>
      <c r="M66" s="3">
        <f t="shared" si="38"/>
        <v>6036668</v>
      </c>
      <c r="N66" s="2">
        <v>4367541</v>
      </c>
      <c r="O66" s="2">
        <v>126627</v>
      </c>
      <c r="P66" s="2">
        <v>0</v>
      </c>
      <c r="Q66" s="2">
        <v>0</v>
      </c>
      <c r="R66" s="2">
        <v>248826</v>
      </c>
      <c r="S66" s="2">
        <v>823470</v>
      </c>
      <c r="T66" s="2">
        <v>358948</v>
      </c>
      <c r="U66" s="2">
        <v>51753</v>
      </c>
      <c r="V66" s="2">
        <v>0</v>
      </c>
      <c r="W66" s="2">
        <v>0</v>
      </c>
      <c r="X66" s="3">
        <f t="shared" si="39"/>
        <v>5977165</v>
      </c>
    </row>
    <row r="67" spans="1:24" ht="12" customHeight="1">
      <c r="B67" s="12" t="s">
        <v>78</v>
      </c>
      <c r="E67" s="2">
        <v>199920.24091750427</v>
      </c>
      <c r="F67" s="2">
        <v>0</v>
      </c>
      <c r="G67" s="2">
        <v>345886.63640899275</v>
      </c>
      <c r="H67" s="2">
        <v>15652.376030864834</v>
      </c>
      <c r="I67" s="2">
        <v>3103.6229353041385</v>
      </c>
      <c r="J67" s="2">
        <v>194.43376075879698</v>
      </c>
      <c r="K67" s="2">
        <v>11247</v>
      </c>
      <c r="L67" s="2">
        <v>194959.90332549537</v>
      </c>
      <c r="M67" s="3">
        <f t="shared" si="38"/>
        <v>770964.21337892022</v>
      </c>
      <c r="N67" s="2">
        <v>221053.67521905381</v>
      </c>
      <c r="O67" s="2">
        <v>0</v>
      </c>
      <c r="P67" s="2">
        <v>373082.82899704447</v>
      </c>
      <c r="Q67" s="2">
        <v>0</v>
      </c>
      <c r="R67" s="2">
        <v>26619.693109892029</v>
      </c>
      <c r="S67" s="2">
        <v>101568</v>
      </c>
      <c r="T67" s="2">
        <v>65775.467395665488</v>
      </c>
      <c r="U67" s="2">
        <v>32575.944734419307</v>
      </c>
      <c r="V67" s="2">
        <v>0</v>
      </c>
      <c r="W67" s="2">
        <v>0</v>
      </c>
      <c r="X67" s="3">
        <f t="shared" si="39"/>
        <v>820675.60945607512</v>
      </c>
    </row>
    <row r="68" spans="1:24" ht="12" customHeight="1">
      <c r="C68" s="2" t="s">
        <v>41</v>
      </c>
      <c r="E68" s="2">
        <f t="shared" ref="E68:L68" si="40">SUM(E63:E67)</f>
        <v>2565666.2409175043</v>
      </c>
      <c r="F68" s="2">
        <f t="shared" si="40"/>
        <v>720399</v>
      </c>
      <c r="G68" s="2">
        <f t="shared" si="40"/>
        <v>3001040.6364089926</v>
      </c>
      <c r="H68" s="2">
        <f t="shared" si="40"/>
        <v>901512.37603086489</v>
      </c>
      <c r="I68" s="2">
        <f t="shared" si="40"/>
        <v>18658.622935304138</v>
      </c>
      <c r="J68" s="2">
        <f t="shared" si="40"/>
        <v>302846.43376075878</v>
      </c>
      <c r="K68" s="2">
        <f t="shared" si="40"/>
        <v>20288</v>
      </c>
      <c r="L68" s="2">
        <f t="shared" si="40"/>
        <v>3669473.9033254953</v>
      </c>
      <c r="M68" s="3">
        <f t="shared" si="38"/>
        <v>11199885.213378921</v>
      </c>
      <c r="N68" s="2">
        <f t="shared" ref="N68:W68" si="41">SUM(N63:N67)</f>
        <v>5162021.6752190534</v>
      </c>
      <c r="O68" s="2">
        <f t="shared" si="41"/>
        <v>134330</v>
      </c>
      <c r="P68" s="2">
        <f t="shared" si="41"/>
        <v>1714156.8289970444</v>
      </c>
      <c r="Q68" s="2">
        <f t="shared" si="41"/>
        <v>0</v>
      </c>
      <c r="R68" s="2">
        <f t="shared" si="41"/>
        <v>1416455.6931098921</v>
      </c>
      <c r="S68" s="2">
        <f t="shared" si="41"/>
        <v>1295518</v>
      </c>
      <c r="T68" s="2">
        <f t="shared" si="41"/>
        <v>1663845.4673956656</v>
      </c>
      <c r="U68" s="2">
        <f t="shared" si="41"/>
        <v>215647.94473441932</v>
      </c>
      <c r="V68" s="2">
        <f t="shared" si="41"/>
        <v>0</v>
      </c>
      <c r="W68" s="2">
        <f t="shared" si="41"/>
        <v>0</v>
      </c>
      <c r="X68" s="3">
        <f t="shared" si="39"/>
        <v>11601975.609456073</v>
      </c>
    </row>
    <row r="69" spans="1:24" ht="12" customHeight="1">
      <c r="D69" s="2" t="s">
        <v>42</v>
      </c>
      <c r="E69" s="2">
        <f t="shared" ref="E69:L69" si="42">E68+E62</f>
        <v>10995373.240917504</v>
      </c>
      <c r="F69" s="2">
        <f t="shared" si="42"/>
        <v>720399</v>
      </c>
      <c r="G69" s="2">
        <f t="shared" si="42"/>
        <v>10907789.636408992</v>
      </c>
      <c r="H69" s="2">
        <f t="shared" si="42"/>
        <v>2711800.3760308651</v>
      </c>
      <c r="I69" s="2">
        <f t="shared" si="42"/>
        <v>18658.622935304138</v>
      </c>
      <c r="J69" s="2">
        <f t="shared" si="42"/>
        <v>302846.43376075878</v>
      </c>
      <c r="K69" s="2">
        <f t="shared" si="42"/>
        <v>47801</v>
      </c>
      <c r="L69" s="2">
        <f t="shared" si="42"/>
        <v>4727158.9033254953</v>
      </c>
      <c r="M69" s="3">
        <f t="shared" si="38"/>
        <v>30431827.213378917</v>
      </c>
      <c r="N69" s="2">
        <f t="shared" ref="N69:W69" si="43">N68+N62</f>
        <v>25531437.675219052</v>
      </c>
      <c r="O69" s="2">
        <f t="shared" si="43"/>
        <v>134343</v>
      </c>
      <c r="P69" s="2">
        <f t="shared" si="43"/>
        <v>1714156.8289970444</v>
      </c>
      <c r="Q69" s="2">
        <f t="shared" si="43"/>
        <v>0</v>
      </c>
      <c r="R69" s="2">
        <f t="shared" si="43"/>
        <v>12061702.693109892</v>
      </c>
      <c r="S69" s="2">
        <f t="shared" si="43"/>
        <v>3847250</v>
      </c>
      <c r="T69" s="2">
        <f t="shared" si="43"/>
        <v>2730183.4673956656</v>
      </c>
      <c r="U69" s="2">
        <f t="shared" si="43"/>
        <v>6668205.9447344197</v>
      </c>
      <c r="V69" s="2">
        <f t="shared" si="43"/>
        <v>0</v>
      </c>
      <c r="W69" s="2">
        <f t="shared" si="43"/>
        <v>0</v>
      </c>
      <c r="X69" s="3">
        <f t="shared" si="39"/>
        <v>52687279.60945607</v>
      </c>
    </row>
    <row r="71" spans="1:24" ht="12" customHeight="1">
      <c r="A71" s="2" t="s">
        <v>79</v>
      </c>
      <c r="E71" s="2">
        <v>4893257</v>
      </c>
      <c r="F71" s="2">
        <v>1143455</v>
      </c>
      <c r="G71" s="2">
        <v>3294909</v>
      </c>
      <c r="H71" s="2">
        <v>1528556</v>
      </c>
      <c r="I71" s="2">
        <v>129417</v>
      </c>
      <c r="J71" s="2">
        <v>347097</v>
      </c>
      <c r="K71" s="2">
        <v>2914639</v>
      </c>
      <c r="L71" s="2">
        <v>1936422</v>
      </c>
      <c r="M71" s="3">
        <f t="shared" ref="M71:M78" si="44">SUM(E71:L71)</f>
        <v>16187752</v>
      </c>
      <c r="N71" s="2">
        <v>3025354</v>
      </c>
      <c r="O71" s="2">
        <v>0</v>
      </c>
      <c r="P71" s="2">
        <v>1833095</v>
      </c>
      <c r="Q71" s="2">
        <v>0</v>
      </c>
      <c r="R71" s="2">
        <v>615814</v>
      </c>
      <c r="S71" s="2">
        <v>3841686</v>
      </c>
      <c r="T71" s="2">
        <v>1522201</v>
      </c>
      <c r="U71" s="2">
        <v>814199</v>
      </c>
      <c r="V71" s="2">
        <v>0</v>
      </c>
      <c r="W71" s="2">
        <v>0</v>
      </c>
      <c r="X71" s="3">
        <f t="shared" ref="X71:X78" si="45">SUM(N71:W71)</f>
        <v>11652349</v>
      </c>
    </row>
    <row r="72" spans="1:24" ht="12" customHeight="1">
      <c r="B72" s="12" t="s">
        <v>80</v>
      </c>
      <c r="E72" s="2">
        <v>0</v>
      </c>
      <c r="F72" s="2">
        <v>0</v>
      </c>
      <c r="G72" s="2">
        <v>62677</v>
      </c>
      <c r="H72" s="2">
        <v>3500</v>
      </c>
      <c r="I72" s="2">
        <v>0</v>
      </c>
      <c r="J72" s="2">
        <v>0</v>
      </c>
      <c r="K72" s="2">
        <v>0</v>
      </c>
      <c r="L72" s="2">
        <v>49230</v>
      </c>
      <c r="M72" s="3">
        <f t="shared" si="44"/>
        <v>115407</v>
      </c>
      <c r="N72" s="2">
        <v>0</v>
      </c>
      <c r="O72" s="2">
        <v>0</v>
      </c>
      <c r="P72" s="2">
        <v>49230</v>
      </c>
      <c r="Q72" s="2">
        <v>0</v>
      </c>
      <c r="R72" s="2">
        <v>18082</v>
      </c>
      <c r="S72" s="2">
        <v>48227</v>
      </c>
      <c r="T72" s="2">
        <v>9815</v>
      </c>
      <c r="U72" s="2">
        <v>0</v>
      </c>
      <c r="V72" s="2">
        <v>0</v>
      </c>
      <c r="W72" s="2">
        <v>0</v>
      </c>
      <c r="X72" s="3">
        <f t="shared" si="45"/>
        <v>125354</v>
      </c>
    </row>
    <row r="73" spans="1:24" ht="12" customHeight="1">
      <c r="B73" s="12" t="s">
        <v>81</v>
      </c>
      <c r="E73" s="2">
        <v>4377888</v>
      </c>
      <c r="F73" s="2">
        <v>0</v>
      </c>
      <c r="G73" s="2">
        <v>422184</v>
      </c>
      <c r="H73" s="2">
        <v>234677</v>
      </c>
      <c r="I73" s="2">
        <v>4010</v>
      </c>
      <c r="J73" s="2">
        <v>0</v>
      </c>
      <c r="K73" s="2">
        <v>46267</v>
      </c>
      <c r="L73" s="2">
        <v>0</v>
      </c>
      <c r="M73" s="3">
        <f t="shared" si="44"/>
        <v>5085026</v>
      </c>
      <c r="N73" s="2">
        <v>162294</v>
      </c>
      <c r="O73" s="2">
        <v>0</v>
      </c>
      <c r="P73" s="2">
        <v>0</v>
      </c>
      <c r="Q73" s="2">
        <v>0</v>
      </c>
      <c r="R73" s="2">
        <v>1537880</v>
      </c>
      <c r="S73" s="2">
        <v>247511</v>
      </c>
      <c r="T73" s="2">
        <v>1142402</v>
      </c>
      <c r="U73" s="2">
        <v>2364321</v>
      </c>
      <c r="V73" s="2">
        <v>0</v>
      </c>
      <c r="W73" s="2">
        <v>0</v>
      </c>
      <c r="X73" s="3">
        <f t="shared" si="45"/>
        <v>5454408</v>
      </c>
    </row>
    <row r="74" spans="1:24" ht="12" customHeight="1">
      <c r="B74" s="12" t="s">
        <v>82</v>
      </c>
      <c r="E74" s="2">
        <v>0</v>
      </c>
      <c r="F74" s="2">
        <v>1737</v>
      </c>
      <c r="G74" s="2">
        <v>54204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3">
        <f t="shared" si="44"/>
        <v>55941</v>
      </c>
      <c r="N74" s="2">
        <v>16991</v>
      </c>
      <c r="O74" s="2">
        <v>0</v>
      </c>
      <c r="P74" s="2">
        <v>0</v>
      </c>
      <c r="Q74" s="2">
        <v>0</v>
      </c>
      <c r="R74" s="2">
        <v>16884</v>
      </c>
      <c r="S74" s="2">
        <v>7554</v>
      </c>
      <c r="T74" s="2">
        <v>0</v>
      </c>
      <c r="U74" s="2">
        <v>0</v>
      </c>
      <c r="V74" s="2">
        <v>0</v>
      </c>
      <c r="W74" s="2">
        <v>0</v>
      </c>
      <c r="X74" s="3">
        <f t="shared" si="45"/>
        <v>41429</v>
      </c>
    </row>
    <row r="75" spans="1:24" ht="12" customHeight="1">
      <c r="B75" s="12" t="s">
        <v>83</v>
      </c>
      <c r="E75" s="2">
        <v>0</v>
      </c>
      <c r="F75" s="2">
        <v>0</v>
      </c>
      <c r="G75" s="2">
        <v>30201</v>
      </c>
      <c r="H75" s="2">
        <v>8387</v>
      </c>
      <c r="I75" s="2">
        <v>3870</v>
      </c>
      <c r="J75" s="2">
        <v>0</v>
      </c>
      <c r="K75" s="2">
        <v>1573</v>
      </c>
      <c r="L75" s="2">
        <v>0</v>
      </c>
      <c r="M75" s="3">
        <f t="shared" si="44"/>
        <v>44031</v>
      </c>
      <c r="N75" s="2">
        <v>37552</v>
      </c>
      <c r="O75" s="2">
        <v>0</v>
      </c>
      <c r="P75" s="2">
        <v>26166</v>
      </c>
      <c r="Q75" s="2">
        <v>0</v>
      </c>
      <c r="R75" s="2">
        <v>5002</v>
      </c>
      <c r="S75" s="2">
        <v>20337</v>
      </c>
      <c r="T75" s="2">
        <v>0</v>
      </c>
      <c r="U75" s="2">
        <v>0</v>
      </c>
      <c r="V75" s="2">
        <v>0</v>
      </c>
      <c r="W75" s="2">
        <v>0</v>
      </c>
      <c r="X75" s="3">
        <f t="shared" si="45"/>
        <v>89057</v>
      </c>
    </row>
    <row r="76" spans="1:24" ht="12" customHeight="1">
      <c r="B76" s="12" t="s">
        <v>84</v>
      </c>
      <c r="E76" s="2">
        <v>66139</v>
      </c>
      <c r="F76" s="2">
        <v>0</v>
      </c>
      <c r="G76" s="2">
        <v>25712</v>
      </c>
      <c r="H76" s="2">
        <v>15664</v>
      </c>
      <c r="I76" s="2">
        <v>17589</v>
      </c>
      <c r="J76" s="2">
        <v>0</v>
      </c>
      <c r="K76" s="2">
        <v>10753</v>
      </c>
      <c r="L76" s="2">
        <v>0</v>
      </c>
      <c r="M76" s="3">
        <f t="shared" si="44"/>
        <v>135857</v>
      </c>
      <c r="N76" s="2">
        <v>35693</v>
      </c>
      <c r="O76" s="2">
        <v>0</v>
      </c>
      <c r="P76" s="2">
        <v>0</v>
      </c>
      <c r="Q76" s="2">
        <v>0</v>
      </c>
      <c r="R76" s="2">
        <v>41078</v>
      </c>
      <c r="S76" s="2">
        <v>27193</v>
      </c>
      <c r="T76" s="2">
        <v>0</v>
      </c>
      <c r="U76" s="2">
        <v>0</v>
      </c>
      <c r="V76" s="2">
        <v>0</v>
      </c>
      <c r="W76" s="2">
        <v>0</v>
      </c>
      <c r="X76" s="3">
        <f t="shared" si="45"/>
        <v>103964</v>
      </c>
    </row>
    <row r="77" spans="1:24" ht="12" customHeight="1">
      <c r="C77" s="2" t="s">
        <v>41</v>
      </c>
      <c r="E77" s="2">
        <f t="shared" ref="E77:L77" si="46">SUM(E72:E76)</f>
        <v>4444027</v>
      </c>
      <c r="F77" s="2">
        <f t="shared" si="46"/>
        <v>1737</v>
      </c>
      <c r="G77" s="2">
        <f t="shared" si="46"/>
        <v>594978</v>
      </c>
      <c r="H77" s="2">
        <f t="shared" si="46"/>
        <v>262228</v>
      </c>
      <c r="I77" s="2">
        <f t="shared" si="46"/>
        <v>25469</v>
      </c>
      <c r="J77" s="2">
        <f t="shared" si="46"/>
        <v>0</v>
      </c>
      <c r="K77" s="2">
        <f t="shared" si="46"/>
        <v>58593</v>
      </c>
      <c r="L77" s="2">
        <f t="shared" si="46"/>
        <v>49230</v>
      </c>
      <c r="M77" s="3">
        <f t="shared" si="44"/>
        <v>5436262</v>
      </c>
      <c r="N77" s="2">
        <f t="shared" ref="N77:W77" si="47">SUM(N72:N76)</f>
        <v>252530</v>
      </c>
      <c r="O77" s="2">
        <f t="shared" si="47"/>
        <v>0</v>
      </c>
      <c r="P77" s="2">
        <f t="shared" si="47"/>
        <v>75396</v>
      </c>
      <c r="Q77" s="2">
        <f t="shared" si="47"/>
        <v>0</v>
      </c>
      <c r="R77" s="2">
        <f t="shared" si="47"/>
        <v>1618926</v>
      </c>
      <c r="S77" s="2">
        <f t="shared" si="47"/>
        <v>350822</v>
      </c>
      <c r="T77" s="2">
        <f t="shared" si="47"/>
        <v>1152217</v>
      </c>
      <c r="U77" s="2">
        <f t="shared" si="47"/>
        <v>2364321</v>
      </c>
      <c r="V77" s="2">
        <f t="shared" si="47"/>
        <v>0</v>
      </c>
      <c r="W77" s="2">
        <f t="shared" si="47"/>
        <v>0</v>
      </c>
      <c r="X77" s="3">
        <f t="shared" si="45"/>
        <v>5814212</v>
      </c>
    </row>
    <row r="78" spans="1:24" ht="12" customHeight="1">
      <c r="D78" s="2" t="s">
        <v>42</v>
      </c>
      <c r="E78" s="2">
        <f t="shared" ref="E78:L78" si="48">E77+E71</f>
        <v>9337284</v>
      </c>
      <c r="F78" s="2">
        <f t="shared" si="48"/>
        <v>1145192</v>
      </c>
      <c r="G78" s="2">
        <f t="shared" si="48"/>
        <v>3889887</v>
      </c>
      <c r="H78" s="2">
        <f t="shared" si="48"/>
        <v>1790784</v>
      </c>
      <c r="I78" s="2">
        <f t="shared" si="48"/>
        <v>154886</v>
      </c>
      <c r="J78" s="2">
        <f t="shared" si="48"/>
        <v>347097</v>
      </c>
      <c r="K78" s="2">
        <f t="shared" si="48"/>
        <v>2973232</v>
      </c>
      <c r="L78" s="2">
        <f t="shared" si="48"/>
        <v>1985652</v>
      </c>
      <c r="M78" s="3">
        <f t="shared" si="44"/>
        <v>21624014</v>
      </c>
      <c r="N78" s="2">
        <f t="shared" ref="N78:W78" si="49">N77+N71</f>
        <v>3277884</v>
      </c>
      <c r="O78" s="2">
        <f t="shared" si="49"/>
        <v>0</v>
      </c>
      <c r="P78" s="2">
        <f t="shared" si="49"/>
        <v>1908491</v>
      </c>
      <c r="Q78" s="2">
        <f t="shared" si="49"/>
        <v>0</v>
      </c>
      <c r="R78" s="2">
        <f t="shared" si="49"/>
        <v>2234740</v>
      </c>
      <c r="S78" s="2">
        <f t="shared" si="49"/>
        <v>4192508</v>
      </c>
      <c r="T78" s="2">
        <f t="shared" si="49"/>
        <v>2674418</v>
      </c>
      <c r="U78" s="2">
        <f t="shared" si="49"/>
        <v>3178520</v>
      </c>
      <c r="V78" s="2">
        <f t="shared" si="49"/>
        <v>0</v>
      </c>
      <c r="W78" s="2">
        <f t="shared" si="49"/>
        <v>0</v>
      </c>
      <c r="X78" s="3">
        <f t="shared" si="45"/>
        <v>17466561</v>
      </c>
    </row>
    <row r="80" spans="1:24" ht="12" customHeight="1">
      <c r="A80" s="2" t="s">
        <v>85</v>
      </c>
      <c r="E80" s="2">
        <v>2755684</v>
      </c>
      <c r="F80" s="2">
        <v>294456</v>
      </c>
      <c r="G80" s="2">
        <v>1550180</v>
      </c>
      <c r="H80" s="2">
        <v>326594</v>
      </c>
      <c r="I80" s="2">
        <v>345460</v>
      </c>
      <c r="J80" s="2">
        <v>0</v>
      </c>
      <c r="K80" s="2">
        <v>870229</v>
      </c>
      <c r="L80" s="2">
        <v>518123</v>
      </c>
      <c r="M80" s="3">
        <f>SUM(E80:L80)</f>
        <v>6660726</v>
      </c>
      <c r="N80" s="2">
        <v>923418</v>
      </c>
      <c r="O80" s="2">
        <v>0</v>
      </c>
      <c r="P80" s="2">
        <v>518123</v>
      </c>
      <c r="Q80" s="2">
        <v>0</v>
      </c>
      <c r="R80" s="2">
        <v>138920</v>
      </c>
      <c r="S80" s="2">
        <v>1874272</v>
      </c>
      <c r="T80" s="2">
        <v>90241</v>
      </c>
      <c r="U80" s="2">
        <v>2511058</v>
      </c>
      <c r="V80" s="2">
        <v>0</v>
      </c>
      <c r="W80" s="2">
        <v>0</v>
      </c>
      <c r="X80" s="3">
        <f>SUM(N80:W80)</f>
        <v>6056032</v>
      </c>
    </row>
    <row r="81" spans="1:24" ht="12" customHeight="1">
      <c r="B81" s="2" t="s">
        <v>86</v>
      </c>
      <c r="E81" s="2">
        <v>0</v>
      </c>
      <c r="F81" s="2">
        <v>0</v>
      </c>
      <c r="G81" s="2">
        <v>41920</v>
      </c>
      <c r="H81" s="2">
        <v>11955</v>
      </c>
      <c r="I81" s="2">
        <v>2279</v>
      </c>
      <c r="J81" s="2">
        <v>0</v>
      </c>
      <c r="K81" s="2">
        <v>0</v>
      </c>
      <c r="L81" s="2">
        <v>85925</v>
      </c>
      <c r="M81" s="3">
        <f>SUM(E81:L81)</f>
        <v>142079</v>
      </c>
      <c r="N81" s="2">
        <v>0</v>
      </c>
      <c r="O81" s="2">
        <v>212</v>
      </c>
      <c r="P81" s="2">
        <v>113525</v>
      </c>
      <c r="Q81" s="2">
        <v>0</v>
      </c>
      <c r="R81" s="2">
        <v>2131</v>
      </c>
      <c r="S81" s="2">
        <v>22662</v>
      </c>
      <c r="T81" s="2">
        <v>0</v>
      </c>
      <c r="U81" s="2">
        <v>0</v>
      </c>
      <c r="V81" s="2">
        <v>0</v>
      </c>
      <c r="W81" s="2">
        <v>0</v>
      </c>
      <c r="X81" s="3">
        <f>SUM(N81:W81)</f>
        <v>138530</v>
      </c>
    </row>
    <row r="82" spans="1:24" ht="12" customHeight="1">
      <c r="C82" s="2" t="s">
        <v>41</v>
      </c>
      <c r="E82" s="2">
        <f t="shared" ref="E82:W82" si="50">E81</f>
        <v>0</v>
      </c>
      <c r="F82" s="2">
        <f t="shared" si="50"/>
        <v>0</v>
      </c>
      <c r="G82" s="2">
        <f t="shared" si="50"/>
        <v>41920</v>
      </c>
      <c r="H82" s="2">
        <f t="shared" si="50"/>
        <v>11955</v>
      </c>
      <c r="I82" s="2">
        <f t="shared" si="50"/>
        <v>2279</v>
      </c>
      <c r="J82" s="2">
        <f t="shared" si="50"/>
        <v>0</v>
      </c>
      <c r="K82" s="2">
        <f t="shared" si="50"/>
        <v>0</v>
      </c>
      <c r="L82" s="2">
        <f t="shared" si="50"/>
        <v>85925</v>
      </c>
      <c r="M82" s="3">
        <f t="shared" si="50"/>
        <v>142079</v>
      </c>
      <c r="N82" s="2">
        <f t="shared" si="50"/>
        <v>0</v>
      </c>
      <c r="O82" s="2">
        <f t="shared" si="50"/>
        <v>212</v>
      </c>
      <c r="P82" s="2">
        <f t="shared" si="50"/>
        <v>113525</v>
      </c>
      <c r="Q82" s="2">
        <f t="shared" si="50"/>
        <v>0</v>
      </c>
      <c r="R82" s="2">
        <f t="shared" si="50"/>
        <v>2131</v>
      </c>
      <c r="S82" s="2">
        <f t="shared" si="50"/>
        <v>22662</v>
      </c>
      <c r="T82" s="2">
        <f t="shared" si="50"/>
        <v>0</v>
      </c>
      <c r="U82" s="2">
        <f t="shared" si="50"/>
        <v>0</v>
      </c>
      <c r="V82" s="2">
        <f t="shared" si="50"/>
        <v>0</v>
      </c>
      <c r="W82" s="2">
        <f t="shared" si="50"/>
        <v>0</v>
      </c>
      <c r="X82" s="3">
        <f>SUM(N82:W82)</f>
        <v>138530</v>
      </c>
    </row>
    <row r="83" spans="1:24" ht="12" customHeight="1">
      <c r="D83" s="2" t="s">
        <v>42</v>
      </c>
      <c r="E83" s="2">
        <f t="shared" ref="E83:X83" si="51">E82+E80</f>
        <v>2755684</v>
      </c>
      <c r="F83" s="2">
        <f t="shared" si="51"/>
        <v>294456</v>
      </c>
      <c r="G83" s="2">
        <f t="shared" si="51"/>
        <v>1592100</v>
      </c>
      <c r="H83" s="2">
        <f t="shared" si="51"/>
        <v>338549</v>
      </c>
      <c r="I83" s="2">
        <f t="shared" si="51"/>
        <v>347739</v>
      </c>
      <c r="J83" s="2">
        <f t="shared" si="51"/>
        <v>0</v>
      </c>
      <c r="K83" s="2">
        <f t="shared" si="51"/>
        <v>870229</v>
      </c>
      <c r="L83" s="2">
        <f t="shared" si="51"/>
        <v>604048</v>
      </c>
      <c r="M83" s="3">
        <f t="shared" si="51"/>
        <v>6802805</v>
      </c>
      <c r="N83" s="2">
        <f t="shared" si="51"/>
        <v>923418</v>
      </c>
      <c r="O83" s="2">
        <f t="shared" si="51"/>
        <v>212</v>
      </c>
      <c r="P83" s="2">
        <f t="shared" si="51"/>
        <v>631648</v>
      </c>
      <c r="Q83" s="2">
        <f t="shared" si="51"/>
        <v>0</v>
      </c>
      <c r="R83" s="2">
        <f t="shared" si="51"/>
        <v>141051</v>
      </c>
      <c r="S83" s="2">
        <f t="shared" si="51"/>
        <v>1896934</v>
      </c>
      <c r="T83" s="2">
        <f t="shared" si="51"/>
        <v>90241</v>
      </c>
      <c r="U83" s="2">
        <f t="shared" si="51"/>
        <v>2511058</v>
      </c>
      <c r="V83" s="2">
        <f t="shared" si="51"/>
        <v>0</v>
      </c>
      <c r="W83" s="2">
        <f t="shared" si="51"/>
        <v>0</v>
      </c>
      <c r="X83" s="3">
        <f t="shared" si="51"/>
        <v>6194562</v>
      </c>
    </row>
    <row r="85" spans="1:24" ht="12" customHeight="1">
      <c r="A85" s="2" t="s">
        <v>87</v>
      </c>
      <c r="E85" s="2">
        <v>1919888</v>
      </c>
      <c r="F85" s="2">
        <v>0</v>
      </c>
      <c r="G85" s="2">
        <v>3226015</v>
      </c>
      <c r="H85" s="2">
        <v>1059655</v>
      </c>
      <c r="I85" s="2">
        <v>66694</v>
      </c>
      <c r="J85" s="2">
        <v>156126</v>
      </c>
      <c r="K85" s="2">
        <v>173677</v>
      </c>
      <c r="L85" s="2">
        <v>0</v>
      </c>
      <c r="M85" s="3">
        <f>SUM(E85:L85)</f>
        <v>6602055</v>
      </c>
      <c r="N85" s="2">
        <v>2181522</v>
      </c>
      <c r="O85" s="2">
        <v>0</v>
      </c>
      <c r="P85" s="2">
        <v>900000</v>
      </c>
      <c r="Q85" s="2">
        <v>0</v>
      </c>
      <c r="R85" s="2">
        <v>191582</v>
      </c>
      <c r="S85" s="2">
        <v>3094610</v>
      </c>
      <c r="T85" s="2">
        <v>516263</v>
      </c>
      <c r="U85" s="2">
        <v>337032</v>
      </c>
      <c r="V85" s="2">
        <v>0</v>
      </c>
      <c r="W85" s="2">
        <v>0</v>
      </c>
      <c r="X85" s="3">
        <f t="shared" ref="X85:X91" si="52">SUM(N85:W85)</f>
        <v>7221009</v>
      </c>
    </row>
    <row r="86" spans="1:24" ht="12" customHeight="1">
      <c r="B86" s="12" t="s">
        <v>88</v>
      </c>
      <c r="E86" s="2">
        <v>220212.02576523862</v>
      </c>
      <c r="F86" s="2">
        <v>0</v>
      </c>
      <c r="G86" s="2">
        <v>77455.596409776233</v>
      </c>
      <c r="H86" s="2">
        <v>65406.09527944935</v>
      </c>
      <c r="I86" s="2">
        <v>26218.432382041097</v>
      </c>
      <c r="J86" s="2">
        <v>0</v>
      </c>
      <c r="K86" s="2">
        <v>0</v>
      </c>
      <c r="L86" s="2">
        <v>0</v>
      </c>
      <c r="M86" s="3">
        <f>SUM(E86:L86)</f>
        <v>389292.14983650536</v>
      </c>
      <c r="N86" s="2">
        <v>0</v>
      </c>
      <c r="O86" s="2">
        <v>0</v>
      </c>
      <c r="P86" s="2">
        <v>30577.017235134128</v>
      </c>
      <c r="Q86" s="2">
        <v>0</v>
      </c>
      <c r="R86" s="2">
        <v>231542.56738356105</v>
      </c>
      <c r="S86" s="2">
        <v>74259</v>
      </c>
      <c r="T86" s="2">
        <v>213225.26350441255</v>
      </c>
      <c r="U86" s="2">
        <v>0</v>
      </c>
      <c r="V86" s="2">
        <v>0</v>
      </c>
      <c r="W86" s="2">
        <v>0</v>
      </c>
      <c r="X86" s="3">
        <f t="shared" si="52"/>
        <v>549603.8481231078</v>
      </c>
    </row>
    <row r="87" spans="1:24" ht="12" customHeight="1">
      <c r="B87" s="12" t="s">
        <v>89</v>
      </c>
      <c r="E87" s="2">
        <v>5190</v>
      </c>
      <c r="F87" s="2">
        <v>0</v>
      </c>
      <c r="G87" s="2">
        <v>7501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3">
        <f>SUM(E87:L87)</f>
        <v>12691</v>
      </c>
      <c r="N87" s="2">
        <v>0</v>
      </c>
      <c r="O87" s="2">
        <v>0</v>
      </c>
      <c r="P87" s="2">
        <v>0</v>
      </c>
      <c r="Q87" s="2">
        <v>0</v>
      </c>
      <c r="R87" s="2">
        <v>6208</v>
      </c>
      <c r="S87" s="2">
        <v>5113</v>
      </c>
      <c r="T87" s="2">
        <v>0</v>
      </c>
      <c r="U87" s="2">
        <v>0</v>
      </c>
      <c r="V87" s="2">
        <v>0</v>
      </c>
      <c r="W87" s="2">
        <v>0</v>
      </c>
      <c r="X87" s="3">
        <f t="shared" si="52"/>
        <v>11321</v>
      </c>
    </row>
    <row r="88" spans="1:24" ht="12" customHeight="1">
      <c r="B88" s="12" t="s">
        <v>90</v>
      </c>
      <c r="E88" s="2">
        <v>0</v>
      </c>
      <c r="F88" s="2">
        <v>0</v>
      </c>
      <c r="G88" s="2">
        <v>28820</v>
      </c>
      <c r="H88" s="2">
        <v>5071</v>
      </c>
      <c r="I88" s="2">
        <v>0</v>
      </c>
      <c r="J88" s="2">
        <v>0</v>
      </c>
      <c r="K88" s="2">
        <v>1857</v>
      </c>
      <c r="L88" s="2">
        <v>0</v>
      </c>
      <c r="M88" s="3">
        <f>SUM(E88:L88)</f>
        <v>35748</v>
      </c>
      <c r="N88" s="2">
        <v>0</v>
      </c>
      <c r="O88" s="2">
        <v>0</v>
      </c>
      <c r="P88" s="2">
        <v>0</v>
      </c>
      <c r="Q88" s="2">
        <v>0</v>
      </c>
      <c r="R88" s="2">
        <v>10770</v>
      </c>
      <c r="S88" s="2">
        <v>10227</v>
      </c>
      <c r="T88" s="2">
        <v>0</v>
      </c>
      <c r="U88" s="2">
        <v>0</v>
      </c>
      <c r="V88" s="2">
        <v>0</v>
      </c>
      <c r="W88" s="2">
        <v>0</v>
      </c>
      <c r="X88" s="3">
        <f t="shared" si="52"/>
        <v>20997</v>
      </c>
    </row>
    <row r="89" spans="1:24" ht="12" customHeight="1">
      <c r="B89" s="12" t="s">
        <v>91</v>
      </c>
      <c r="E89" s="2">
        <v>9031724</v>
      </c>
      <c r="F89" s="2">
        <v>0</v>
      </c>
      <c r="G89" s="2">
        <v>1140038</v>
      </c>
      <c r="H89" s="2">
        <v>0</v>
      </c>
      <c r="I89" s="2">
        <v>0</v>
      </c>
      <c r="J89" s="2">
        <v>111034</v>
      </c>
      <c r="K89" s="2">
        <v>0</v>
      </c>
      <c r="L89" s="2">
        <v>335795</v>
      </c>
      <c r="M89" s="3">
        <f>SUM(E89:L89)</f>
        <v>10618591</v>
      </c>
      <c r="N89" s="2">
        <v>0</v>
      </c>
      <c r="O89" s="2">
        <v>95436</v>
      </c>
      <c r="P89" s="2">
        <v>1911554</v>
      </c>
      <c r="Q89" s="2">
        <v>0</v>
      </c>
      <c r="R89" s="2">
        <v>7952267</v>
      </c>
      <c r="S89" s="2">
        <v>1027071</v>
      </c>
      <c r="T89" s="2">
        <v>1168662</v>
      </c>
      <c r="U89" s="2">
        <v>252228</v>
      </c>
      <c r="V89" s="2">
        <v>0</v>
      </c>
      <c r="W89" s="2">
        <v>0</v>
      </c>
      <c r="X89" s="3">
        <f t="shared" si="52"/>
        <v>12407218</v>
      </c>
    </row>
    <row r="90" spans="1:24" ht="12" customHeight="1">
      <c r="C90" s="2" t="s">
        <v>41</v>
      </c>
      <c r="E90" s="2">
        <f t="shared" ref="E90:W90" si="53">SUM(E86:E89)</f>
        <v>9257126.0257652383</v>
      </c>
      <c r="F90" s="2">
        <f t="shared" si="53"/>
        <v>0</v>
      </c>
      <c r="G90" s="2">
        <f t="shared" si="53"/>
        <v>1253814.5964097762</v>
      </c>
      <c r="H90" s="2">
        <f t="shared" si="53"/>
        <v>70477.09527944935</v>
      </c>
      <c r="I90" s="2">
        <f t="shared" si="53"/>
        <v>26218.432382041097</v>
      </c>
      <c r="J90" s="2">
        <f t="shared" si="53"/>
        <v>111034</v>
      </c>
      <c r="K90" s="2">
        <f t="shared" si="53"/>
        <v>1857</v>
      </c>
      <c r="L90" s="2">
        <f t="shared" si="53"/>
        <v>335795</v>
      </c>
      <c r="M90" s="3">
        <f t="shared" si="53"/>
        <v>11056322.149836505</v>
      </c>
      <c r="N90" s="2">
        <f t="shared" si="53"/>
        <v>0</v>
      </c>
      <c r="O90" s="2">
        <f t="shared" si="53"/>
        <v>95436</v>
      </c>
      <c r="P90" s="2">
        <f t="shared" si="53"/>
        <v>1942131.017235134</v>
      </c>
      <c r="Q90" s="2">
        <f t="shared" si="53"/>
        <v>0</v>
      </c>
      <c r="R90" s="2">
        <f t="shared" si="53"/>
        <v>8200787.5673835613</v>
      </c>
      <c r="S90" s="2">
        <f t="shared" si="53"/>
        <v>1116670</v>
      </c>
      <c r="T90" s="2">
        <f t="shared" si="53"/>
        <v>1381887.2635044125</v>
      </c>
      <c r="U90" s="2">
        <f t="shared" si="53"/>
        <v>252228</v>
      </c>
      <c r="V90" s="2">
        <f t="shared" si="53"/>
        <v>0</v>
      </c>
      <c r="W90" s="2">
        <f t="shared" si="53"/>
        <v>0</v>
      </c>
      <c r="X90" s="3">
        <f t="shared" si="52"/>
        <v>12989139.848123107</v>
      </c>
    </row>
    <row r="91" spans="1:24" ht="12" customHeight="1">
      <c r="D91" s="2" t="s">
        <v>42</v>
      </c>
      <c r="E91" s="2">
        <f t="shared" ref="E91:W91" si="54">E90+E85</f>
        <v>11177014.025765238</v>
      </c>
      <c r="F91" s="2">
        <f t="shared" si="54"/>
        <v>0</v>
      </c>
      <c r="G91" s="2">
        <f t="shared" si="54"/>
        <v>4479829.5964097762</v>
      </c>
      <c r="H91" s="2">
        <f t="shared" si="54"/>
        <v>1130132.0952794494</v>
      </c>
      <c r="I91" s="2">
        <f t="shared" si="54"/>
        <v>92912.432382041094</v>
      </c>
      <c r="J91" s="2">
        <f t="shared" si="54"/>
        <v>267160</v>
      </c>
      <c r="K91" s="2">
        <f t="shared" si="54"/>
        <v>175534</v>
      </c>
      <c r="L91" s="2">
        <f t="shared" si="54"/>
        <v>335795</v>
      </c>
      <c r="M91" s="3">
        <f t="shared" si="54"/>
        <v>17658377.149836503</v>
      </c>
      <c r="N91" s="2">
        <f t="shared" si="54"/>
        <v>2181522</v>
      </c>
      <c r="O91" s="2">
        <f t="shared" si="54"/>
        <v>95436</v>
      </c>
      <c r="P91" s="2">
        <f t="shared" si="54"/>
        <v>2842131.0172351338</v>
      </c>
      <c r="Q91" s="2">
        <f t="shared" si="54"/>
        <v>0</v>
      </c>
      <c r="R91" s="2">
        <f t="shared" si="54"/>
        <v>8392369.5673835613</v>
      </c>
      <c r="S91" s="2">
        <f t="shared" si="54"/>
        <v>4211280</v>
      </c>
      <c r="T91" s="2">
        <f t="shared" si="54"/>
        <v>1898150.2635044125</v>
      </c>
      <c r="U91" s="2">
        <f t="shared" si="54"/>
        <v>589260</v>
      </c>
      <c r="V91" s="2">
        <f t="shared" si="54"/>
        <v>0</v>
      </c>
      <c r="W91" s="2">
        <f t="shared" si="54"/>
        <v>0</v>
      </c>
      <c r="X91" s="3">
        <f t="shared" si="52"/>
        <v>20210148.848123107</v>
      </c>
    </row>
    <row r="93" spans="1:24" ht="12" customHeight="1">
      <c r="A93" s="2" t="s">
        <v>92</v>
      </c>
      <c r="E93" s="2">
        <v>75366</v>
      </c>
      <c r="F93" s="2">
        <v>231351</v>
      </c>
      <c r="G93" s="2">
        <v>1004040</v>
      </c>
      <c r="H93" s="2">
        <v>534403</v>
      </c>
      <c r="I93" s="2">
        <v>0</v>
      </c>
      <c r="J93" s="2">
        <v>0</v>
      </c>
      <c r="K93" s="2">
        <v>90008</v>
      </c>
      <c r="L93" s="2">
        <v>0</v>
      </c>
      <c r="M93" s="3">
        <f>SUM(E93:L93)</f>
        <v>1935168</v>
      </c>
      <c r="N93" s="2">
        <v>198809</v>
      </c>
      <c r="O93" s="2">
        <v>0</v>
      </c>
      <c r="P93" s="2">
        <v>0</v>
      </c>
      <c r="Q93" s="2">
        <v>0</v>
      </c>
      <c r="R93" s="2">
        <v>330181</v>
      </c>
      <c r="S93" s="2">
        <v>1376502</v>
      </c>
      <c r="T93" s="2">
        <v>5505</v>
      </c>
      <c r="U93" s="2">
        <v>13761</v>
      </c>
      <c r="V93" s="2">
        <v>0</v>
      </c>
      <c r="W93" s="2">
        <v>0</v>
      </c>
      <c r="X93" s="3">
        <f>SUM(N93:W93)</f>
        <v>1924758</v>
      </c>
    </row>
    <row r="94" spans="1:24" ht="12" customHeight="1">
      <c r="B94" s="2" t="s">
        <v>93</v>
      </c>
      <c r="E94" s="2">
        <v>441526</v>
      </c>
      <c r="F94" s="2">
        <v>0</v>
      </c>
      <c r="G94" s="2">
        <v>61848</v>
      </c>
      <c r="H94" s="2">
        <v>19940</v>
      </c>
      <c r="I94" s="2">
        <v>0</v>
      </c>
      <c r="J94" s="2">
        <v>0</v>
      </c>
      <c r="K94" s="2">
        <v>0</v>
      </c>
      <c r="L94" s="2">
        <v>133588</v>
      </c>
      <c r="M94" s="3">
        <f>SUM(E94:L94)</f>
        <v>656902</v>
      </c>
      <c r="N94" s="2">
        <v>0</v>
      </c>
      <c r="O94" s="2">
        <v>0</v>
      </c>
      <c r="P94" s="2">
        <v>152576</v>
      </c>
      <c r="Q94" s="2">
        <v>0</v>
      </c>
      <c r="R94" s="2">
        <v>21040</v>
      </c>
      <c r="S94" s="2">
        <v>35212</v>
      </c>
      <c r="T94" s="2">
        <v>436387</v>
      </c>
      <c r="U94" s="2">
        <v>0</v>
      </c>
      <c r="V94" s="2">
        <v>0</v>
      </c>
      <c r="W94" s="2">
        <v>0</v>
      </c>
      <c r="X94" s="3">
        <f>SUM(N94:W94)</f>
        <v>645215</v>
      </c>
    </row>
    <row r="95" spans="1:24" ht="12" customHeight="1">
      <c r="C95" s="2" t="s">
        <v>41</v>
      </c>
      <c r="E95" s="2">
        <f t="shared" ref="E95:L95" si="55">E94</f>
        <v>441526</v>
      </c>
      <c r="F95" s="2">
        <f t="shared" si="55"/>
        <v>0</v>
      </c>
      <c r="G95" s="2">
        <f t="shared" si="55"/>
        <v>61848</v>
      </c>
      <c r="H95" s="2">
        <f t="shared" si="55"/>
        <v>19940</v>
      </c>
      <c r="I95" s="2">
        <f t="shared" si="55"/>
        <v>0</v>
      </c>
      <c r="J95" s="2">
        <f t="shared" si="55"/>
        <v>0</v>
      </c>
      <c r="K95" s="2">
        <f t="shared" si="55"/>
        <v>0</v>
      </c>
      <c r="L95" s="2">
        <f t="shared" si="55"/>
        <v>133588</v>
      </c>
      <c r="M95" s="3">
        <f>SUM(E95:L95)</f>
        <v>656902</v>
      </c>
      <c r="N95" s="2">
        <f t="shared" ref="N95:W95" si="56">N94</f>
        <v>0</v>
      </c>
      <c r="O95" s="2">
        <f t="shared" si="56"/>
        <v>0</v>
      </c>
      <c r="P95" s="2">
        <f t="shared" si="56"/>
        <v>152576</v>
      </c>
      <c r="Q95" s="2">
        <f t="shared" si="56"/>
        <v>0</v>
      </c>
      <c r="R95" s="2">
        <f t="shared" si="56"/>
        <v>21040</v>
      </c>
      <c r="S95" s="2">
        <f t="shared" si="56"/>
        <v>35212</v>
      </c>
      <c r="T95" s="2">
        <f t="shared" si="56"/>
        <v>436387</v>
      </c>
      <c r="U95" s="2">
        <f t="shared" si="56"/>
        <v>0</v>
      </c>
      <c r="V95" s="2">
        <f t="shared" si="56"/>
        <v>0</v>
      </c>
      <c r="W95" s="2">
        <f t="shared" si="56"/>
        <v>0</v>
      </c>
      <c r="X95" s="3">
        <f>SUM(N95:W95)</f>
        <v>645215</v>
      </c>
    </row>
    <row r="96" spans="1:24" ht="12" customHeight="1">
      <c r="D96" s="2" t="s">
        <v>42</v>
      </c>
      <c r="E96" s="2">
        <f t="shared" ref="E96:L96" si="57">E95+E93</f>
        <v>516892</v>
      </c>
      <c r="F96" s="2">
        <f t="shared" si="57"/>
        <v>231351</v>
      </c>
      <c r="G96" s="2">
        <f t="shared" si="57"/>
        <v>1065888</v>
      </c>
      <c r="H96" s="2">
        <f t="shared" si="57"/>
        <v>554343</v>
      </c>
      <c r="I96" s="2">
        <f t="shared" si="57"/>
        <v>0</v>
      </c>
      <c r="J96" s="2">
        <f t="shared" si="57"/>
        <v>0</v>
      </c>
      <c r="K96" s="2">
        <f t="shared" si="57"/>
        <v>90008</v>
      </c>
      <c r="L96" s="2">
        <f t="shared" si="57"/>
        <v>133588</v>
      </c>
      <c r="M96" s="3">
        <f>SUM(E96:L96)</f>
        <v>2592070</v>
      </c>
      <c r="N96" s="2">
        <f t="shared" ref="N96:W96" si="58">N95+N93</f>
        <v>198809</v>
      </c>
      <c r="O96" s="2">
        <f t="shared" si="58"/>
        <v>0</v>
      </c>
      <c r="P96" s="2">
        <f t="shared" si="58"/>
        <v>152576</v>
      </c>
      <c r="Q96" s="2">
        <f t="shared" si="58"/>
        <v>0</v>
      </c>
      <c r="R96" s="2">
        <f t="shared" si="58"/>
        <v>351221</v>
      </c>
      <c r="S96" s="2">
        <f t="shared" si="58"/>
        <v>1411714</v>
      </c>
      <c r="T96" s="2">
        <f t="shared" si="58"/>
        <v>441892</v>
      </c>
      <c r="U96" s="2">
        <f t="shared" si="58"/>
        <v>13761</v>
      </c>
      <c r="V96" s="2">
        <f t="shared" si="58"/>
        <v>0</v>
      </c>
      <c r="W96" s="2">
        <f t="shared" si="58"/>
        <v>0</v>
      </c>
      <c r="X96" s="3">
        <f>SUM(N96:W96)</f>
        <v>2569973</v>
      </c>
    </row>
    <row r="98" spans="1:24" ht="12" customHeight="1">
      <c r="A98" s="2" t="s">
        <v>94</v>
      </c>
      <c r="E98" s="2">
        <v>6566456</v>
      </c>
      <c r="F98" s="2">
        <v>2832665</v>
      </c>
      <c r="G98" s="2">
        <v>5356880</v>
      </c>
      <c r="H98" s="2">
        <v>1069235</v>
      </c>
      <c r="I98" s="2">
        <v>563766</v>
      </c>
      <c r="J98" s="2">
        <v>1963</v>
      </c>
      <c r="K98" s="2">
        <v>1008712</v>
      </c>
      <c r="L98" s="2">
        <v>183384</v>
      </c>
      <c r="M98" s="3">
        <f t="shared" ref="M98:M114" si="59">SUM(E98:L98)</f>
        <v>17583061</v>
      </c>
      <c r="N98" s="2">
        <v>6321903</v>
      </c>
      <c r="O98" s="2">
        <v>0</v>
      </c>
      <c r="P98" s="2">
        <v>0</v>
      </c>
      <c r="Q98" s="2">
        <v>0</v>
      </c>
      <c r="R98" s="2">
        <v>439189</v>
      </c>
      <c r="S98" s="2">
        <v>6957118</v>
      </c>
      <c r="T98" s="2">
        <v>1538497</v>
      </c>
      <c r="U98" s="2">
        <v>3879997</v>
      </c>
      <c r="V98" s="2">
        <v>0</v>
      </c>
      <c r="W98" s="2">
        <v>0</v>
      </c>
      <c r="X98" s="3">
        <f t="shared" ref="X98:X114" si="60">SUM(N98:W98)</f>
        <v>19136704</v>
      </c>
    </row>
    <row r="99" spans="1:24" ht="12" customHeight="1">
      <c r="B99" s="12" t="s">
        <v>95</v>
      </c>
      <c r="E99" s="2">
        <v>0</v>
      </c>
      <c r="F99" s="2">
        <v>0</v>
      </c>
      <c r="G99" s="2">
        <v>24736</v>
      </c>
      <c r="H99" s="2">
        <v>48847</v>
      </c>
      <c r="I99" s="2">
        <v>62</v>
      </c>
      <c r="J99" s="2">
        <v>0</v>
      </c>
      <c r="K99" s="2">
        <v>0</v>
      </c>
      <c r="L99" s="2">
        <v>0</v>
      </c>
      <c r="M99" s="3">
        <f t="shared" si="59"/>
        <v>73645</v>
      </c>
      <c r="N99" s="2">
        <v>26518</v>
      </c>
      <c r="O99" s="2">
        <v>0</v>
      </c>
      <c r="P99" s="2">
        <v>18000</v>
      </c>
      <c r="Q99" s="2">
        <v>0</v>
      </c>
      <c r="R99" s="2">
        <v>21650</v>
      </c>
      <c r="S99" s="2">
        <v>13945</v>
      </c>
      <c r="T99" s="2">
        <v>4672</v>
      </c>
      <c r="U99" s="2">
        <v>0</v>
      </c>
      <c r="V99" s="2">
        <v>0</v>
      </c>
      <c r="W99" s="2">
        <v>0</v>
      </c>
      <c r="X99" s="3">
        <f t="shared" si="60"/>
        <v>84785</v>
      </c>
    </row>
    <row r="100" spans="1:24" ht="12" customHeight="1">
      <c r="B100" s="12" t="s">
        <v>96</v>
      </c>
      <c r="E100" s="2">
        <v>0</v>
      </c>
      <c r="F100" s="2">
        <v>0</v>
      </c>
      <c r="G100" s="2">
        <v>87564</v>
      </c>
      <c r="H100" s="2">
        <v>0</v>
      </c>
      <c r="I100" s="2">
        <v>0</v>
      </c>
      <c r="J100" s="2">
        <v>0</v>
      </c>
      <c r="K100" s="2">
        <v>0</v>
      </c>
      <c r="L100" s="2">
        <v>60709</v>
      </c>
      <c r="M100" s="3">
        <f t="shared" si="59"/>
        <v>148273</v>
      </c>
      <c r="N100" s="2">
        <v>87392</v>
      </c>
      <c r="O100" s="2">
        <v>0</v>
      </c>
      <c r="P100" s="2">
        <v>47300</v>
      </c>
      <c r="Q100" s="2">
        <v>0</v>
      </c>
      <c r="R100" s="2">
        <v>36422</v>
      </c>
      <c r="S100" s="2">
        <v>22080</v>
      </c>
      <c r="T100" s="2">
        <v>13846</v>
      </c>
      <c r="U100" s="2">
        <v>0</v>
      </c>
      <c r="V100" s="2">
        <v>0</v>
      </c>
      <c r="W100" s="2">
        <v>0</v>
      </c>
      <c r="X100" s="3">
        <f t="shared" si="60"/>
        <v>207040</v>
      </c>
    </row>
    <row r="101" spans="1:24" ht="12" customHeight="1">
      <c r="B101" s="12" t="s">
        <v>97</v>
      </c>
      <c r="E101" s="2">
        <v>93522</v>
      </c>
      <c r="F101" s="2">
        <v>0</v>
      </c>
      <c r="G101" s="2">
        <v>342278</v>
      </c>
      <c r="H101" s="2">
        <v>2143</v>
      </c>
      <c r="I101" s="2">
        <v>0</v>
      </c>
      <c r="J101" s="2">
        <v>0</v>
      </c>
      <c r="K101" s="2">
        <v>140000</v>
      </c>
      <c r="L101" s="2">
        <v>818725</v>
      </c>
      <c r="M101" s="3">
        <f t="shared" si="59"/>
        <v>1396668</v>
      </c>
      <c r="N101" s="2">
        <v>171439</v>
      </c>
      <c r="O101" s="2">
        <v>0</v>
      </c>
      <c r="P101" s="2">
        <v>0</v>
      </c>
      <c r="Q101" s="2">
        <v>0</v>
      </c>
      <c r="R101" s="2">
        <v>1661993</v>
      </c>
      <c r="S101" s="2">
        <v>161068</v>
      </c>
      <c r="T101" s="2">
        <v>109343</v>
      </c>
      <c r="U101" s="2">
        <v>2500</v>
      </c>
      <c r="V101" s="2">
        <v>0</v>
      </c>
      <c r="W101" s="2">
        <v>0</v>
      </c>
      <c r="X101" s="3">
        <f t="shared" si="60"/>
        <v>2106343</v>
      </c>
    </row>
    <row r="102" spans="1:24" ht="12" customHeight="1">
      <c r="B102" s="12" t="s">
        <v>98</v>
      </c>
      <c r="E102" s="2">
        <v>0</v>
      </c>
      <c r="F102" s="2">
        <v>0</v>
      </c>
      <c r="G102" s="2">
        <v>20694</v>
      </c>
      <c r="H102" s="2">
        <v>380</v>
      </c>
      <c r="I102" s="2">
        <v>17999</v>
      </c>
      <c r="J102" s="2">
        <v>0</v>
      </c>
      <c r="K102" s="2">
        <v>0</v>
      </c>
      <c r="L102" s="2">
        <v>0</v>
      </c>
      <c r="M102" s="3">
        <f t="shared" si="59"/>
        <v>39073</v>
      </c>
      <c r="N102" s="2">
        <v>0</v>
      </c>
      <c r="O102" s="2">
        <v>0</v>
      </c>
      <c r="P102" s="2">
        <v>0</v>
      </c>
      <c r="Q102" s="2">
        <v>10638</v>
      </c>
      <c r="R102" s="2">
        <v>33855</v>
      </c>
      <c r="S102" s="2">
        <v>12202</v>
      </c>
      <c r="T102" s="2">
        <v>0</v>
      </c>
      <c r="U102" s="2">
        <v>0</v>
      </c>
      <c r="V102" s="2">
        <v>0</v>
      </c>
      <c r="W102" s="2">
        <v>0</v>
      </c>
      <c r="X102" s="3">
        <f t="shared" si="60"/>
        <v>56695</v>
      </c>
    </row>
    <row r="103" spans="1:24" ht="12" customHeight="1">
      <c r="B103" s="12" t="s">
        <v>99</v>
      </c>
      <c r="E103" s="2">
        <v>20781.054500775077</v>
      </c>
      <c r="F103" s="2">
        <v>0</v>
      </c>
      <c r="G103" s="2">
        <v>85925.30250404925</v>
      </c>
      <c r="H103" s="2">
        <v>5846.0169775727927</v>
      </c>
      <c r="I103" s="2">
        <v>0</v>
      </c>
      <c r="J103" s="2">
        <v>0</v>
      </c>
      <c r="K103" s="2">
        <v>111243.52323906371</v>
      </c>
      <c r="L103" s="2">
        <v>824523.6727307128</v>
      </c>
      <c r="M103" s="3">
        <f t="shared" si="59"/>
        <v>1048319.5699521736</v>
      </c>
      <c r="N103" s="2">
        <v>90929.975771624071</v>
      </c>
      <c r="O103" s="2">
        <v>0</v>
      </c>
      <c r="P103" s="2">
        <v>722030.54158376518</v>
      </c>
      <c r="Q103" s="2">
        <v>0</v>
      </c>
      <c r="R103" s="2">
        <v>426072.035211651</v>
      </c>
      <c r="S103" s="2">
        <v>21499</v>
      </c>
      <c r="T103" s="2">
        <v>38558.503695366468</v>
      </c>
      <c r="U103" s="2">
        <v>338.00337895513076</v>
      </c>
      <c r="V103" s="2">
        <v>0</v>
      </c>
      <c r="W103" s="2">
        <v>0</v>
      </c>
      <c r="X103" s="3">
        <f t="shared" si="60"/>
        <v>1299428.0596413617</v>
      </c>
    </row>
    <row r="104" spans="1:24" ht="12" customHeight="1">
      <c r="B104" s="12" t="s">
        <v>100</v>
      </c>
      <c r="E104" s="2">
        <v>0</v>
      </c>
      <c r="F104" s="2">
        <v>0</v>
      </c>
      <c r="G104" s="2">
        <v>16266</v>
      </c>
      <c r="H104" s="2">
        <v>64</v>
      </c>
      <c r="I104" s="2">
        <v>0</v>
      </c>
      <c r="J104" s="2">
        <v>0</v>
      </c>
      <c r="K104" s="2">
        <v>0</v>
      </c>
      <c r="L104" s="2">
        <v>0</v>
      </c>
      <c r="M104" s="3">
        <f t="shared" si="59"/>
        <v>16330</v>
      </c>
      <c r="N104" s="2">
        <v>6437</v>
      </c>
      <c r="O104" s="2">
        <v>0</v>
      </c>
      <c r="P104" s="2">
        <v>0</v>
      </c>
      <c r="Q104" s="2">
        <v>0</v>
      </c>
      <c r="R104" s="2">
        <v>4532</v>
      </c>
      <c r="S104" s="2">
        <v>3138</v>
      </c>
      <c r="T104" s="2">
        <v>0</v>
      </c>
      <c r="U104" s="2">
        <v>0</v>
      </c>
      <c r="V104" s="2">
        <v>0</v>
      </c>
      <c r="W104" s="2">
        <v>0</v>
      </c>
      <c r="X104" s="3">
        <f t="shared" si="60"/>
        <v>14107</v>
      </c>
    </row>
    <row r="105" spans="1:24" ht="12" customHeight="1">
      <c r="B105" s="12" t="s">
        <v>101</v>
      </c>
      <c r="E105" s="2">
        <v>0</v>
      </c>
      <c r="F105" s="2">
        <v>0</v>
      </c>
      <c r="G105" s="2">
        <v>2926.184034818687</v>
      </c>
      <c r="H105" s="2">
        <v>0</v>
      </c>
      <c r="I105" s="2">
        <v>0</v>
      </c>
      <c r="J105" s="2">
        <v>0</v>
      </c>
      <c r="K105" s="2">
        <v>2811.3488305345772</v>
      </c>
      <c r="L105" s="2">
        <v>0</v>
      </c>
      <c r="M105" s="3">
        <f t="shared" si="59"/>
        <v>5737.5328653532642</v>
      </c>
      <c r="N105" s="2">
        <v>0</v>
      </c>
      <c r="O105" s="2">
        <v>0</v>
      </c>
      <c r="P105" s="2">
        <v>938.74295267404716</v>
      </c>
      <c r="Q105" s="2">
        <v>0</v>
      </c>
      <c r="R105" s="2">
        <v>9533.7538947752855</v>
      </c>
      <c r="S105" s="2">
        <v>1395</v>
      </c>
      <c r="T105" s="2">
        <v>6600.3677468397491</v>
      </c>
      <c r="U105" s="2">
        <v>0</v>
      </c>
      <c r="V105" s="2">
        <v>0</v>
      </c>
      <c r="W105" s="2">
        <v>0</v>
      </c>
      <c r="X105" s="3">
        <f t="shared" si="60"/>
        <v>18467.86459428908</v>
      </c>
    </row>
    <row r="106" spans="1:24" ht="12" customHeight="1">
      <c r="B106" s="12" t="s">
        <v>102</v>
      </c>
      <c r="E106" s="2">
        <v>0</v>
      </c>
      <c r="F106" s="2">
        <v>0</v>
      </c>
      <c r="G106" s="2">
        <v>24955</v>
      </c>
      <c r="H106" s="2">
        <v>19000</v>
      </c>
      <c r="I106" s="2">
        <v>0</v>
      </c>
      <c r="J106" s="2">
        <v>0</v>
      </c>
      <c r="K106" s="2">
        <v>0</v>
      </c>
      <c r="L106" s="2">
        <v>0</v>
      </c>
      <c r="M106" s="3">
        <f t="shared" si="59"/>
        <v>43955</v>
      </c>
      <c r="N106" s="2">
        <v>0</v>
      </c>
      <c r="O106" s="2">
        <v>0</v>
      </c>
      <c r="P106" s="2">
        <v>15000</v>
      </c>
      <c r="Q106" s="2">
        <v>0</v>
      </c>
      <c r="R106" s="2">
        <v>21540</v>
      </c>
      <c r="S106" s="2">
        <v>76467</v>
      </c>
      <c r="T106" s="2">
        <v>0</v>
      </c>
      <c r="U106" s="2">
        <v>0</v>
      </c>
      <c r="V106" s="2">
        <v>0</v>
      </c>
      <c r="W106" s="2">
        <v>0</v>
      </c>
      <c r="X106" s="3">
        <f t="shared" si="60"/>
        <v>113007</v>
      </c>
    </row>
    <row r="107" spans="1:24" ht="12" customHeight="1">
      <c r="B107" s="12" t="s">
        <v>103</v>
      </c>
      <c r="E107" s="2">
        <v>369247</v>
      </c>
      <c r="F107" s="2">
        <v>442225</v>
      </c>
      <c r="G107" s="2">
        <v>1521977</v>
      </c>
      <c r="H107" s="2">
        <v>249369</v>
      </c>
      <c r="I107" s="2">
        <v>145300</v>
      </c>
      <c r="J107" s="2">
        <v>127362</v>
      </c>
      <c r="K107" s="2">
        <v>0</v>
      </c>
      <c r="L107" s="2">
        <v>268803</v>
      </c>
      <c r="M107" s="3">
        <f t="shared" si="59"/>
        <v>3124283</v>
      </c>
      <c r="N107" s="2">
        <v>0</v>
      </c>
      <c r="O107" s="2">
        <v>176602</v>
      </c>
      <c r="P107" s="2">
        <v>2113903</v>
      </c>
      <c r="Q107" s="2">
        <v>0</v>
      </c>
      <c r="R107" s="2">
        <v>998461</v>
      </c>
      <c r="S107" s="2">
        <v>379777</v>
      </c>
      <c r="T107" s="2">
        <v>28349</v>
      </c>
      <c r="U107" s="2">
        <v>7465</v>
      </c>
      <c r="V107" s="2">
        <v>0</v>
      </c>
      <c r="W107" s="2">
        <v>0</v>
      </c>
      <c r="X107" s="3">
        <f t="shared" si="60"/>
        <v>3704557</v>
      </c>
    </row>
    <row r="108" spans="1:24" ht="12" customHeight="1">
      <c r="B108" s="12" t="s">
        <v>104</v>
      </c>
      <c r="E108" s="2">
        <v>0</v>
      </c>
      <c r="F108" s="2">
        <v>0</v>
      </c>
      <c r="G108" s="2">
        <v>282657</v>
      </c>
      <c r="H108" s="2">
        <v>131357</v>
      </c>
      <c r="I108" s="2">
        <v>1000</v>
      </c>
      <c r="J108" s="2">
        <v>26673</v>
      </c>
      <c r="K108" s="2">
        <v>40161</v>
      </c>
      <c r="L108" s="2">
        <v>588887</v>
      </c>
      <c r="M108" s="3">
        <f t="shared" si="59"/>
        <v>1070735</v>
      </c>
      <c r="N108" s="2">
        <v>297694</v>
      </c>
      <c r="O108" s="2">
        <v>0</v>
      </c>
      <c r="P108" s="2">
        <v>588887</v>
      </c>
      <c r="Q108" s="2">
        <v>0</v>
      </c>
      <c r="R108" s="2">
        <v>405667</v>
      </c>
      <c r="S108" s="2">
        <v>122583</v>
      </c>
      <c r="T108" s="2">
        <v>44509</v>
      </c>
      <c r="U108" s="2">
        <v>0</v>
      </c>
      <c r="V108" s="2">
        <v>0</v>
      </c>
      <c r="W108" s="2">
        <v>0</v>
      </c>
      <c r="X108" s="3">
        <f t="shared" si="60"/>
        <v>1459340</v>
      </c>
    </row>
    <row r="109" spans="1:24" ht="12" customHeight="1">
      <c r="B109" s="12" t="s">
        <v>105</v>
      </c>
      <c r="E109" s="2">
        <v>70726</v>
      </c>
      <c r="F109" s="2">
        <v>0</v>
      </c>
      <c r="G109" s="2">
        <v>0</v>
      </c>
      <c r="H109" s="2">
        <v>13381</v>
      </c>
      <c r="I109" s="2">
        <v>0</v>
      </c>
      <c r="J109" s="2">
        <v>0</v>
      </c>
      <c r="K109" s="2">
        <v>6134</v>
      </c>
      <c r="L109" s="2">
        <v>8861</v>
      </c>
      <c r="M109" s="3">
        <f t="shared" si="59"/>
        <v>99102</v>
      </c>
      <c r="N109" s="2">
        <v>0</v>
      </c>
      <c r="O109" s="2">
        <v>0</v>
      </c>
      <c r="P109" s="2">
        <v>8861</v>
      </c>
      <c r="Q109" s="2">
        <v>0</v>
      </c>
      <c r="R109" s="2">
        <v>45051</v>
      </c>
      <c r="S109" s="2">
        <v>43463</v>
      </c>
      <c r="T109" s="2">
        <v>0</v>
      </c>
      <c r="U109" s="2">
        <v>0</v>
      </c>
      <c r="V109" s="2">
        <v>0</v>
      </c>
      <c r="W109" s="2">
        <v>0</v>
      </c>
      <c r="X109" s="3">
        <f t="shared" si="60"/>
        <v>97375</v>
      </c>
    </row>
    <row r="110" spans="1:24" ht="12" customHeight="1">
      <c r="B110" s="12" t="s">
        <v>106</v>
      </c>
      <c r="E110" s="2">
        <v>125</v>
      </c>
      <c r="F110" s="2">
        <v>0</v>
      </c>
      <c r="G110" s="2">
        <v>76971</v>
      </c>
      <c r="H110" s="2">
        <v>7443</v>
      </c>
      <c r="I110" s="2">
        <v>0</v>
      </c>
      <c r="J110" s="2">
        <v>0</v>
      </c>
      <c r="K110" s="2">
        <v>0</v>
      </c>
      <c r="L110" s="2">
        <v>0</v>
      </c>
      <c r="M110" s="3">
        <f t="shared" si="59"/>
        <v>84539</v>
      </c>
      <c r="N110" s="2">
        <v>0</v>
      </c>
      <c r="O110" s="2">
        <v>0</v>
      </c>
      <c r="P110" s="2">
        <v>20000</v>
      </c>
      <c r="Q110" s="2">
        <v>0</v>
      </c>
      <c r="R110" s="2">
        <v>14109</v>
      </c>
      <c r="S110" s="2">
        <v>40325</v>
      </c>
      <c r="T110" s="2">
        <v>0</v>
      </c>
      <c r="U110" s="2">
        <v>0</v>
      </c>
      <c r="V110" s="2">
        <v>0</v>
      </c>
      <c r="W110" s="2">
        <v>0</v>
      </c>
      <c r="X110" s="3">
        <f t="shared" si="60"/>
        <v>74434</v>
      </c>
    </row>
    <row r="111" spans="1:24" ht="12" customHeight="1">
      <c r="B111" s="12" t="s">
        <v>107</v>
      </c>
      <c r="E111" s="2">
        <v>0</v>
      </c>
      <c r="F111" s="2">
        <v>0</v>
      </c>
      <c r="G111" s="2">
        <v>137384</v>
      </c>
      <c r="H111" s="2">
        <v>100</v>
      </c>
      <c r="I111" s="2">
        <v>0</v>
      </c>
      <c r="J111" s="2">
        <v>0</v>
      </c>
      <c r="K111" s="2">
        <v>29650</v>
      </c>
      <c r="L111" s="2">
        <v>226579</v>
      </c>
      <c r="M111" s="3">
        <f t="shared" si="59"/>
        <v>393713</v>
      </c>
      <c r="N111" s="2">
        <v>86453</v>
      </c>
      <c r="O111" s="2">
        <v>0</v>
      </c>
      <c r="P111" s="2">
        <v>226579</v>
      </c>
      <c r="Q111" s="2">
        <v>0</v>
      </c>
      <c r="R111" s="2">
        <v>73823</v>
      </c>
      <c r="S111" s="2">
        <v>59849</v>
      </c>
      <c r="T111" s="2">
        <v>0</v>
      </c>
      <c r="U111" s="2">
        <v>0</v>
      </c>
      <c r="V111" s="2">
        <v>0</v>
      </c>
      <c r="W111" s="2">
        <v>0</v>
      </c>
      <c r="X111" s="3">
        <f t="shared" si="60"/>
        <v>446704</v>
      </c>
    </row>
    <row r="112" spans="1:24" ht="12" customHeight="1">
      <c r="B112" s="12" t="s">
        <v>108</v>
      </c>
      <c r="E112" s="2">
        <v>0</v>
      </c>
      <c r="F112" s="2">
        <v>0</v>
      </c>
      <c r="G112" s="2">
        <v>13880</v>
      </c>
      <c r="H112" s="2">
        <v>355</v>
      </c>
      <c r="I112" s="2">
        <v>0</v>
      </c>
      <c r="J112" s="2">
        <v>0</v>
      </c>
      <c r="K112" s="2">
        <v>0</v>
      </c>
      <c r="L112" s="2">
        <v>0</v>
      </c>
      <c r="M112" s="3">
        <f t="shared" si="59"/>
        <v>14235</v>
      </c>
      <c r="N112" s="2">
        <v>198</v>
      </c>
      <c r="O112" s="2">
        <v>0</v>
      </c>
      <c r="P112" s="2">
        <v>0</v>
      </c>
      <c r="Q112" s="2">
        <v>0</v>
      </c>
      <c r="R112" s="2">
        <v>2739</v>
      </c>
      <c r="S112" s="2">
        <v>5578</v>
      </c>
      <c r="T112" s="2">
        <v>0</v>
      </c>
      <c r="U112" s="2">
        <v>0</v>
      </c>
      <c r="V112" s="2">
        <v>0</v>
      </c>
      <c r="W112" s="2">
        <v>0</v>
      </c>
      <c r="X112" s="3">
        <f t="shared" si="60"/>
        <v>8515</v>
      </c>
    </row>
    <row r="113" spans="1:24" ht="12" customHeight="1">
      <c r="C113" s="2" t="s">
        <v>41</v>
      </c>
      <c r="E113" s="2">
        <f t="shared" ref="E113:L113" si="61">SUM(E99:E112)</f>
        <v>554401.05450077506</v>
      </c>
      <c r="F113" s="2">
        <f t="shared" si="61"/>
        <v>442225</v>
      </c>
      <c r="G113" s="2">
        <f t="shared" si="61"/>
        <v>2638213.4865388679</v>
      </c>
      <c r="H113" s="2">
        <f t="shared" si="61"/>
        <v>478285.01697757281</v>
      </c>
      <c r="I113" s="2">
        <f t="shared" si="61"/>
        <v>164361</v>
      </c>
      <c r="J113" s="2">
        <f t="shared" si="61"/>
        <v>154035</v>
      </c>
      <c r="K113" s="2">
        <f t="shared" si="61"/>
        <v>329999.87206959829</v>
      </c>
      <c r="L113" s="2">
        <f t="shared" si="61"/>
        <v>2797087.6727307127</v>
      </c>
      <c r="M113" s="3">
        <f t="shared" si="59"/>
        <v>7558608.1028175261</v>
      </c>
      <c r="N113" s="2">
        <f t="shared" ref="N113:W113" si="62">SUM(N99:N112)</f>
        <v>767060.97577162413</v>
      </c>
      <c r="O113" s="2">
        <f t="shared" si="62"/>
        <v>176602</v>
      </c>
      <c r="P113" s="2">
        <f t="shared" si="62"/>
        <v>3761499.284536439</v>
      </c>
      <c r="Q113" s="2">
        <f t="shared" si="62"/>
        <v>10638</v>
      </c>
      <c r="R113" s="2">
        <f t="shared" si="62"/>
        <v>3755447.7891064263</v>
      </c>
      <c r="S113" s="2">
        <f t="shared" si="62"/>
        <v>963369</v>
      </c>
      <c r="T113" s="2">
        <f t="shared" si="62"/>
        <v>245877.8714422062</v>
      </c>
      <c r="U113" s="2">
        <f t="shared" si="62"/>
        <v>10303.003378955131</v>
      </c>
      <c r="V113" s="2">
        <f t="shared" si="62"/>
        <v>0</v>
      </c>
      <c r="W113" s="2">
        <f t="shared" si="62"/>
        <v>0</v>
      </c>
      <c r="X113" s="3">
        <f t="shared" si="60"/>
        <v>9690797.9242356513</v>
      </c>
    </row>
    <row r="114" spans="1:24" ht="12" customHeight="1">
      <c r="D114" s="2" t="s">
        <v>42</v>
      </c>
      <c r="E114" s="2">
        <f t="shared" ref="E114:L114" si="63">E113+E98</f>
        <v>7120857.0545007754</v>
      </c>
      <c r="F114" s="2">
        <f t="shared" si="63"/>
        <v>3274890</v>
      </c>
      <c r="G114" s="2">
        <f t="shared" si="63"/>
        <v>7995093.4865388684</v>
      </c>
      <c r="H114" s="2">
        <f t="shared" si="63"/>
        <v>1547520.0169775728</v>
      </c>
      <c r="I114" s="2">
        <f t="shared" si="63"/>
        <v>728127</v>
      </c>
      <c r="J114" s="2">
        <f t="shared" si="63"/>
        <v>155998</v>
      </c>
      <c r="K114" s="2">
        <f t="shared" si="63"/>
        <v>1338711.8720695982</v>
      </c>
      <c r="L114" s="2">
        <f t="shared" si="63"/>
        <v>2980471.6727307127</v>
      </c>
      <c r="M114" s="3">
        <f t="shared" si="59"/>
        <v>25141669.102817528</v>
      </c>
      <c r="N114" s="2">
        <f t="shared" ref="N114:W114" si="64">N113+N98</f>
        <v>7088963.9757716246</v>
      </c>
      <c r="O114" s="2">
        <f t="shared" si="64"/>
        <v>176602</v>
      </c>
      <c r="P114" s="2">
        <f t="shared" si="64"/>
        <v>3761499.284536439</v>
      </c>
      <c r="Q114" s="2">
        <f t="shared" si="64"/>
        <v>10638</v>
      </c>
      <c r="R114" s="2">
        <f t="shared" si="64"/>
        <v>4194636.7891064268</v>
      </c>
      <c r="S114" s="2">
        <f t="shared" si="64"/>
        <v>7920487</v>
      </c>
      <c r="T114" s="2">
        <f t="shared" si="64"/>
        <v>1784374.8714422062</v>
      </c>
      <c r="U114" s="2">
        <f t="shared" si="64"/>
        <v>3890300.0033789552</v>
      </c>
      <c r="V114" s="2">
        <f t="shared" si="64"/>
        <v>0</v>
      </c>
      <c r="W114" s="2">
        <f t="shared" si="64"/>
        <v>0</v>
      </c>
      <c r="X114" s="3">
        <f t="shared" si="60"/>
        <v>28827501.924235653</v>
      </c>
    </row>
    <row r="116" spans="1:24" ht="12" customHeight="1">
      <c r="A116" s="2" t="s">
        <v>109</v>
      </c>
      <c r="E116" s="2">
        <v>6452906.7768183649</v>
      </c>
      <c r="F116" s="2">
        <v>1085082.8813994939</v>
      </c>
      <c r="G116" s="2">
        <v>5121721.4740310907</v>
      </c>
      <c r="H116" s="2">
        <v>2013904.69001237</v>
      </c>
      <c r="I116" s="2">
        <v>99838.469039539545</v>
      </c>
      <c r="J116" s="2">
        <v>0</v>
      </c>
      <c r="K116" s="2">
        <v>598028.31357485859</v>
      </c>
      <c r="L116" s="2">
        <v>0</v>
      </c>
      <c r="M116" s="3">
        <f t="shared" ref="M116:M127" si="65">SUM(E116:L116)</f>
        <v>15371482.604875715</v>
      </c>
      <c r="N116" s="2">
        <v>3106426.6800860339</v>
      </c>
      <c r="O116" s="2">
        <v>0</v>
      </c>
      <c r="P116" s="2">
        <v>135390.36828064962</v>
      </c>
      <c r="Q116" s="2">
        <v>0</v>
      </c>
      <c r="R116" s="2">
        <v>3447612.6570377089</v>
      </c>
      <c r="S116" s="2">
        <v>2490114</v>
      </c>
      <c r="T116" s="2">
        <v>1326692.6816761801</v>
      </c>
      <c r="U116" s="2">
        <v>2788473.8046673327</v>
      </c>
      <c r="V116" s="2">
        <v>0</v>
      </c>
      <c r="W116" s="2">
        <v>0</v>
      </c>
      <c r="X116" s="3">
        <f t="shared" ref="X116:X127" si="66">SUM(N116:W116)</f>
        <v>13294710.191747906</v>
      </c>
    </row>
    <row r="117" spans="1:24" ht="12" customHeight="1">
      <c r="B117" s="12" t="s">
        <v>110</v>
      </c>
      <c r="E117" s="2">
        <v>284661</v>
      </c>
      <c r="F117" s="2">
        <v>0</v>
      </c>
      <c r="G117" s="2">
        <v>1314845</v>
      </c>
      <c r="H117" s="2">
        <v>229760</v>
      </c>
      <c r="I117" s="2">
        <v>18386</v>
      </c>
      <c r="J117" s="2">
        <v>24000</v>
      </c>
      <c r="K117" s="2">
        <v>0</v>
      </c>
      <c r="L117" s="2">
        <v>244158</v>
      </c>
      <c r="M117" s="3">
        <f t="shared" si="65"/>
        <v>2115810</v>
      </c>
      <c r="N117" s="2">
        <v>0</v>
      </c>
      <c r="O117" s="2">
        <v>0</v>
      </c>
      <c r="P117" s="2">
        <v>1393875</v>
      </c>
      <c r="Q117" s="2">
        <v>0</v>
      </c>
      <c r="R117" s="2">
        <v>377522</v>
      </c>
      <c r="S117" s="2">
        <v>382334</v>
      </c>
      <c r="T117" s="2">
        <v>0</v>
      </c>
      <c r="U117" s="2">
        <v>176965</v>
      </c>
      <c r="V117" s="2">
        <v>0</v>
      </c>
      <c r="W117" s="2">
        <v>0</v>
      </c>
      <c r="X117" s="3">
        <f t="shared" si="66"/>
        <v>2330696</v>
      </c>
    </row>
    <row r="118" spans="1:24" ht="12" customHeight="1">
      <c r="B118" s="12" t="s">
        <v>111</v>
      </c>
      <c r="E118" s="2">
        <v>24942</v>
      </c>
      <c r="F118" s="2">
        <v>0</v>
      </c>
      <c r="G118" s="2">
        <v>167955</v>
      </c>
      <c r="H118" s="2">
        <v>7817</v>
      </c>
      <c r="I118" s="2">
        <v>5800</v>
      </c>
      <c r="J118" s="2">
        <v>0</v>
      </c>
      <c r="K118" s="2">
        <v>0</v>
      </c>
      <c r="L118" s="2">
        <v>432530</v>
      </c>
      <c r="M118" s="3">
        <f t="shared" si="65"/>
        <v>639044</v>
      </c>
      <c r="N118" s="2">
        <v>87455</v>
      </c>
      <c r="O118" s="2">
        <v>0</v>
      </c>
      <c r="P118" s="2">
        <v>432530</v>
      </c>
      <c r="Q118" s="2">
        <v>0</v>
      </c>
      <c r="R118" s="2">
        <v>43363</v>
      </c>
      <c r="S118" s="2">
        <v>37187</v>
      </c>
      <c r="T118" s="2">
        <v>23834</v>
      </c>
      <c r="U118" s="2">
        <v>0</v>
      </c>
      <c r="V118" s="2">
        <v>0</v>
      </c>
      <c r="W118" s="2">
        <v>0</v>
      </c>
      <c r="X118" s="3">
        <f t="shared" si="66"/>
        <v>624369</v>
      </c>
    </row>
    <row r="119" spans="1:24" ht="12" customHeight="1">
      <c r="B119" s="12" t="s">
        <v>112</v>
      </c>
      <c r="E119" s="2">
        <v>0</v>
      </c>
      <c r="F119" s="2">
        <v>0</v>
      </c>
      <c r="G119" s="2">
        <v>93125</v>
      </c>
      <c r="H119" s="2">
        <v>0</v>
      </c>
      <c r="I119" s="2">
        <v>0</v>
      </c>
      <c r="J119" s="2">
        <v>0</v>
      </c>
      <c r="K119" s="2">
        <v>0</v>
      </c>
      <c r="L119" s="2">
        <v>280211</v>
      </c>
      <c r="M119" s="3">
        <f t="shared" si="65"/>
        <v>373336</v>
      </c>
      <c r="N119" s="2">
        <v>127059</v>
      </c>
      <c r="O119" s="2">
        <v>0</v>
      </c>
      <c r="P119" s="2">
        <v>280211</v>
      </c>
      <c r="Q119" s="2">
        <v>0</v>
      </c>
      <c r="R119" s="2">
        <v>32074</v>
      </c>
      <c r="S119" s="2">
        <v>72167</v>
      </c>
      <c r="T119" s="2">
        <v>0</v>
      </c>
      <c r="U119" s="2">
        <v>0</v>
      </c>
      <c r="V119" s="2">
        <v>0</v>
      </c>
      <c r="W119" s="2">
        <v>0</v>
      </c>
      <c r="X119" s="3">
        <f t="shared" si="66"/>
        <v>511511</v>
      </c>
    </row>
    <row r="120" spans="1:24" ht="12" customHeight="1">
      <c r="B120" s="12" t="s">
        <v>113</v>
      </c>
      <c r="E120" s="2">
        <v>0</v>
      </c>
      <c r="F120" s="2">
        <v>0</v>
      </c>
      <c r="G120" s="2">
        <v>264161</v>
      </c>
      <c r="H120" s="2">
        <v>109672</v>
      </c>
      <c r="I120" s="2">
        <v>0</v>
      </c>
      <c r="J120" s="2">
        <v>35996</v>
      </c>
      <c r="K120" s="2">
        <v>0</v>
      </c>
      <c r="L120" s="2">
        <v>289901</v>
      </c>
      <c r="M120" s="3">
        <f t="shared" si="65"/>
        <v>699730</v>
      </c>
      <c r="N120" s="2">
        <v>128630</v>
      </c>
      <c r="O120" s="2">
        <v>0</v>
      </c>
      <c r="P120" s="2">
        <v>353956</v>
      </c>
      <c r="Q120" s="2">
        <v>0</v>
      </c>
      <c r="R120" s="2">
        <v>10206</v>
      </c>
      <c r="S120" s="2">
        <v>206274</v>
      </c>
      <c r="T120" s="2">
        <v>0</v>
      </c>
      <c r="U120" s="2">
        <v>664</v>
      </c>
      <c r="V120" s="2">
        <v>0</v>
      </c>
      <c r="W120" s="2">
        <v>0</v>
      </c>
      <c r="X120" s="3">
        <f t="shared" si="66"/>
        <v>699730</v>
      </c>
    </row>
    <row r="121" spans="1:24" ht="12" customHeight="1">
      <c r="B121" s="12" t="s">
        <v>114</v>
      </c>
      <c r="E121" s="2">
        <v>0</v>
      </c>
      <c r="F121" s="2">
        <v>0</v>
      </c>
      <c r="G121" s="2">
        <v>51115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3">
        <f t="shared" si="65"/>
        <v>51115</v>
      </c>
      <c r="N121" s="2">
        <v>20160</v>
      </c>
      <c r="O121" s="2">
        <v>0</v>
      </c>
      <c r="P121" s="2">
        <v>0</v>
      </c>
      <c r="Q121" s="2">
        <v>0</v>
      </c>
      <c r="R121" s="2">
        <v>6178</v>
      </c>
      <c r="S121" s="2">
        <v>34282</v>
      </c>
      <c r="T121" s="2">
        <v>0</v>
      </c>
      <c r="U121" s="2">
        <v>0</v>
      </c>
      <c r="V121" s="2">
        <v>0</v>
      </c>
      <c r="W121" s="2">
        <v>0</v>
      </c>
      <c r="X121" s="3">
        <f t="shared" si="66"/>
        <v>60620</v>
      </c>
    </row>
    <row r="122" spans="1:24" ht="12" customHeight="1">
      <c r="B122" s="12" t="s">
        <v>115</v>
      </c>
      <c r="E122" s="2">
        <v>0</v>
      </c>
      <c r="F122" s="2">
        <v>0</v>
      </c>
      <c r="G122" s="2">
        <v>351474</v>
      </c>
      <c r="H122" s="2">
        <v>0</v>
      </c>
      <c r="I122" s="2">
        <v>0</v>
      </c>
      <c r="J122" s="2">
        <v>0</v>
      </c>
      <c r="K122" s="2">
        <v>0</v>
      </c>
      <c r="L122" s="2">
        <v>348000</v>
      </c>
      <c r="M122" s="3">
        <f t="shared" si="65"/>
        <v>699474</v>
      </c>
      <c r="N122" s="2">
        <v>103682</v>
      </c>
      <c r="O122" s="2">
        <v>0</v>
      </c>
      <c r="P122" s="2">
        <v>348000</v>
      </c>
      <c r="Q122" s="2">
        <v>0</v>
      </c>
      <c r="R122" s="2">
        <v>46951</v>
      </c>
      <c r="S122" s="2">
        <v>79488</v>
      </c>
      <c r="T122" s="2">
        <v>51053</v>
      </c>
      <c r="U122" s="2">
        <v>24360</v>
      </c>
      <c r="V122" s="2">
        <v>0</v>
      </c>
      <c r="W122" s="2">
        <v>0</v>
      </c>
      <c r="X122" s="3">
        <f t="shared" si="66"/>
        <v>653534</v>
      </c>
    </row>
    <row r="123" spans="1:24" ht="12" customHeight="1">
      <c r="B123" s="12" t="s">
        <v>116</v>
      </c>
      <c r="E123" s="2">
        <v>0</v>
      </c>
      <c r="F123" s="2">
        <v>0</v>
      </c>
      <c r="G123" s="2">
        <v>55639</v>
      </c>
      <c r="H123" s="2">
        <v>0</v>
      </c>
      <c r="I123" s="2">
        <v>0</v>
      </c>
      <c r="J123" s="2">
        <v>0</v>
      </c>
      <c r="K123" s="2">
        <v>400</v>
      </c>
      <c r="L123" s="2">
        <v>38812</v>
      </c>
      <c r="M123" s="3">
        <f t="shared" si="65"/>
        <v>94851</v>
      </c>
      <c r="N123" s="2">
        <v>67313</v>
      </c>
      <c r="O123" s="2">
        <v>0</v>
      </c>
      <c r="P123" s="2">
        <v>0</v>
      </c>
      <c r="Q123" s="2">
        <v>0</v>
      </c>
      <c r="R123" s="2">
        <v>161041</v>
      </c>
      <c r="S123" s="2">
        <v>16037</v>
      </c>
      <c r="T123" s="2">
        <v>13289</v>
      </c>
      <c r="U123" s="2">
        <v>0</v>
      </c>
      <c r="V123" s="2">
        <v>0</v>
      </c>
      <c r="W123" s="2">
        <v>0</v>
      </c>
      <c r="X123" s="3">
        <f t="shared" si="66"/>
        <v>257680</v>
      </c>
    </row>
    <row r="124" spans="1:24" ht="12" customHeight="1">
      <c r="B124" s="12" t="s">
        <v>117</v>
      </c>
      <c r="E124" s="2">
        <v>54558</v>
      </c>
      <c r="F124" s="2">
        <v>0</v>
      </c>
      <c r="G124" s="2">
        <v>531542</v>
      </c>
      <c r="H124" s="2">
        <v>472623</v>
      </c>
      <c r="I124" s="2">
        <v>0</v>
      </c>
      <c r="J124" s="2">
        <v>265882</v>
      </c>
      <c r="K124" s="2">
        <v>0</v>
      </c>
      <c r="L124" s="2">
        <v>472623</v>
      </c>
      <c r="M124" s="3">
        <f t="shared" si="65"/>
        <v>1797228</v>
      </c>
      <c r="N124" s="2">
        <v>268839</v>
      </c>
      <c r="O124" s="2">
        <v>0</v>
      </c>
      <c r="P124" s="2">
        <v>851998</v>
      </c>
      <c r="Q124" s="2">
        <v>0</v>
      </c>
      <c r="R124" s="2">
        <v>221474</v>
      </c>
      <c r="S124" s="2">
        <v>101917</v>
      </c>
      <c r="T124" s="2">
        <v>10719</v>
      </c>
      <c r="U124" s="2">
        <v>37043</v>
      </c>
      <c r="V124" s="2">
        <v>0</v>
      </c>
      <c r="W124" s="2">
        <v>0</v>
      </c>
      <c r="X124" s="3">
        <f t="shared" si="66"/>
        <v>1491990</v>
      </c>
    </row>
    <row r="125" spans="1:24" ht="12" customHeight="1">
      <c r="B125" s="12" t="s">
        <v>118</v>
      </c>
      <c r="E125" s="2">
        <v>18492</v>
      </c>
      <c r="F125" s="2">
        <v>0</v>
      </c>
      <c r="G125" s="2">
        <v>346447</v>
      </c>
      <c r="H125" s="2">
        <v>45020</v>
      </c>
      <c r="I125" s="2">
        <v>0</v>
      </c>
      <c r="J125" s="2">
        <v>31533</v>
      </c>
      <c r="K125" s="2">
        <v>0</v>
      </c>
      <c r="L125" s="2">
        <v>0</v>
      </c>
      <c r="M125" s="3">
        <f t="shared" si="65"/>
        <v>441492</v>
      </c>
      <c r="N125" s="2">
        <v>92152</v>
      </c>
      <c r="O125" s="2">
        <v>0</v>
      </c>
      <c r="P125" s="2">
        <v>23000</v>
      </c>
      <c r="Q125" s="2">
        <v>0</v>
      </c>
      <c r="R125" s="2">
        <v>217735</v>
      </c>
      <c r="S125" s="2">
        <v>53573</v>
      </c>
      <c r="T125" s="2">
        <v>0</v>
      </c>
      <c r="U125" s="2">
        <v>0</v>
      </c>
      <c r="V125" s="2">
        <v>0</v>
      </c>
      <c r="W125" s="2">
        <v>0</v>
      </c>
      <c r="X125" s="3">
        <f t="shared" si="66"/>
        <v>386460</v>
      </c>
    </row>
    <row r="126" spans="1:24" ht="12" customHeight="1">
      <c r="C126" s="2" t="s">
        <v>41</v>
      </c>
      <c r="E126" s="2">
        <f t="shared" ref="E126:L126" si="67">SUM(E117:E125)</f>
        <v>382653</v>
      </c>
      <c r="F126" s="2">
        <f t="shared" si="67"/>
        <v>0</v>
      </c>
      <c r="G126" s="2">
        <f t="shared" si="67"/>
        <v>3176303</v>
      </c>
      <c r="H126" s="2">
        <f t="shared" si="67"/>
        <v>864892</v>
      </c>
      <c r="I126" s="2">
        <f t="shared" si="67"/>
        <v>24186</v>
      </c>
      <c r="J126" s="2">
        <f t="shared" si="67"/>
        <v>357411</v>
      </c>
      <c r="K126" s="2">
        <f t="shared" si="67"/>
        <v>400</v>
      </c>
      <c r="L126" s="2">
        <f t="shared" si="67"/>
        <v>2106235</v>
      </c>
      <c r="M126" s="3">
        <f t="shared" si="65"/>
        <v>6912080</v>
      </c>
      <c r="N126" s="2">
        <f t="shared" ref="N126:W126" si="68">SUM(N117:N125)</f>
        <v>895290</v>
      </c>
      <c r="O126" s="2">
        <f t="shared" si="68"/>
        <v>0</v>
      </c>
      <c r="P126" s="2">
        <f t="shared" si="68"/>
        <v>3683570</v>
      </c>
      <c r="Q126" s="2">
        <f t="shared" si="68"/>
        <v>0</v>
      </c>
      <c r="R126" s="2">
        <f t="shared" si="68"/>
        <v>1116544</v>
      </c>
      <c r="S126" s="2">
        <f t="shared" si="68"/>
        <v>983259</v>
      </c>
      <c r="T126" s="2">
        <f t="shared" si="68"/>
        <v>98895</v>
      </c>
      <c r="U126" s="2">
        <f t="shared" si="68"/>
        <v>239032</v>
      </c>
      <c r="V126" s="2">
        <f t="shared" si="68"/>
        <v>0</v>
      </c>
      <c r="W126" s="2">
        <f t="shared" si="68"/>
        <v>0</v>
      </c>
      <c r="X126" s="3">
        <f t="shared" si="66"/>
        <v>7016590</v>
      </c>
    </row>
    <row r="127" spans="1:24" ht="12" customHeight="1">
      <c r="D127" s="2" t="s">
        <v>42</v>
      </c>
      <c r="E127" s="2">
        <f t="shared" ref="E127:L127" si="69">E126+E116</f>
        <v>6835559.7768183649</v>
      </c>
      <c r="F127" s="2">
        <f t="shared" si="69"/>
        <v>1085082.8813994939</v>
      </c>
      <c r="G127" s="2">
        <f t="shared" si="69"/>
        <v>8298024.4740310907</v>
      </c>
      <c r="H127" s="2">
        <f t="shared" si="69"/>
        <v>2878796.6900123702</v>
      </c>
      <c r="I127" s="2">
        <f t="shared" si="69"/>
        <v>124024.46903953954</v>
      </c>
      <c r="J127" s="2">
        <f t="shared" si="69"/>
        <v>357411</v>
      </c>
      <c r="K127" s="2">
        <f t="shared" si="69"/>
        <v>598428.31357485859</v>
      </c>
      <c r="L127" s="2">
        <f t="shared" si="69"/>
        <v>2106235</v>
      </c>
      <c r="M127" s="3">
        <f t="shared" si="65"/>
        <v>22283562.604875717</v>
      </c>
      <c r="N127" s="2">
        <f t="shared" ref="N127:W127" si="70">N126+N116</f>
        <v>4001716.6800860339</v>
      </c>
      <c r="O127" s="2">
        <f t="shared" si="70"/>
        <v>0</v>
      </c>
      <c r="P127" s="2">
        <f t="shared" si="70"/>
        <v>3818960.3682806497</v>
      </c>
      <c r="Q127" s="2">
        <f t="shared" si="70"/>
        <v>0</v>
      </c>
      <c r="R127" s="2">
        <f t="shared" si="70"/>
        <v>4564156.6570377089</v>
      </c>
      <c r="S127" s="2">
        <f t="shared" si="70"/>
        <v>3473373</v>
      </c>
      <c r="T127" s="2">
        <f t="shared" si="70"/>
        <v>1425587.6816761801</v>
      </c>
      <c r="U127" s="2">
        <f t="shared" si="70"/>
        <v>3027505.8046673327</v>
      </c>
      <c r="V127" s="2">
        <f t="shared" si="70"/>
        <v>0</v>
      </c>
      <c r="W127" s="2">
        <f t="shared" si="70"/>
        <v>0</v>
      </c>
      <c r="X127" s="3">
        <f t="shared" si="66"/>
        <v>20311300.191747904</v>
      </c>
    </row>
    <row r="129" spans="1:24" ht="12" customHeight="1">
      <c r="A129" s="2" t="s">
        <v>119</v>
      </c>
      <c r="E129" s="2">
        <v>5283439</v>
      </c>
      <c r="F129" s="2">
        <v>1900522</v>
      </c>
      <c r="G129" s="2">
        <v>4169393</v>
      </c>
      <c r="H129" s="2">
        <v>3034595</v>
      </c>
      <c r="I129" s="2">
        <v>96218</v>
      </c>
      <c r="J129" s="2">
        <v>265301</v>
      </c>
      <c r="K129" s="2">
        <v>1263166</v>
      </c>
      <c r="L129" s="2">
        <v>416000</v>
      </c>
      <c r="M129" s="3">
        <f t="shared" ref="M129:M134" si="71">SUM(E129:L129)</f>
        <v>16428634</v>
      </c>
      <c r="N129" s="2">
        <v>6567582</v>
      </c>
      <c r="O129" s="2">
        <v>0</v>
      </c>
      <c r="P129" s="2">
        <v>0</v>
      </c>
      <c r="Q129" s="2">
        <v>0</v>
      </c>
      <c r="R129" s="2">
        <v>396492</v>
      </c>
      <c r="S129" s="2">
        <v>2454921</v>
      </c>
      <c r="T129" s="2">
        <v>6653374</v>
      </c>
      <c r="U129" s="2">
        <v>73722</v>
      </c>
      <c r="V129" s="2">
        <v>0</v>
      </c>
      <c r="W129" s="2">
        <v>0</v>
      </c>
      <c r="X129" s="3">
        <f t="shared" ref="X129:X134" si="72">SUM(N129:W129)</f>
        <v>16146091</v>
      </c>
    </row>
    <row r="130" spans="1:24" ht="12" customHeight="1">
      <c r="B130" s="2" t="s">
        <v>120</v>
      </c>
      <c r="E130" s="2">
        <v>338113</v>
      </c>
      <c r="F130" s="2">
        <v>0</v>
      </c>
      <c r="G130" s="2">
        <v>115660</v>
      </c>
      <c r="H130" s="2">
        <v>0</v>
      </c>
      <c r="I130" s="2">
        <v>3446</v>
      </c>
      <c r="J130" s="2">
        <v>0</v>
      </c>
      <c r="K130" s="2">
        <v>0</v>
      </c>
      <c r="L130" s="2">
        <v>0</v>
      </c>
      <c r="M130" s="3">
        <f t="shared" si="71"/>
        <v>457219</v>
      </c>
      <c r="N130" s="2">
        <v>0</v>
      </c>
      <c r="O130" s="2">
        <v>0</v>
      </c>
      <c r="P130" s="2">
        <v>296566</v>
      </c>
      <c r="Q130" s="2">
        <v>0</v>
      </c>
      <c r="R130" s="2">
        <v>12113</v>
      </c>
      <c r="S130" s="2">
        <v>41487</v>
      </c>
      <c r="T130" s="2">
        <v>131040</v>
      </c>
      <c r="U130" s="2">
        <v>0</v>
      </c>
      <c r="V130" s="2">
        <v>0</v>
      </c>
      <c r="W130" s="2">
        <v>0</v>
      </c>
      <c r="X130" s="3">
        <f t="shared" si="72"/>
        <v>481206</v>
      </c>
    </row>
    <row r="131" spans="1:24" ht="12" customHeight="1">
      <c r="B131" s="2" t="s">
        <v>121</v>
      </c>
      <c r="E131" s="2">
        <v>19803</v>
      </c>
      <c r="F131" s="2">
        <v>0</v>
      </c>
      <c r="G131" s="2">
        <v>37926</v>
      </c>
      <c r="H131" s="2">
        <v>91684</v>
      </c>
      <c r="I131" s="2">
        <v>13683</v>
      </c>
      <c r="J131" s="2">
        <v>13053</v>
      </c>
      <c r="K131" s="2">
        <v>24296</v>
      </c>
      <c r="L131" s="2">
        <v>0</v>
      </c>
      <c r="M131" s="3">
        <f t="shared" si="71"/>
        <v>200445</v>
      </c>
      <c r="N131" s="2">
        <v>0</v>
      </c>
      <c r="O131" s="2">
        <v>0</v>
      </c>
      <c r="P131" s="2">
        <v>24023</v>
      </c>
      <c r="Q131" s="2">
        <v>0</v>
      </c>
      <c r="R131" s="2">
        <v>29475</v>
      </c>
      <c r="S131" s="2">
        <v>24288</v>
      </c>
      <c r="T131" s="2">
        <v>114822</v>
      </c>
      <c r="U131" s="2">
        <v>0</v>
      </c>
      <c r="V131" s="2">
        <v>0</v>
      </c>
      <c r="W131" s="2">
        <v>0</v>
      </c>
      <c r="X131" s="3">
        <f t="shared" si="72"/>
        <v>192608</v>
      </c>
    </row>
    <row r="132" spans="1:24" ht="12" customHeight="1">
      <c r="B132" s="2" t="s">
        <v>122</v>
      </c>
      <c r="E132" s="2">
        <v>317404</v>
      </c>
      <c r="F132" s="2">
        <v>228412</v>
      </c>
      <c r="G132" s="2">
        <v>1457947</v>
      </c>
      <c r="H132" s="2">
        <v>304817</v>
      </c>
      <c r="I132" s="2">
        <v>0</v>
      </c>
      <c r="J132" s="2">
        <v>0</v>
      </c>
      <c r="K132" s="2">
        <v>2355</v>
      </c>
      <c r="L132" s="2">
        <v>1810730</v>
      </c>
      <c r="M132" s="3">
        <f t="shared" si="71"/>
        <v>4121665</v>
      </c>
      <c r="N132" s="2">
        <v>778614</v>
      </c>
      <c r="O132" s="2">
        <v>0</v>
      </c>
      <c r="P132" s="2">
        <v>1810730</v>
      </c>
      <c r="Q132" s="2">
        <v>0</v>
      </c>
      <c r="R132" s="2">
        <v>1971793</v>
      </c>
      <c r="S132" s="2">
        <v>504866</v>
      </c>
      <c r="T132" s="2">
        <v>913124</v>
      </c>
      <c r="U132" s="2">
        <v>82993</v>
      </c>
      <c r="V132" s="2">
        <v>0</v>
      </c>
      <c r="W132" s="2">
        <v>0</v>
      </c>
      <c r="X132" s="3">
        <f t="shared" si="72"/>
        <v>6062120</v>
      </c>
    </row>
    <row r="133" spans="1:24" ht="12" customHeight="1">
      <c r="C133" s="2" t="s">
        <v>41</v>
      </c>
      <c r="E133" s="2">
        <f t="shared" ref="E133:L133" si="73">E132+E131+E130</f>
        <v>675320</v>
      </c>
      <c r="F133" s="2">
        <f t="shared" si="73"/>
        <v>228412</v>
      </c>
      <c r="G133" s="2">
        <f t="shared" si="73"/>
        <v>1611533</v>
      </c>
      <c r="H133" s="2">
        <f t="shared" si="73"/>
        <v>396501</v>
      </c>
      <c r="I133" s="2">
        <f t="shared" si="73"/>
        <v>17129</v>
      </c>
      <c r="J133" s="2">
        <f t="shared" si="73"/>
        <v>13053</v>
      </c>
      <c r="K133" s="2">
        <f t="shared" si="73"/>
        <v>26651</v>
      </c>
      <c r="L133" s="2">
        <f t="shared" si="73"/>
        <v>1810730</v>
      </c>
      <c r="M133" s="3">
        <f t="shared" si="71"/>
        <v>4779329</v>
      </c>
      <c r="N133" s="2">
        <f t="shared" ref="N133:W133" si="74">N132+N131+N130</f>
        <v>778614</v>
      </c>
      <c r="O133" s="2">
        <f t="shared" si="74"/>
        <v>0</v>
      </c>
      <c r="P133" s="2">
        <f t="shared" si="74"/>
        <v>2131319</v>
      </c>
      <c r="Q133" s="2">
        <f t="shared" si="74"/>
        <v>0</v>
      </c>
      <c r="R133" s="2">
        <f t="shared" si="74"/>
        <v>2013381</v>
      </c>
      <c r="S133" s="2">
        <f t="shared" si="74"/>
        <v>570641</v>
      </c>
      <c r="T133" s="2">
        <f t="shared" si="74"/>
        <v>1158986</v>
      </c>
      <c r="U133" s="2">
        <f t="shared" si="74"/>
        <v>82993</v>
      </c>
      <c r="V133" s="2">
        <f t="shared" si="74"/>
        <v>0</v>
      </c>
      <c r="W133" s="2">
        <f t="shared" si="74"/>
        <v>0</v>
      </c>
      <c r="X133" s="3">
        <f t="shared" si="72"/>
        <v>6735934</v>
      </c>
    </row>
    <row r="134" spans="1:24" ht="12" customHeight="1">
      <c r="D134" s="2" t="s">
        <v>42</v>
      </c>
      <c r="E134" s="2">
        <f t="shared" ref="E134:L134" si="75">E133+E129</f>
        <v>5958759</v>
      </c>
      <c r="F134" s="2">
        <f t="shared" si="75"/>
        <v>2128934</v>
      </c>
      <c r="G134" s="2">
        <f t="shared" si="75"/>
        <v>5780926</v>
      </c>
      <c r="H134" s="2">
        <f t="shared" si="75"/>
        <v>3431096</v>
      </c>
      <c r="I134" s="2">
        <f t="shared" si="75"/>
        <v>113347</v>
      </c>
      <c r="J134" s="2">
        <f t="shared" si="75"/>
        <v>278354</v>
      </c>
      <c r="K134" s="2">
        <f t="shared" si="75"/>
        <v>1289817</v>
      </c>
      <c r="L134" s="2">
        <f t="shared" si="75"/>
        <v>2226730</v>
      </c>
      <c r="M134" s="3">
        <f t="shared" si="71"/>
        <v>21207963</v>
      </c>
      <c r="N134" s="2">
        <f t="shared" ref="N134:W134" si="76">N133+N129</f>
        <v>7346196</v>
      </c>
      <c r="O134" s="2">
        <f t="shared" si="76"/>
        <v>0</v>
      </c>
      <c r="P134" s="2">
        <f t="shared" si="76"/>
        <v>2131319</v>
      </c>
      <c r="Q134" s="2">
        <f t="shared" si="76"/>
        <v>0</v>
      </c>
      <c r="R134" s="2">
        <f t="shared" si="76"/>
        <v>2409873</v>
      </c>
      <c r="S134" s="2">
        <f t="shared" si="76"/>
        <v>3025562</v>
      </c>
      <c r="T134" s="2">
        <f t="shared" si="76"/>
        <v>7812360</v>
      </c>
      <c r="U134" s="2">
        <f t="shared" si="76"/>
        <v>156715</v>
      </c>
      <c r="V134" s="2">
        <f t="shared" si="76"/>
        <v>0</v>
      </c>
      <c r="W134" s="2">
        <f t="shared" si="76"/>
        <v>0</v>
      </c>
      <c r="X134" s="3">
        <f t="shared" si="72"/>
        <v>22882025</v>
      </c>
    </row>
    <row r="136" spans="1:24" ht="12" customHeight="1">
      <c r="A136" s="2" t="s">
        <v>123</v>
      </c>
      <c r="E136" s="2">
        <v>1768030</v>
      </c>
      <c r="F136" s="2">
        <v>0</v>
      </c>
      <c r="G136" s="2">
        <v>4170266</v>
      </c>
      <c r="H136" s="2">
        <v>1147288</v>
      </c>
      <c r="I136" s="2">
        <v>99117</v>
      </c>
      <c r="J136" s="2">
        <v>42105</v>
      </c>
      <c r="K136" s="2">
        <v>62537</v>
      </c>
      <c r="L136" s="2">
        <v>649276</v>
      </c>
      <c r="M136" s="3">
        <f>SUM(E136:L136)</f>
        <v>7938619</v>
      </c>
      <c r="N136" s="2">
        <v>3236463</v>
      </c>
      <c r="O136" s="2">
        <v>0</v>
      </c>
      <c r="P136" s="2">
        <v>0</v>
      </c>
      <c r="Q136" s="2">
        <v>0</v>
      </c>
      <c r="R136" s="2">
        <v>533469</v>
      </c>
      <c r="S136" s="2">
        <v>1491549</v>
      </c>
      <c r="T136" s="2">
        <v>505906</v>
      </c>
      <c r="U136" s="2">
        <v>842288</v>
      </c>
      <c r="V136" s="2">
        <v>0</v>
      </c>
      <c r="W136" s="2">
        <v>0</v>
      </c>
      <c r="X136" s="3">
        <f>SUM(N136:W136)</f>
        <v>6609675</v>
      </c>
    </row>
    <row r="137" spans="1:24" ht="12" customHeight="1">
      <c r="B137" s="2" t="s">
        <v>124</v>
      </c>
      <c r="E137" s="2">
        <v>232778</v>
      </c>
      <c r="F137" s="2">
        <v>0</v>
      </c>
      <c r="G137" s="2">
        <v>313630</v>
      </c>
      <c r="H137" s="2">
        <v>97937</v>
      </c>
      <c r="I137" s="2">
        <v>0</v>
      </c>
      <c r="J137" s="2">
        <v>0</v>
      </c>
      <c r="K137" s="2">
        <v>0</v>
      </c>
      <c r="L137" s="2">
        <v>0</v>
      </c>
      <c r="M137" s="3">
        <f>SUM(E137:L137)</f>
        <v>644345</v>
      </c>
      <c r="N137" s="2">
        <v>0</v>
      </c>
      <c r="O137" s="2">
        <v>1262</v>
      </c>
      <c r="P137" s="2">
        <v>197251</v>
      </c>
      <c r="Q137" s="2">
        <v>0</v>
      </c>
      <c r="R137" s="2">
        <v>179577</v>
      </c>
      <c r="S137" s="2">
        <v>203253</v>
      </c>
      <c r="T137" s="2">
        <v>81000</v>
      </c>
      <c r="U137" s="2">
        <v>0</v>
      </c>
      <c r="V137" s="2">
        <v>0</v>
      </c>
      <c r="W137" s="2">
        <v>0</v>
      </c>
      <c r="X137" s="3">
        <f>SUM(N137:W137)</f>
        <v>662343</v>
      </c>
    </row>
    <row r="138" spans="1:24" ht="12" customHeight="1">
      <c r="C138" s="2" t="s">
        <v>41</v>
      </c>
      <c r="E138" s="2">
        <f t="shared" ref="E138:L138" si="77">E137</f>
        <v>232778</v>
      </c>
      <c r="F138" s="2">
        <f t="shared" si="77"/>
        <v>0</v>
      </c>
      <c r="G138" s="2">
        <f t="shared" si="77"/>
        <v>313630</v>
      </c>
      <c r="H138" s="2">
        <f t="shared" si="77"/>
        <v>97937</v>
      </c>
      <c r="I138" s="2">
        <f t="shared" si="77"/>
        <v>0</v>
      </c>
      <c r="J138" s="2">
        <f t="shared" si="77"/>
        <v>0</v>
      </c>
      <c r="K138" s="2">
        <f t="shared" si="77"/>
        <v>0</v>
      </c>
      <c r="L138" s="2">
        <f t="shared" si="77"/>
        <v>0</v>
      </c>
      <c r="M138" s="3">
        <f>SUM(E138:L138)</f>
        <v>644345</v>
      </c>
      <c r="N138" s="2">
        <f t="shared" ref="N138:W138" si="78">N137</f>
        <v>0</v>
      </c>
      <c r="O138" s="2">
        <f t="shared" si="78"/>
        <v>1262</v>
      </c>
      <c r="P138" s="2">
        <f t="shared" si="78"/>
        <v>197251</v>
      </c>
      <c r="Q138" s="2">
        <f t="shared" si="78"/>
        <v>0</v>
      </c>
      <c r="R138" s="2">
        <f t="shared" si="78"/>
        <v>179577</v>
      </c>
      <c r="S138" s="2">
        <f t="shared" si="78"/>
        <v>203253</v>
      </c>
      <c r="T138" s="2">
        <f t="shared" si="78"/>
        <v>81000</v>
      </c>
      <c r="U138" s="2">
        <f t="shared" si="78"/>
        <v>0</v>
      </c>
      <c r="V138" s="2">
        <f t="shared" si="78"/>
        <v>0</v>
      </c>
      <c r="W138" s="2">
        <f t="shared" si="78"/>
        <v>0</v>
      </c>
      <c r="X138" s="3">
        <f>SUM(N138:W138)</f>
        <v>662343</v>
      </c>
    </row>
    <row r="139" spans="1:24" ht="12" customHeight="1">
      <c r="D139" s="2" t="s">
        <v>42</v>
      </c>
      <c r="E139" s="2">
        <f t="shared" ref="E139:X139" si="79">E138+E136</f>
        <v>2000808</v>
      </c>
      <c r="F139" s="2">
        <f t="shared" si="79"/>
        <v>0</v>
      </c>
      <c r="G139" s="2">
        <f t="shared" si="79"/>
        <v>4483896</v>
      </c>
      <c r="H139" s="2">
        <f t="shared" si="79"/>
        <v>1245225</v>
      </c>
      <c r="I139" s="2">
        <f t="shared" si="79"/>
        <v>99117</v>
      </c>
      <c r="J139" s="2">
        <f t="shared" si="79"/>
        <v>42105</v>
      </c>
      <c r="K139" s="2">
        <f t="shared" si="79"/>
        <v>62537</v>
      </c>
      <c r="L139" s="2">
        <f t="shared" si="79"/>
        <v>649276</v>
      </c>
      <c r="M139" s="3">
        <f t="shared" si="79"/>
        <v>8582964</v>
      </c>
      <c r="N139" s="2">
        <f t="shared" si="79"/>
        <v>3236463</v>
      </c>
      <c r="O139" s="2">
        <f t="shared" si="79"/>
        <v>1262</v>
      </c>
      <c r="P139" s="2">
        <f t="shared" si="79"/>
        <v>197251</v>
      </c>
      <c r="Q139" s="2">
        <f t="shared" si="79"/>
        <v>0</v>
      </c>
      <c r="R139" s="2">
        <f t="shared" si="79"/>
        <v>713046</v>
      </c>
      <c r="S139" s="2">
        <f t="shared" si="79"/>
        <v>1694802</v>
      </c>
      <c r="T139" s="2">
        <f t="shared" si="79"/>
        <v>586906</v>
      </c>
      <c r="U139" s="2">
        <f t="shared" si="79"/>
        <v>842288</v>
      </c>
      <c r="V139" s="2">
        <f t="shared" si="79"/>
        <v>0</v>
      </c>
      <c r="W139" s="2">
        <f t="shared" si="79"/>
        <v>0</v>
      </c>
      <c r="X139" s="3">
        <f t="shared" si="79"/>
        <v>7272018</v>
      </c>
    </row>
    <row r="141" spans="1:24" ht="12" customHeight="1">
      <c r="A141" s="2" t="s">
        <v>125</v>
      </c>
      <c r="E141" s="2">
        <v>22606938</v>
      </c>
      <c r="F141" s="2">
        <v>25921068</v>
      </c>
      <c r="G141" s="2">
        <v>34534284</v>
      </c>
      <c r="H141" s="2">
        <v>17954740</v>
      </c>
      <c r="I141" s="2">
        <v>2223281</v>
      </c>
      <c r="J141" s="2">
        <v>9509522</v>
      </c>
      <c r="K141" s="2">
        <v>12608418</v>
      </c>
      <c r="L141" s="2">
        <v>9391456</v>
      </c>
      <c r="M141" s="3">
        <f t="shared" ref="M141:M181" si="80">SUM(E141:L141)</f>
        <v>134749707</v>
      </c>
      <c r="N141" s="2">
        <v>80525175</v>
      </c>
      <c r="O141" s="2">
        <v>82021</v>
      </c>
      <c r="P141" s="2">
        <v>6000441</v>
      </c>
      <c r="Q141" s="2">
        <v>0</v>
      </c>
      <c r="R141" s="2">
        <v>20286786</v>
      </c>
      <c r="S141" s="2">
        <v>15297927</v>
      </c>
      <c r="T141" s="2">
        <v>1674707</v>
      </c>
      <c r="U141" s="2">
        <v>11208692</v>
      </c>
      <c r="V141" s="2">
        <v>0</v>
      </c>
      <c r="W141" s="2">
        <v>0</v>
      </c>
      <c r="X141" s="3">
        <f t="shared" ref="X141:X181" si="81">SUM(N141:W141)</f>
        <v>135075749</v>
      </c>
    </row>
    <row r="142" spans="1:24" ht="12" customHeight="1">
      <c r="B142" s="2" t="s">
        <v>126</v>
      </c>
      <c r="E142" s="2">
        <v>34114.628945292803</v>
      </c>
      <c r="F142" s="2">
        <v>0</v>
      </c>
      <c r="G142" s="2">
        <v>134581.21464030613</v>
      </c>
      <c r="H142" s="2">
        <v>10493.201352694945</v>
      </c>
      <c r="I142" s="2">
        <v>1288.4926874267348</v>
      </c>
      <c r="J142" s="2">
        <v>0</v>
      </c>
      <c r="K142" s="2">
        <v>906.10077917499223</v>
      </c>
      <c r="L142" s="2">
        <v>265187.0800528535</v>
      </c>
      <c r="M142" s="3">
        <f t="shared" si="80"/>
        <v>446570.71845774911</v>
      </c>
      <c r="N142" s="2">
        <v>176819.81459810844</v>
      </c>
      <c r="O142" s="2">
        <v>0</v>
      </c>
      <c r="P142" s="2">
        <v>271106.86605285347</v>
      </c>
      <c r="Q142" s="2">
        <v>0</v>
      </c>
      <c r="R142" s="2">
        <v>66400.341871041994</v>
      </c>
      <c r="S142" s="2">
        <v>61824</v>
      </c>
      <c r="T142" s="2">
        <v>29945.559310419347</v>
      </c>
      <c r="U142" s="2">
        <v>0</v>
      </c>
      <c r="V142" s="2">
        <v>0</v>
      </c>
      <c r="W142" s="2">
        <v>0</v>
      </c>
      <c r="X142" s="3">
        <f t="shared" si="81"/>
        <v>606096.58183242322</v>
      </c>
    </row>
    <row r="143" spans="1:24" ht="12" customHeight="1">
      <c r="B143" s="2" t="s">
        <v>127</v>
      </c>
      <c r="E143" s="2">
        <v>6048417</v>
      </c>
      <c r="F143" s="2">
        <v>1729503</v>
      </c>
      <c r="G143" s="2">
        <v>4223851</v>
      </c>
      <c r="H143" s="2">
        <v>298717</v>
      </c>
      <c r="I143" s="2">
        <v>0</v>
      </c>
      <c r="J143" s="2">
        <v>105249</v>
      </c>
      <c r="K143" s="2">
        <v>0</v>
      </c>
      <c r="L143" s="2">
        <v>625220</v>
      </c>
      <c r="M143" s="3">
        <f t="shared" si="80"/>
        <v>13030957</v>
      </c>
      <c r="N143" s="2">
        <v>1920233</v>
      </c>
      <c r="O143" s="2">
        <v>10415</v>
      </c>
      <c r="P143" s="2">
        <v>0</v>
      </c>
      <c r="Q143" s="2">
        <v>0</v>
      </c>
      <c r="R143" s="2">
        <v>9489138</v>
      </c>
      <c r="S143" s="2">
        <v>1103877</v>
      </c>
      <c r="T143" s="2">
        <v>1593731</v>
      </c>
      <c r="U143" s="2">
        <v>1195125</v>
      </c>
      <c r="V143" s="2">
        <v>0</v>
      </c>
      <c r="W143" s="2">
        <v>0</v>
      </c>
      <c r="X143" s="3">
        <f t="shared" si="81"/>
        <v>15312519</v>
      </c>
    </row>
    <row r="144" spans="1:24" ht="12" customHeight="1">
      <c r="B144" s="2" t="s">
        <v>128</v>
      </c>
      <c r="E144" s="2">
        <v>24050</v>
      </c>
      <c r="F144" s="2">
        <v>0</v>
      </c>
      <c r="G144" s="2">
        <v>27562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3">
        <f t="shared" si="80"/>
        <v>51612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6903</v>
      </c>
      <c r="T144" s="2">
        <v>0</v>
      </c>
      <c r="U144" s="2">
        <v>3341</v>
      </c>
      <c r="V144" s="2">
        <v>0</v>
      </c>
      <c r="W144" s="2">
        <v>0</v>
      </c>
      <c r="X144" s="3">
        <f t="shared" si="81"/>
        <v>10244</v>
      </c>
    </row>
    <row r="145" spans="2:24" ht="12" customHeight="1">
      <c r="B145" s="2" t="s">
        <v>129</v>
      </c>
      <c r="E145" s="2">
        <v>18355165</v>
      </c>
      <c r="F145" s="2">
        <v>7071123</v>
      </c>
      <c r="G145" s="2">
        <v>11269324</v>
      </c>
      <c r="H145" s="2">
        <v>8814678</v>
      </c>
      <c r="I145" s="2">
        <v>3270</v>
      </c>
      <c r="J145" s="2">
        <v>1293608</v>
      </c>
      <c r="K145" s="2">
        <v>140127</v>
      </c>
      <c r="L145" s="2">
        <v>2862714</v>
      </c>
      <c r="M145" s="3">
        <f t="shared" si="80"/>
        <v>49810009</v>
      </c>
      <c r="N145" s="2">
        <v>16796863</v>
      </c>
      <c r="O145" s="2">
        <v>926616</v>
      </c>
      <c r="P145" s="2">
        <v>0</v>
      </c>
      <c r="Q145" s="2">
        <v>0</v>
      </c>
      <c r="R145" s="2">
        <v>17379136</v>
      </c>
      <c r="S145" s="2">
        <v>2684470</v>
      </c>
      <c r="T145" s="2">
        <v>1542427</v>
      </c>
      <c r="U145" s="2">
        <v>2297986</v>
      </c>
      <c r="V145" s="2">
        <v>0</v>
      </c>
      <c r="W145" s="2">
        <v>0</v>
      </c>
      <c r="X145" s="3">
        <f t="shared" si="81"/>
        <v>41627498</v>
      </c>
    </row>
    <row r="146" spans="2:24" ht="12" customHeight="1">
      <c r="B146" s="2" t="s">
        <v>130</v>
      </c>
      <c r="E146" s="2">
        <v>13755</v>
      </c>
      <c r="F146" s="2">
        <v>0</v>
      </c>
      <c r="G146" s="2">
        <v>115718</v>
      </c>
      <c r="H146" s="2">
        <v>0</v>
      </c>
      <c r="I146" s="2">
        <v>0</v>
      </c>
      <c r="J146" s="2">
        <v>0</v>
      </c>
      <c r="K146" s="2">
        <v>0</v>
      </c>
      <c r="L146" s="2">
        <v>397652</v>
      </c>
      <c r="M146" s="3">
        <f t="shared" si="80"/>
        <v>527125</v>
      </c>
      <c r="N146" s="2">
        <v>0</v>
      </c>
      <c r="O146" s="2">
        <v>0</v>
      </c>
      <c r="P146" s="2">
        <v>412419</v>
      </c>
      <c r="Q146" s="2">
        <v>0</v>
      </c>
      <c r="R146" s="2">
        <v>116290</v>
      </c>
      <c r="S146" s="2">
        <v>94828</v>
      </c>
      <c r="T146" s="2">
        <v>108498</v>
      </c>
      <c r="U146" s="2">
        <v>112000</v>
      </c>
      <c r="V146" s="2">
        <v>0</v>
      </c>
      <c r="W146" s="2">
        <v>0</v>
      </c>
      <c r="X146" s="3">
        <f t="shared" si="81"/>
        <v>844035</v>
      </c>
    </row>
    <row r="147" spans="2:24" ht="12" customHeight="1">
      <c r="B147" s="2" t="s">
        <v>131</v>
      </c>
      <c r="E147" s="2">
        <v>1792791</v>
      </c>
      <c r="F147" s="2">
        <v>0</v>
      </c>
      <c r="G147" s="2">
        <v>1072544</v>
      </c>
      <c r="H147" s="2">
        <v>337017</v>
      </c>
      <c r="I147" s="2">
        <v>0</v>
      </c>
      <c r="J147" s="2">
        <v>632039</v>
      </c>
      <c r="K147" s="2">
        <v>0</v>
      </c>
      <c r="L147" s="2">
        <v>551703</v>
      </c>
      <c r="M147" s="3">
        <f t="shared" si="80"/>
        <v>4386094</v>
      </c>
      <c r="N147" s="2">
        <v>0</v>
      </c>
      <c r="O147" s="2">
        <v>205406</v>
      </c>
      <c r="P147" s="2">
        <v>236039</v>
      </c>
      <c r="Q147" s="2">
        <v>0</v>
      </c>
      <c r="R147" s="2">
        <v>5076509</v>
      </c>
      <c r="S147" s="2">
        <v>720507</v>
      </c>
      <c r="T147" s="2">
        <v>93990</v>
      </c>
      <c r="U147" s="2">
        <v>273790</v>
      </c>
      <c r="V147" s="2">
        <v>0</v>
      </c>
      <c r="W147" s="2">
        <v>0</v>
      </c>
      <c r="X147" s="3">
        <f t="shared" si="81"/>
        <v>6606241</v>
      </c>
    </row>
    <row r="148" spans="2:24" ht="12" customHeight="1">
      <c r="B148" s="2" t="s">
        <v>132</v>
      </c>
      <c r="E148" s="2">
        <v>7550889</v>
      </c>
      <c r="F148" s="2">
        <v>395130</v>
      </c>
      <c r="G148" s="2">
        <v>1526597</v>
      </c>
      <c r="H148" s="2">
        <v>670049</v>
      </c>
      <c r="I148" s="2">
        <v>31679</v>
      </c>
      <c r="J148" s="2">
        <v>203775</v>
      </c>
      <c r="K148" s="2">
        <v>1250000</v>
      </c>
      <c r="L148" s="2">
        <v>646859</v>
      </c>
      <c r="M148" s="3">
        <f t="shared" si="80"/>
        <v>12274978</v>
      </c>
      <c r="N148" s="2">
        <v>0</v>
      </c>
      <c r="O148" s="2">
        <v>62286</v>
      </c>
      <c r="P148" s="2">
        <v>2188250</v>
      </c>
      <c r="Q148" s="2">
        <v>0</v>
      </c>
      <c r="R148" s="2">
        <v>6323704</v>
      </c>
      <c r="S148" s="2">
        <v>721437</v>
      </c>
      <c r="T148" s="2">
        <v>2240247</v>
      </c>
      <c r="U148" s="2">
        <v>88704</v>
      </c>
      <c r="V148" s="2">
        <v>0</v>
      </c>
      <c r="W148" s="2">
        <v>0</v>
      </c>
      <c r="X148" s="3">
        <f t="shared" si="81"/>
        <v>11624628</v>
      </c>
    </row>
    <row r="149" spans="2:24" ht="12" customHeight="1">
      <c r="B149" s="2" t="s">
        <v>133</v>
      </c>
      <c r="E149" s="2">
        <v>26213</v>
      </c>
      <c r="F149" s="2">
        <v>0</v>
      </c>
      <c r="G149" s="2">
        <v>75624</v>
      </c>
      <c r="H149" s="2">
        <v>35532</v>
      </c>
      <c r="I149" s="2">
        <v>1262</v>
      </c>
      <c r="J149" s="2">
        <v>0</v>
      </c>
      <c r="K149" s="2">
        <v>4500</v>
      </c>
      <c r="L149" s="2">
        <v>0</v>
      </c>
      <c r="M149" s="3">
        <f t="shared" si="80"/>
        <v>143131</v>
      </c>
      <c r="N149" s="2">
        <v>84449</v>
      </c>
      <c r="O149" s="2">
        <v>0</v>
      </c>
      <c r="P149" s="2">
        <v>0</v>
      </c>
      <c r="Q149" s="2">
        <v>0</v>
      </c>
      <c r="R149" s="2">
        <v>48439</v>
      </c>
      <c r="S149" s="2">
        <v>44160</v>
      </c>
      <c r="T149" s="2">
        <v>850</v>
      </c>
      <c r="U149" s="2">
        <v>0</v>
      </c>
      <c r="V149" s="2">
        <v>0</v>
      </c>
      <c r="W149" s="2">
        <v>0</v>
      </c>
      <c r="X149" s="3">
        <f t="shared" si="81"/>
        <v>177898</v>
      </c>
    </row>
    <row r="150" spans="2:24" ht="12" customHeight="1">
      <c r="B150" s="2" t="s">
        <v>134</v>
      </c>
      <c r="E150" s="2">
        <v>35540</v>
      </c>
      <c r="F150" s="2">
        <v>0</v>
      </c>
      <c r="G150" s="2">
        <v>67619</v>
      </c>
      <c r="H150" s="2">
        <v>213794</v>
      </c>
      <c r="I150" s="2">
        <v>18794</v>
      </c>
      <c r="J150" s="2">
        <v>0</v>
      </c>
      <c r="K150" s="2">
        <v>0</v>
      </c>
      <c r="L150" s="2">
        <v>709176</v>
      </c>
      <c r="M150" s="3">
        <f t="shared" si="80"/>
        <v>1044923</v>
      </c>
      <c r="N150" s="2">
        <v>0</v>
      </c>
      <c r="O150" s="2">
        <v>14182</v>
      </c>
      <c r="P150" s="2">
        <v>709176</v>
      </c>
      <c r="Q150" s="2">
        <v>0</v>
      </c>
      <c r="R150" s="2">
        <v>1021654</v>
      </c>
      <c r="S150" s="2">
        <v>64613</v>
      </c>
      <c r="T150" s="2">
        <v>29453</v>
      </c>
      <c r="U150" s="2">
        <v>0</v>
      </c>
      <c r="V150" s="2">
        <v>0</v>
      </c>
      <c r="W150" s="2">
        <v>0</v>
      </c>
      <c r="X150" s="3">
        <f t="shared" si="81"/>
        <v>1839078</v>
      </c>
    </row>
    <row r="151" spans="2:24" ht="12" customHeight="1">
      <c r="B151" s="2" t="s">
        <v>135</v>
      </c>
      <c r="E151" s="2">
        <v>4912055</v>
      </c>
      <c r="F151" s="2">
        <v>0</v>
      </c>
      <c r="G151" s="2">
        <v>218069</v>
      </c>
      <c r="H151" s="2">
        <v>396399</v>
      </c>
      <c r="I151" s="2">
        <v>0</v>
      </c>
      <c r="J151" s="2">
        <v>96227</v>
      </c>
      <c r="K151" s="2">
        <v>63190</v>
      </c>
      <c r="L151" s="2">
        <v>0</v>
      </c>
      <c r="M151" s="3">
        <f t="shared" si="80"/>
        <v>5685940</v>
      </c>
      <c r="N151" s="2">
        <v>0</v>
      </c>
      <c r="O151" s="2">
        <v>45566</v>
      </c>
      <c r="P151" s="2">
        <v>691046</v>
      </c>
      <c r="Q151" s="2">
        <v>0</v>
      </c>
      <c r="R151" s="2">
        <v>2330122</v>
      </c>
      <c r="S151" s="2">
        <v>394768</v>
      </c>
      <c r="T151" s="2">
        <v>1923324</v>
      </c>
      <c r="U151" s="2">
        <v>0</v>
      </c>
      <c r="V151" s="2">
        <v>0</v>
      </c>
      <c r="W151" s="2">
        <v>0</v>
      </c>
      <c r="X151" s="3">
        <f t="shared" si="81"/>
        <v>5384826</v>
      </c>
    </row>
    <row r="152" spans="2:24" ht="12" customHeight="1">
      <c r="B152" s="2" t="s">
        <v>136</v>
      </c>
      <c r="E152" s="2">
        <v>1704017</v>
      </c>
      <c r="F152" s="2">
        <v>0</v>
      </c>
      <c r="G152" s="2">
        <v>801716</v>
      </c>
      <c r="H152" s="2">
        <v>0</v>
      </c>
      <c r="I152" s="2">
        <v>0</v>
      </c>
      <c r="J152" s="2">
        <v>156488</v>
      </c>
      <c r="K152" s="2">
        <v>0</v>
      </c>
      <c r="L152" s="2">
        <v>3631334</v>
      </c>
      <c r="M152" s="3">
        <f t="shared" si="80"/>
        <v>6293555</v>
      </c>
      <c r="N152" s="2">
        <v>400700</v>
      </c>
      <c r="O152" s="2">
        <v>117950</v>
      </c>
      <c r="P152" s="2">
        <v>4096828</v>
      </c>
      <c r="Q152" s="2">
        <v>0</v>
      </c>
      <c r="R152" s="2">
        <v>502779</v>
      </c>
      <c r="S152" s="2">
        <v>673093</v>
      </c>
      <c r="T152" s="2">
        <v>404763</v>
      </c>
      <c r="U152" s="2">
        <v>167468</v>
      </c>
      <c r="V152" s="2">
        <v>0</v>
      </c>
      <c r="W152" s="2">
        <v>0</v>
      </c>
      <c r="X152" s="3">
        <f t="shared" si="81"/>
        <v>6363581</v>
      </c>
    </row>
    <row r="153" spans="2:24" ht="12" customHeight="1">
      <c r="B153" s="2" t="s">
        <v>137</v>
      </c>
      <c r="E153" s="2">
        <v>164592</v>
      </c>
      <c r="F153" s="2">
        <v>0</v>
      </c>
      <c r="G153" s="2">
        <v>311381</v>
      </c>
      <c r="H153" s="2">
        <v>0</v>
      </c>
      <c r="I153" s="2">
        <v>0</v>
      </c>
      <c r="J153" s="2">
        <v>0</v>
      </c>
      <c r="K153" s="2">
        <v>0</v>
      </c>
      <c r="L153" s="2">
        <v>950243</v>
      </c>
      <c r="M153" s="3">
        <f t="shared" si="80"/>
        <v>1426216</v>
      </c>
      <c r="N153" s="2">
        <v>214061</v>
      </c>
      <c r="O153" s="2">
        <v>0</v>
      </c>
      <c r="P153" s="2">
        <v>1014123</v>
      </c>
      <c r="Q153" s="2">
        <v>0</v>
      </c>
      <c r="R153" s="2">
        <v>486884</v>
      </c>
      <c r="S153" s="2">
        <v>130040</v>
      </c>
      <c r="T153" s="2">
        <v>325000</v>
      </c>
      <c r="U153" s="2">
        <v>0</v>
      </c>
      <c r="V153" s="2">
        <v>0</v>
      </c>
      <c r="W153" s="2">
        <v>0</v>
      </c>
      <c r="X153" s="3">
        <f t="shared" si="81"/>
        <v>2170108</v>
      </c>
    </row>
    <row r="154" spans="2:24" ht="12" customHeight="1">
      <c r="B154" s="2" t="s">
        <v>138</v>
      </c>
      <c r="E154" s="2">
        <v>1053039</v>
      </c>
      <c r="F154" s="2">
        <v>0</v>
      </c>
      <c r="G154" s="2">
        <v>456003</v>
      </c>
      <c r="H154" s="2">
        <v>7138</v>
      </c>
      <c r="I154" s="2">
        <v>0</v>
      </c>
      <c r="J154" s="2">
        <v>204960</v>
      </c>
      <c r="K154" s="2">
        <v>0</v>
      </c>
      <c r="L154" s="2">
        <v>0</v>
      </c>
      <c r="M154" s="3">
        <f t="shared" si="80"/>
        <v>1721140</v>
      </c>
      <c r="N154" s="2">
        <v>0</v>
      </c>
      <c r="O154" s="2">
        <v>135546</v>
      </c>
      <c r="P154" s="2">
        <v>270127</v>
      </c>
      <c r="Q154" s="2">
        <v>0</v>
      </c>
      <c r="R154" s="2">
        <v>1315881</v>
      </c>
      <c r="S154" s="2">
        <v>260080</v>
      </c>
      <c r="T154" s="2">
        <v>0</v>
      </c>
      <c r="U154" s="2">
        <v>0</v>
      </c>
      <c r="V154" s="2">
        <v>305492</v>
      </c>
      <c r="W154" s="2">
        <v>0</v>
      </c>
      <c r="X154" s="3">
        <f t="shared" si="81"/>
        <v>2287126</v>
      </c>
    </row>
    <row r="155" spans="2:24" ht="12" customHeight="1">
      <c r="B155" s="2" t="s">
        <v>139</v>
      </c>
      <c r="E155" s="2">
        <v>11591563</v>
      </c>
      <c r="F155" s="2">
        <v>0</v>
      </c>
      <c r="G155" s="2">
        <v>3724643</v>
      </c>
      <c r="H155" s="2">
        <v>2719281</v>
      </c>
      <c r="I155" s="2">
        <v>0</v>
      </c>
      <c r="J155" s="2">
        <v>203577</v>
      </c>
      <c r="K155" s="2">
        <v>0</v>
      </c>
      <c r="L155" s="2">
        <v>747883</v>
      </c>
      <c r="M155" s="3">
        <f t="shared" si="80"/>
        <v>18986947</v>
      </c>
      <c r="N155" s="2">
        <v>1602097</v>
      </c>
      <c r="O155" s="2">
        <v>14850</v>
      </c>
      <c r="P155" s="2">
        <v>1493605</v>
      </c>
      <c r="Q155" s="2">
        <v>0</v>
      </c>
      <c r="R155" s="2">
        <v>9711980</v>
      </c>
      <c r="S155" s="2">
        <v>1994178</v>
      </c>
      <c r="T155" s="2">
        <v>2104119</v>
      </c>
      <c r="U155" s="2">
        <v>2099285</v>
      </c>
      <c r="V155" s="2">
        <v>0</v>
      </c>
      <c r="W155" s="2">
        <v>0</v>
      </c>
      <c r="X155" s="3">
        <f t="shared" si="81"/>
        <v>19020114</v>
      </c>
    </row>
    <row r="156" spans="2:24" ht="12" customHeight="1">
      <c r="B156" s="2" t="s">
        <v>140</v>
      </c>
      <c r="E156" s="2">
        <v>7438</v>
      </c>
      <c r="F156" s="2">
        <v>0</v>
      </c>
      <c r="G156" s="2">
        <v>28912</v>
      </c>
      <c r="H156" s="2">
        <v>2856</v>
      </c>
      <c r="I156" s="2">
        <v>0</v>
      </c>
      <c r="J156" s="2">
        <v>0</v>
      </c>
      <c r="K156" s="2">
        <v>0</v>
      </c>
      <c r="L156" s="2">
        <v>107798</v>
      </c>
      <c r="M156" s="3">
        <f t="shared" si="80"/>
        <v>147004</v>
      </c>
      <c r="N156" s="2">
        <v>25459</v>
      </c>
      <c r="O156" s="2">
        <v>0</v>
      </c>
      <c r="P156" s="2">
        <v>31419</v>
      </c>
      <c r="Q156" s="2">
        <v>0</v>
      </c>
      <c r="R156" s="2">
        <v>43624</v>
      </c>
      <c r="S156" s="2">
        <v>10459</v>
      </c>
      <c r="T156" s="2">
        <v>0</v>
      </c>
      <c r="U156" s="2">
        <v>9231</v>
      </c>
      <c r="V156" s="2">
        <v>0</v>
      </c>
      <c r="W156" s="2">
        <v>0</v>
      </c>
      <c r="X156" s="3">
        <f t="shared" si="81"/>
        <v>120192</v>
      </c>
    </row>
    <row r="157" spans="2:24" ht="12" customHeight="1">
      <c r="B157" s="2" t="s">
        <v>141</v>
      </c>
      <c r="E157" s="2">
        <v>2625327</v>
      </c>
      <c r="F157" s="2">
        <v>0</v>
      </c>
      <c r="G157" s="2">
        <v>1963742</v>
      </c>
      <c r="H157" s="2">
        <v>3114511</v>
      </c>
      <c r="I157" s="2">
        <v>384364</v>
      </c>
      <c r="J157" s="2">
        <v>855214</v>
      </c>
      <c r="K157" s="2">
        <v>5203</v>
      </c>
      <c r="L157" s="2">
        <v>261617</v>
      </c>
      <c r="M157" s="3">
        <f t="shared" si="80"/>
        <v>9209978</v>
      </c>
      <c r="N157" s="2">
        <v>4536534</v>
      </c>
      <c r="O157" s="2">
        <v>162927</v>
      </c>
      <c r="P157" s="2">
        <v>2680271</v>
      </c>
      <c r="Q157" s="2">
        <v>0</v>
      </c>
      <c r="R157" s="2">
        <v>22271909</v>
      </c>
      <c r="S157" s="2">
        <v>442656</v>
      </c>
      <c r="T157" s="2">
        <v>485617</v>
      </c>
      <c r="U157" s="2">
        <v>471661</v>
      </c>
      <c r="V157" s="2">
        <v>0</v>
      </c>
      <c r="W157" s="2">
        <v>0</v>
      </c>
      <c r="X157" s="3">
        <f t="shared" si="81"/>
        <v>31051575</v>
      </c>
    </row>
    <row r="158" spans="2:24" ht="12" customHeight="1">
      <c r="B158" s="2" t="s">
        <v>142</v>
      </c>
      <c r="E158" s="2">
        <v>2717649</v>
      </c>
      <c r="F158" s="2">
        <v>0</v>
      </c>
      <c r="G158" s="2">
        <v>925723</v>
      </c>
      <c r="H158" s="2">
        <v>0</v>
      </c>
      <c r="I158" s="2">
        <v>0</v>
      </c>
      <c r="J158" s="2">
        <v>189375</v>
      </c>
      <c r="K158" s="2">
        <v>6205</v>
      </c>
      <c r="L158" s="2">
        <v>1368476</v>
      </c>
      <c r="M158" s="3">
        <f t="shared" si="80"/>
        <v>5207428</v>
      </c>
      <c r="N158" s="2">
        <v>502195</v>
      </c>
      <c r="O158" s="2">
        <v>0</v>
      </c>
      <c r="P158" s="2">
        <v>0</v>
      </c>
      <c r="Q158" s="2">
        <v>0</v>
      </c>
      <c r="R158" s="2">
        <v>581186</v>
      </c>
      <c r="S158" s="2">
        <v>448341</v>
      </c>
      <c r="T158" s="2">
        <v>1594884</v>
      </c>
      <c r="U158" s="2">
        <v>0</v>
      </c>
      <c r="V158" s="2">
        <v>0</v>
      </c>
      <c r="W158" s="2">
        <v>0</v>
      </c>
      <c r="X158" s="3">
        <f t="shared" si="81"/>
        <v>3126606</v>
      </c>
    </row>
    <row r="159" spans="2:24" ht="12" customHeight="1">
      <c r="B159" s="2" t="s">
        <v>143</v>
      </c>
      <c r="E159" s="2">
        <v>20752305</v>
      </c>
      <c r="F159" s="2">
        <v>965712</v>
      </c>
      <c r="G159" s="2">
        <v>7719579</v>
      </c>
      <c r="H159" s="2">
        <v>771297</v>
      </c>
      <c r="I159" s="2">
        <v>0</v>
      </c>
      <c r="J159" s="2">
        <v>6809445</v>
      </c>
      <c r="K159" s="2">
        <v>22077</v>
      </c>
      <c r="L159" s="2">
        <v>1426714</v>
      </c>
      <c r="M159" s="3">
        <f t="shared" si="80"/>
        <v>38467129</v>
      </c>
      <c r="N159" s="2">
        <v>1559704</v>
      </c>
      <c r="O159" s="2">
        <v>4441177</v>
      </c>
      <c r="P159" s="2">
        <v>1426714</v>
      </c>
      <c r="Q159" s="2">
        <v>0</v>
      </c>
      <c r="R159" s="2">
        <v>14572308</v>
      </c>
      <c r="S159" s="2">
        <v>1973725</v>
      </c>
      <c r="T159" s="2">
        <v>10671214</v>
      </c>
      <c r="U159" s="2">
        <v>1877682</v>
      </c>
      <c r="V159" s="2">
        <v>147354</v>
      </c>
      <c r="W159" s="2">
        <v>0</v>
      </c>
      <c r="X159" s="3">
        <f t="shared" si="81"/>
        <v>36669878</v>
      </c>
    </row>
    <row r="160" spans="2:24" ht="12" customHeight="1">
      <c r="B160" s="2" t="s">
        <v>144</v>
      </c>
      <c r="E160" s="2">
        <v>7284707</v>
      </c>
      <c r="F160" s="2">
        <v>0</v>
      </c>
      <c r="G160" s="2">
        <v>4215133</v>
      </c>
      <c r="H160" s="2">
        <v>1201602</v>
      </c>
      <c r="I160" s="2">
        <v>0</v>
      </c>
      <c r="J160" s="2">
        <v>0</v>
      </c>
      <c r="K160" s="2">
        <v>0</v>
      </c>
      <c r="L160" s="2">
        <v>372683</v>
      </c>
      <c r="M160" s="3">
        <f t="shared" si="80"/>
        <v>13074125</v>
      </c>
      <c r="N160" s="2">
        <v>2713216</v>
      </c>
      <c r="O160" s="2">
        <v>0</v>
      </c>
      <c r="P160" s="2">
        <v>91466</v>
      </c>
      <c r="Q160" s="2">
        <v>0</v>
      </c>
      <c r="R160" s="2">
        <v>10787187</v>
      </c>
      <c r="S160" s="2">
        <v>1063250</v>
      </c>
      <c r="T160" s="2">
        <v>146463</v>
      </c>
      <c r="U160" s="2">
        <v>32500</v>
      </c>
      <c r="V160" s="2">
        <v>0</v>
      </c>
      <c r="W160" s="2">
        <v>0</v>
      </c>
      <c r="X160" s="3">
        <f t="shared" si="81"/>
        <v>14834082</v>
      </c>
    </row>
    <row r="161" spans="2:24" ht="12" customHeight="1">
      <c r="B161" s="2" t="s">
        <v>145</v>
      </c>
      <c r="E161" s="2">
        <v>269193</v>
      </c>
      <c r="F161" s="2">
        <v>79117</v>
      </c>
      <c r="G161" s="2">
        <v>180129</v>
      </c>
      <c r="H161" s="2">
        <v>175037</v>
      </c>
      <c r="I161" s="2">
        <v>0</v>
      </c>
      <c r="J161" s="2">
        <v>0</v>
      </c>
      <c r="K161" s="2">
        <v>229069</v>
      </c>
      <c r="L161" s="2">
        <v>1614684</v>
      </c>
      <c r="M161" s="3">
        <f t="shared" si="80"/>
        <v>2547229</v>
      </c>
      <c r="N161" s="2">
        <v>1786272</v>
      </c>
      <c r="O161" s="2">
        <v>0</v>
      </c>
      <c r="P161" s="2">
        <v>0</v>
      </c>
      <c r="Q161" s="2">
        <v>0</v>
      </c>
      <c r="R161" s="2">
        <v>465084</v>
      </c>
      <c r="S161" s="2">
        <v>295873</v>
      </c>
      <c r="T161" s="2">
        <v>0</v>
      </c>
      <c r="U161" s="2">
        <v>0</v>
      </c>
      <c r="V161" s="2">
        <v>0</v>
      </c>
      <c r="W161" s="2">
        <v>0</v>
      </c>
      <c r="X161" s="3">
        <f t="shared" si="81"/>
        <v>2547229</v>
      </c>
    </row>
    <row r="162" spans="2:24" ht="12" customHeight="1">
      <c r="B162" s="2" t="s">
        <v>146</v>
      </c>
      <c r="E162" s="2">
        <v>5891075</v>
      </c>
      <c r="F162" s="2">
        <v>0</v>
      </c>
      <c r="G162" s="2">
        <v>382303</v>
      </c>
      <c r="H162" s="2">
        <v>169616</v>
      </c>
      <c r="I162" s="2">
        <v>0</v>
      </c>
      <c r="J162" s="2">
        <v>338403</v>
      </c>
      <c r="K162" s="2">
        <v>0</v>
      </c>
      <c r="L162" s="2">
        <v>387772</v>
      </c>
      <c r="M162" s="3">
        <f t="shared" si="80"/>
        <v>7169169</v>
      </c>
      <c r="N162" s="2">
        <v>0</v>
      </c>
      <c r="O162" s="2">
        <v>0</v>
      </c>
      <c r="P162" s="2">
        <v>387772</v>
      </c>
      <c r="Q162" s="2">
        <v>0</v>
      </c>
      <c r="R162" s="2">
        <v>2661810</v>
      </c>
      <c r="S162" s="2">
        <v>415338</v>
      </c>
      <c r="T162" s="2">
        <v>3850914</v>
      </c>
      <c r="U162" s="2">
        <v>0</v>
      </c>
      <c r="V162" s="2">
        <v>0</v>
      </c>
      <c r="W162" s="2">
        <v>0</v>
      </c>
      <c r="X162" s="3">
        <f t="shared" si="81"/>
        <v>7315834</v>
      </c>
    </row>
    <row r="163" spans="2:24" ht="12" customHeight="1">
      <c r="B163" s="2" t="s">
        <v>147</v>
      </c>
      <c r="E163" s="2">
        <v>0</v>
      </c>
      <c r="F163" s="2">
        <v>0</v>
      </c>
      <c r="G163" s="2">
        <v>374742.74089463858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3">
        <f t="shared" si="80"/>
        <v>374742.74089463858</v>
      </c>
      <c r="N163" s="2">
        <v>0</v>
      </c>
      <c r="O163" s="2">
        <v>0</v>
      </c>
      <c r="P163" s="2">
        <v>331805.96131837892</v>
      </c>
      <c r="Q163" s="2">
        <v>0</v>
      </c>
      <c r="R163" s="2">
        <v>0</v>
      </c>
      <c r="S163" s="2">
        <v>68100</v>
      </c>
      <c r="T163" s="2">
        <v>0</v>
      </c>
      <c r="U163" s="2">
        <v>0</v>
      </c>
      <c r="V163" s="2">
        <v>0</v>
      </c>
      <c r="W163" s="2">
        <v>0</v>
      </c>
      <c r="X163" s="3">
        <f t="shared" si="81"/>
        <v>399905.96131837892</v>
      </c>
    </row>
    <row r="164" spans="2:24" ht="12" customHeight="1">
      <c r="B164" s="2" t="s">
        <v>148</v>
      </c>
      <c r="E164" s="2">
        <v>505450</v>
      </c>
      <c r="F164" s="2">
        <v>805583</v>
      </c>
      <c r="G164" s="2">
        <v>2026194</v>
      </c>
      <c r="H164" s="2">
        <v>60052</v>
      </c>
      <c r="I164" s="2">
        <v>0</v>
      </c>
      <c r="J164" s="2">
        <v>0</v>
      </c>
      <c r="K164" s="2">
        <v>0</v>
      </c>
      <c r="L164" s="2">
        <v>630633</v>
      </c>
      <c r="M164" s="3">
        <f t="shared" si="80"/>
        <v>4027912</v>
      </c>
      <c r="N164" s="2">
        <v>1680059</v>
      </c>
      <c r="O164" s="2">
        <v>0</v>
      </c>
      <c r="P164" s="2">
        <v>2500</v>
      </c>
      <c r="Q164" s="2">
        <v>0</v>
      </c>
      <c r="R164" s="2">
        <v>2910087</v>
      </c>
      <c r="S164" s="2">
        <v>504587</v>
      </c>
      <c r="T164" s="2">
        <v>0</v>
      </c>
      <c r="U164" s="2">
        <v>0</v>
      </c>
      <c r="V164" s="2">
        <v>0</v>
      </c>
      <c r="W164" s="2">
        <v>0</v>
      </c>
      <c r="X164" s="3">
        <f t="shared" si="81"/>
        <v>5097233</v>
      </c>
    </row>
    <row r="165" spans="2:24" ht="12" customHeight="1">
      <c r="B165" s="2" t="s">
        <v>149</v>
      </c>
      <c r="E165" s="2">
        <v>2078531</v>
      </c>
      <c r="F165" s="2">
        <v>0</v>
      </c>
      <c r="G165" s="2">
        <v>0</v>
      </c>
      <c r="H165" s="2">
        <v>206145</v>
      </c>
      <c r="I165" s="2">
        <v>55604</v>
      </c>
      <c r="J165" s="2">
        <v>0</v>
      </c>
      <c r="K165" s="2">
        <v>0</v>
      </c>
      <c r="L165" s="2">
        <v>0</v>
      </c>
      <c r="M165" s="3">
        <f t="shared" si="80"/>
        <v>2340280</v>
      </c>
      <c r="N165" s="2">
        <v>0</v>
      </c>
      <c r="O165" s="2">
        <v>0</v>
      </c>
      <c r="P165" s="2">
        <v>0</v>
      </c>
      <c r="Q165" s="2">
        <v>0</v>
      </c>
      <c r="R165" s="2">
        <v>677584</v>
      </c>
      <c r="S165" s="2">
        <v>206623</v>
      </c>
      <c r="T165" s="2">
        <v>982650</v>
      </c>
      <c r="U165" s="2">
        <v>0</v>
      </c>
      <c r="V165" s="2">
        <v>0</v>
      </c>
      <c r="W165" s="2">
        <v>0</v>
      </c>
      <c r="X165" s="3">
        <f t="shared" si="81"/>
        <v>1866857</v>
      </c>
    </row>
    <row r="166" spans="2:24" ht="12" customHeight="1">
      <c r="B166" s="2" t="s">
        <v>150</v>
      </c>
      <c r="E166" s="2">
        <v>0</v>
      </c>
      <c r="F166" s="2">
        <v>0</v>
      </c>
      <c r="G166" s="2">
        <v>146747</v>
      </c>
      <c r="H166" s="2">
        <v>78388</v>
      </c>
      <c r="I166" s="2">
        <v>0</v>
      </c>
      <c r="J166" s="2">
        <v>40255</v>
      </c>
      <c r="K166" s="2">
        <v>729</v>
      </c>
      <c r="L166" s="2">
        <v>262506</v>
      </c>
      <c r="M166" s="3">
        <f t="shared" si="80"/>
        <v>528625</v>
      </c>
      <c r="N166" s="2">
        <v>56437</v>
      </c>
      <c r="O166" s="2">
        <v>0</v>
      </c>
      <c r="P166" s="2">
        <v>262506</v>
      </c>
      <c r="Q166" s="2">
        <v>0</v>
      </c>
      <c r="R166" s="2">
        <v>52726</v>
      </c>
      <c r="S166" s="2">
        <v>148401</v>
      </c>
      <c r="T166" s="2">
        <v>0</v>
      </c>
      <c r="U166" s="2">
        <v>0</v>
      </c>
      <c r="V166" s="2">
        <v>0</v>
      </c>
      <c r="W166" s="2">
        <v>0</v>
      </c>
      <c r="X166" s="3">
        <f t="shared" si="81"/>
        <v>520070</v>
      </c>
    </row>
    <row r="167" spans="2:24" ht="12" customHeight="1">
      <c r="B167" s="2" t="s">
        <v>151</v>
      </c>
      <c r="E167" s="2">
        <v>1748491</v>
      </c>
      <c r="F167" s="2">
        <v>1656</v>
      </c>
      <c r="G167" s="2">
        <v>217831</v>
      </c>
      <c r="H167" s="2">
        <v>34377</v>
      </c>
      <c r="I167" s="2">
        <v>0</v>
      </c>
      <c r="J167" s="2">
        <v>130860</v>
      </c>
      <c r="K167" s="2">
        <v>3000</v>
      </c>
      <c r="L167" s="2">
        <v>0</v>
      </c>
      <c r="M167" s="3">
        <f t="shared" si="80"/>
        <v>2136215</v>
      </c>
      <c r="N167" s="2">
        <v>0</v>
      </c>
      <c r="O167" s="2">
        <v>77625</v>
      </c>
      <c r="P167" s="2">
        <v>1627612</v>
      </c>
      <c r="Q167" s="2">
        <v>0</v>
      </c>
      <c r="R167" s="2">
        <v>44824</v>
      </c>
      <c r="S167" s="2">
        <v>108890</v>
      </c>
      <c r="T167" s="2">
        <v>141766</v>
      </c>
      <c r="U167" s="2">
        <v>740930</v>
      </c>
      <c r="V167" s="2">
        <v>0</v>
      </c>
      <c r="W167" s="2">
        <v>0</v>
      </c>
      <c r="X167" s="3">
        <f t="shared" si="81"/>
        <v>2741647</v>
      </c>
    </row>
    <row r="168" spans="2:24" ht="12" customHeight="1">
      <c r="B168" s="2" t="s">
        <v>152</v>
      </c>
      <c r="E168" s="2">
        <v>2240174</v>
      </c>
      <c r="F168" s="2">
        <v>0</v>
      </c>
      <c r="G168" s="2">
        <v>240106</v>
      </c>
      <c r="H168" s="2">
        <v>0</v>
      </c>
      <c r="I168" s="2">
        <v>0</v>
      </c>
      <c r="J168" s="2">
        <v>4774</v>
      </c>
      <c r="K168" s="2">
        <v>24170</v>
      </c>
      <c r="L168" s="2">
        <v>53164</v>
      </c>
      <c r="M168" s="3">
        <f t="shared" si="80"/>
        <v>2562388</v>
      </c>
      <c r="N168" s="2">
        <v>53164</v>
      </c>
      <c r="O168" s="2">
        <v>0</v>
      </c>
      <c r="P168" s="2">
        <v>592721</v>
      </c>
      <c r="Q168" s="2">
        <v>0</v>
      </c>
      <c r="R168" s="2">
        <v>101701</v>
      </c>
      <c r="S168" s="2">
        <v>134107</v>
      </c>
      <c r="T168" s="2">
        <v>1391085</v>
      </c>
      <c r="U168" s="2">
        <v>0</v>
      </c>
      <c r="V168" s="2">
        <v>0</v>
      </c>
      <c r="W168" s="2">
        <v>0</v>
      </c>
      <c r="X168" s="3">
        <f t="shared" si="81"/>
        <v>2272778</v>
      </c>
    </row>
    <row r="169" spans="2:24" ht="12" customHeight="1">
      <c r="B169" s="2" t="s">
        <v>153</v>
      </c>
      <c r="E169" s="2">
        <v>12011324</v>
      </c>
      <c r="F169" s="2">
        <v>1847169</v>
      </c>
      <c r="G169" s="2">
        <v>4251276</v>
      </c>
      <c r="H169" s="2">
        <v>536977</v>
      </c>
      <c r="I169" s="2">
        <v>0</v>
      </c>
      <c r="J169" s="2">
        <v>536629</v>
      </c>
      <c r="K169" s="2">
        <v>0</v>
      </c>
      <c r="L169" s="2">
        <v>609842</v>
      </c>
      <c r="M169" s="3">
        <f t="shared" si="80"/>
        <v>19793217</v>
      </c>
      <c r="N169" s="2">
        <v>2191237</v>
      </c>
      <c r="O169" s="2">
        <v>0</v>
      </c>
      <c r="P169" s="2">
        <v>12298326</v>
      </c>
      <c r="Q169" s="2">
        <v>0</v>
      </c>
      <c r="R169" s="2">
        <v>18241865</v>
      </c>
      <c r="S169" s="2">
        <v>1106490</v>
      </c>
      <c r="T169" s="2">
        <v>398020</v>
      </c>
      <c r="U169" s="2">
        <v>1107265</v>
      </c>
      <c r="V169" s="2">
        <v>0</v>
      </c>
      <c r="W169" s="2">
        <v>0</v>
      </c>
      <c r="X169" s="3">
        <f t="shared" si="81"/>
        <v>35343203</v>
      </c>
    </row>
    <row r="170" spans="2:24" ht="12" customHeight="1">
      <c r="B170" s="2" t="s">
        <v>154</v>
      </c>
      <c r="E170" s="2">
        <v>16661643</v>
      </c>
      <c r="F170" s="2">
        <v>0</v>
      </c>
      <c r="G170" s="2">
        <v>5097447</v>
      </c>
      <c r="H170" s="2">
        <v>0</v>
      </c>
      <c r="I170" s="2">
        <v>0</v>
      </c>
      <c r="J170" s="2">
        <v>344557</v>
      </c>
      <c r="K170" s="2">
        <v>345511</v>
      </c>
      <c r="L170" s="2">
        <v>3607433</v>
      </c>
      <c r="M170" s="3">
        <f t="shared" si="80"/>
        <v>26056591</v>
      </c>
      <c r="N170" s="2">
        <v>3676378</v>
      </c>
      <c r="O170" s="2">
        <v>33685</v>
      </c>
      <c r="P170" s="2">
        <v>3607433</v>
      </c>
      <c r="Q170" s="2">
        <v>0</v>
      </c>
      <c r="R170" s="2">
        <v>7034975</v>
      </c>
      <c r="S170" s="2">
        <v>1326304</v>
      </c>
      <c r="T170" s="2">
        <v>5153815</v>
      </c>
      <c r="U170" s="2">
        <v>360750</v>
      </c>
      <c r="V170" s="2">
        <v>0</v>
      </c>
      <c r="W170" s="2">
        <v>0</v>
      </c>
      <c r="X170" s="3">
        <f t="shared" si="81"/>
        <v>21193340</v>
      </c>
    </row>
    <row r="171" spans="2:24" ht="12" customHeight="1">
      <c r="B171" s="2" t="s">
        <v>155</v>
      </c>
      <c r="E171" s="2">
        <v>6703770</v>
      </c>
      <c r="F171" s="2">
        <v>0</v>
      </c>
      <c r="G171" s="2">
        <v>2383626</v>
      </c>
      <c r="H171" s="2">
        <v>377882</v>
      </c>
      <c r="I171" s="2">
        <v>1147084</v>
      </c>
      <c r="J171" s="2">
        <v>540000</v>
      </c>
      <c r="K171" s="2">
        <v>0</v>
      </c>
      <c r="L171" s="2">
        <v>0</v>
      </c>
      <c r="M171" s="3">
        <f t="shared" si="80"/>
        <v>11152362</v>
      </c>
      <c r="N171" s="2">
        <v>0</v>
      </c>
      <c r="O171" s="2">
        <v>0</v>
      </c>
      <c r="P171" s="2">
        <v>7952000</v>
      </c>
      <c r="Q171" s="2">
        <v>0</v>
      </c>
      <c r="R171" s="2">
        <v>5859926</v>
      </c>
      <c r="S171" s="2">
        <v>898077</v>
      </c>
      <c r="T171" s="2">
        <v>148146</v>
      </c>
      <c r="U171" s="2">
        <v>0</v>
      </c>
      <c r="V171" s="2">
        <v>0</v>
      </c>
      <c r="W171" s="2">
        <v>0</v>
      </c>
      <c r="X171" s="3">
        <f t="shared" si="81"/>
        <v>14858149</v>
      </c>
    </row>
    <row r="172" spans="2:24" ht="12" customHeight="1">
      <c r="B172" s="2" t="s">
        <v>156</v>
      </c>
      <c r="E172" s="2">
        <v>12026732</v>
      </c>
      <c r="F172" s="2">
        <v>317514</v>
      </c>
      <c r="G172" s="2">
        <v>1674611</v>
      </c>
      <c r="H172" s="2">
        <v>817056</v>
      </c>
      <c r="I172" s="2">
        <v>0</v>
      </c>
      <c r="J172" s="2">
        <v>1662645</v>
      </c>
      <c r="K172" s="2">
        <v>573250</v>
      </c>
      <c r="L172" s="2">
        <v>507491</v>
      </c>
      <c r="M172" s="3">
        <f t="shared" si="80"/>
        <v>17579299</v>
      </c>
      <c r="N172" s="2">
        <v>0</v>
      </c>
      <c r="O172" s="2">
        <v>357716</v>
      </c>
      <c r="P172" s="2">
        <v>507491</v>
      </c>
      <c r="Q172" s="2">
        <v>0</v>
      </c>
      <c r="R172" s="2">
        <v>24088803</v>
      </c>
      <c r="S172" s="2">
        <v>584308</v>
      </c>
      <c r="T172" s="2">
        <v>554069</v>
      </c>
      <c r="U172" s="2">
        <v>91924</v>
      </c>
      <c r="V172" s="2">
        <v>0</v>
      </c>
      <c r="W172" s="2">
        <v>0</v>
      </c>
      <c r="X172" s="3">
        <f t="shared" si="81"/>
        <v>26184311</v>
      </c>
    </row>
    <row r="173" spans="2:24" ht="12" customHeight="1">
      <c r="B173" s="2" t="s">
        <v>157</v>
      </c>
      <c r="E173" s="2">
        <v>74650075</v>
      </c>
      <c r="F173" s="2">
        <v>1200000</v>
      </c>
      <c r="G173" s="2">
        <v>44717684</v>
      </c>
      <c r="H173" s="2">
        <v>43521854</v>
      </c>
      <c r="I173" s="2">
        <v>1627201</v>
      </c>
      <c r="J173" s="2">
        <v>31134093</v>
      </c>
      <c r="K173" s="2">
        <v>1267853</v>
      </c>
      <c r="L173" s="2">
        <v>11123972</v>
      </c>
      <c r="M173" s="3">
        <f t="shared" si="80"/>
        <v>209242732</v>
      </c>
      <c r="N173" s="2">
        <v>23795118</v>
      </c>
      <c r="O173" s="2">
        <v>2831725</v>
      </c>
      <c r="P173" s="2">
        <v>45937312</v>
      </c>
      <c r="Q173" s="2">
        <v>0</v>
      </c>
      <c r="R173" s="2">
        <v>88432056</v>
      </c>
      <c r="S173" s="2">
        <v>13317761</v>
      </c>
      <c r="T173" s="2">
        <v>15249372</v>
      </c>
      <c r="U173" s="2">
        <v>139739</v>
      </c>
      <c r="V173" s="2">
        <v>24316270</v>
      </c>
      <c r="W173" s="2">
        <v>0</v>
      </c>
      <c r="X173" s="3">
        <f t="shared" si="81"/>
        <v>214019353</v>
      </c>
    </row>
    <row r="174" spans="2:24" ht="12" customHeight="1">
      <c r="B174" s="2" t="s">
        <v>158</v>
      </c>
      <c r="E174" s="2">
        <v>21986515</v>
      </c>
      <c r="F174" s="2">
        <v>28000</v>
      </c>
      <c r="G174" s="2">
        <v>1188892</v>
      </c>
      <c r="H174" s="2">
        <v>494945</v>
      </c>
      <c r="I174" s="2">
        <v>0</v>
      </c>
      <c r="J174" s="2">
        <v>0</v>
      </c>
      <c r="K174" s="2">
        <v>2245967</v>
      </c>
      <c r="L174" s="2">
        <v>577580</v>
      </c>
      <c r="M174" s="3">
        <f t="shared" si="80"/>
        <v>26521899</v>
      </c>
      <c r="N174" s="2">
        <v>0</v>
      </c>
      <c r="O174" s="2">
        <v>0</v>
      </c>
      <c r="P174" s="2">
        <v>3302432</v>
      </c>
      <c r="Q174" s="2">
        <v>0</v>
      </c>
      <c r="R174" s="2">
        <v>4275815</v>
      </c>
      <c r="S174" s="2">
        <v>1220213</v>
      </c>
      <c r="T174" s="2">
        <v>10337897</v>
      </c>
      <c r="U174" s="2">
        <v>6051570</v>
      </c>
      <c r="V174" s="2">
        <v>0</v>
      </c>
      <c r="W174" s="2">
        <v>0</v>
      </c>
      <c r="X174" s="3">
        <f t="shared" si="81"/>
        <v>25187927</v>
      </c>
    </row>
    <row r="175" spans="2:24" ht="12" customHeight="1">
      <c r="B175" s="2" t="s">
        <v>159</v>
      </c>
      <c r="E175" s="2">
        <v>10000</v>
      </c>
      <c r="F175" s="2">
        <v>0</v>
      </c>
      <c r="G175" s="2">
        <v>34312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3">
        <f t="shared" si="80"/>
        <v>44312</v>
      </c>
      <c r="N175" s="2">
        <v>4972</v>
      </c>
      <c r="O175" s="2">
        <v>0</v>
      </c>
      <c r="P175" s="2">
        <v>0</v>
      </c>
      <c r="Q175" s="2">
        <v>0</v>
      </c>
      <c r="R175" s="2">
        <v>25556</v>
      </c>
      <c r="S175" s="2">
        <v>4881</v>
      </c>
      <c r="T175" s="2">
        <v>0</v>
      </c>
      <c r="U175" s="2">
        <v>9367</v>
      </c>
      <c r="V175" s="2">
        <v>0</v>
      </c>
      <c r="W175" s="2">
        <v>0</v>
      </c>
      <c r="X175" s="3">
        <f t="shared" si="81"/>
        <v>44776</v>
      </c>
    </row>
    <row r="176" spans="2:24" ht="12" customHeight="1">
      <c r="B176" s="2" t="s">
        <v>160</v>
      </c>
      <c r="E176" s="2">
        <v>178807</v>
      </c>
      <c r="F176" s="2">
        <v>0</v>
      </c>
      <c r="G176" s="2">
        <v>199864</v>
      </c>
      <c r="H176" s="2">
        <v>37920</v>
      </c>
      <c r="I176" s="2">
        <v>0</v>
      </c>
      <c r="J176" s="2">
        <v>0</v>
      </c>
      <c r="K176" s="2">
        <v>16785</v>
      </c>
      <c r="L176" s="2">
        <v>2329184</v>
      </c>
      <c r="M176" s="3">
        <f t="shared" si="80"/>
        <v>2762560</v>
      </c>
      <c r="N176" s="2">
        <v>0</v>
      </c>
      <c r="O176" s="2">
        <v>0</v>
      </c>
      <c r="P176" s="2">
        <v>2565336</v>
      </c>
      <c r="Q176" s="2">
        <v>0</v>
      </c>
      <c r="R176" s="2">
        <v>181769</v>
      </c>
      <c r="S176" s="2">
        <v>147472</v>
      </c>
      <c r="T176" s="2">
        <v>196532</v>
      </c>
      <c r="U176" s="2">
        <v>0</v>
      </c>
      <c r="V176" s="2">
        <v>0</v>
      </c>
      <c r="W176" s="2">
        <v>0</v>
      </c>
      <c r="X176" s="3">
        <f t="shared" si="81"/>
        <v>3091109</v>
      </c>
    </row>
    <row r="177" spans="1:24" ht="12" customHeight="1">
      <c r="B177" s="2" t="s">
        <v>161</v>
      </c>
      <c r="E177" s="2">
        <v>6088778</v>
      </c>
      <c r="F177" s="2">
        <v>0</v>
      </c>
      <c r="G177" s="2">
        <v>2740897</v>
      </c>
      <c r="H177" s="2">
        <v>974490</v>
      </c>
      <c r="I177" s="2">
        <v>0</v>
      </c>
      <c r="J177" s="2">
        <v>2953</v>
      </c>
      <c r="K177" s="2">
        <v>1280000</v>
      </c>
      <c r="L177" s="2">
        <v>522266</v>
      </c>
      <c r="M177" s="3">
        <f t="shared" si="80"/>
        <v>11609384</v>
      </c>
      <c r="N177" s="2">
        <v>2121394</v>
      </c>
      <c r="O177" s="2">
        <v>0</v>
      </c>
      <c r="P177" s="2">
        <v>522266</v>
      </c>
      <c r="Q177" s="2">
        <v>0</v>
      </c>
      <c r="R177" s="2">
        <v>2530008</v>
      </c>
      <c r="S177" s="2">
        <v>397673</v>
      </c>
      <c r="T177" s="2">
        <v>572648</v>
      </c>
      <c r="U177" s="2">
        <v>2671188</v>
      </c>
      <c r="V177" s="2">
        <v>0</v>
      </c>
      <c r="W177" s="2">
        <v>0</v>
      </c>
      <c r="X177" s="3">
        <f t="shared" si="81"/>
        <v>8815177</v>
      </c>
    </row>
    <row r="178" spans="1:24" ht="12" customHeight="1">
      <c r="B178" s="2" t="s">
        <v>162</v>
      </c>
      <c r="E178" s="2">
        <v>1897768</v>
      </c>
      <c r="F178" s="2">
        <v>0</v>
      </c>
      <c r="G178" s="2">
        <v>47290</v>
      </c>
      <c r="H178" s="2">
        <v>452126</v>
      </c>
      <c r="I178" s="2">
        <v>0</v>
      </c>
      <c r="J178" s="2">
        <v>0</v>
      </c>
      <c r="K178" s="2">
        <v>0</v>
      </c>
      <c r="L178" s="2">
        <v>449810</v>
      </c>
      <c r="M178" s="3">
        <f t="shared" si="80"/>
        <v>2846994</v>
      </c>
      <c r="N178" s="2">
        <v>0</v>
      </c>
      <c r="O178" s="2">
        <v>0</v>
      </c>
      <c r="P178" s="2">
        <v>1304228</v>
      </c>
      <c r="Q178" s="2">
        <v>0</v>
      </c>
      <c r="R178" s="2">
        <v>984838</v>
      </c>
      <c r="S178" s="2">
        <v>235676</v>
      </c>
      <c r="T178" s="2">
        <v>834315</v>
      </c>
      <c r="U178" s="2">
        <v>1428</v>
      </c>
      <c r="V178" s="2">
        <v>0</v>
      </c>
      <c r="W178" s="2">
        <v>0</v>
      </c>
      <c r="X178" s="3">
        <f t="shared" si="81"/>
        <v>3360485</v>
      </c>
    </row>
    <row r="179" spans="1:24" ht="12" customHeight="1">
      <c r="B179" s="2" t="s">
        <v>163</v>
      </c>
      <c r="E179" s="2">
        <v>0</v>
      </c>
      <c r="F179" s="2">
        <v>0</v>
      </c>
      <c r="G179" s="2">
        <v>67194</v>
      </c>
      <c r="H179" s="2">
        <v>10110</v>
      </c>
      <c r="I179" s="2">
        <v>0</v>
      </c>
      <c r="J179" s="2">
        <v>0</v>
      </c>
      <c r="K179" s="2">
        <v>0</v>
      </c>
      <c r="L179" s="2">
        <v>94401</v>
      </c>
      <c r="M179" s="3">
        <f t="shared" si="80"/>
        <v>171705</v>
      </c>
      <c r="N179" s="2">
        <v>0</v>
      </c>
      <c r="O179" s="2">
        <v>0</v>
      </c>
      <c r="P179" s="2">
        <v>134401</v>
      </c>
      <c r="Q179" s="2">
        <v>0</v>
      </c>
      <c r="R179" s="2">
        <v>0</v>
      </c>
      <c r="S179" s="2">
        <v>22312</v>
      </c>
      <c r="T179" s="2">
        <v>0</v>
      </c>
      <c r="U179" s="2">
        <v>0</v>
      </c>
      <c r="V179" s="2">
        <v>0</v>
      </c>
      <c r="W179" s="2">
        <v>0</v>
      </c>
      <c r="X179" s="3">
        <f t="shared" si="81"/>
        <v>156713</v>
      </c>
    </row>
    <row r="180" spans="1:24" s="13" customFormat="1" ht="12" customHeight="1">
      <c r="C180" s="13" t="s">
        <v>41</v>
      </c>
      <c r="E180" s="13">
        <f>SUM(E142:E179)</f>
        <v>251641952.62894529</v>
      </c>
      <c r="F180" s="13">
        <f>SUM(F142:F179)</f>
        <v>14440507</v>
      </c>
      <c r="G180" s="13">
        <f t="shared" ref="G180:L180" si="82">SUM(G142:G179)</f>
        <v>104849466.95553493</v>
      </c>
      <c r="H180" s="13">
        <f t="shared" si="82"/>
        <v>66540339.201352693</v>
      </c>
      <c r="I180" s="13">
        <f t="shared" si="82"/>
        <v>3270546.4926874265</v>
      </c>
      <c r="J180" s="13">
        <f t="shared" si="82"/>
        <v>45485126</v>
      </c>
      <c r="K180" s="13">
        <f t="shared" si="82"/>
        <v>7478542.1007791748</v>
      </c>
      <c r="L180" s="13">
        <f t="shared" si="82"/>
        <v>37695997.080052853</v>
      </c>
      <c r="M180" s="14">
        <f t="shared" si="80"/>
        <v>531402477.45935237</v>
      </c>
      <c r="N180" s="13">
        <f>SUM(N142:N179)</f>
        <v>65897361.814598113</v>
      </c>
      <c r="O180" s="13">
        <f t="shared" ref="O180:W180" si="83">SUM(O142:O179)</f>
        <v>9437672</v>
      </c>
      <c r="P180" s="13">
        <f t="shared" si="83"/>
        <v>96948731.82737124</v>
      </c>
      <c r="Q180" s="13">
        <f t="shared" si="83"/>
        <v>0</v>
      </c>
      <c r="R180" s="13">
        <f t="shared" si="83"/>
        <v>260694557.34187102</v>
      </c>
      <c r="S180" s="13">
        <f t="shared" si="83"/>
        <v>34036295</v>
      </c>
      <c r="T180" s="13">
        <f t="shared" si="83"/>
        <v>63105754.559310421</v>
      </c>
      <c r="U180" s="13">
        <f t="shared" si="83"/>
        <v>19802934</v>
      </c>
      <c r="V180" s="13">
        <f t="shared" si="83"/>
        <v>24769116</v>
      </c>
      <c r="W180" s="13">
        <f t="shared" si="83"/>
        <v>0</v>
      </c>
      <c r="X180" s="14">
        <f t="shared" si="81"/>
        <v>574692422.54315078</v>
      </c>
    </row>
    <row r="181" spans="1:24" ht="12" customHeight="1">
      <c r="D181" s="2" t="s">
        <v>42</v>
      </c>
      <c r="E181" s="2">
        <f t="shared" ref="E181:L181" si="84">E180+E141</f>
        <v>274248890.62894529</v>
      </c>
      <c r="F181" s="2">
        <f t="shared" si="84"/>
        <v>40361575</v>
      </c>
      <c r="G181" s="2">
        <f t="shared" si="84"/>
        <v>139383750.95553493</v>
      </c>
      <c r="H181" s="2">
        <f t="shared" si="84"/>
        <v>84495079.201352686</v>
      </c>
      <c r="I181" s="2">
        <f t="shared" si="84"/>
        <v>5493827.4926874265</v>
      </c>
      <c r="J181" s="2">
        <f t="shared" si="84"/>
        <v>54994648</v>
      </c>
      <c r="K181" s="2">
        <f t="shared" si="84"/>
        <v>20086960.100779176</v>
      </c>
      <c r="L181" s="2">
        <f t="shared" si="84"/>
        <v>47087453.080052853</v>
      </c>
      <c r="M181" s="3">
        <f t="shared" si="80"/>
        <v>666152184.45935237</v>
      </c>
      <c r="N181" s="2">
        <f t="shared" ref="N181:W181" si="85">N180+N141</f>
        <v>146422536.81459811</v>
      </c>
      <c r="O181" s="2">
        <f t="shared" si="85"/>
        <v>9519693</v>
      </c>
      <c r="P181" s="2">
        <f t="shared" si="85"/>
        <v>102949172.82737124</v>
      </c>
      <c r="Q181" s="2">
        <f t="shared" si="85"/>
        <v>0</v>
      </c>
      <c r="R181" s="2">
        <f t="shared" si="85"/>
        <v>280981343.34187102</v>
      </c>
      <c r="S181" s="2">
        <f t="shared" si="85"/>
        <v>49334222</v>
      </c>
      <c r="T181" s="2">
        <f t="shared" si="85"/>
        <v>64780461.559310421</v>
      </c>
      <c r="U181" s="2">
        <f t="shared" si="85"/>
        <v>31011626</v>
      </c>
      <c r="V181" s="2">
        <f t="shared" si="85"/>
        <v>24769116</v>
      </c>
      <c r="W181" s="2">
        <f t="shared" si="85"/>
        <v>0</v>
      </c>
      <c r="X181" s="3">
        <f t="shared" si="81"/>
        <v>709768171.54315078</v>
      </c>
    </row>
    <row r="183" spans="1:24" ht="12" customHeight="1">
      <c r="A183" s="2" t="s">
        <v>164</v>
      </c>
      <c r="E183" s="2">
        <v>16880748</v>
      </c>
      <c r="F183" s="2">
        <v>3540112</v>
      </c>
      <c r="G183" s="2">
        <v>7539127</v>
      </c>
      <c r="H183" s="2">
        <v>7489156</v>
      </c>
      <c r="I183" s="2">
        <v>250160</v>
      </c>
      <c r="J183" s="2">
        <v>110738</v>
      </c>
      <c r="K183" s="2">
        <v>629506</v>
      </c>
      <c r="L183" s="2">
        <v>3283156</v>
      </c>
      <c r="M183" s="3">
        <f t="shared" ref="M183:M189" si="86">SUM(E183:L183)</f>
        <v>39722703</v>
      </c>
      <c r="N183" s="2">
        <v>21773597</v>
      </c>
      <c r="O183" s="2">
        <v>35625</v>
      </c>
      <c r="P183" s="2">
        <v>1105786</v>
      </c>
      <c r="Q183" s="2">
        <v>0</v>
      </c>
      <c r="R183" s="2">
        <v>2187947</v>
      </c>
      <c r="S183" s="2">
        <v>5687557</v>
      </c>
      <c r="T183" s="2">
        <v>762498</v>
      </c>
      <c r="U183" s="2">
        <v>3405728</v>
      </c>
      <c r="V183" s="2">
        <v>0</v>
      </c>
      <c r="W183" s="2">
        <v>0</v>
      </c>
      <c r="X183" s="3">
        <f t="shared" ref="X183:X189" si="87">SUM(N183:W183)</f>
        <v>34958738</v>
      </c>
    </row>
    <row r="184" spans="1:24" ht="12" customHeight="1">
      <c r="B184" s="2" t="s">
        <v>165</v>
      </c>
      <c r="E184" s="2">
        <v>1019038</v>
      </c>
      <c r="F184" s="2">
        <v>0</v>
      </c>
      <c r="G184" s="2">
        <v>3269599</v>
      </c>
      <c r="H184" s="2">
        <v>359593</v>
      </c>
      <c r="I184" s="2">
        <v>127935</v>
      </c>
      <c r="J184" s="2">
        <v>308262</v>
      </c>
      <c r="K184" s="2">
        <v>730620</v>
      </c>
      <c r="L184" s="2">
        <v>597328</v>
      </c>
      <c r="M184" s="3">
        <f t="shared" si="86"/>
        <v>6412375</v>
      </c>
      <c r="N184" s="2">
        <v>0</v>
      </c>
      <c r="O184" s="2">
        <v>0</v>
      </c>
      <c r="P184" s="2">
        <v>1721390</v>
      </c>
      <c r="Q184" s="2">
        <v>0</v>
      </c>
      <c r="R184" s="2">
        <v>4583640</v>
      </c>
      <c r="S184" s="2">
        <v>515976</v>
      </c>
      <c r="T184" s="2">
        <v>94537</v>
      </c>
      <c r="U184" s="2">
        <v>36801</v>
      </c>
      <c r="V184" s="2">
        <v>0</v>
      </c>
      <c r="W184" s="2">
        <v>0</v>
      </c>
      <c r="X184" s="3">
        <f t="shared" si="87"/>
        <v>6952344</v>
      </c>
    </row>
    <row r="185" spans="1:24" ht="12" customHeight="1">
      <c r="B185" s="2" t="s">
        <v>166</v>
      </c>
      <c r="E185" s="2">
        <v>782164</v>
      </c>
      <c r="F185" s="2">
        <v>0</v>
      </c>
      <c r="G185" s="2">
        <v>1270527</v>
      </c>
      <c r="H185" s="2">
        <v>4060856</v>
      </c>
      <c r="I185" s="2">
        <v>0</v>
      </c>
      <c r="J185" s="2">
        <v>2606</v>
      </c>
      <c r="K185" s="2">
        <v>24561</v>
      </c>
      <c r="L185" s="2">
        <v>278070</v>
      </c>
      <c r="M185" s="3">
        <f t="shared" si="86"/>
        <v>6418784</v>
      </c>
      <c r="N185" s="2">
        <v>0</v>
      </c>
      <c r="O185" s="2">
        <v>15606</v>
      </c>
      <c r="P185" s="2">
        <v>461353</v>
      </c>
      <c r="Q185" s="2">
        <v>0</v>
      </c>
      <c r="R185" s="2">
        <v>1534662</v>
      </c>
      <c r="S185" s="2">
        <v>841028</v>
      </c>
      <c r="T185" s="2">
        <v>87299</v>
      </c>
      <c r="U185" s="2">
        <v>3713384</v>
      </c>
      <c r="V185" s="2">
        <v>0</v>
      </c>
      <c r="W185" s="2">
        <v>0</v>
      </c>
      <c r="X185" s="3">
        <f t="shared" si="87"/>
        <v>6653332</v>
      </c>
    </row>
    <row r="186" spans="1:24" ht="12" customHeight="1">
      <c r="B186" s="2" t="s">
        <v>167</v>
      </c>
      <c r="E186" s="2">
        <v>1123048</v>
      </c>
      <c r="F186" s="2">
        <v>0</v>
      </c>
      <c r="G186" s="2">
        <v>967018</v>
      </c>
      <c r="H186" s="2">
        <v>159369</v>
      </c>
      <c r="I186" s="2">
        <v>0</v>
      </c>
      <c r="J186" s="2">
        <v>751222</v>
      </c>
      <c r="K186" s="2">
        <v>1053037</v>
      </c>
      <c r="L186" s="2">
        <v>461960</v>
      </c>
      <c r="M186" s="3">
        <f t="shared" si="86"/>
        <v>4515654</v>
      </c>
      <c r="N186" s="2">
        <v>0</v>
      </c>
      <c r="O186" s="2">
        <v>0</v>
      </c>
      <c r="P186" s="2">
        <v>2354784</v>
      </c>
      <c r="Q186" s="2">
        <v>0</v>
      </c>
      <c r="R186" s="2">
        <v>1255916</v>
      </c>
      <c r="S186" s="2">
        <v>174129</v>
      </c>
      <c r="T186" s="2">
        <v>1444568</v>
      </c>
      <c r="U186" s="2">
        <v>0</v>
      </c>
      <c r="V186" s="2">
        <v>0</v>
      </c>
      <c r="W186" s="2">
        <v>0</v>
      </c>
      <c r="X186" s="3">
        <f t="shared" si="87"/>
        <v>5229397</v>
      </c>
    </row>
    <row r="187" spans="1:24" ht="12" customHeight="1">
      <c r="B187" s="2" t="s">
        <v>168</v>
      </c>
      <c r="E187" s="2">
        <v>839035</v>
      </c>
      <c r="F187" s="2">
        <v>0</v>
      </c>
      <c r="G187" s="2">
        <v>723492</v>
      </c>
      <c r="H187" s="2">
        <v>116093</v>
      </c>
      <c r="I187" s="2">
        <v>34677</v>
      </c>
      <c r="J187" s="2">
        <v>0</v>
      </c>
      <c r="K187" s="2">
        <v>62261</v>
      </c>
      <c r="L187" s="2">
        <v>0</v>
      </c>
      <c r="M187" s="3">
        <f t="shared" si="86"/>
        <v>1775558</v>
      </c>
      <c r="N187" s="2">
        <v>1012131</v>
      </c>
      <c r="O187" s="2">
        <v>0</v>
      </c>
      <c r="P187" s="2">
        <v>0</v>
      </c>
      <c r="Q187" s="2">
        <v>0</v>
      </c>
      <c r="R187" s="2">
        <v>135458</v>
      </c>
      <c r="S187" s="2">
        <v>191747</v>
      </c>
      <c r="T187" s="2">
        <v>27272</v>
      </c>
      <c r="U187" s="2">
        <v>203303</v>
      </c>
      <c r="V187" s="2">
        <v>0</v>
      </c>
      <c r="W187" s="2">
        <v>0</v>
      </c>
      <c r="X187" s="3">
        <f t="shared" si="87"/>
        <v>1569911</v>
      </c>
    </row>
    <row r="188" spans="1:24" ht="12" customHeight="1">
      <c r="C188" s="2" t="s">
        <v>41</v>
      </c>
      <c r="E188" s="2">
        <f t="shared" ref="E188:L188" si="88">SUM(E184:E187)</f>
        <v>3763285</v>
      </c>
      <c r="F188" s="2">
        <f t="shared" si="88"/>
        <v>0</v>
      </c>
      <c r="G188" s="2">
        <f t="shared" si="88"/>
        <v>6230636</v>
      </c>
      <c r="H188" s="2">
        <f t="shared" si="88"/>
        <v>4695911</v>
      </c>
      <c r="I188" s="2">
        <f t="shared" si="88"/>
        <v>162612</v>
      </c>
      <c r="J188" s="2">
        <f t="shared" si="88"/>
        <v>1062090</v>
      </c>
      <c r="K188" s="2">
        <f t="shared" si="88"/>
        <v>1870479</v>
      </c>
      <c r="L188" s="2">
        <f t="shared" si="88"/>
        <v>1337358</v>
      </c>
      <c r="M188" s="3">
        <f t="shared" si="86"/>
        <v>19122371</v>
      </c>
      <c r="N188" s="2">
        <f t="shared" ref="N188:W188" si="89">SUM(N184:N187)</f>
        <v>1012131</v>
      </c>
      <c r="O188" s="2">
        <f t="shared" si="89"/>
        <v>15606</v>
      </c>
      <c r="P188" s="2">
        <f t="shared" si="89"/>
        <v>4537527</v>
      </c>
      <c r="Q188" s="2">
        <f t="shared" si="89"/>
        <v>0</v>
      </c>
      <c r="R188" s="2">
        <f t="shared" si="89"/>
        <v>7509676</v>
      </c>
      <c r="S188" s="2">
        <f t="shared" si="89"/>
        <v>1722880</v>
      </c>
      <c r="T188" s="2">
        <f t="shared" si="89"/>
        <v>1653676</v>
      </c>
      <c r="U188" s="2">
        <f t="shared" si="89"/>
        <v>3953488</v>
      </c>
      <c r="V188" s="2">
        <f t="shared" si="89"/>
        <v>0</v>
      </c>
      <c r="W188" s="2">
        <f t="shared" si="89"/>
        <v>0</v>
      </c>
      <c r="X188" s="3">
        <f t="shared" si="87"/>
        <v>20404984</v>
      </c>
    </row>
    <row r="189" spans="1:24" ht="12" customHeight="1">
      <c r="D189" s="2" t="s">
        <v>42</v>
      </c>
      <c r="E189" s="2">
        <f t="shared" ref="E189:L189" si="90">E188+E183</f>
        <v>20644033</v>
      </c>
      <c r="F189" s="2">
        <f t="shared" si="90"/>
        <v>3540112</v>
      </c>
      <c r="G189" s="2">
        <f t="shared" si="90"/>
        <v>13769763</v>
      </c>
      <c r="H189" s="2">
        <f t="shared" si="90"/>
        <v>12185067</v>
      </c>
      <c r="I189" s="2">
        <f t="shared" si="90"/>
        <v>412772</v>
      </c>
      <c r="J189" s="2">
        <f t="shared" si="90"/>
        <v>1172828</v>
      </c>
      <c r="K189" s="2">
        <f t="shared" si="90"/>
        <v>2499985</v>
      </c>
      <c r="L189" s="2">
        <f t="shared" si="90"/>
        <v>4620514</v>
      </c>
      <c r="M189" s="3">
        <f t="shared" si="86"/>
        <v>58845074</v>
      </c>
      <c r="N189" s="2">
        <f t="shared" ref="N189:W189" si="91">N188+N183</f>
        <v>22785728</v>
      </c>
      <c r="O189" s="2">
        <f t="shared" si="91"/>
        <v>51231</v>
      </c>
      <c r="P189" s="2">
        <f t="shared" si="91"/>
        <v>5643313</v>
      </c>
      <c r="Q189" s="2">
        <f t="shared" si="91"/>
        <v>0</v>
      </c>
      <c r="R189" s="2">
        <f t="shared" si="91"/>
        <v>9697623</v>
      </c>
      <c r="S189" s="2">
        <f t="shared" si="91"/>
        <v>7410437</v>
      </c>
      <c r="T189" s="2">
        <f t="shared" si="91"/>
        <v>2416174</v>
      </c>
      <c r="U189" s="2">
        <f t="shared" si="91"/>
        <v>7359216</v>
      </c>
      <c r="V189" s="2">
        <f t="shared" si="91"/>
        <v>0</v>
      </c>
      <c r="W189" s="2">
        <f t="shared" si="91"/>
        <v>0</v>
      </c>
      <c r="X189" s="3">
        <f t="shared" si="87"/>
        <v>55363722</v>
      </c>
    </row>
    <row r="191" spans="1:24" ht="12" customHeight="1">
      <c r="A191" s="2" t="s">
        <v>169</v>
      </c>
      <c r="E191" s="2">
        <v>4945597</v>
      </c>
      <c r="F191" s="2">
        <v>673016</v>
      </c>
      <c r="G191" s="2">
        <v>2705600</v>
      </c>
      <c r="H191" s="2">
        <v>1021536</v>
      </c>
      <c r="I191" s="2">
        <v>11321</v>
      </c>
      <c r="J191" s="2">
        <v>196985</v>
      </c>
      <c r="K191" s="2">
        <v>62707</v>
      </c>
      <c r="L191" s="2">
        <v>89055</v>
      </c>
      <c r="M191" s="3">
        <f t="shared" ref="M191:M198" si="92">SUM(E191:L191)</f>
        <v>9705817</v>
      </c>
      <c r="N191" s="2">
        <v>3232518</v>
      </c>
      <c r="O191" s="2">
        <v>150216</v>
      </c>
      <c r="P191" s="2">
        <v>89055</v>
      </c>
      <c r="Q191" s="2">
        <v>0</v>
      </c>
      <c r="R191" s="2">
        <v>523807</v>
      </c>
      <c r="S191" s="2">
        <v>2260911</v>
      </c>
      <c r="T191" s="2">
        <v>807279</v>
      </c>
      <c r="U191" s="2">
        <v>1456756</v>
      </c>
      <c r="V191" s="2">
        <v>0</v>
      </c>
      <c r="W191" s="2">
        <v>0</v>
      </c>
      <c r="X191" s="3">
        <f t="shared" ref="X191:X198" si="93">SUM(N191:W191)</f>
        <v>8520542</v>
      </c>
    </row>
    <row r="192" spans="1:24" ht="12" customHeight="1">
      <c r="B192" s="12" t="s">
        <v>170</v>
      </c>
      <c r="E192" s="2">
        <v>367850</v>
      </c>
      <c r="F192" s="2">
        <v>0</v>
      </c>
      <c r="G192" s="2">
        <v>193696</v>
      </c>
      <c r="H192" s="2">
        <v>33395</v>
      </c>
      <c r="I192" s="2">
        <v>0</v>
      </c>
      <c r="J192" s="2">
        <v>0</v>
      </c>
      <c r="K192" s="2">
        <v>39954</v>
      </c>
      <c r="L192" s="2">
        <v>286555</v>
      </c>
      <c r="M192" s="3">
        <f t="shared" si="92"/>
        <v>921450</v>
      </c>
      <c r="N192" s="2">
        <v>67755</v>
      </c>
      <c r="O192" s="2">
        <v>0</v>
      </c>
      <c r="P192" s="2">
        <v>286555</v>
      </c>
      <c r="Q192" s="2">
        <v>0</v>
      </c>
      <c r="R192" s="2">
        <v>196241</v>
      </c>
      <c r="S192" s="2">
        <v>41836</v>
      </c>
      <c r="T192" s="2">
        <v>239573</v>
      </c>
      <c r="U192" s="2">
        <v>0</v>
      </c>
      <c r="V192" s="2">
        <v>0</v>
      </c>
      <c r="W192" s="2">
        <v>0</v>
      </c>
      <c r="X192" s="3">
        <f t="shared" si="93"/>
        <v>831960</v>
      </c>
    </row>
    <row r="193" spans="1:24" ht="12" customHeight="1">
      <c r="B193" s="12" t="s">
        <v>171</v>
      </c>
      <c r="E193" s="2">
        <v>2247568</v>
      </c>
      <c r="F193" s="2">
        <v>157158</v>
      </c>
      <c r="G193" s="2">
        <v>510184</v>
      </c>
      <c r="H193" s="2">
        <v>245489</v>
      </c>
      <c r="I193" s="2">
        <v>63125</v>
      </c>
      <c r="J193" s="2">
        <v>44312</v>
      </c>
      <c r="K193" s="2">
        <v>68284</v>
      </c>
      <c r="L193" s="2">
        <v>698464</v>
      </c>
      <c r="M193" s="3">
        <f t="shared" si="92"/>
        <v>4034584</v>
      </c>
      <c r="N193" s="2">
        <v>0</v>
      </c>
      <c r="O193" s="2">
        <v>34342</v>
      </c>
      <c r="P193" s="2">
        <v>698464</v>
      </c>
      <c r="Q193" s="2">
        <v>0</v>
      </c>
      <c r="R193" s="2">
        <v>1361422</v>
      </c>
      <c r="S193" s="2">
        <v>388380</v>
      </c>
      <c r="T193" s="2">
        <v>78590</v>
      </c>
      <c r="U193" s="2">
        <v>388793</v>
      </c>
      <c r="V193" s="2">
        <v>0</v>
      </c>
      <c r="W193" s="2">
        <v>0</v>
      </c>
      <c r="X193" s="3">
        <f t="shared" si="93"/>
        <v>2949991</v>
      </c>
    </row>
    <row r="194" spans="1:24" ht="12" customHeight="1">
      <c r="B194" s="12" t="s">
        <v>172</v>
      </c>
      <c r="E194" s="2">
        <v>515011</v>
      </c>
      <c r="F194" s="2">
        <v>0</v>
      </c>
      <c r="G194" s="2">
        <v>76400</v>
      </c>
      <c r="H194" s="2">
        <v>1480</v>
      </c>
      <c r="I194" s="2">
        <v>0</v>
      </c>
      <c r="J194" s="2">
        <v>0</v>
      </c>
      <c r="K194" s="2">
        <v>0</v>
      </c>
      <c r="L194" s="2">
        <v>0</v>
      </c>
      <c r="M194" s="3">
        <f t="shared" si="92"/>
        <v>592891</v>
      </c>
      <c r="N194" s="2">
        <v>0</v>
      </c>
      <c r="O194" s="2">
        <v>0</v>
      </c>
      <c r="P194" s="2">
        <v>17559</v>
      </c>
      <c r="Q194" s="2">
        <v>0</v>
      </c>
      <c r="R194" s="2">
        <v>96478</v>
      </c>
      <c r="S194" s="2">
        <v>26380</v>
      </c>
      <c r="T194" s="2">
        <v>500821</v>
      </c>
      <c r="U194" s="2">
        <v>0</v>
      </c>
      <c r="V194" s="2">
        <v>0</v>
      </c>
      <c r="W194" s="2">
        <v>0</v>
      </c>
      <c r="X194" s="3">
        <f t="shared" si="93"/>
        <v>641238</v>
      </c>
    </row>
    <row r="195" spans="1:24" ht="12" customHeight="1">
      <c r="B195" s="12" t="s">
        <v>173</v>
      </c>
      <c r="E195" s="2">
        <v>0</v>
      </c>
      <c r="F195" s="2">
        <v>0</v>
      </c>
      <c r="G195" s="2">
        <v>12236</v>
      </c>
      <c r="H195" s="2">
        <v>79821</v>
      </c>
      <c r="I195" s="2">
        <v>0</v>
      </c>
      <c r="J195" s="2">
        <v>0</v>
      </c>
      <c r="K195" s="2">
        <v>0</v>
      </c>
      <c r="L195" s="2">
        <v>0</v>
      </c>
      <c r="M195" s="3">
        <f t="shared" si="92"/>
        <v>92057</v>
      </c>
      <c r="N195" s="2">
        <v>0</v>
      </c>
      <c r="O195" s="2">
        <v>0</v>
      </c>
      <c r="P195" s="2">
        <v>8300</v>
      </c>
      <c r="Q195" s="2">
        <v>0</v>
      </c>
      <c r="R195" s="2">
        <v>5688</v>
      </c>
      <c r="S195" s="2">
        <v>23707</v>
      </c>
      <c r="T195" s="2">
        <v>10992</v>
      </c>
      <c r="U195" s="2">
        <v>0</v>
      </c>
      <c r="V195" s="2">
        <v>0</v>
      </c>
      <c r="W195" s="2">
        <v>0</v>
      </c>
      <c r="X195" s="3">
        <f t="shared" si="93"/>
        <v>48687</v>
      </c>
    </row>
    <row r="196" spans="1:24" ht="12" customHeight="1">
      <c r="B196" s="12" t="s">
        <v>174</v>
      </c>
      <c r="E196" s="2">
        <v>0</v>
      </c>
      <c r="F196" s="2">
        <v>0</v>
      </c>
      <c r="G196" s="2">
        <v>64119</v>
      </c>
      <c r="H196" s="2">
        <v>0</v>
      </c>
      <c r="I196" s="2">
        <v>0</v>
      </c>
      <c r="J196" s="2">
        <v>0</v>
      </c>
      <c r="K196" s="2">
        <v>0</v>
      </c>
      <c r="L196" s="2">
        <v>23398</v>
      </c>
      <c r="M196" s="3">
        <f t="shared" si="92"/>
        <v>87517</v>
      </c>
      <c r="N196" s="2">
        <v>0</v>
      </c>
      <c r="O196" s="2">
        <v>0</v>
      </c>
      <c r="P196" s="2">
        <v>0</v>
      </c>
      <c r="Q196" s="2">
        <v>0</v>
      </c>
      <c r="R196" s="2">
        <v>49237</v>
      </c>
      <c r="S196" s="2">
        <v>13248</v>
      </c>
      <c r="T196" s="2">
        <v>6142</v>
      </c>
      <c r="U196" s="2">
        <v>0</v>
      </c>
      <c r="V196" s="2">
        <v>0</v>
      </c>
      <c r="W196" s="2">
        <v>0</v>
      </c>
      <c r="X196" s="3">
        <f t="shared" si="93"/>
        <v>68627</v>
      </c>
    </row>
    <row r="197" spans="1:24" ht="12" customHeight="1">
      <c r="C197" s="2" t="s">
        <v>41</v>
      </c>
      <c r="E197" s="2">
        <f t="shared" ref="E197:L197" si="94">SUM(E192:E196)</f>
        <v>3130429</v>
      </c>
      <c r="F197" s="2">
        <f t="shared" si="94"/>
        <v>157158</v>
      </c>
      <c r="G197" s="2">
        <f t="shared" si="94"/>
        <v>856635</v>
      </c>
      <c r="H197" s="2">
        <f t="shared" si="94"/>
        <v>360185</v>
      </c>
      <c r="I197" s="2">
        <f t="shared" si="94"/>
        <v>63125</v>
      </c>
      <c r="J197" s="2">
        <f t="shared" si="94"/>
        <v>44312</v>
      </c>
      <c r="K197" s="2">
        <f t="shared" si="94"/>
        <v>108238</v>
      </c>
      <c r="L197" s="2">
        <f t="shared" si="94"/>
        <v>1008417</v>
      </c>
      <c r="M197" s="3">
        <f t="shared" si="92"/>
        <v>5728499</v>
      </c>
      <c r="N197" s="2">
        <f t="shared" ref="N197:W197" si="95">SUM(N192:N196)</f>
        <v>67755</v>
      </c>
      <c r="O197" s="2">
        <f t="shared" si="95"/>
        <v>34342</v>
      </c>
      <c r="P197" s="2">
        <f t="shared" si="95"/>
        <v>1010878</v>
      </c>
      <c r="Q197" s="2">
        <f t="shared" si="95"/>
        <v>0</v>
      </c>
      <c r="R197" s="2">
        <f t="shared" si="95"/>
        <v>1709066</v>
      </c>
      <c r="S197" s="2">
        <f t="shared" si="95"/>
        <v>493551</v>
      </c>
      <c r="T197" s="2">
        <f t="shared" si="95"/>
        <v>836118</v>
      </c>
      <c r="U197" s="2">
        <f t="shared" si="95"/>
        <v>388793</v>
      </c>
      <c r="V197" s="2">
        <f t="shared" si="95"/>
        <v>0</v>
      </c>
      <c r="W197" s="2">
        <f t="shared" si="95"/>
        <v>0</v>
      </c>
      <c r="X197" s="3">
        <f t="shared" si="93"/>
        <v>4540503</v>
      </c>
    </row>
    <row r="198" spans="1:24" ht="12" customHeight="1">
      <c r="D198" s="2" t="s">
        <v>42</v>
      </c>
      <c r="E198" s="2">
        <f t="shared" ref="E198:L198" si="96">E197+E191</f>
        <v>8076026</v>
      </c>
      <c r="F198" s="2">
        <f t="shared" si="96"/>
        <v>830174</v>
      </c>
      <c r="G198" s="2">
        <f t="shared" si="96"/>
        <v>3562235</v>
      </c>
      <c r="H198" s="2">
        <f t="shared" si="96"/>
        <v>1381721</v>
      </c>
      <c r="I198" s="2">
        <f t="shared" si="96"/>
        <v>74446</v>
      </c>
      <c r="J198" s="2">
        <f t="shared" si="96"/>
        <v>241297</v>
      </c>
      <c r="K198" s="2">
        <f t="shared" si="96"/>
        <v>170945</v>
      </c>
      <c r="L198" s="2">
        <f t="shared" si="96"/>
        <v>1097472</v>
      </c>
      <c r="M198" s="3">
        <f t="shared" si="92"/>
        <v>15434316</v>
      </c>
      <c r="N198" s="2">
        <f t="shared" ref="N198:W198" si="97">N197+N191</f>
        <v>3300273</v>
      </c>
      <c r="O198" s="2">
        <f t="shared" si="97"/>
        <v>184558</v>
      </c>
      <c r="P198" s="2">
        <f t="shared" si="97"/>
        <v>1099933</v>
      </c>
      <c r="Q198" s="2">
        <f t="shared" si="97"/>
        <v>0</v>
      </c>
      <c r="R198" s="2">
        <f t="shared" si="97"/>
        <v>2232873</v>
      </c>
      <c r="S198" s="2">
        <f t="shared" si="97"/>
        <v>2754462</v>
      </c>
      <c r="T198" s="2">
        <f t="shared" si="97"/>
        <v>1643397</v>
      </c>
      <c r="U198" s="2">
        <f t="shared" si="97"/>
        <v>1845549</v>
      </c>
      <c r="V198" s="2">
        <f t="shared" si="97"/>
        <v>0</v>
      </c>
      <c r="W198" s="2">
        <f t="shared" si="97"/>
        <v>0</v>
      </c>
      <c r="X198" s="3">
        <f t="shared" si="93"/>
        <v>13061045</v>
      </c>
    </row>
    <row r="200" spans="1:24" ht="12" customHeight="1">
      <c r="A200" s="2" t="s">
        <v>175</v>
      </c>
      <c r="E200" s="2">
        <v>4254540</v>
      </c>
      <c r="F200" s="2">
        <v>0</v>
      </c>
      <c r="G200" s="2">
        <v>4742959</v>
      </c>
      <c r="H200" s="2">
        <v>601554</v>
      </c>
      <c r="I200" s="2">
        <v>9456</v>
      </c>
      <c r="J200" s="2">
        <v>1415</v>
      </c>
      <c r="K200" s="2">
        <v>92474</v>
      </c>
      <c r="L200" s="2">
        <v>0</v>
      </c>
      <c r="M200" s="3">
        <f t="shared" ref="M200:M205" si="98">SUM(E200:L200)</f>
        <v>9702398</v>
      </c>
      <c r="N200" s="2">
        <v>2455411</v>
      </c>
      <c r="O200" s="2">
        <v>0</v>
      </c>
      <c r="P200" s="2">
        <v>0</v>
      </c>
      <c r="Q200" s="2">
        <v>0</v>
      </c>
      <c r="R200" s="2">
        <v>3650418</v>
      </c>
      <c r="S200" s="2">
        <v>2978337</v>
      </c>
      <c r="T200" s="2">
        <v>200228</v>
      </c>
      <c r="U200" s="2">
        <v>231646</v>
      </c>
      <c r="V200" s="2">
        <v>0</v>
      </c>
      <c r="W200" s="2">
        <v>0</v>
      </c>
      <c r="X200" s="3">
        <f t="shared" ref="X200:X205" si="99">SUM(N200:W200)</f>
        <v>9516040</v>
      </c>
    </row>
    <row r="201" spans="1:24" ht="12" customHeight="1">
      <c r="B201" s="2" t="s">
        <v>176</v>
      </c>
      <c r="E201" s="2">
        <v>221159</v>
      </c>
      <c r="F201" s="2">
        <v>0</v>
      </c>
      <c r="G201" s="2">
        <v>60674</v>
      </c>
      <c r="H201" s="2">
        <v>17293</v>
      </c>
      <c r="I201" s="2">
        <v>0</v>
      </c>
      <c r="J201" s="2">
        <v>0</v>
      </c>
      <c r="K201" s="2">
        <v>222974</v>
      </c>
      <c r="L201" s="2">
        <v>125810</v>
      </c>
      <c r="M201" s="3">
        <f t="shared" si="98"/>
        <v>647910</v>
      </c>
      <c r="N201" s="2">
        <v>49353</v>
      </c>
      <c r="O201" s="2">
        <v>0</v>
      </c>
      <c r="P201" s="2">
        <v>113089</v>
      </c>
      <c r="Q201" s="2">
        <v>0</v>
      </c>
      <c r="R201" s="2">
        <v>28448</v>
      </c>
      <c r="S201" s="2">
        <v>15224</v>
      </c>
      <c r="T201" s="2">
        <v>206959</v>
      </c>
      <c r="U201" s="2">
        <v>255272</v>
      </c>
      <c r="V201" s="2">
        <v>0</v>
      </c>
      <c r="W201" s="2">
        <v>0</v>
      </c>
      <c r="X201" s="3">
        <f t="shared" si="99"/>
        <v>668345</v>
      </c>
    </row>
    <row r="202" spans="1:24" ht="12" customHeight="1">
      <c r="B202" s="2" t="s">
        <v>177</v>
      </c>
      <c r="E202" s="2">
        <v>699693.23044586764</v>
      </c>
      <c r="F202" s="2">
        <v>0</v>
      </c>
      <c r="G202" s="2">
        <v>309856.44611937692</v>
      </c>
      <c r="H202" s="2">
        <v>0</v>
      </c>
      <c r="I202" s="2">
        <v>0</v>
      </c>
      <c r="J202" s="2">
        <v>0</v>
      </c>
      <c r="K202" s="2">
        <v>12681.819817973863</v>
      </c>
      <c r="L202" s="2">
        <v>485310.84052519378</v>
      </c>
      <c r="M202" s="3">
        <f t="shared" si="98"/>
        <v>1507542.3369084122</v>
      </c>
      <c r="N202" s="2">
        <v>0</v>
      </c>
      <c r="O202" s="2">
        <v>19110.86804174614</v>
      </c>
      <c r="P202" s="2">
        <v>532178.10448196915</v>
      </c>
      <c r="Q202" s="2">
        <v>0</v>
      </c>
      <c r="R202" s="2">
        <v>334366.94216516678</v>
      </c>
      <c r="S202" s="2">
        <v>84834</v>
      </c>
      <c r="T202" s="2">
        <v>509080.49161932914</v>
      </c>
      <c r="U202" s="2">
        <v>0</v>
      </c>
      <c r="V202" s="2">
        <v>0</v>
      </c>
      <c r="W202" s="2">
        <v>0</v>
      </c>
      <c r="X202" s="3">
        <f t="shared" si="99"/>
        <v>1479570.4063082112</v>
      </c>
    </row>
    <row r="203" spans="1:24" ht="12" customHeight="1">
      <c r="B203" s="2" t="s">
        <v>178</v>
      </c>
      <c r="E203" s="2">
        <v>0</v>
      </c>
      <c r="F203" s="2">
        <v>0</v>
      </c>
      <c r="G203" s="2">
        <v>106725</v>
      </c>
      <c r="H203" s="2">
        <v>0</v>
      </c>
      <c r="I203" s="2">
        <v>11200</v>
      </c>
      <c r="J203" s="2">
        <v>0</v>
      </c>
      <c r="K203" s="2">
        <v>0</v>
      </c>
      <c r="L203" s="2">
        <v>0</v>
      </c>
      <c r="M203" s="3">
        <f t="shared" si="98"/>
        <v>117925</v>
      </c>
      <c r="N203" s="2">
        <v>0</v>
      </c>
      <c r="O203" s="2">
        <v>0</v>
      </c>
      <c r="P203" s="2">
        <v>41537</v>
      </c>
      <c r="Q203" s="2">
        <v>0</v>
      </c>
      <c r="R203" s="2">
        <v>132</v>
      </c>
      <c r="S203" s="2">
        <v>51982</v>
      </c>
      <c r="T203" s="2">
        <v>11883</v>
      </c>
      <c r="U203" s="2">
        <v>21070</v>
      </c>
      <c r="V203" s="2">
        <v>0</v>
      </c>
      <c r="W203" s="2">
        <v>0</v>
      </c>
      <c r="X203" s="3">
        <f t="shared" si="99"/>
        <v>126604</v>
      </c>
    </row>
    <row r="204" spans="1:24" ht="12" customHeight="1">
      <c r="C204" s="2" t="s">
        <v>41</v>
      </c>
      <c r="E204" s="2">
        <f t="shared" ref="E204:L204" si="100">E203+E202+E201</f>
        <v>920852.23044586764</v>
      </c>
      <c r="F204" s="2">
        <f t="shared" si="100"/>
        <v>0</v>
      </c>
      <c r="G204" s="2">
        <f t="shared" si="100"/>
        <v>477255.44611937692</v>
      </c>
      <c r="H204" s="2">
        <f t="shared" si="100"/>
        <v>17293</v>
      </c>
      <c r="I204" s="2">
        <f t="shared" si="100"/>
        <v>11200</v>
      </c>
      <c r="J204" s="2">
        <f t="shared" si="100"/>
        <v>0</v>
      </c>
      <c r="K204" s="2">
        <f t="shared" si="100"/>
        <v>235655.81981797385</v>
      </c>
      <c r="L204" s="2">
        <f t="shared" si="100"/>
        <v>611120.84052519384</v>
      </c>
      <c r="M204" s="3">
        <f t="shared" si="98"/>
        <v>2273377.3369084122</v>
      </c>
      <c r="N204" s="2">
        <f t="shared" ref="N204:W204" si="101">N203+N202+N201</f>
        <v>49353</v>
      </c>
      <c r="O204" s="2">
        <f t="shared" si="101"/>
        <v>19110.86804174614</v>
      </c>
      <c r="P204" s="2">
        <f t="shared" si="101"/>
        <v>686804.10448196915</v>
      </c>
      <c r="Q204" s="2">
        <f t="shared" si="101"/>
        <v>0</v>
      </c>
      <c r="R204" s="2">
        <f t="shared" si="101"/>
        <v>362946.94216516678</v>
      </c>
      <c r="S204" s="2">
        <f t="shared" si="101"/>
        <v>152040</v>
      </c>
      <c r="T204" s="2">
        <f t="shared" si="101"/>
        <v>727922.4916193292</v>
      </c>
      <c r="U204" s="2">
        <f t="shared" si="101"/>
        <v>276342</v>
      </c>
      <c r="V204" s="2">
        <f t="shared" si="101"/>
        <v>0</v>
      </c>
      <c r="W204" s="2">
        <f t="shared" si="101"/>
        <v>0</v>
      </c>
      <c r="X204" s="3">
        <f t="shared" si="99"/>
        <v>2274519.4063082114</v>
      </c>
    </row>
    <row r="205" spans="1:24" ht="12" customHeight="1">
      <c r="D205" s="2" t="s">
        <v>42</v>
      </c>
      <c r="E205" s="2">
        <f t="shared" ref="E205:L205" si="102">E204+E200</f>
        <v>5175392.2304458674</v>
      </c>
      <c r="F205" s="2">
        <f t="shared" si="102"/>
        <v>0</v>
      </c>
      <c r="G205" s="2">
        <f t="shared" si="102"/>
        <v>5220214.4461193774</v>
      </c>
      <c r="H205" s="2">
        <f t="shared" si="102"/>
        <v>618847</v>
      </c>
      <c r="I205" s="2">
        <f t="shared" si="102"/>
        <v>20656</v>
      </c>
      <c r="J205" s="2">
        <f t="shared" si="102"/>
        <v>1415</v>
      </c>
      <c r="K205" s="2">
        <f t="shared" si="102"/>
        <v>328129.81981797388</v>
      </c>
      <c r="L205" s="2">
        <f t="shared" si="102"/>
        <v>611120.84052519384</v>
      </c>
      <c r="M205" s="3">
        <f t="shared" si="98"/>
        <v>11975775.336908411</v>
      </c>
      <c r="N205" s="2">
        <f t="shared" ref="N205:W205" si="103">N204+N200</f>
        <v>2504764</v>
      </c>
      <c r="O205" s="2">
        <f t="shared" si="103"/>
        <v>19110.86804174614</v>
      </c>
      <c r="P205" s="2">
        <f t="shared" si="103"/>
        <v>686804.10448196915</v>
      </c>
      <c r="Q205" s="2">
        <f t="shared" si="103"/>
        <v>0</v>
      </c>
      <c r="R205" s="2">
        <f t="shared" si="103"/>
        <v>4013364.9421651666</v>
      </c>
      <c r="S205" s="2">
        <f t="shared" si="103"/>
        <v>3130377</v>
      </c>
      <c r="T205" s="2">
        <f t="shared" si="103"/>
        <v>928150.4916193292</v>
      </c>
      <c r="U205" s="2">
        <f t="shared" si="103"/>
        <v>507988</v>
      </c>
      <c r="V205" s="2">
        <f t="shared" si="103"/>
        <v>0</v>
      </c>
      <c r="W205" s="2">
        <f t="shared" si="103"/>
        <v>0</v>
      </c>
      <c r="X205" s="3">
        <f t="shared" si="99"/>
        <v>11790559.406308211</v>
      </c>
    </row>
    <row r="207" spans="1:24" ht="12" customHeight="1">
      <c r="A207" s="2" t="s">
        <v>179</v>
      </c>
      <c r="E207" s="2">
        <v>5345697.6045673266</v>
      </c>
      <c r="F207" s="2">
        <v>2229895.0302835209</v>
      </c>
      <c r="G207" s="2">
        <v>9281810.1320434958</v>
      </c>
      <c r="H207" s="2">
        <v>2409263.1748318188</v>
      </c>
      <c r="I207" s="2">
        <v>0</v>
      </c>
      <c r="J207" s="2">
        <v>2851.204600208438</v>
      </c>
      <c r="K207" s="2">
        <v>317155.7758573633</v>
      </c>
      <c r="L207" s="2">
        <v>687215.06123028451</v>
      </c>
      <c r="M207" s="3">
        <f t="shared" ref="M207:M218" si="104">SUM(E207:L207)</f>
        <v>20273887.983414017</v>
      </c>
      <c r="N207" s="2">
        <v>7436458.5356114246</v>
      </c>
      <c r="O207" s="2">
        <v>55153.73395561309</v>
      </c>
      <c r="P207" s="2">
        <v>738778.81041176361</v>
      </c>
      <c r="Q207" s="2">
        <v>0</v>
      </c>
      <c r="R207" s="2">
        <v>2008115.8569191627</v>
      </c>
      <c r="S207" s="2">
        <v>3588048</v>
      </c>
      <c r="T207" s="2">
        <v>13808.644811134049</v>
      </c>
      <c r="U207" s="2">
        <v>4957388.0581678795</v>
      </c>
      <c r="V207" s="2">
        <v>0</v>
      </c>
      <c r="W207" s="2">
        <v>0</v>
      </c>
      <c r="X207" s="3">
        <f t="shared" ref="X207:X218" si="105">SUM(N207:W207)</f>
        <v>18797751.639876977</v>
      </c>
    </row>
    <row r="208" spans="1:24" ht="12" customHeight="1">
      <c r="B208" s="2" t="s">
        <v>180</v>
      </c>
      <c r="E208" s="2">
        <v>169940</v>
      </c>
      <c r="F208" s="2">
        <v>0</v>
      </c>
      <c r="G208" s="2">
        <v>1006197</v>
      </c>
      <c r="H208" s="2">
        <v>284302</v>
      </c>
      <c r="I208" s="2">
        <v>188</v>
      </c>
      <c r="J208" s="2">
        <v>0</v>
      </c>
      <c r="K208" s="2">
        <v>0</v>
      </c>
      <c r="L208" s="2">
        <v>999787</v>
      </c>
      <c r="M208" s="3">
        <f t="shared" si="104"/>
        <v>2460414</v>
      </c>
      <c r="N208" s="2">
        <v>0</v>
      </c>
      <c r="O208" s="2">
        <v>0</v>
      </c>
      <c r="P208" s="2">
        <v>999787</v>
      </c>
      <c r="Q208" s="2">
        <v>0</v>
      </c>
      <c r="R208" s="2">
        <v>698853</v>
      </c>
      <c r="S208" s="2">
        <v>356535</v>
      </c>
      <c r="T208" s="2">
        <v>1431</v>
      </c>
      <c r="U208" s="2">
        <v>13071</v>
      </c>
      <c r="V208" s="2">
        <v>0</v>
      </c>
      <c r="W208" s="2">
        <v>0</v>
      </c>
      <c r="X208" s="3">
        <f t="shared" si="105"/>
        <v>2069677</v>
      </c>
    </row>
    <row r="209" spans="1:24" ht="12" customHeight="1">
      <c r="B209" s="2" t="s">
        <v>181</v>
      </c>
      <c r="E209" s="2">
        <v>1003.1593935547863</v>
      </c>
      <c r="F209" s="2">
        <v>0</v>
      </c>
      <c r="G209" s="2">
        <v>621531.22983526823</v>
      </c>
      <c r="H209" s="2">
        <v>52793.854256640654</v>
      </c>
      <c r="I209" s="2">
        <v>23979.702357279461</v>
      </c>
      <c r="J209" s="2">
        <v>0</v>
      </c>
      <c r="K209" s="2">
        <v>0</v>
      </c>
      <c r="L209" s="2">
        <v>0</v>
      </c>
      <c r="M209" s="3">
        <f t="shared" si="104"/>
        <v>699307.94584274315</v>
      </c>
      <c r="N209" s="2">
        <v>1135089.0142887062</v>
      </c>
      <c r="O209" s="2">
        <v>0</v>
      </c>
      <c r="P209" s="2">
        <v>0</v>
      </c>
      <c r="Q209" s="2">
        <v>0</v>
      </c>
      <c r="R209" s="2">
        <v>5096304.751582359</v>
      </c>
      <c r="S209" s="2">
        <v>162463</v>
      </c>
      <c r="T209" s="2">
        <v>128220.51445500038</v>
      </c>
      <c r="U209" s="2">
        <v>0</v>
      </c>
      <c r="V209" s="2">
        <v>0</v>
      </c>
      <c r="W209" s="2">
        <v>0</v>
      </c>
      <c r="X209" s="3">
        <f t="shared" si="105"/>
        <v>6522077.2803260647</v>
      </c>
    </row>
    <row r="210" spans="1:24" ht="12" customHeight="1">
      <c r="B210" s="2" t="s">
        <v>182</v>
      </c>
      <c r="E210" s="2">
        <v>0</v>
      </c>
      <c r="F210" s="2">
        <v>0</v>
      </c>
      <c r="G210" s="2">
        <v>260403</v>
      </c>
      <c r="H210" s="2">
        <v>0</v>
      </c>
      <c r="I210" s="2">
        <v>0</v>
      </c>
      <c r="J210" s="2">
        <v>0</v>
      </c>
      <c r="K210" s="2">
        <v>0</v>
      </c>
      <c r="L210" s="2">
        <v>272319</v>
      </c>
      <c r="M210" s="3">
        <f t="shared" si="104"/>
        <v>532722</v>
      </c>
      <c r="N210" s="2">
        <v>96334</v>
      </c>
      <c r="O210" s="2">
        <v>0</v>
      </c>
      <c r="P210" s="2">
        <v>0</v>
      </c>
      <c r="Q210" s="2">
        <v>0</v>
      </c>
      <c r="R210" s="2">
        <v>229634</v>
      </c>
      <c r="S210" s="2">
        <v>23823</v>
      </c>
      <c r="T210" s="2">
        <v>306431</v>
      </c>
      <c r="U210" s="2">
        <v>0</v>
      </c>
      <c r="V210" s="2">
        <v>0</v>
      </c>
      <c r="W210" s="2">
        <v>0</v>
      </c>
      <c r="X210" s="3">
        <f t="shared" si="105"/>
        <v>656222</v>
      </c>
    </row>
    <row r="211" spans="1:24" ht="12" customHeight="1">
      <c r="B211" s="2" t="s">
        <v>183</v>
      </c>
      <c r="E211" s="2">
        <v>13120</v>
      </c>
      <c r="F211" s="2">
        <v>0</v>
      </c>
      <c r="G211" s="2">
        <v>8270</v>
      </c>
      <c r="H211" s="2">
        <v>1551</v>
      </c>
      <c r="I211" s="2">
        <v>0</v>
      </c>
      <c r="J211" s="2">
        <v>0</v>
      </c>
      <c r="K211" s="2">
        <v>0</v>
      </c>
      <c r="L211" s="2">
        <v>0</v>
      </c>
      <c r="M211" s="3">
        <f t="shared" si="104"/>
        <v>22941</v>
      </c>
      <c r="N211" s="2">
        <v>0</v>
      </c>
      <c r="O211" s="2">
        <v>0</v>
      </c>
      <c r="P211" s="2">
        <v>0</v>
      </c>
      <c r="Q211" s="2">
        <v>0</v>
      </c>
      <c r="R211" s="2">
        <v>1471</v>
      </c>
      <c r="S211" s="2">
        <v>11156</v>
      </c>
      <c r="T211" s="2">
        <v>132308</v>
      </c>
      <c r="U211" s="2">
        <v>0</v>
      </c>
      <c r="V211" s="2">
        <v>0</v>
      </c>
      <c r="W211" s="2">
        <v>0</v>
      </c>
      <c r="X211" s="3">
        <f t="shared" si="105"/>
        <v>144935</v>
      </c>
    </row>
    <row r="212" spans="1:24" ht="12" customHeight="1">
      <c r="B212" s="2" t="s">
        <v>184</v>
      </c>
      <c r="E212" s="2">
        <v>2359565</v>
      </c>
      <c r="F212" s="2">
        <v>0</v>
      </c>
      <c r="G212" s="2">
        <v>77798</v>
      </c>
      <c r="H212" s="2">
        <v>155434</v>
      </c>
      <c r="I212" s="2">
        <v>0</v>
      </c>
      <c r="J212" s="2">
        <v>0</v>
      </c>
      <c r="K212" s="2">
        <v>6500</v>
      </c>
      <c r="L212" s="2">
        <v>0</v>
      </c>
      <c r="M212" s="3">
        <f t="shared" si="104"/>
        <v>2599297</v>
      </c>
      <c r="N212" s="2">
        <v>168295</v>
      </c>
      <c r="O212" s="2">
        <v>0</v>
      </c>
      <c r="P212" s="2">
        <v>0</v>
      </c>
      <c r="Q212" s="2">
        <v>0</v>
      </c>
      <c r="R212" s="2">
        <v>609716</v>
      </c>
      <c r="S212" s="2">
        <v>31591</v>
      </c>
      <c r="T212" s="2">
        <v>14712</v>
      </c>
      <c r="U212" s="2">
        <v>2422887</v>
      </c>
      <c r="V212" s="2">
        <v>0</v>
      </c>
      <c r="W212" s="2">
        <v>0</v>
      </c>
      <c r="X212" s="3">
        <f t="shared" si="105"/>
        <v>3247201</v>
      </c>
    </row>
    <row r="213" spans="1:24" ht="12" customHeight="1">
      <c r="B213" s="2" t="s">
        <v>185</v>
      </c>
      <c r="E213" s="2">
        <v>120789</v>
      </c>
      <c r="F213" s="2">
        <v>0</v>
      </c>
      <c r="G213" s="2">
        <v>41201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3">
        <f t="shared" si="104"/>
        <v>161990</v>
      </c>
      <c r="N213" s="2">
        <v>0</v>
      </c>
      <c r="O213" s="2">
        <v>0</v>
      </c>
      <c r="P213" s="2">
        <v>30000</v>
      </c>
      <c r="Q213" s="2">
        <v>0</v>
      </c>
      <c r="R213" s="2">
        <v>3</v>
      </c>
      <c r="S213" s="2">
        <v>13922</v>
      </c>
      <c r="T213" s="2">
        <v>126224</v>
      </c>
      <c r="U213" s="2">
        <v>0</v>
      </c>
      <c r="V213" s="2">
        <v>0</v>
      </c>
      <c r="W213" s="2">
        <v>0</v>
      </c>
      <c r="X213" s="3">
        <f t="shared" si="105"/>
        <v>170149</v>
      </c>
    </row>
    <row r="214" spans="1:24" ht="12" customHeight="1">
      <c r="B214" s="2" t="s">
        <v>186</v>
      </c>
      <c r="E214" s="2">
        <v>0</v>
      </c>
      <c r="F214" s="2">
        <v>0</v>
      </c>
      <c r="G214" s="2">
        <v>8875.2064591451726</v>
      </c>
      <c r="H214" s="2">
        <v>21199.76377237089</v>
      </c>
      <c r="I214" s="2">
        <v>0</v>
      </c>
      <c r="J214" s="2">
        <v>10515.190115215901</v>
      </c>
      <c r="K214" s="2">
        <v>0</v>
      </c>
      <c r="L214" s="2">
        <v>88066.387148079404</v>
      </c>
      <c r="M214" s="3">
        <f t="shared" si="104"/>
        <v>128656.54749481137</v>
      </c>
      <c r="N214" s="2">
        <v>14458.647668308357</v>
      </c>
      <c r="O214" s="2">
        <v>0</v>
      </c>
      <c r="P214" s="2">
        <v>86669.365821634201</v>
      </c>
      <c r="Q214" s="2">
        <v>0</v>
      </c>
      <c r="R214" s="2">
        <v>15376.863111424918</v>
      </c>
      <c r="S214" s="2">
        <v>15921</v>
      </c>
      <c r="T214" s="2">
        <v>0</v>
      </c>
      <c r="U214" s="2">
        <v>0</v>
      </c>
      <c r="V214" s="2">
        <v>0</v>
      </c>
      <c r="W214" s="2">
        <v>0</v>
      </c>
      <c r="X214" s="3">
        <f t="shared" si="105"/>
        <v>132425.87660136749</v>
      </c>
    </row>
    <row r="215" spans="1:24" ht="12" customHeight="1">
      <c r="B215" s="2" t="s">
        <v>187</v>
      </c>
      <c r="E215" s="2">
        <v>0</v>
      </c>
      <c r="F215" s="2">
        <v>0</v>
      </c>
      <c r="G215" s="2">
        <v>5891</v>
      </c>
      <c r="H215" s="2">
        <v>1500</v>
      </c>
      <c r="I215" s="2">
        <v>433</v>
      </c>
      <c r="J215" s="2">
        <v>0</v>
      </c>
      <c r="K215" s="2">
        <v>0</v>
      </c>
      <c r="L215" s="2">
        <v>14445</v>
      </c>
      <c r="M215" s="3">
        <f t="shared" si="104"/>
        <v>22269</v>
      </c>
      <c r="N215" s="2">
        <v>0</v>
      </c>
      <c r="O215" s="2">
        <v>0</v>
      </c>
      <c r="P215" s="2">
        <v>15945</v>
      </c>
      <c r="Q215" s="2">
        <v>0</v>
      </c>
      <c r="R215" s="2">
        <v>5840</v>
      </c>
      <c r="S215" s="2">
        <v>13945</v>
      </c>
      <c r="T215" s="2">
        <v>0</v>
      </c>
      <c r="U215" s="2">
        <v>1043</v>
      </c>
      <c r="V215" s="2">
        <v>0</v>
      </c>
      <c r="W215" s="2">
        <v>0</v>
      </c>
      <c r="X215" s="3">
        <f t="shared" si="105"/>
        <v>36773</v>
      </c>
    </row>
    <row r="216" spans="1:24" ht="12" customHeight="1">
      <c r="B216" s="2" t="s">
        <v>188</v>
      </c>
      <c r="E216" s="2">
        <v>508697</v>
      </c>
      <c r="F216" s="2">
        <v>0</v>
      </c>
      <c r="G216" s="2">
        <v>97733</v>
      </c>
      <c r="H216" s="2">
        <v>98485</v>
      </c>
      <c r="I216" s="2">
        <v>0</v>
      </c>
      <c r="J216" s="2">
        <v>0</v>
      </c>
      <c r="K216" s="2">
        <v>0</v>
      </c>
      <c r="L216" s="2">
        <v>196530</v>
      </c>
      <c r="M216" s="3">
        <f t="shared" si="104"/>
        <v>901445</v>
      </c>
      <c r="N216" s="2">
        <v>44907</v>
      </c>
      <c r="O216" s="2">
        <v>0</v>
      </c>
      <c r="P216" s="2">
        <v>244530</v>
      </c>
      <c r="Q216" s="2">
        <v>0</v>
      </c>
      <c r="R216" s="2">
        <v>52245</v>
      </c>
      <c r="S216" s="2">
        <v>31194</v>
      </c>
      <c r="T216" s="2">
        <v>505552</v>
      </c>
      <c r="U216" s="2">
        <v>0</v>
      </c>
      <c r="V216" s="2">
        <v>0</v>
      </c>
      <c r="W216" s="2">
        <v>0</v>
      </c>
      <c r="X216" s="3">
        <f t="shared" si="105"/>
        <v>878428</v>
      </c>
    </row>
    <row r="217" spans="1:24" ht="12" customHeight="1">
      <c r="C217" s="2" t="s">
        <v>41</v>
      </c>
      <c r="E217" s="2">
        <f t="shared" ref="E217:L217" si="106">SUM(E208:E216)</f>
        <v>3173114.1593935546</v>
      </c>
      <c r="F217" s="2">
        <f t="shared" si="106"/>
        <v>0</v>
      </c>
      <c r="G217" s="2">
        <f t="shared" si="106"/>
        <v>2127899.4362944132</v>
      </c>
      <c r="H217" s="2">
        <f t="shared" si="106"/>
        <v>615265.61802901153</v>
      </c>
      <c r="I217" s="2">
        <f t="shared" si="106"/>
        <v>24600.702357279461</v>
      </c>
      <c r="J217" s="2">
        <f t="shared" si="106"/>
        <v>10515.190115215901</v>
      </c>
      <c r="K217" s="2">
        <f t="shared" si="106"/>
        <v>6500</v>
      </c>
      <c r="L217" s="2">
        <f t="shared" si="106"/>
        <v>1571147.3871480795</v>
      </c>
      <c r="M217" s="3">
        <f t="shared" si="104"/>
        <v>7529042.4933375539</v>
      </c>
      <c r="N217" s="2">
        <f t="shared" ref="N217:W217" si="107">SUM(N208:N216)</f>
        <v>1459083.6619570146</v>
      </c>
      <c r="O217" s="2">
        <f t="shared" si="107"/>
        <v>0</v>
      </c>
      <c r="P217" s="2">
        <f t="shared" si="107"/>
        <v>1376931.3658216342</v>
      </c>
      <c r="Q217" s="2">
        <f t="shared" si="107"/>
        <v>0</v>
      </c>
      <c r="R217" s="2">
        <f t="shared" si="107"/>
        <v>6709443.6146937842</v>
      </c>
      <c r="S217" s="2">
        <f t="shared" si="107"/>
        <v>660550</v>
      </c>
      <c r="T217" s="2">
        <f t="shared" si="107"/>
        <v>1214878.5144550004</v>
      </c>
      <c r="U217" s="2">
        <f t="shared" si="107"/>
        <v>2437001</v>
      </c>
      <c r="V217" s="2">
        <f t="shared" si="107"/>
        <v>0</v>
      </c>
      <c r="W217" s="2">
        <f t="shared" si="107"/>
        <v>0</v>
      </c>
      <c r="X217" s="3">
        <f t="shared" si="105"/>
        <v>13857888.156927433</v>
      </c>
    </row>
    <row r="218" spans="1:24" ht="12" customHeight="1">
      <c r="D218" s="2" t="s">
        <v>42</v>
      </c>
      <c r="E218" s="2">
        <f t="shared" ref="E218:L218" si="108">E217+E207</f>
        <v>8518811.7639608812</v>
      </c>
      <c r="F218" s="2">
        <f t="shared" si="108"/>
        <v>2229895.0302835209</v>
      </c>
      <c r="G218" s="2">
        <f t="shared" si="108"/>
        <v>11409709.56833791</v>
      </c>
      <c r="H218" s="2">
        <f t="shared" si="108"/>
        <v>3024528.7928608302</v>
      </c>
      <c r="I218" s="2">
        <f t="shared" si="108"/>
        <v>24600.702357279461</v>
      </c>
      <c r="J218" s="2">
        <f t="shared" si="108"/>
        <v>13366.39471542434</v>
      </c>
      <c r="K218" s="2">
        <f t="shared" si="108"/>
        <v>323655.7758573633</v>
      </c>
      <c r="L218" s="2">
        <f t="shared" si="108"/>
        <v>2258362.4483783641</v>
      </c>
      <c r="M218" s="3">
        <f t="shared" si="104"/>
        <v>27802930.476751573</v>
      </c>
      <c r="N218" s="2">
        <f t="shared" ref="N218:W218" si="109">N217+N207</f>
        <v>8895542.1975684389</v>
      </c>
      <c r="O218" s="2">
        <f t="shared" si="109"/>
        <v>55153.73395561309</v>
      </c>
      <c r="P218" s="2">
        <f t="shared" si="109"/>
        <v>2115710.1762333978</v>
      </c>
      <c r="Q218" s="2">
        <f t="shared" si="109"/>
        <v>0</v>
      </c>
      <c r="R218" s="2">
        <f t="shared" si="109"/>
        <v>8717559.4716129471</v>
      </c>
      <c r="S218" s="2">
        <f t="shared" si="109"/>
        <v>4248598</v>
      </c>
      <c r="T218" s="2">
        <f t="shared" si="109"/>
        <v>1228687.1592661345</v>
      </c>
      <c r="U218" s="2">
        <f t="shared" si="109"/>
        <v>7394389.0581678795</v>
      </c>
      <c r="V218" s="2">
        <f t="shared" si="109"/>
        <v>0</v>
      </c>
      <c r="W218" s="2">
        <f t="shared" si="109"/>
        <v>0</v>
      </c>
      <c r="X218" s="3">
        <f t="shared" si="105"/>
        <v>32655639.796804406</v>
      </c>
    </row>
    <row r="220" spans="1:24" ht="12" customHeight="1">
      <c r="A220" s="2" t="s">
        <v>189</v>
      </c>
      <c r="E220" s="2">
        <v>743341</v>
      </c>
      <c r="F220" s="2">
        <v>0</v>
      </c>
      <c r="G220" s="2">
        <v>4783205</v>
      </c>
      <c r="H220" s="2">
        <v>984658</v>
      </c>
      <c r="I220" s="2">
        <v>334</v>
      </c>
      <c r="J220" s="2">
        <v>0</v>
      </c>
      <c r="K220" s="2">
        <v>208467</v>
      </c>
      <c r="L220" s="2">
        <v>255138</v>
      </c>
      <c r="M220" s="3">
        <f t="shared" ref="M220:M230" si="110">SUM(E220:L220)</f>
        <v>6975143</v>
      </c>
      <c r="N220" s="2">
        <v>1185977</v>
      </c>
      <c r="O220" s="2">
        <v>0</v>
      </c>
      <c r="P220" s="2">
        <v>255138</v>
      </c>
      <c r="Q220" s="2">
        <v>0</v>
      </c>
      <c r="R220" s="2">
        <v>144905</v>
      </c>
      <c r="S220" s="2">
        <v>4464954</v>
      </c>
      <c r="T220" s="2">
        <v>363191</v>
      </c>
      <c r="U220" s="2">
        <v>701341</v>
      </c>
      <c r="V220" s="2">
        <v>0</v>
      </c>
      <c r="W220" s="2">
        <v>0</v>
      </c>
      <c r="X220" s="3">
        <f t="shared" ref="X220:X230" si="111">SUM(N220:W220)</f>
        <v>7115506</v>
      </c>
    </row>
    <row r="221" spans="1:24" ht="12" customHeight="1">
      <c r="B221" s="2" t="s">
        <v>190</v>
      </c>
      <c r="E221" s="2">
        <v>0</v>
      </c>
      <c r="F221" s="2">
        <v>0</v>
      </c>
      <c r="G221" s="2">
        <v>19518</v>
      </c>
      <c r="H221" s="2">
        <v>0</v>
      </c>
      <c r="I221" s="2">
        <v>17871</v>
      </c>
      <c r="J221" s="2">
        <v>0</v>
      </c>
      <c r="K221" s="2">
        <v>8796</v>
      </c>
      <c r="L221" s="2">
        <v>0</v>
      </c>
      <c r="M221" s="3">
        <f t="shared" si="110"/>
        <v>46185</v>
      </c>
      <c r="N221" s="2">
        <v>29282</v>
      </c>
      <c r="O221" s="2">
        <v>0</v>
      </c>
      <c r="P221" s="2">
        <v>0</v>
      </c>
      <c r="Q221" s="2">
        <v>0</v>
      </c>
      <c r="R221" s="2">
        <v>323</v>
      </c>
      <c r="S221" s="2">
        <v>6392</v>
      </c>
      <c r="T221" s="2">
        <v>-269</v>
      </c>
      <c r="U221" s="2">
        <v>0</v>
      </c>
      <c r="V221" s="2">
        <v>0</v>
      </c>
      <c r="W221" s="2">
        <v>0</v>
      </c>
      <c r="X221" s="3">
        <f t="shared" si="111"/>
        <v>35728</v>
      </c>
    </row>
    <row r="222" spans="1:24" ht="12" customHeight="1">
      <c r="B222" s="2" t="s">
        <v>191</v>
      </c>
      <c r="E222" s="2">
        <v>72590.137879351198</v>
      </c>
      <c r="F222" s="2">
        <v>0</v>
      </c>
      <c r="G222" s="2">
        <v>6428.4227804419315</v>
      </c>
      <c r="H222" s="2">
        <v>16005.431748066774</v>
      </c>
      <c r="I222" s="2">
        <v>5846.8323381261062</v>
      </c>
      <c r="J222" s="2">
        <v>0</v>
      </c>
      <c r="K222" s="2">
        <v>0</v>
      </c>
      <c r="L222" s="2">
        <v>0</v>
      </c>
      <c r="M222" s="3">
        <f t="shared" si="110"/>
        <v>100870.82474598601</v>
      </c>
      <c r="N222" s="2">
        <v>18820.20377727698</v>
      </c>
      <c r="O222" s="2">
        <v>41.294971214990888</v>
      </c>
      <c r="P222" s="2">
        <v>5860.7069757423269</v>
      </c>
      <c r="Q222" s="2">
        <v>0</v>
      </c>
      <c r="R222" s="2">
        <v>657.60167994289122</v>
      </c>
      <c r="S222" s="2">
        <v>5927</v>
      </c>
      <c r="T222" s="2">
        <v>45035.331061305813</v>
      </c>
      <c r="U222" s="2">
        <v>0</v>
      </c>
      <c r="V222" s="2">
        <v>0</v>
      </c>
      <c r="W222" s="2">
        <v>0</v>
      </c>
      <c r="X222" s="3">
        <f t="shared" si="111"/>
        <v>76342.138465483004</v>
      </c>
    </row>
    <row r="223" spans="1:24" ht="12" customHeight="1">
      <c r="B223" s="2" t="s">
        <v>192</v>
      </c>
      <c r="E223" s="2">
        <v>68044</v>
      </c>
      <c r="F223" s="2">
        <v>0</v>
      </c>
      <c r="G223" s="2">
        <v>131251</v>
      </c>
      <c r="H223" s="2">
        <v>8371</v>
      </c>
      <c r="I223" s="2">
        <v>21329</v>
      </c>
      <c r="J223" s="2">
        <v>0</v>
      </c>
      <c r="K223" s="2">
        <v>0</v>
      </c>
      <c r="L223" s="2">
        <v>230126</v>
      </c>
      <c r="M223" s="3">
        <f t="shared" si="110"/>
        <v>459121</v>
      </c>
      <c r="N223" s="2">
        <v>0</v>
      </c>
      <c r="O223" s="2">
        <v>0</v>
      </c>
      <c r="P223" s="2">
        <v>343052</v>
      </c>
      <c r="Q223" s="2">
        <v>0</v>
      </c>
      <c r="R223" s="2">
        <v>5324</v>
      </c>
      <c r="S223" s="2">
        <v>40209</v>
      </c>
      <c r="T223" s="2">
        <v>29630</v>
      </c>
      <c r="U223" s="2">
        <v>0</v>
      </c>
      <c r="V223" s="2">
        <v>0</v>
      </c>
      <c r="W223" s="2">
        <v>0</v>
      </c>
      <c r="X223" s="3">
        <f t="shared" si="111"/>
        <v>418215</v>
      </c>
    </row>
    <row r="224" spans="1:24" ht="12" customHeight="1">
      <c r="B224" s="2" t="s">
        <v>193</v>
      </c>
      <c r="E224" s="2">
        <v>157535</v>
      </c>
      <c r="F224" s="2">
        <v>0</v>
      </c>
      <c r="G224" s="2">
        <v>35618</v>
      </c>
      <c r="H224" s="2">
        <v>3406</v>
      </c>
      <c r="I224" s="2">
        <v>8230</v>
      </c>
      <c r="J224" s="2">
        <v>0</v>
      </c>
      <c r="K224" s="2">
        <v>0</v>
      </c>
      <c r="L224" s="2">
        <v>0</v>
      </c>
      <c r="M224" s="3">
        <f t="shared" si="110"/>
        <v>204789</v>
      </c>
      <c r="N224" s="2">
        <v>0</v>
      </c>
      <c r="O224" s="2">
        <v>0</v>
      </c>
      <c r="P224" s="2">
        <v>40682</v>
      </c>
      <c r="Q224" s="2">
        <v>0</v>
      </c>
      <c r="R224" s="2">
        <v>220</v>
      </c>
      <c r="S224" s="2">
        <v>9762</v>
      </c>
      <c r="T224" s="2">
        <v>54407</v>
      </c>
      <c r="U224" s="2">
        <v>114939</v>
      </c>
      <c r="V224" s="2">
        <v>0</v>
      </c>
      <c r="W224" s="2">
        <v>0</v>
      </c>
      <c r="X224" s="3">
        <f t="shared" si="111"/>
        <v>220010</v>
      </c>
    </row>
    <row r="225" spans="1:24" ht="12" customHeight="1">
      <c r="B225" s="2" t="s">
        <v>194</v>
      </c>
      <c r="E225" s="2">
        <v>346669</v>
      </c>
      <c r="F225" s="2">
        <v>0</v>
      </c>
      <c r="G225" s="2">
        <v>48934</v>
      </c>
      <c r="H225" s="2">
        <v>0</v>
      </c>
      <c r="I225" s="2">
        <v>0</v>
      </c>
      <c r="J225" s="2">
        <v>7570</v>
      </c>
      <c r="K225" s="2">
        <v>45577</v>
      </c>
      <c r="L225" s="2">
        <v>0</v>
      </c>
      <c r="M225" s="3">
        <f t="shared" si="110"/>
        <v>448750</v>
      </c>
      <c r="N225" s="2">
        <v>0</v>
      </c>
      <c r="O225" s="2">
        <v>8505</v>
      </c>
      <c r="P225" s="2">
        <v>0</v>
      </c>
      <c r="Q225" s="2">
        <v>0</v>
      </c>
      <c r="R225" s="2">
        <v>12733</v>
      </c>
      <c r="S225" s="2">
        <v>22080</v>
      </c>
      <c r="T225" s="2">
        <v>75302</v>
      </c>
      <c r="U225" s="2">
        <v>354973</v>
      </c>
      <c r="V225" s="2">
        <v>0</v>
      </c>
      <c r="W225" s="2">
        <v>0</v>
      </c>
      <c r="X225" s="3">
        <f t="shared" si="111"/>
        <v>473593</v>
      </c>
    </row>
    <row r="226" spans="1:24" ht="12" customHeight="1">
      <c r="B226" s="2" t="s">
        <v>195</v>
      </c>
      <c r="E226" s="2">
        <v>551252</v>
      </c>
      <c r="F226" s="2">
        <v>0</v>
      </c>
      <c r="G226" s="2">
        <v>22733</v>
      </c>
      <c r="H226" s="2">
        <v>12463</v>
      </c>
      <c r="I226" s="2">
        <v>0</v>
      </c>
      <c r="J226" s="2">
        <v>0</v>
      </c>
      <c r="K226" s="2">
        <v>796</v>
      </c>
      <c r="L226" s="2">
        <v>44109</v>
      </c>
      <c r="M226" s="3">
        <f t="shared" si="110"/>
        <v>631353</v>
      </c>
      <c r="N226" s="2">
        <v>21594</v>
      </c>
      <c r="O226" s="2">
        <v>0</v>
      </c>
      <c r="P226" s="2">
        <v>59398</v>
      </c>
      <c r="Q226" s="2">
        <v>0</v>
      </c>
      <c r="R226" s="2">
        <v>10608</v>
      </c>
      <c r="S226" s="2">
        <v>14177</v>
      </c>
      <c r="T226" s="2">
        <v>494930</v>
      </c>
      <c r="U226" s="2">
        <v>11383</v>
      </c>
      <c r="V226" s="2">
        <v>0</v>
      </c>
      <c r="W226" s="2">
        <v>0</v>
      </c>
      <c r="X226" s="3">
        <f t="shared" si="111"/>
        <v>612090</v>
      </c>
    </row>
    <row r="227" spans="1:24" ht="12" customHeight="1">
      <c r="B227" s="2" t="s">
        <v>196</v>
      </c>
      <c r="E227" s="2">
        <v>18496</v>
      </c>
      <c r="F227" s="2">
        <v>0</v>
      </c>
      <c r="G227" s="2">
        <v>29998</v>
      </c>
      <c r="H227" s="2">
        <v>1140</v>
      </c>
      <c r="I227" s="2">
        <v>0</v>
      </c>
      <c r="J227" s="2">
        <v>0</v>
      </c>
      <c r="K227" s="2">
        <v>4341</v>
      </c>
      <c r="L227" s="2">
        <v>0</v>
      </c>
      <c r="M227" s="3">
        <f t="shared" si="110"/>
        <v>53975</v>
      </c>
      <c r="N227" s="2">
        <v>0</v>
      </c>
      <c r="O227" s="2">
        <v>0</v>
      </c>
      <c r="P227" s="2">
        <v>0</v>
      </c>
      <c r="Q227" s="2">
        <v>0</v>
      </c>
      <c r="R227" s="2">
        <v>43324</v>
      </c>
      <c r="S227" s="2">
        <v>11505</v>
      </c>
      <c r="T227" s="2">
        <v>1547</v>
      </c>
      <c r="U227" s="2">
        <v>17171</v>
      </c>
      <c r="V227" s="2">
        <v>0</v>
      </c>
      <c r="W227" s="2">
        <v>0</v>
      </c>
      <c r="X227" s="3">
        <f t="shared" si="111"/>
        <v>73547</v>
      </c>
    </row>
    <row r="228" spans="1:24" ht="12" customHeight="1">
      <c r="B228" s="2" t="s">
        <v>197</v>
      </c>
      <c r="E228" s="2">
        <v>571948</v>
      </c>
      <c r="F228" s="2">
        <v>0</v>
      </c>
      <c r="G228" s="2">
        <v>78828</v>
      </c>
      <c r="H228" s="2">
        <v>0</v>
      </c>
      <c r="I228" s="2">
        <v>0</v>
      </c>
      <c r="J228" s="2">
        <v>0</v>
      </c>
      <c r="K228" s="2">
        <v>750</v>
      </c>
      <c r="L228" s="2">
        <v>106943</v>
      </c>
      <c r="M228" s="3">
        <f t="shared" si="110"/>
        <v>758469</v>
      </c>
      <c r="N228" s="2">
        <v>33810</v>
      </c>
      <c r="O228" s="2">
        <v>0</v>
      </c>
      <c r="P228" s="2">
        <v>106943</v>
      </c>
      <c r="Q228" s="2">
        <v>0</v>
      </c>
      <c r="R228" s="2">
        <v>25913</v>
      </c>
      <c r="S228" s="2">
        <v>20802</v>
      </c>
      <c r="T228" s="2">
        <v>557483</v>
      </c>
      <c r="U228" s="2">
        <v>26539</v>
      </c>
      <c r="V228" s="2">
        <v>0</v>
      </c>
      <c r="W228" s="2">
        <v>0</v>
      </c>
      <c r="X228" s="3">
        <f t="shared" si="111"/>
        <v>771490</v>
      </c>
    </row>
    <row r="229" spans="1:24" ht="12" customHeight="1">
      <c r="C229" s="2" t="s">
        <v>41</v>
      </c>
      <c r="E229" s="2">
        <f t="shared" ref="E229:L229" si="112">SUM(E221:E228)</f>
        <v>1786534.1378793512</v>
      </c>
      <c r="F229" s="2">
        <f t="shared" si="112"/>
        <v>0</v>
      </c>
      <c r="G229" s="2">
        <f t="shared" si="112"/>
        <v>373308.42278044194</v>
      </c>
      <c r="H229" s="2">
        <f t="shared" si="112"/>
        <v>41385.431748066774</v>
      </c>
      <c r="I229" s="2">
        <f t="shared" si="112"/>
        <v>53276.832338126107</v>
      </c>
      <c r="J229" s="2">
        <f t="shared" si="112"/>
        <v>7570</v>
      </c>
      <c r="K229" s="2">
        <f t="shared" si="112"/>
        <v>60260</v>
      </c>
      <c r="L229" s="2">
        <f t="shared" si="112"/>
        <v>381178</v>
      </c>
      <c r="M229" s="3">
        <f t="shared" si="110"/>
        <v>2703512.8247459857</v>
      </c>
      <c r="N229" s="2">
        <f t="shared" ref="N229:W229" si="113">SUM(N221:N228)</f>
        <v>103506.20377727698</v>
      </c>
      <c r="O229" s="2">
        <f t="shared" si="113"/>
        <v>8546.2949712149912</v>
      </c>
      <c r="P229" s="2">
        <f t="shared" si="113"/>
        <v>555935.70697574224</v>
      </c>
      <c r="Q229" s="2">
        <f t="shared" si="113"/>
        <v>0</v>
      </c>
      <c r="R229" s="2">
        <f t="shared" si="113"/>
        <v>99102.601679942891</v>
      </c>
      <c r="S229" s="2">
        <f t="shared" si="113"/>
        <v>130854</v>
      </c>
      <c r="T229" s="2">
        <f t="shared" si="113"/>
        <v>1258065.3310613059</v>
      </c>
      <c r="U229" s="2">
        <f t="shared" si="113"/>
        <v>525005</v>
      </c>
      <c r="V229" s="2">
        <f t="shared" si="113"/>
        <v>0</v>
      </c>
      <c r="W229" s="2">
        <f t="shared" si="113"/>
        <v>0</v>
      </c>
      <c r="X229" s="3">
        <f t="shared" si="111"/>
        <v>2681015.1384654832</v>
      </c>
    </row>
    <row r="230" spans="1:24" ht="12" customHeight="1">
      <c r="D230" s="2" t="s">
        <v>42</v>
      </c>
      <c r="E230" s="2">
        <f t="shared" ref="E230:L230" si="114">E229+E220</f>
        <v>2529875.1378793512</v>
      </c>
      <c r="F230" s="2">
        <f t="shared" si="114"/>
        <v>0</v>
      </c>
      <c r="G230" s="2">
        <f t="shared" si="114"/>
        <v>5156513.4227804421</v>
      </c>
      <c r="H230" s="2">
        <f t="shared" si="114"/>
        <v>1026043.4317480668</v>
      </c>
      <c r="I230" s="2">
        <f t="shared" si="114"/>
        <v>53610.832338126107</v>
      </c>
      <c r="J230" s="2">
        <f t="shared" si="114"/>
        <v>7570</v>
      </c>
      <c r="K230" s="2">
        <f t="shared" si="114"/>
        <v>268727</v>
      </c>
      <c r="L230" s="2">
        <f t="shared" si="114"/>
        <v>636316</v>
      </c>
      <c r="M230" s="3">
        <f t="shared" si="110"/>
        <v>9678655.8247459866</v>
      </c>
      <c r="N230" s="2">
        <f t="shared" ref="N230:W230" si="115">N229+N220</f>
        <v>1289483.2037772769</v>
      </c>
      <c r="O230" s="2">
        <f t="shared" si="115"/>
        <v>8546.2949712149912</v>
      </c>
      <c r="P230" s="2">
        <f t="shared" si="115"/>
        <v>811073.70697574224</v>
      </c>
      <c r="Q230" s="2">
        <f t="shared" si="115"/>
        <v>0</v>
      </c>
      <c r="R230" s="2">
        <f t="shared" si="115"/>
        <v>244007.60167994289</v>
      </c>
      <c r="S230" s="2">
        <f t="shared" si="115"/>
        <v>4595808</v>
      </c>
      <c r="T230" s="2">
        <f t="shared" si="115"/>
        <v>1621256.3310613059</v>
      </c>
      <c r="U230" s="2">
        <f t="shared" si="115"/>
        <v>1226346</v>
      </c>
      <c r="V230" s="2">
        <f t="shared" si="115"/>
        <v>0</v>
      </c>
      <c r="W230" s="2">
        <f t="shared" si="115"/>
        <v>0</v>
      </c>
      <c r="X230" s="3">
        <f t="shared" si="111"/>
        <v>9796521.1384654827</v>
      </c>
    </row>
    <row r="232" spans="1:24" ht="12" customHeight="1">
      <c r="A232" s="12" t="s">
        <v>198</v>
      </c>
      <c r="E232" s="2">
        <v>8295243</v>
      </c>
      <c r="F232" s="2">
        <v>187083</v>
      </c>
      <c r="G232" s="2">
        <v>4917555</v>
      </c>
      <c r="H232" s="2">
        <v>3013447</v>
      </c>
      <c r="I232" s="2">
        <v>4943</v>
      </c>
      <c r="J232" s="2">
        <v>0</v>
      </c>
      <c r="K232" s="2">
        <v>256663</v>
      </c>
      <c r="L232" s="2">
        <v>389523</v>
      </c>
      <c r="M232" s="3">
        <f>SUM(E232:L232)</f>
        <v>17064457</v>
      </c>
      <c r="N232" s="2">
        <v>7938962</v>
      </c>
      <c r="O232" s="2">
        <v>0</v>
      </c>
      <c r="P232" s="2">
        <v>111243</v>
      </c>
      <c r="Q232" s="2">
        <v>0</v>
      </c>
      <c r="R232" s="2">
        <v>1492046</v>
      </c>
      <c r="S232" s="2">
        <v>2456549</v>
      </c>
      <c r="T232" s="2">
        <v>391533</v>
      </c>
      <c r="U232" s="2">
        <v>1604581</v>
      </c>
      <c r="V232" s="2">
        <v>0</v>
      </c>
      <c r="W232" s="2">
        <v>0</v>
      </c>
      <c r="X232" s="3">
        <f>SUM(N232:W232)</f>
        <v>13994914</v>
      </c>
    </row>
    <row r="233" spans="1:24" ht="12" customHeight="1">
      <c r="B233" s="2" t="s">
        <v>199</v>
      </c>
      <c r="E233" s="2">
        <v>485699</v>
      </c>
      <c r="F233" s="2">
        <v>0</v>
      </c>
      <c r="G233" s="2">
        <v>1159204</v>
      </c>
      <c r="H233" s="2">
        <v>1141</v>
      </c>
      <c r="I233" s="2">
        <v>0</v>
      </c>
      <c r="J233" s="2">
        <v>196217</v>
      </c>
      <c r="K233" s="2">
        <v>331853</v>
      </c>
      <c r="L233" s="2">
        <v>561572</v>
      </c>
      <c r="M233" s="3">
        <f>SUM(E233:L233)</f>
        <v>2735686</v>
      </c>
      <c r="N233" s="2">
        <v>0</v>
      </c>
      <c r="O233" s="2">
        <v>0</v>
      </c>
      <c r="P233" s="2">
        <v>1439891</v>
      </c>
      <c r="Q233" s="2">
        <v>0</v>
      </c>
      <c r="R233" s="2">
        <v>567511</v>
      </c>
      <c r="S233" s="2">
        <v>203020</v>
      </c>
      <c r="T233" s="2">
        <v>46188</v>
      </c>
      <c r="U233" s="2">
        <v>53945</v>
      </c>
      <c r="V233" s="2">
        <v>0</v>
      </c>
      <c r="W233" s="2">
        <v>0</v>
      </c>
      <c r="X233" s="3">
        <f>SUM(N233:W233)</f>
        <v>2310555</v>
      </c>
    </row>
    <row r="234" spans="1:24" ht="12" customHeight="1">
      <c r="C234" s="2" t="s">
        <v>41</v>
      </c>
      <c r="E234" s="2">
        <f t="shared" ref="E234:L234" si="116">E233</f>
        <v>485699</v>
      </c>
      <c r="F234" s="2">
        <f t="shared" si="116"/>
        <v>0</v>
      </c>
      <c r="G234" s="2">
        <f t="shared" si="116"/>
        <v>1159204</v>
      </c>
      <c r="H234" s="2">
        <f t="shared" si="116"/>
        <v>1141</v>
      </c>
      <c r="I234" s="2">
        <f t="shared" si="116"/>
        <v>0</v>
      </c>
      <c r="J234" s="2">
        <f t="shared" si="116"/>
        <v>196217</v>
      </c>
      <c r="K234" s="2">
        <f t="shared" si="116"/>
        <v>331853</v>
      </c>
      <c r="L234" s="2">
        <f t="shared" si="116"/>
        <v>561572</v>
      </c>
      <c r="M234" s="3">
        <f>SUM(E234:L234)</f>
        <v>2735686</v>
      </c>
      <c r="N234" s="2">
        <f t="shared" ref="N234:W234" si="117">N233</f>
        <v>0</v>
      </c>
      <c r="O234" s="2">
        <f t="shared" si="117"/>
        <v>0</v>
      </c>
      <c r="P234" s="2">
        <f t="shared" si="117"/>
        <v>1439891</v>
      </c>
      <c r="Q234" s="2">
        <f t="shared" si="117"/>
        <v>0</v>
      </c>
      <c r="R234" s="2">
        <f t="shared" si="117"/>
        <v>567511</v>
      </c>
      <c r="S234" s="2">
        <f t="shared" si="117"/>
        <v>203020</v>
      </c>
      <c r="T234" s="2">
        <f t="shared" si="117"/>
        <v>46188</v>
      </c>
      <c r="U234" s="2">
        <f t="shared" si="117"/>
        <v>53945</v>
      </c>
      <c r="V234" s="2">
        <f t="shared" si="117"/>
        <v>0</v>
      </c>
      <c r="W234" s="2">
        <f t="shared" si="117"/>
        <v>0</v>
      </c>
      <c r="X234" s="3">
        <f>SUM(N234:W234)</f>
        <v>2310555</v>
      </c>
    </row>
    <row r="235" spans="1:24" ht="12" customHeight="1">
      <c r="D235" s="2" t="s">
        <v>42</v>
      </c>
      <c r="E235" s="2">
        <f t="shared" ref="E235:L235" si="118">E234+E232</f>
        <v>8780942</v>
      </c>
      <c r="F235" s="2">
        <f t="shared" si="118"/>
        <v>187083</v>
      </c>
      <c r="G235" s="2">
        <f t="shared" si="118"/>
        <v>6076759</v>
      </c>
      <c r="H235" s="2">
        <f t="shared" si="118"/>
        <v>3014588</v>
      </c>
      <c r="I235" s="2">
        <f t="shared" si="118"/>
        <v>4943</v>
      </c>
      <c r="J235" s="2">
        <f t="shared" si="118"/>
        <v>196217</v>
      </c>
      <c r="K235" s="2">
        <f t="shared" si="118"/>
        <v>588516</v>
      </c>
      <c r="L235" s="2">
        <f t="shared" si="118"/>
        <v>951095</v>
      </c>
      <c r="M235" s="3">
        <f>SUM(E235:L235)</f>
        <v>19800143</v>
      </c>
      <c r="N235" s="2">
        <f t="shared" ref="N235:W235" si="119">N234+N232</f>
        <v>7938962</v>
      </c>
      <c r="O235" s="2">
        <f t="shared" si="119"/>
        <v>0</v>
      </c>
      <c r="P235" s="2">
        <f t="shared" si="119"/>
        <v>1551134</v>
      </c>
      <c r="Q235" s="2">
        <f t="shared" si="119"/>
        <v>0</v>
      </c>
      <c r="R235" s="2">
        <f t="shared" si="119"/>
        <v>2059557</v>
      </c>
      <c r="S235" s="2">
        <f t="shared" si="119"/>
        <v>2659569</v>
      </c>
      <c r="T235" s="2">
        <f t="shared" si="119"/>
        <v>437721</v>
      </c>
      <c r="U235" s="2">
        <f t="shared" si="119"/>
        <v>1658526</v>
      </c>
      <c r="V235" s="2">
        <f t="shared" si="119"/>
        <v>0</v>
      </c>
      <c r="W235" s="2">
        <f t="shared" si="119"/>
        <v>0</v>
      </c>
      <c r="X235" s="3">
        <f>SUM(N235:W235)</f>
        <v>16305469</v>
      </c>
    </row>
    <row r="237" spans="1:24" ht="12" customHeight="1">
      <c r="A237" s="2" t="s">
        <v>200</v>
      </c>
      <c r="E237" s="2">
        <v>1025444</v>
      </c>
      <c r="F237" s="2">
        <v>773091</v>
      </c>
      <c r="G237" s="2">
        <v>5895467</v>
      </c>
      <c r="H237" s="2">
        <v>984210</v>
      </c>
      <c r="I237" s="2">
        <v>607275</v>
      </c>
      <c r="J237" s="2">
        <v>646334</v>
      </c>
      <c r="K237" s="2">
        <v>110399</v>
      </c>
      <c r="L237" s="2">
        <v>133000</v>
      </c>
      <c r="M237" s="3">
        <f t="shared" ref="M237:M252" si="120">SUM(E237:L237)</f>
        <v>10175220</v>
      </c>
      <c r="N237" s="2">
        <v>2728317</v>
      </c>
      <c r="O237" s="2">
        <v>0</v>
      </c>
      <c r="P237" s="2">
        <v>17109</v>
      </c>
      <c r="Q237" s="2">
        <v>0</v>
      </c>
      <c r="R237" s="2">
        <v>294820</v>
      </c>
      <c r="S237" s="2">
        <v>3733785</v>
      </c>
      <c r="T237" s="2">
        <v>980456</v>
      </c>
      <c r="U237" s="2">
        <v>602677</v>
      </c>
      <c r="V237" s="2">
        <v>0</v>
      </c>
      <c r="W237" s="2">
        <v>0</v>
      </c>
      <c r="X237" s="3">
        <f t="shared" ref="X237:X252" si="121">SUM(N237:W237)</f>
        <v>8357164</v>
      </c>
    </row>
    <row r="238" spans="1:24" ht="12" customHeight="1">
      <c r="B238" s="2" t="s">
        <v>201</v>
      </c>
      <c r="E238" s="2">
        <v>268526</v>
      </c>
      <c r="F238" s="2">
        <v>0</v>
      </c>
      <c r="G238" s="2">
        <v>44113</v>
      </c>
      <c r="H238" s="2">
        <v>59017</v>
      </c>
      <c r="I238" s="2">
        <v>9438</v>
      </c>
      <c r="J238" s="2">
        <v>0</v>
      </c>
      <c r="K238" s="2">
        <v>2212</v>
      </c>
      <c r="L238" s="2">
        <v>519177</v>
      </c>
      <c r="M238" s="3">
        <f t="shared" si="120"/>
        <v>902483</v>
      </c>
      <c r="N238" s="2">
        <v>60793</v>
      </c>
      <c r="O238" s="2">
        <v>0</v>
      </c>
      <c r="P238" s="2">
        <v>519177</v>
      </c>
      <c r="Q238" s="2">
        <v>0</v>
      </c>
      <c r="R238" s="2">
        <v>38693</v>
      </c>
      <c r="S238" s="2">
        <v>50900</v>
      </c>
      <c r="T238" s="2">
        <v>157066</v>
      </c>
      <c r="U238" s="2">
        <v>100882</v>
      </c>
      <c r="V238" s="2">
        <v>0</v>
      </c>
      <c r="W238" s="2">
        <v>0</v>
      </c>
      <c r="X238" s="3">
        <f t="shared" si="121"/>
        <v>927511</v>
      </c>
    </row>
    <row r="239" spans="1:24" ht="12" customHeight="1">
      <c r="B239" s="2" t="s">
        <v>202</v>
      </c>
      <c r="E239" s="2">
        <v>0</v>
      </c>
      <c r="F239" s="2">
        <v>0</v>
      </c>
      <c r="G239" s="2">
        <v>7085.6120323158939</v>
      </c>
      <c r="H239" s="2">
        <v>13125.348369255697</v>
      </c>
      <c r="I239" s="2">
        <v>0</v>
      </c>
      <c r="J239" s="2">
        <v>0</v>
      </c>
      <c r="K239" s="2">
        <v>0</v>
      </c>
      <c r="L239" s="2">
        <v>0</v>
      </c>
      <c r="M239" s="3">
        <f t="shared" si="120"/>
        <v>20210.960401571589</v>
      </c>
      <c r="N239" s="2">
        <v>0</v>
      </c>
      <c r="O239" s="2">
        <v>0</v>
      </c>
      <c r="P239" s="2">
        <v>16521.792252734867</v>
      </c>
      <c r="Q239" s="2">
        <v>0</v>
      </c>
      <c r="R239" s="2">
        <v>159.72720651843071</v>
      </c>
      <c r="S239" s="2">
        <v>4416</v>
      </c>
      <c r="T239" s="2">
        <v>0</v>
      </c>
      <c r="U239" s="2">
        <v>0</v>
      </c>
      <c r="V239" s="2">
        <v>0</v>
      </c>
      <c r="W239" s="2">
        <v>0</v>
      </c>
      <c r="X239" s="3">
        <f t="shared" si="121"/>
        <v>21097.519459253297</v>
      </c>
    </row>
    <row r="240" spans="1:24" ht="12" customHeight="1">
      <c r="B240" s="2" t="s">
        <v>203</v>
      </c>
      <c r="E240" s="2">
        <v>0</v>
      </c>
      <c r="F240" s="2">
        <v>0</v>
      </c>
      <c r="G240" s="2">
        <v>89864</v>
      </c>
      <c r="H240" s="2">
        <v>11776</v>
      </c>
      <c r="I240" s="2">
        <v>10436</v>
      </c>
      <c r="J240" s="2">
        <v>0</v>
      </c>
      <c r="K240" s="2">
        <v>0</v>
      </c>
      <c r="L240" s="2">
        <v>0</v>
      </c>
      <c r="M240" s="3">
        <f t="shared" si="120"/>
        <v>112076</v>
      </c>
      <c r="N240" s="2">
        <v>51306</v>
      </c>
      <c r="O240" s="2">
        <v>0</v>
      </c>
      <c r="P240" s="2">
        <v>0</v>
      </c>
      <c r="Q240" s="2">
        <v>0</v>
      </c>
      <c r="R240" s="2">
        <v>50082</v>
      </c>
      <c r="S240" s="2">
        <v>23823</v>
      </c>
      <c r="T240" s="2">
        <v>23590</v>
      </c>
      <c r="U240" s="2">
        <v>0</v>
      </c>
      <c r="V240" s="2">
        <v>0</v>
      </c>
      <c r="W240" s="2">
        <v>0</v>
      </c>
      <c r="X240" s="3">
        <f t="shared" si="121"/>
        <v>148801</v>
      </c>
    </row>
    <row r="241" spans="1:24" ht="12" customHeight="1">
      <c r="B241" s="2" t="s">
        <v>204</v>
      </c>
      <c r="E241" s="2">
        <v>0</v>
      </c>
      <c r="F241" s="2">
        <v>0</v>
      </c>
      <c r="G241" s="2">
        <v>4067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3">
        <f t="shared" si="120"/>
        <v>4067</v>
      </c>
      <c r="N241" s="2">
        <v>0</v>
      </c>
      <c r="O241" s="2">
        <v>0</v>
      </c>
      <c r="P241" s="2">
        <v>0</v>
      </c>
      <c r="Q241" s="2">
        <v>0</v>
      </c>
      <c r="R241" s="2">
        <v>595</v>
      </c>
      <c r="S241" s="2">
        <v>6159</v>
      </c>
      <c r="T241" s="2">
        <v>0</v>
      </c>
      <c r="U241" s="2">
        <v>0</v>
      </c>
      <c r="V241" s="2">
        <v>0</v>
      </c>
      <c r="W241" s="2">
        <v>0</v>
      </c>
      <c r="X241" s="3">
        <f t="shared" si="121"/>
        <v>6754</v>
      </c>
    </row>
    <row r="242" spans="1:24" ht="12" customHeight="1">
      <c r="B242" s="2" t="s">
        <v>205</v>
      </c>
      <c r="E242" s="2">
        <v>0</v>
      </c>
      <c r="F242" s="2">
        <v>0</v>
      </c>
      <c r="G242" s="2">
        <v>13325</v>
      </c>
      <c r="H242" s="2">
        <v>2594</v>
      </c>
      <c r="I242" s="2">
        <v>0</v>
      </c>
      <c r="J242" s="2">
        <v>0</v>
      </c>
      <c r="K242" s="2">
        <v>0</v>
      </c>
      <c r="L242" s="2">
        <v>0</v>
      </c>
      <c r="M242" s="3">
        <f t="shared" si="120"/>
        <v>15919</v>
      </c>
      <c r="N242" s="2">
        <v>5000</v>
      </c>
      <c r="O242" s="2">
        <v>0</v>
      </c>
      <c r="P242" s="2">
        <v>0</v>
      </c>
      <c r="Q242" s="2">
        <v>0</v>
      </c>
      <c r="R242" s="2">
        <v>6000</v>
      </c>
      <c r="S242" s="2">
        <v>4765</v>
      </c>
      <c r="T242" s="2">
        <v>0</v>
      </c>
      <c r="U242" s="2">
        <v>0</v>
      </c>
      <c r="V242" s="2">
        <v>0</v>
      </c>
      <c r="W242" s="2">
        <v>0</v>
      </c>
      <c r="X242" s="3">
        <f t="shared" si="121"/>
        <v>15765</v>
      </c>
    </row>
    <row r="243" spans="1:24" ht="12" customHeight="1">
      <c r="B243" s="2" t="s">
        <v>206</v>
      </c>
      <c r="E243" s="2">
        <v>352664</v>
      </c>
      <c r="F243" s="2">
        <v>124083</v>
      </c>
      <c r="G243" s="2">
        <v>132567</v>
      </c>
      <c r="H243" s="2">
        <v>0</v>
      </c>
      <c r="I243" s="2">
        <v>0</v>
      </c>
      <c r="J243" s="2">
        <v>0</v>
      </c>
      <c r="K243" s="2">
        <v>14000</v>
      </c>
      <c r="L243" s="2">
        <v>0</v>
      </c>
      <c r="M243" s="3">
        <f t="shared" si="120"/>
        <v>623314</v>
      </c>
      <c r="N243" s="2">
        <v>82632</v>
      </c>
      <c r="O243" s="2">
        <v>0</v>
      </c>
      <c r="P243" s="2">
        <v>103231</v>
      </c>
      <c r="Q243" s="2">
        <v>0</v>
      </c>
      <c r="R243" s="2">
        <v>13391</v>
      </c>
      <c r="S243" s="2">
        <v>56633</v>
      </c>
      <c r="T243" s="2">
        <v>51614</v>
      </c>
      <c r="U243" s="2">
        <v>332020</v>
      </c>
      <c r="V243" s="2">
        <v>0</v>
      </c>
      <c r="W243" s="2">
        <v>0</v>
      </c>
      <c r="X243" s="3">
        <f t="shared" si="121"/>
        <v>639521</v>
      </c>
    </row>
    <row r="244" spans="1:24" ht="12" customHeight="1">
      <c r="B244" s="2" t="s">
        <v>207</v>
      </c>
      <c r="E244" s="2">
        <v>116304</v>
      </c>
      <c r="F244" s="2">
        <v>0</v>
      </c>
      <c r="G244" s="2">
        <v>356568</v>
      </c>
      <c r="H244" s="2">
        <v>41314</v>
      </c>
      <c r="I244" s="2">
        <v>0</v>
      </c>
      <c r="J244" s="2">
        <v>8013</v>
      </c>
      <c r="K244" s="2">
        <v>0</v>
      </c>
      <c r="L244" s="2">
        <v>499388</v>
      </c>
      <c r="M244" s="3">
        <f t="shared" si="120"/>
        <v>1021587</v>
      </c>
      <c r="N244" s="2">
        <v>334756</v>
      </c>
      <c r="O244" s="2">
        <v>0</v>
      </c>
      <c r="P244" s="2">
        <v>528991</v>
      </c>
      <c r="Q244" s="2">
        <v>0</v>
      </c>
      <c r="R244" s="2">
        <v>16771</v>
      </c>
      <c r="S244" s="2">
        <v>108890</v>
      </c>
      <c r="T244" s="2">
        <v>41059</v>
      </c>
      <c r="U244" s="2">
        <v>0</v>
      </c>
      <c r="V244" s="2">
        <v>0</v>
      </c>
      <c r="W244" s="2">
        <v>0</v>
      </c>
      <c r="X244" s="3">
        <f t="shared" si="121"/>
        <v>1030467</v>
      </c>
    </row>
    <row r="245" spans="1:24" ht="12" customHeight="1">
      <c r="B245" s="2" t="s">
        <v>208</v>
      </c>
      <c r="E245" s="2">
        <v>0</v>
      </c>
      <c r="F245" s="2">
        <v>0</v>
      </c>
      <c r="G245" s="2">
        <v>106429</v>
      </c>
      <c r="H245" s="2">
        <v>44520</v>
      </c>
      <c r="I245" s="2">
        <v>6895</v>
      </c>
      <c r="J245" s="2">
        <v>0</v>
      </c>
      <c r="K245" s="2">
        <v>6500</v>
      </c>
      <c r="L245" s="2">
        <v>187500</v>
      </c>
      <c r="M245" s="3">
        <f t="shared" si="120"/>
        <v>351844</v>
      </c>
      <c r="N245" s="2">
        <v>62170</v>
      </c>
      <c r="O245" s="2">
        <v>0</v>
      </c>
      <c r="P245" s="2">
        <v>187500</v>
      </c>
      <c r="Q245" s="2">
        <v>0</v>
      </c>
      <c r="R245" s="2">
        <v>73435</v>
      </c>
      <c r="S245" s="2">
        <v>38614</v>
      </c>
      <c r="T245" s="2">
        <v>0</v>
      </c>
      <c r="U245" s="2">
        <v>0</v>
      </c>
      <c r="V245" s="2">
        <v>0</v>
      </c>
      <c r="W245" s="2">
        <v>0</v>
      </c>
      <c r="X245" s="3">
        <f t="shared" si="121"/>
        <v>361719</v>
      </c>
    </row>
    <row r="246" spans="1:24" ht="12" customHeight="1">
      <c r="B246" s="2" t="s">
        <v>209</v>
      </c>
      <c r="E246" s="2">
        <v>47034</v>
      </c>
      <c r="F246" s="2">
        <v>0</v>
      </c>
      <c r="G246" s="2">
        <v>39000</v>
      </c>
      <c r="H246" s="2">
        <v>6838</v>
      </c>
      <c r="I246" s="2">
        <v>0</v>
      </c>
      <c r="J246" s="2">
        <v>0</v>
      </c>
      <c r="K246" s="2">
        <v>3000</v>
      </c>
      <c r="L246" s="2">
        <v>0</v>
      </c>
      <c r="M246" s="3">
        <f t="shared" si="120"/>
        <v>95872</v>
      </c>
      <c r="N246" s="2">
        <v>52989</v>
      </c>
      <c r="O246" s="2">
        <v>0</v>
      </c>
      <c r="P246" s="2">
        <v>0</v>
      </c>
      <c r="Q246" s="2">
        <v>0</v>
      </c>
      <c r="R246" s="2">
        <v>3054</v>
      </c>
      <c r="S246" s="2">
        <v>14178</v>
      </c>
      <c r="T246" s="2">
        <v>0</v>
      </c>
      <c r="U246" s="2">
        <v>0</v>
      </c>
      <c r="V246" s="2">
        <v>0</v>
      </c>
      <c r="W246" s="2">
        <v>0</v>
      </c>
      <c r="X246" s="3">
        <f t="shared" si="121"/>
        <v>70221</v>
      </c>
    </row>
    <row r="247" spans="1:24" ht="12" customHeight="1">
      <c r="B247" s="2" t="s">
        <v>210</v>
      </c>
      <c r="E247" s="2">
        <v>0</v>
      </c>
      <c r="F247" s="2">
        <v>0</v>
      </c>
      <c r="G247" s="2">
        <v>10482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3">
        <f t="shared" si="120"/>
        <v>10482</v>
      </c>
      <c r="N247" s="2">
        <v>20862</v>
      </c>
      <c r="O247" s="2">
        <v>0</v>
      </c>
      <c r="P247" s="2">
        <v>0</v>
      </c>
      <c r="Q247" s="2">
        <v>0</v>
      </c>
      <c r="R247" s="2">
        <v>24728</v>
      </c>
      <c r="S247" s="2">
        <v>7437</v>
      </c>
      <c r="T247" s="2">
        <v>3448</v>
      </c>
      <c r="U247" s="2">
        <v>0</v>
      </c>
      <c r="V247" s="2">
        <v>0</v>
      </c>
      <c r="W247" s="2">
        <v>0</v>
      </c>
      <c r="X247" s="3">
        <f t="shared" si="121"/>
        <v>56475</v>
      </c>
    </row>
    <row r="248" spans="1:24" ht="12" customHeight="1">
      <c r="B248" s="2" t="s">
        <v>211</v>
      </c>
      <c r="E248" s="2">
        <v>0</v>
      </c>
      <c r="F248" s="2">
        <v>0</v>
      </c>
      <c r="G248" s="2">
        <v>56302</v>
      </c>
      <c r="H248" s="2">
        <v>0</v>
      </c>
      <c r="I248" s="2">
        <v>6298</v>
      </c>
      <c r="J248" s="2">
        <v>0</v>
      </c>
      <c r="K248" s="2">
        <v>4371</v>
      </c>
      <c r="L248" s="2">
        <v>155637</v>
      </c>
      <c r="M248" s="3">
        <f t="shared" si="120"/>
        <v>222608</v>
      </c>
      <c r="N248" s="2">
        <v>46902</v>
      </c>
      <c r="O248" s="2">
        <v>0</v>
      </c>
      <c r="P248" s="2">
        <v>155637</v>
      </c>
      <c r="Q248" s="2">
        <v>0</v>
      </c>
      <c r="R248" s="2">
        <v>215</v>
      </c>
      <c r="S248" s="2">
        <v>23242</v>
      </c>
      <c r="T248" s="2">
        <v>10145</v>
      </c>
      <c r="U248" s="2">
        <v>0</v>
      </c>
      <c r="V248" s="2">
        <v>0</v>
      </c>
      <c r="W248" s="2">
        <v>0</v>
      </c>
      <c r="X248" s="3">
        <f t="shared" si="121"/>
        <v>236141</v>
      </c>
    </row>
    <row r="249" spans="1:24" ht="12" customHeight="1">
      <c r="B249" s="2" t="s">
        <v>212</v>
      </c>
      <c r="E249" s="2">
        <v>506460</v>
      </c>
      <c r="F249" s="2">
        <v>0</v>
      </c>
      <c r="G249" s="2">
        <v>71811</v>
      </c>
      <c r="H249" s="2">
        <v>6022</v>
      </c>
      <c r="I249" s="2">
        <v>0</v>
      </c>
      <c r="J249" s="2">
        <v>0</v>
      </c>
      <c r="K249" s="2">
        <v>4120</v>
      </c>
      <c r="L249" s="2">
        <v>0</v>
      </c>
      <c r="M249" s="3">
        <f t="shared" si="120"/>
        <v>588413</v>
      </c>
      <c r="N249" s="2">
        <v>53798</v>
      </c>
      <c r="O249" s="2">
        <v>0</v>
      </c>
      <c r="P249" s="2">
        <v>0</v>
      </c>
      <c r="Q249" s="2">
        <v>0</v>
      </c>
      <c r="R249" s="2">
        <v>3395</v>
      </c>
      <c r="S249" s="2">
        <v>22429</v>
      </c>
      <c r="T249" s="2">
        <v>71169</v>
      </c>
      <c r="U249" s="2">
        <v>436453</v>
      </c>
      <c r="V249" s="2">
        <v>0</v>
      </c>
      <c r="W249" s="2">
        <v>0</v>
      </c>
      <c r="X249" s="3">
        <f t="shared" si="121"/>
        <v>587244</v>
      </c>
    </row>
    <row r="250" spans="1:24" ht="12" customHeight="1">
      <c r="B250" s="2" t="s">
        <v>213</v>
      </c>
      <c r="E250" s="2">
        <v>0</v>
      </c>
      <c r="F250" s="2">
        <v>3874</v>
      </c>
      <c r="G250" s="2">
        <v>84204</v>
      </c>
      <c r="H250" s="2">
        <v>2093</v>
      </c>
      <c r="I250" s="2">
        <v>0</v>
      </c>
      <c r="J250" s="2">
        <v>0</v>
      </c>
      <c r="K250" s="2">
        <v>4000</v>
      </c>
      <c r="L250" s="2">
        <v>95334</v>
      </c>
      <c r="M250" s="3">
        <f t="shared" si="120"/>
        <v>189505</v>
      </c>
      <c r="N250" s="2">
        <v>99941</v>
      </c>
      <c r="O250" s="2">
        <v>0</v>
      </c>
      <c r="P250" s="2">
        <v>95334</v>
      </c>
      <c r="Q250" s="2">
        <v>0</v>
      </c>
      <c r="R250" s="2">
        <v>265</v>
      </c>
      <c r="S250" s="2">
        <v>8251</v>
      </c>
      <c r="T250" s="2">
        <v>0</v>
      </c>
      <c r="U250" s="2">
        <v>36222</v>
      </c>
      <c r="V250" s="2">
        <v>0</v>
      </c>
      <c r="W250" s="2">
        <v>0</v>
      </c>
      <c r="X250" s="3">
        <f t="shared" si="121"/>
        <v>240013</v>
      </c>
    </row>
    <row r="251" spans="1:24" ht="12" customHeight="1">
      <c r="C251" s="2" t="s">
        <v>41</v>
      </c>
      <c r="E251" s="2">
        <f t="shared" ref="E251:L251" si="122">SUM(E238:E250)</f>
        <v>1290988</v>
      </c>
      <c r="F251" s="2">
        <f t="shared" si="122"/>
        <v>127957</v>
      </c>
      <c r="G251" s="2">
        <f t="shared" si="122"/>
        <v>1015817.6120323159</v>
      </c>
      <c r="H251" s="2">
        <f t="shared" si="122"/>
        <v>187299.34836925569</v>
      </c>
      <c r="I251" s="2">
        <f t="shared" si="122"/>
        <v>33067</v>
      </c>
      <c r="J251" s="2">
        <f t="shared" si="122"/>
        <v>8013</v>
      </c>
      <c r="K251" s="2">
        <f t="shared" si="122"/>
        <v>38203</v>
      </c>
      <c r="L251" s="2">
        <f t="shared" si="122"/>
        <v>1457036</v>
      </c>
      <c r="M251" s="3">
        <f t="shared" si="120"/>
        <v>4158380.9604015714</v>
      </c>
      <c r="N251" s="2">
        <f t="shared" ref="N251:W251" si="123">SUM(N238:N250)</f>
        <v>871149</v>
      </c>
      <c r="O251" s="2">
        <f t="shared" si="123"/>
        <v>0</v>
      </c>
      <c r="P251" s="2">
        <f t="shared" si="123"/>
        <v>1606391.7922527348</v>
      </c>
      <c r="Q251" s="2">
        <f t="shared" si="123"/>
        <v>0</v>
      </c>
      <c r="R251" s="2">
        <f t="shared" si="123"/>
        <v>230783.72720651844</v>
      </c>
      <c r="S251" s="2">
        <f t="shared" si="123"/>
        <v>369737</v>
      </c>
      <c r="T251" s="2">
        <f t="shared" si="123"/>
        <v>358091</v>
      </c>
      <c r="U251" s="2">
        <f t="shared" si="123"/>
        <v>905577</v>
      </c>
      <c r="V251" s="2">
        <f t="shared" si="123"/>
        <v>0</v>
      </c>
      <c r="W251" s="2">
        <f t="shared" si="123"/>
        <v>0</v>
      </c>
      <c r="X251" s="3">
        <f t="shared" si="121"/>
        <v>4341729.5194592532</v>
      </c>
    </row>
    <row r="252" spans="1:24" ht="12" customHeight="1">
      <c r="D252" s="2" t="s">
        <v>42</v>
      </c>
      <c r="E252" s="2">
        <f t="shared" ref="E252:L252" si="124">E251+E237</f>
        <v>2316432</v>
      </c>
      <c r="F252" s="2">
        <f t="shared" si="124"/>
        <v>901048</v>
      </c>
      <c r="G252" s="2">
        <f t="shared" si="124"/>
        <v>6911284.6120323157</v>
      </c>
      <c r="H252" s="2">
        <f t="shared" si="124"/>
        <v>1171509.3483692557</v>
      </c>
      <c r="I252" s="2">
        <f t="shared" si="124"/>
        <v>640342</v>
      </c>
      <c r="J252" s="2">
        <f t="shared" si="124"/>
        <v>654347</v>
      </c>
      <c r="K252" s="2">
        <f t="shared" si="124"/>
        <v>148602</v>
      </c>
      <c r="L252" s="2">
        <f t="shared" si="124"/>
        <v>1590036</v>
      </c>
      <c r="M252" s="3">
        <f t="shared" si="120"/>
        <v>14333600.960401572</v>
      </c>
      <c r="N252" s="2">
        <f t="shared" ref="N252:W252" si="125">N251+N237</f>
        <v>3599466</v>
      </c>
      <c r="O252" s="2">
        <f t="shared" si="125"/>
        <v>0</v>
      </c>
      <c r="P252" s="2">
        <f t="shared" si="125"/>
        <v>1623500.7922527348</v>
      </c>
      <c r="Q252" s="2">
        <f t="shared" si="125"/>
        <v>0</v>
      </c>
      <c r="R252" s="2">
        <f t="shared" si="125"/>
        <v>525603.72720651841</v>
      </c>
      <c r="S252" s="2">
        <f t="shared" si="125"/>
        <v>4103522</v>
      </c>
      <c r="T252" s="2">
        <f t="shared" si="125"/>
        <v>1338547</v>
      </c>
      <c r="U252" s="2">
        <f t="shared" si="125"/>
        <v>1508254</v>
      </c>
      <c r="V252" s="2">
        <f t="shared" si="125"/>
        <v>0</v>
      </c>
      <c r="W252" s="2">
        <f t="shared" si="125"/>
        <v>0</v>
      </c>
      <c r="X252" s="3">
        <f t="shared" si="121"/>
        <v>12698893.519459253</v>
      </c>
    </row>
    <row r="254" spans="1:24" ht="12" customHeight="1">
      <c r="A254" s="2" t="s">
        <v>214</v>
      </c>
      <c r="E254" s="2">
        <v>1291491</v>
      </c>
      <c r="F254" s="2">
        <v>470807</v>
      </c>
      <c r="G254" s="2">
        <v>2912909</v>
      </c>
      <c r="H254" s="2">
        <v>481597</v>
      </c>
      <c r="I254" s="2">
        <v>42403</v>
      </c>
      <c r="J254" s="2">
        <v>827</v>
      </c>
      <c r="K254" s="2">
        <v>63506</v>
      </c>
      <c r="L254" s="2">
        <v>277911</v>
      </c>
      <c r="M254" s="3">
        <f t="shared" ref="M254:M260" si="126">SUM(E254:L254)</f>
        <v>5541451</v>
      </c>
      <c r="N254" s="2">
        <v>2441175</v>
      </c>
      <c r="O254" s="2">
        <v>1684</v>
      </c>
      <c r="P254" s="2">
        <v>0</v>
      </c>
      <c r="Q254" s="2">
        <v>0</v>
      </c>
      <c r="R254" s="2">
        <v>1172039</v>
      </c>
      <c r="S254" s="2">
        <v>1463643</v>
      </c>
      <c r="T254" s="2">
        <v>169263</v>
      </c>
      <c r="U254" s="2">
        <v>599533</v>
      </c>
      <c r="V254" s="2">
        <v>0</v>
      </c>
      <c r="W254" s="2">
        <v>0</v>
      </c>
      <c r="X254" s="3">
        <f t="shared" ref="X254:X260" si="127">SUM(N254:W254)</f>
        <v>5847337</v>
      </c>
    </row>
    <row r="255" spans="1:24" ht="12" customHeight="1">
      <c r="B255" s="2" t="s">
        <v>215</v>
      </c>
      <c r="E255" s="2">
        <v>27180</v>
      </c>
      <c r="F255" s="2">
        <v>0</v>
      </c>
      <c r="G255" s="2">
        <v>47394</v>
      </c>
      <c r="H255" s="2">
        <v>12031</v>
      </c>
      <c r="I255" s="2">
        <v>0</v>
      </c>
      <c r="J255" s="2">
        <v>10493</v>
      </c>
      <c r="K255" s="2">
        <v>0</v>
      </c>
      <c r="L255" s="2">
        <v>0</v>
      </c>
      <c r="M255" s="3">
        <f t="shared" si="126"/>
        <v>97098</v>
      </c>
      <c r="N255" s="2">
        <v>61617</v>
      </c>
      <c r="O255" s="2">
        <v>0</v>
      </c>
      <c r="P255" s="2">
        <v>0</v>
      </c>
      <c r="Q255" s="2">
        <v>0</v>
      </c>
      <c r="R255" s="2">
        <v>11042</v>
      </c>
      <c r="S255" s="2">
        <v>22661</v>
      </c>
      <c r="T255" s="2">
        <v>4036</v>
      </c>
      <c r="U255" s="2">
        <v>15805</v>
      </c>
      <c r="V255" s="2">
        <v>0</v>
      </c>
      <c r="W255" s="2">
        <v>0</v>
      </c>
      <c r="X255" s="3">
        <f t="shared" si="127"/>
        <v>115161</v>
      </c>
    </row>
    <row r="256" spans="1:24" ht="12" customHeight="1">
      <c r="B256" s="2" t="s">
        <v>216</v>
      </c>
      <c r="E256" s="2">
        <v>0</v>
      </c>
      <c r="F256" s="2">
        <v>627898</v>
      </c>
      <c r="G256" s="2">
        <v>85646</v>
      </c>
      <c r="H256" s="2">
        <v>0</v>
      </c>
      <c r="I256" s="2">
        <v>0</v>
      </c>
      <c r="J256" s="2">
        <v>1952</v>
      </c>
      <c r="K256" s="2">
        <v>0</v>
      </c>
      <c r="L256" s="2">
        <v>0</v>
      </c>
      <c r="M256" s="3">
        <f t="shared" si="126"/>
        <v>715496</v>
      </c>
      <c r="N256" s="2">
        <v>174665</v>
      </c>
      <c r="O256" s="2">
        <v>0</v>
      </c>
      <c r="P256" s="2">
        <v>339063</v>
      </c>
      <c r="Q256" s="2">
        <v>0</v>
      </c>
      <c r="R256" s="2">
        <v>173360</v>
      </c>
      <c r="S256" s="2">
        <v>32423</v>
      </c>
      <c r="T256" s="2">
        <v>0</v>
      </c>
      <c r="U256" s="2">
        <v>44444</v>
      </c>
      <c r="V256" s="2">
        <v>0</v>
      </c>
      <c r="W256" s="2">
        <v>0</v>
      </c>
      <c r="X256" s="3">
        <f t="shared" si="127"/>
        <v>763955</v>
      </c>
    </row>
    <row r="257" spans="1:24" ht="12" customHeight="1">
      <c r="B257" s="2" t="s">
        <v>217</v>
      </c>
      <c r="E257" s="2">
        <v>0</v>
      </c>
      <c r="F257" s="2">
        <v>0</v>
      </c>
      <c r="G257" s="2">
        <v>183845</v>
      </c>
      <c r="H257" s="2">
        <v>29141</v>
      </c>
      <c r="I257" s="2">
        <v>0</v>
      </c>
      <c r="J257" s="2">
        <v>0</v>
      </c>
      <c r="K257" s="2">
        <v>0</v>
      </c>
      <c r="L257" s="2">
        <v>337622</v>
      </c>
      <c r="M257" s="3">
        <f t="shared" si="126"/>
        <v>550608</v>
      </c>
      <c r="N257" s="2">
        <v>58305</v>
      </c>
      <c r="O257" s="2">
        <v>0</v>
      </c>
      <c r="P257" s="2">
        <v>347597</v>
      </c>
      <c r="Q257" s="2">
        <v>0</v>
      </c>
      <c r="R257" s="2">
        <v>64196</v>
      </c>
      <c r="S257" s="2">
        <v>69145</v>
      </c>
      <c r="T257" s="2">
        <v>0</v>
      </c>
      <c r="U257" s="2">
        <v>0</v>
      </c>
      <c r="V257" s="2">
        <v>0</v>
      </c>
      <c r="W257" s="2">
        <v>0</v>
      </c>
      <c r="X257" s="3">
        <f t="shared" si="127"/>
        <v>539243</v>
      </c>
    </row>
    <row r="258" spans="1:24" ht="12" customHeight="1">
      <c r="B258" s="2" t="s">
        <v>218</v>
      </c>
      <c r="E258" s="2">
        <v>0</v>
      </c>
      <c r="F258" s="2">
        <v>0</v>
      </c>
      <c r="G258" s="2">
        <v>90302</v>
      </c>
      <c r="H258" s="2">
        <v>711</v>
      </c>
      <c r="I258" s="2">
        <v>0</v>
      </c>
      <c r="J258" s="2">
        <v>0</v>
      </c>
      <c r="K258" s="2">
        <v>0</v>
      </c>
      <c r="L258" s="2">
        <v>425265</v>
      </c>
      <c r="M258" s="3">
        <f t="shared" si="126"/>
        <v>516278</v>
      </c>
      <c r="N258" s="2">
        <v>187585</v>
      </c>
      <c r="O258" s="2">
        <v>0</v>
      </c>
      <c r="P258" s="2">
        <v>44050</v>
      </c>
      <c r="Q258" s="2">
        <v>0</v>
      </c>
      <c r="R258" s="2">
        <v>260216</v>
      </c>
      <c r="S258" s="2">
        <v>40790</v>
      </c>
      <c r="T258" s="2">
        <v>28785</v>
      </c>
      <c r="U258" s="2">
        <v>1000</v>
      </c>
      <c r="V258" s="2">
        <v>0</v>
      </c>
      <c r="W258" s="2">
        <v>0</v>
      </c>
      <c r="X258" s="3">
        <f t="shared" si="127"/>
        <v>562426</v>
      </c>
    </row>
    <row r="259" spans="1:24" ht="12" customHeight="1">
      <c r="C259" s="2" t="s">
        <v>41</v>
      </c>
      <c r="E259" s="2">
        <f t="shared" ref="E259:L259" si="128">SUM(E255:E258)</f>
        <v>27180</v>
      </c>
      <c r="F259" s="2">
        <f t="shared" si="128"/>
        <v>627898</v>
      </c>
      <c r="G259" s="2">
        <f t="shared" si="128"/>
        <v>407187</v>
      </c>
      <c r="H259" s="2">
        <f t="shared" si="128"/>
        <v>41883</v>
      </c>
      <c r="I259" s="2">
        <f t="shared" si="128"/>
        <v>0</v>
      </c>
      <c r="J259" s="2">
        <f t="shared" si="128"/>
        <v>12445</v>
      </c>
      <c r="K259" s="2">
        <f t="shared" si="128"/>
        <v>0</v>
      </c>
      <c r="L259" s="2">
        <f t="shared" si="128"/>
        <v>762887</v>
      </c>
      <c r="M259" s="3">
        <f t="shared" si="126"/>
        <v>1879480</v>
      </c>
      <c r="N259" s="2">
        <f t="shared" ref="N259:W259" si="129">SUM(N255:N258)</f>
        <v>482172</v>
      </c>
      <c r="O259" s="2">
        <f t="shared" si="129"/>
        <v>0</v>
      </c>
      <c r="P259" s="2">
        <f t="shared" si="129"/>
        <v>730710</v>
      </c>
      <c r="Q259" s="2">
        <f t="shared" si="129"/>
        <v>0</v>
      </c>
      <c r="R259" s="2">
        <f t="shared" si="129"/>
        <v>508814</v>
      </c>
      <c r="S259" s="2">
        <f t="shared" si="129"/>
        <v>165019</v>
      </c>
      <c r="T259" s="2">
        <f t="shared" si="129"/>
        <v>32821</v>
      </c>
      <c r="U259" s="2">
        <f t="shared" si="129"/>
        <v>61249</v>
      </c>
      <c r="V259" s="2">
        <f t="shared" si="129"/>
        <v>0</v>
      </c>
      <c r="W259" s="2">
        <f t="shared" si="129"/>
        <v>0</v>
      </c>
      <c r="X259" s="3">
        <f t="shared" si="127"/>
        <v>1980785</v>
      </c>
    </row>
    <row r="260" spans="1:24" ht="12" customHeight="1">
      <c r="D260" s="2" t="s">
        <v>42</v>
      </c>
      <c r="E260" s="2">
        <f t="shared" ref="E260:L260" si="130">E259+E254</f>
        <v>1318671</v>
      </c>
      <c r="F260" s="2">
        <f t="shared" si="130"/>
        <v>1098705</v>
      </c>
      <c r="G260" s="2">
        <f t="shared" si="130"/>
        <v>3320096</v>
      </c>
      <c r="H260" s="2">
        <f t="shared" si="130"/>
        <v>523480</v>
      </c>
      <c r="I260" s="2">
        <f t="shared" si="130"/>
        <v>42403</v>
      </c>
      <c r="J260" s="2">
        <f t="shared" si="130"/>
        <v>13272</v>
      </c>
      <c r="K260" s="2">
        <f t="shared" si="130"/>
        <v>63506</v>
      </c>
      <c r="L260" s="2">
        <f t="shared" si="130"/>
        <v>1040798</v>
      </c>
      <c r="M260" s="3">
        <f t="shared" si="126"/>
        <v>7420931</v>
      </c>
      <c r="N260" s="2">
        <f t="shared" ref="N260:W260" si="131">N259+N254</f>
        <v>2923347</v>
      </c>
      <c r="O260" s="2">
        <f t="shared" si="131"/>
        <v>1684</v>
      </c>
      <c r="P260" s="2">
        <f t="shared" si="131"/>
        <v>730710</v>
      </c>
      <c r="Q260" s="2">
        <f t="shared" si="131"/>
        <v>0</v>
      </c>
      <c r="R260" s="2">
        <f t="shared" si="131"/>
        <v>1680853</v>
      </c>
      <c r="S260" s="2">
        <f t="shared" si="131"/>
        <v>1628662</v>
      </c>
      <c r="T260" s="2">
        <f t="shared" si="131"/>
        <v>202084</v>
      </c>
      <c r="U260" s="2">
        <f t="shared" si="131"/>
        <v>660782</v>
      </c>
      <c r="V260" s="2">
        <f t="shared" si="131"/>
        <v>0</v>
      </c>
      <c r="W260" s="2">
        <f t="shared" si="131"/>
        <v>0</v>
      </c>
      <c r="X260" s="3">
        <f t="shared" si="127"/>
        <v>7828122</v>
      </c>
    </row>
    <row r="262" spans="1:24" ht="12" customHeight="1">
      <c r="A262" s="12" t="s">
        <v>219</v>
      </c>
      <c r="E262" s="2">
        <v>3065858</v>
      </c>
      <c r="F262" s="2">
        <v>410978</v>
      </c>
      <c r="G262" s="2">
        <v>1874177</v>
      </c>
      <c r="H262" s="2">
        <v>517512</v>
      </c>
      <c r="I262" s="2">
        <v>20971</v>
      </c>
      <c r="J262" s="2">
        <v>202800</v>
      </c>
      <c r="K262" s="2">
        <v>376752</v>
      </c>
      <c r="L262" s="2">
        <v>55600</v>
      </c>
      <c r="M262" s="3">
        <f t="shared" ref="M262:M269" si="132">SUM(E262:L262)</f>
        <v>6524648</v>
      </c>
      <c r="N262" s="2">
        <v>1316098</v>
      </c>
      <c r="O262" s="2">
        <v>0</v>
      </c>
      <c r="P262" s="2">
        <v>187159</v>
      </c>
      <c r="Q262" s="2">
        <v>0</v>
      </c>
      <c r="R262" s="2">
        <v>667902</v>
      </c>
      <c r="S262" s="2">
        <v>1731497</v>
      </c>
      <c r="T262" s="2">
        <v>701006</v>
      </c>
      <c r="U262" s="2">
        <v>1581682</v>
      </c>
      <c r="V262" s="2">
        <v>0</v>
      </c>
      <c r="W262" s="2">
        <v>0</v>
      </c>
      <c r="X262" s="3">
        <f t="shared" ref="X262:X269" si="133">SUM(N262:W262)</f>
        <v>6185344</v>
      </c>
    </row>
    <row r="263" spans="1:24" ht="12" customHeight="1">
      <c r="A263" s="12"/>
      <c r="B263" s="2" t="s">
        <v>220</v>
      </c>
      <c r="E263" s="2">
        <v>25832</v>
      </c>
      <c r="F263" s="2">
        <v>0</v>
      </c>
      <c r="G263" s="2">
        <v>6281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3">
        <f t="shared" si="132"/>
        <v>32113</v>
      </c>
      <c r="N263" s="2">
        <v>24659</v>
      </c>
      <c r="O263" s="2">
        <v>0</v>
      </c>
      <c r="P263" s="2">
        <v>0</v>
      </c>
      <c r="Q263" s="2">
        <v>0</v>
      </c>
      <c r="R263" s="2">
        <v>68848</v>
      </c>
      <c r="S263" s="2">
        <v>4881</v>
      </c>
      <c r="T263" s="2">
        <v>28357</v>
      </c>
      <c r="U263" s="2">
        <v>1006</v>
      </c>
      <c r="V263" s="2">
        <v>0</v>
      </c>
      <c r="W263" s="2">
        <v>0</v>
      </c>
      <c r="X263" s="3">
        <f t="shared" si="133"/>
        <v>127751</v>
      </c>
    </row>
    <row r="264" spans="1:24" ht="12" customHeight="1">
      <c r="A264" s="12"/>
      <c r="B264" s="2" t="s">
        <v>221</v>
      </c>
      <c r="E264" s="2">
        <v>0</v>
      </c>
      <c r="F264" s="2">
        <v>0</v>
      </c>
      <c r="G264" s="2">
        <v>22948</v>
      </c>
      <c r="H264" s="2">
        <v>0</v>
      </c>
      <c r="I264" s="2">
        <v>0</v>
      </c>
      <c r="J264" s="2">
        <v>0</v>
      </c>
      <c r="K264" s="2">
        <v>18912</v>
      </c>
      <c r="L264" s="2">
        <v>21789</v>
      </c>
      <c r="M264" s="3">
        <f t="shared" si="132"/>
        <v>63649</v>
      </c>
      <c r="N264" s="2">
        <v>8585</v>
      </c>
      <c r="O264" s="2">
        <v>0</v>
      </c>
      <c r="P264" s="2">
        <v>27066</v>
      </c>
      <c r="Q264" s="2">
        <v>0</v>
      </c>
      <c r="R264" s="2">
        <v>2501</v>
      </c>
      <c r="S264" s="2">
        <v>9878</v>
      </c>
      <c r="T264" s="2">
        <v>5832</v>
      </c>
      <c r="U264" s="2">
        <v>0</v>
      </c>
      <c r="V264" s="2">
        <v>0</v>
      </c>
      <c r="W264" s="2">
        <v>0</v>
      </c>
      <c r="X264" s="3">
        <f t="shared" si="133"/>
        <v>53862</v>
      </c>
    </row>
    <row r="265" spans="1:24" ht="12" customHeight="1">
      <c r="A265" s="12"/>
      <c r="B265" s="2" t="s">
        <v>222</v>
      </c>
      <c r="E265" s="2">
        <v>0</v>
      </c>
      <c r="F265" s="2">
        <v>0</v>
      </c>
      <c r="G265" s="2">
        <v>2135</v>
      </c>
      <c r="H265" s="2">
        <v>1037</v>
      </c>
      <c r="I265" s="2">
        <v>2018</v>
      </c>
      <c r="J265" s="2">
        <v>0</v>
      </c>
      <c r="K265" s="2">
        <v>0</v>
      </c>
      <c r="L265" s="2">
        <v>0</v>
      </c>
      <c r="M265" s="3">
        <f t="shared" si="132"/>
        <v>5190</v>
      </c>
      <c r="N265" s="2">
        <v>0</v>
      </c>
      <c r="O265" s="2">
        <v>0</v>
      </c>
      <c r="P265" s="2">
        <v>0</v>
      </c>
      <c r="Q265" s="2">
        <v>0</v>
      </c>
      <c r="R265" s="2">
        <v>2740</v>
      </c>
      <c r="S265" s="2">
        <v>3719</v>
      </c>
      <c r="T265" s="2">
        <v>2271</v>
      </c>
      <c r="U265" s="2">
        <v>0</v>
      </c>
      <c r="V265" s="2">
        <v>0</v>
      </c>
      <c r="W265" s="2">
        <v>0</v>
      </c>
      <c r="X265" s="3">
        <f t="shared" si="133"/>
        <v>8730</v>
      </c>
    </row>
    <row r="266" spans="1:24" ht="12" customHeight="1">
      <c r="A266" s="12"/>
      <c r="B266" s="2" t="s">
        <v>223</v>
      </c>
      <c r="E266" s="2">
        <v>0</v>
      </c>
      <c r="F266" s="2">
        <v>0</v>
      </c>
      <c r="G266" s="2">
        <v>25248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3">
        <f t="shared" si="132"/>
        <v>25248</v>
      </c>
      <c r="N266" s="2">
        <v>8000</v>
      </c>
      <c r="O266" s="2">
        <v>0</v>
      </c>
      <c r="P266" s="2">
        <v>0</v>
      </c>
      <c r="Q266" s="2">
        <v>0</v>
      </c>
      <c r="R266" s="2">
        <v>12683</v>
      </c>
      <c r="S266" s="2">
        <v>5113</v>
      </c>
      <c r="T266" s="2">
        <v>1659</v>
      </c>
      <c r="U266" s="2">
        <v>0</v>
      </c>
      <c r="V266" s="2">
        <v>0</v>
      </c>
      <c r="W266" s="2">
        <v>0</v>
      </c>
      <c r="X266" s="3">
        <f t="shared" si="133"/>
        <v>27455</v>
      </c>
    </row>
    <row r="267" spans="1:24" ht="12" customHeight="1">
      <c r="A267" s="12"/>
      <c r="B267" s="2" t="s">
        <v>224</v>
      </c>
      <c r="E267" s="2">
        <v>0</v>
      </c>
      <c r="F267" s="2">
        <v>0</v>
      </c>
      <c r="G267" s="2">
        <v>74145</v>
      </c>
      <c r="H267" s="2">
        <v>103004</v>
      </c>
      <c r="I267" s="2">
        <v>0</v>
      </c>
      <c r="J267" s="2">
        <v>47209</v>
      </c>
      <c r="K267" s="2">
        <v>20000</v>
      </c>
      <c r="L267" s="2">
        <v>123004</v>
      </c>
      <c r="M267" s="3">
        <f t="shared" si="132"/>
        <v>367362</v>
      </c>
      <c r="N267" s="2">
        <v>85811</v>
      </c>
      <c r="O267" s="2">
        <v>32183</v>
      </c>
      <c r="P267" s="2">
        <v>123004</v>
      </c>
      <c r="Q267" s="2">
        <v>0</v>
      </c>
      <c r="R267" s="2">
        <v>138844</v>
      </c>
      <c r="S267" s="2">
        <v>46010</v>
      </c>
      <c r="T267" s="2">
        <v>50908</v>
      </c>
      <c r="U267" s="2">
        <v>0</v>
      </c>
      <c r="V267" s="2">
        <v>0</v>
      </c>
      <c r="W267" s="2">
        <v>0</v>
      </c>
      <c r="X267" s="3">
        <f t="shared" si="133"/>
        <v>476760</v>
      </c>
    </row>
    <row r="268" spans="1:24" ht="12" customHeight="1">
      <c r="A268" s="12"/>
      <c r="C268" s="2" t="s">
        <v>41</v>
      </c>
      <c r="E268" s="2">
        <f t="shared" ref="E268:L268" si="134">SUM(E263:E267)</f>
        <v>25832</v>
      </c>
      <c r="F268" s="2">
        <f t="shared" si="134"/>
        <v>0</v>
      </c>
      <c r="G268" s="2">
        <f t="shared" si="134"/>
        <v>130757</v>
      </c>
      <c r="H268" s="2">
        <f t="shared" si="134"/>
        <v>104041</v>
      </c>
      <c r="I268" s="2">
        <f t="shared" si="134"/>
        <v>2018</v>
      </c>
      <c r="J268" s="2">
        <f t="shared" si="134"/>
        <v>47209</v>
      </c>
      <c r="K268" s="2">
        <f t="shared" si="134"/>
        <v>38912</v>
      </c>
      <c r="L268" s="2">
        <f t="shared" si="134"/>
        <v>144793</v>
      </c>
      <c r="M268" s="3">
        <f t="shared" si="132"/>
        <v>493562</v>
      </c>
      <c r="N268" s="2">
        <f t="shared" ref="N268:W268" si="135">SUM(N263:N267)</f>
        <v>127055</v>
      </c>
      <c r="O268" s="2">
        <f t="shared" si="135"/>
        <v>32183</v>
      </c>
      <c r="P268" s="2">
        <f t="shared" si="135"/>
        <v>150070</v>
      </c>
      <c r="Q268" s="2">
        <f t="shared" si="135"/>
        <v>0</v>
      </c>
      <c r="R268" s="2">
        <f t="shared" si="135"/>
        <v>225616</v>
      </c>
      <c r="S268" s="2">
        <f t="shared" si="135"/>
        <v>69601</v>
      </c>
      <c r="T268" s="2">
        <f t="shared" si="135"/>
        <v>89027</v>
      </c>
      <c r="U268" s="2">
        <f t="shared" si="135"/>
        <v>1006</v>
      </c>
      <c r="V268" s="2">
        <f t="shared" si="135"/>
        <v>0</v>
      </c>
      <c r="W268" s="2">
        <f t="shared" si="135"/>
        <v>0</v>
      </c>
      <c r="X268" s="3">
        <f t="shared" si="133"/>
        <v>694558</v>
      </c>
    </row>
    <row r="269" spans="1:24" ht="12" customHeight="1">
      <c r="A269" s="12"/>
      <c r="D269" s="2" t="s">
        <v>42</v>
      </c>
      <c r="E269" s="2">
        <f t="shared" ref="E269:L269" si="136">E268+E262</f>
        <v>3091690</v>
      </c>
      <c r="F269" s="2">
        <f t="shared" si="136"/>
        <v>410978</v>
      </c>
      <c r="G269" s="2">
        <f t="shared" si="136"/>
        <v>2004934</v>
      </c>
      <c r="H269" s="2">
        <f t="shared" si="136"/>
        <v>621553</v>
      </c>
      <c r="I269" s="2">
        <f t="shared" si="136"/>
        <v>22989</v>
      </c>
      <c r="J269" s="2">
        <f t="shared" si="136"/>
        <v>250009</v>
      </c>
      <c r="K269" s="2">
        <f t="shared" si="136"/>
        <v>415664</v>
      </c>
      <c r="L269" s="2">
        <f t="shared" si="136"/>
        <v>200393</v>
      </c>
      <c r="M269" s="3">
        <f t="shared" si="132"/>
        <v>7018210</v>
      </c>
      <c r="N269" s="2">
        <f t="shared" ref="N269:W269" si="137">N268+N262</f>
        <v>1443153</v>
      </c>
      <c r="O269" s="2">
        <f t="shared" si="137"/>
        <v>32183</v>
      </c>
      <c r="P269" s="2">
        <f t="shared" si="137"/>
        <v>337229</v>
      </c>
      <c r="Q269" s="2">
        <f t="shared" si="137"/>
        <v>0</v>
      </c>
      <c r="R269" s="2">
        <f t="shared" si="137"/>
        <v>893518</v>
      </c>
      <c r="S269" s="2">
        <f t="shared" si="137"/>
        <v>1801098</v>
      </c>
      <c r="T269" s="2">
        <f t="shared" si="137"/>
        <v>790033</v>
      </c>
      <c r="U269" s="2">
        <f t="shared" si="137"/>
        <v>1582688</v>
      </c>
      <c r="V269" s="2">
        <f t="shared" si="137"/>
        <v>0</v>
      </c>
      <c r="W269" s="2">
        <f t="shared" si="137"/>
        <v>0</v>
      </c>
      <c r="X269" s="3">
        <f t="shared" si="133"/>
        <v>6879902</v>
      </c>
    </row>
    <row r="270" spans="1:24" ht="12" customHeight="1">
      <c r="A270" s="12"/>
    </row>
    <row r="271" spans="1:24" ht="12" customHeight="1">
      <c r="A271" s="12" t="s">
        <v>225</v>
      </c>
      <c r="E271" s="2">
        <v>41907831</v>
      </c>
      <c r="F271" s="2">
        <v>0</v>
      </c>
      <c r="G271" s="2">
        <v>23616400</v>
      </c>
      <c r="H271" s="2">
        <v>19121152</v>
      </c>
      <c r="I271" s="2">
        <v>1622417</v>
      </c>
      <c r="J271" s="2">
        <v>333696</v>
      </c>
      <c r="K271" s="2">
        <v>11417148</v>
      </c>
      <c r="L271" s="2">
        <v>8155455</v>
      </c>
      <c r="M271" s="3">
        <f t="shared" ref="M271:M294" si="138">SUM(E271:L271)</f>
        <v>106174099</v>
      </c>
      <c r="N271" s="2">
        <v>40569849</v>
      </c>
      <c r="O271" s="2">
        <v>3390</v>
      </c>
      <c r="P271" s="2">
        <v>8155455</v>
      </c>
      <c r="Q271" s="2">
        <v>0</v>
      </c>
      <c r="R271" s="2">
        <v>18812402</v>
      </c>
      <c r="S271" s="2">
        <v>11775321</v>
      </c>
      <c r="T271" s="2">
        <v>6497912</v>
      </c>
      <c r="U271" s="2">
        <v>5408791</v>
      </c>
      <c r="V271" s="2">
        <v>28331990</v>
      </c>
      <c r="W271" s="2">
        <v>1881778</v>
      </c>
      <c r="X271" s="3">
        <f t="shared" ref="X271:X294" si="139">SUM(N271:W271)</f>
        <v>121436888</v>
      </c>
    </row>
    <row r="272" spans="1:24" ht="12" customHeight="1">
      <c r="A272" s="12"/>
      <c r="B272" s="2" t="s">
        <v>226</v>
      </c>
      <c r="E272" s="2">
        <v>1148139</v>
      </c>
      <c r="F272" s="2">
        <v>0</v>
      </c>
      <c r="G272" s="2">
        <v>657422</v>
      </c>
      <c r="H272" s="2">
        <v>402414</v>
      </c>
      <c r="I272" s="2">
        <v>0</v>
      </c>
      <c r="J272" s="2">
        <v>5400</v>
      </c>
      <c r="K272" s="2">
        <v>0</v>
      </c>
      <c r="L272" s="2">
        <v>2038771</v>
      </c>
      <c r="M272" s="3">
        <f t="shared" si="138"/>
        <v>4252146</v>
      </c>
      <c r="N272" s="2">
        <v>1953083</v>
      </c>
      <c r="O272" s="2">
        <v>6438</v>
      </c>
      <c r="P272" s="2">
        <v>1845858</v>
      </c>
      <c r="Q272" s="2">
        <v>0</v>
      </c>
      <c r="R272" s="2">
        <v>3243445</v>
      </c>
      <c r="S272" s="2">
        <v>335431</v>
      </c>
      <c r="T272" s="2">
        <v>167343</v>
      </c>
      <c r="U272" s="2">
        <v>6687</v>
      </c>
      <c r="V272" s="2">
        <v>0</v>
      </c>
      <c r="W272" s="2">
        <v>0</v>
      </c>
      <c r="X272" s="3">
        <f t="shared" si="139"/>
        <v>7558285</v>
      </c>
    </row>
    <row r="273" spans="1:24" ht="12" customHeight="1">
      <c r="A273" s="12"/>
      <c r="B273" s="2" t="s">
        <v>227</v>
      </c>
      <c r="E273" s="2">
        <v>10841</v>
      </c>
      <c r="F273" s="2">
        <v>0</v>
      </c>
      <c r="G273" s="2">
        <v>2457540</v>
      </c>
      <c r="H273" s="2">
        <v>13583</v>
      </c>
      <c r="I273" s="2">
        <v>0</v>
      </c>
      <c r="J273" s="2">
        <v>0</v>
      </c>
      <c r="K273" s="2">
        <v>0</v>
      </c>
      <c r="L273" s="2">
        <v>267844</v>
      </c>
      <c r="M273" s="3">
        <f t="shared" si="138"/>
        <v>2749808</v>
      </c>
      <c r="N273" s="2">
        <v>0</v>
      </c>
      <c r="O273" s="2">
        <v>0</v>
      </c>
      <c r="P273" s="2">
        <v>731994</v>
      </c>
      <c r="Q273" s="2">
        <v>0</v>
      </c>
      <c r="R273" s="2">
        <v>156889</v>
      </c>
      <c r="S273" s="2">
        <v>104938</v>
      </c>
      <c r="T273" s="2">
        <v>1312998</v>
      </c>
      <c r="U273" s="2">
        <v>0</v>
      </c>
      <c r="V273" s="2">
        <v>0</v>
      </c>
      <c r="W273" s="2">
        <v>0</v>
      </c>
      <c r="X273" s="3">
        <f t="shared" si="139"/>
        <v>2306819</v>
      </c>
    </row>
    <row r="274" spans="1:24" ht="12" customHeight="1">
      <c r="A274" s="12"/>
      <c r="B274" s="2" t="s">
        <v>228</v>
      </c>
      <c r="E274" s="2">
        <v>0</v>
      </c>
      <c r="F274" s="2">
        <v>0</v>
      </c>
      <c r="G274" s="2">
        <v>11976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3">
        <f t="shared" si="138"/>
        <v>11976</v>
      </c>
      <c r="N274" s="2">
        <v>0</v>
      </c>
      <c r="O274" s="2">
        <v>0</v>
      </c>
      <c r="P274" s="2">
        <v>0</v>
      </c>
      <c r="Q274" s="2">
        <v>0</v>
      </c>
      <c r="R274" s="2">
        <v>158</v>
      </c>
      <c r="S274" s="2">
        <v>14991</v>
      </c>
      <c r="T274" s="2">
        <v>0</v>
      </c>
      <c r="U274" s="2">
        <v>0</v>
      </c>
      <c r="V274" s="2">
        <v>0</v>
      </c>
      <c r="W274" s="2">
        <v>0</v>
      </c>
      <c r="X274" s="3">
        <f t="shared" si="139"/>
        <v>15149</v>
      </c>
    </row>
    <row r="275" spans="1:24" ht="12" customHeight="1">
      <c r="A275" s="12"/>
      <c r="B275" s="2" t="s">
        <v>229</v>
      </c>
      <c r="E275" s="2">
        <v>6091</v>
      </c>
      <c r="F275" s="2">
        <v>0</v>
      </c>
      <c r="G275" s="2">
        <v>286763</v>
      </c>
      <c r="H275" s="2">
        <v>12690</v>
      </c>
      <c r="I275" s="2">
        <v>0</v>
      </c>
      <c r="J275" s="2">
        <v>0</v>
      </c>
      <c r="K275" s="2">
        <v>0</v>
      </c>
      <c r="L275" s="2">
        <v>407177</v>
      </c>
      <c r="M275" s="3">
        <f t="shared" si="138"/>
        <v>712721</v>
      </c>
      <c r="N275" s="2">
        <v>407177</v>
      </c>
      <c r="O275" s="2">
        <v>0</v>
      </c>
      <c r="P275" s="2">
        <v>101652</v>
      </c>
      <c r="Q275" s="2">
        <v>0</v>
      </c>
      <c r="R275" s="2">
        <v>78152</v>
      </c>
      <c r="S275" s="2">
        <v>125740</v>
      </c>
      <c r="T275" s="2">
        <v>0</v>
      </c>
      <c r="U275" s="2">
        <v>0</v>
      </c>
      <c r="V275" s="2">
        <v>0</v>
      </c>
      <c r="W275" s="2">
        <v>0</v>
      </c>
      <c r="X275" s="3">
        <f t="shared" si="139"/>
        <v>712721</v>
      </c>
    </row>
    <row r="276" spans="1:24" ht="12" customHeight="1">
      <c r="A276" s="12"/>
      <c r="B276" s="2" t="s">
        <v>230</v>
      </c>
      <c r="E276" s="2">
        <v>160457</v>
      </c>
      <c r="F276" s="2">
        <v>0</v>
      </c>
      <c r="G276" s="2">
        <v>53580</v>
      </c>
      <c r="H276" s="2">
        <v>7862</v>
      </c>
      <c r="I276" s="2">
        <v>969</v>
      </c>
      <c r="J276" s="2">
        <v>0</v>
      </c>
      <c r="K276" s="2">
        <v>0</v>
      </c>
      <c r="L276" s="2">
        <v>0</v>
      </c>
      <c r="M276" s="3">
        <f t="shared" si="138"/>
        <v>222868</v>
      </c>
      <c r="N276" s="2">
        <v>29126</v>
      </c>
      <c r="O276" s="2">
        <v>0</v>
      </c>
      <c r="P276" s="2">
        <v>60000</v>
      </c>
      <c r="Q276" s="2">
        <v>0</v>
      </c>
      <c r="R276" s="2">
        <v>26982</v>
      </c>
      <c r="S276" s="2">
        <v>54154</v>
      </c>
      <c r="T276" s="2">
        <v>0</v>
      </c>
      <c r="U276" s="2">
        <v>0</v>
      </c>
      <c r="V276" s="2">
        <v>0</v>
      </c>
      <c r="W276" s="2">
        <v>0</v>
      </c>
      <c r="X276" s="3">
        <f t="shared" si="139"/>
        <v>170262</v>
      </c>
    </row>
    <row r="277" spans="1:24" ht="12" customHeight="1">
      <c r="A277" s="12"/>
      <c r="B277" s="2" t="s">
        <v>231</v>
      </c>
      <c r="E277" s="2">
        <v>201946</v>
      </c>
      <c r="F277" s="2">
        <v>0</v>
      </c>
      <c r="G277" s="2">
        <v>472075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3">
        <f t="shared" si="138"/>
        <v>674021</v>
      </c>
      <c r="N277" s="2">
        <v>0</v>
      </c>
      <c r="O277" s="2">
        <v>0</v>
      </c>
      <c r="P277" s="2">
        <v>301481</v>
      </c>
      <c r="Q277" s="2">
        <v>0</v>
      </c>
      <c r="R277" s="2">
        <v>30539</v>
      </c>
      <c r="S277" s="2">
        <v>219871</v>
      </c>
      <c r="T277" s="2">
        <v>103062</v>
      </c>
      <c r="U277" s="2">
        <v>0</v>
      </c>
      <c r="V277" s="2">
        <v>0</v>
      </c>
      <c r="W277" s="2">
        <v>0</v>
      </c>
      <c r="X277" s="3">
        <f t="shared" si="139"/>
        <v>654953</v>
      </c>
    </row>
    <row r="278" spans="1:24" ht="12" customHeight="1">
      <c r="A278" s="12"/>
      <c r="B278" s="2" t="s">
        <v>232</v>
      </c>
      <c r="E278" s="2">
        <v>5274157</v>
      </c>
      <c r="F278" s="2">
        <v>0</v>
      </c>
      <c r="G278" s="2">
        <v>945071</v>
      </c>
      <c r="H278" s="2">
        <v>274074</v>
      </c>
      <c r="I278" s="2">
        <v>0</v>
      </c>
      <c r="J278" s="2">
        <v>15658</v>
      </c>
      <c r="K278" s="2">
        <v>17026</v>
      </c>
      <c r="L278" s="2">
        <v>0</v>
      </c>
      <c r="M278" s="3">
        <f t="shared" si="138"/>
        <v>6525986</v>
      </c>
      <c r="N278" s="2">
        <v>70198</v>
      </c>
      <c r="O278" s="2">
        <v>0</v>
      </c>
      <c r="P278" s="2">
        <v>599372</v>
      </c>
      <c r="Q278" s="2">
        <v>0</v>
      </c>
      <c r="R278" s="2">
        <v>1069713</v>
      </c>
      <c r="S278" s="2">
        <v>112934</v>
      </c>
      <c r="T278" s="2">
        <v>2048640</v>
      </c>
      <c r="U278" s="2">
        <v>569754</v>
      </c>
      <c r="V278" s="2">
        <v>0</v>
      </c>
      <c r="W278" s="2">
        <v>0</v>
      </c>
      <c r="X278" s="3">
        <f t="shared" si="139"/>
        <v>4470611</v>
      </c>
    </row>
    <row r="279" spans="1:24" ht="12" customHeight="1">
      <c r="A279" s="12"/>
      <c r="B279" s="2" t="s">
        <v>233</v>
      </c>
      <c r="E279" s="2">
        <v>0</v>
      </c>
      <c r="F279" s="2">
        <v>0</v>
      </c>
      <c r="G279" s="2">
        <v>131589</v>
      </c>
      <c r="H279" s="2">
        <v>278667</v>
      </c>
      <c r="I279" s="2">
        <v>5904</v>
      </c>
      <c r="J279" s="2">
        <v>0</v>
      </c>
      <c r="K279" s="2">
        <v>503299</v>
      </c>
      <c r="L279" s="2">
        <v>871024</v>
      </c>
      <c r="M279" s="3">
        <f t="shared" si="138"/>
        <v>1790483</v>
      </c>
      <c r="N279" s="2">
        <v>189613</v>
      </c>
      <c r="O279" s="2">
        <v>0</v>
      </c>
      <c r="P279" s="2">
        <v>1209234</v>
      </c>
      <c r="Q279" s="2">
        <v>0</v>
      </c>
      <c r="R279" s="2">
        <v>331193</v>
      </c>
      <c r="S279" s="2">
        <v>141312</v>
      </c>
      <c r="T279" s="2">
        <v>0</v>
      </c>
      <c r="U279" s="2">
        <v>0</v>
      </c>
      <c r="V279" s="2">
        <v>0</v>
      </c>
      <c r="W279" s="2">
        <v>0</v>
      </c>
      <c r="X279" s="3">
        <f t="shared" si="139"/>
        <v>1871352</v>
      </c>
    </row>
    <row r="280" spans="1:24" ht="12" customHeight="1">
      <c r="A280" s="12"/>
      <c r="B280" s="2" t="s">
        <v>234</v>
      </c>
      <c r="E280" s="2">
        <v>642789</v>
      </c>
      <c r="F280" s="2">
        <v>0</v>
      </c>
      <c r="G280" s="2">
        <v>1211949</v>
      </c>
      <c r="H280" s="2">
        <v>558631</v>
      </c>
      <c r="I280" s="2">
        <v>81774</v>
      </c>
      <c r="J280" s="2">
        <v>169754</v>
      </c>
      <c r="K280" s="2">
        <v>71738</v>
      </c>
      <c r="L280" s="2">
        <v>0</v>
      </c>
      <c r="M280" s="3">
        <f t="shared" si="138"/>
        <v>2736635</v>
      </c>
      <c r="N280" s="2">
        <v>1094739</v>
      </c>
      <c r="O280" s="2">
        <v>0</v>
      </c>
      <c r="P280" s="2">
        <v>1223094</v>
      </c>
      <c r="Q280" s="2">
        <v>0</v>
      </c>
      <c r="R280" s="2">
        <v>1525543</v>
      </c>
      <c r="S280" s="2">
        <v>157233</v>
      </c>
      <c r="T280" s="2">
        <v>73322</v>
      </c>
      <c r="U280" s="2">
        <v>0</v>
      </c>
      <c r="V280" s="2">
        <v>0</v>
      </c>
      <c r="W280" s="2">
        <v>0</v>
      </c>
      <c r="X280" s="3">
        <f t="shared" si="139"/>
        <v>4073931</v>
      </c>
    </row>
    <row r="281" spans="1:24" ht="12" customHeight="1">
      <c r="A281" s="12"/>
      <c r="B281" s="2" t="s">
        <v>235</v>
      </c>
      <c r="E281" s="2">
        <v>5182655</v>
      </c>
      <c r="F281" s="2">
        <v>475939</v>
      </c>
      <c r="G281" s="2">
        <v>1817426</v>
      </c>
      <c r="H281" s="2">
        <v>427137</v>
      </c>
      <c r="I281" s="2">
        <v>0</v>
      </c>
      <c r="J281" s="2">
        <v>228109</v>
      </c>
      <c r="K281" s="2">
        <v>0</v>
      </c>
      <c r="L281" s="2">
        <v>536</v>
      </c>
      <c r="M281" s="3">
        <f t="shared" si="138"/>
        <v>8131802</v>
      </c>
      <c r="N281" s="2">
        <v>0</v>
      </c>
      <c r="O281" s="2">
        <v>213346</v>
      </c>
      <c r="P281" s="2">
        <v>603868</v>
      </c>
      <c r="Q281" s="2">
        <v>0</v>
      </c>
      <c r="R281" s="2">
        <v>4124597</v>
      </c>
      <c r="S281" s="2">
        <v>1367801</v>
      </c>
      <c r="T281" s="2">
        <v>362093</v>
      </c>
      <c r="U281" s="2">
        <v>2239799</v>
      </c>
      <c r="V281" s="2">
        <v>2542234</v>
      </c>
      <c r="W281" s="2">
        <v>0</v>
      </c>
      <c r="X281" s="3">
        <f t="shared" si="139"/>
        <v>11453738</v>
      </c>
    </row>
    <row r="282" spans="1:24" ht="12" customHeight="1">
      <c r="A282" s="12"/>
      <c r="B282" s="2" t="s">
        <v>236</v>
      </c>
      <c r="E282" s="2">
        <v>248631</v>
      </c>
      <c r="F282" s="2">
        <v>0</v>
      </c>
      <c r="G282" s="2">
        <v>540915</v>
      </c>
      <c r="H282" s="2">
        <v>0</v>
      </c>
      <c r="I282" s="2">
        <v>0</v>
      </c>
      <c r="J282" s="2">
        <v>53354</v>
      </c>
      <c r="K282" s="2">
        <v>0</v>
      </c>
      <c r="L282" s="2">
        <v>44422</v>
      </c>
      <c r="M282" s="3">
        <f t="shared" si="138"/>
        <v>887322</v>
      </c>
      <c r="N282" s="2">
        <v>22211</v>
      </c>
      <c r="O282" s="2">
        <v>0</v>
      </c>
      <c r="P282" s="2">
        <v>93217</v>
      </c>
      <c r="Q282" s="2">
        <v>0</v>
      </c>
      <c r="R282" s="2">
        <v>472145</v>
      </c>
      <c r="S282" s="2">
        <v>149749</v>
      </c>
      <c r="T282" s="2">
        <v>150000</v>
      </c>
      <c r="U282" s="2">
        <v>0</v>
      </c>
      <c r="V282" s="2">
        <v>0</v>
      </c>
      <c r="W282" s="2">
        <v>0</v>
      </c>
      <c r="X282" s="3">
        <f t="shared" si="139"/>
        <v>887322</v>
      </c>
    </row>
    <row r="283" spans="1:24" ht="12" customHeight="1">
      <c r="A283" s="12"/>
      <c r="B283" s="2" t="s">
        <v>237</v>
      </c>
      <c r="E283" s="2">
        <v>0</v>
      </c>
      <c r="F283" s="2">
        <v>0</v>
      </c>
      <c r="G283" s="2">
        <v>160543</v>
      </c>
      <c r="H283" s="2">
        <v>0</v>
      </c>
      <c r="I283" s="2">
        <v>0</v>
      </c>
      <c r="J283" s="2">
        <v>0</v>
      </c>
      <c r="K283" s="2">
        <v>570994</v>
      </c>
      <c r="L283" s="2">
        <v>60687</v>
      </c>
      <c r="M283" s="3">
        <f t="shared" si="138"/>
        <v>792224</v>
      </c>
      <c r="N283" s="2">
        <v>0</v>
      </c>
      <c r="O283" s="2">
        <v>0</v>
      </c>
      <c r="P283" s="2">
        <v>60687</v>
      </c>
      <c r="Q283" s="2">
        <v>0</v>
      </c>
      <c r="R283" s="2">
        <v>209537</v>
      </c>
      <c r="S283" s="2">
        <v>112027</v>
      </c>
      <c r="T283" s="2">
        <v>456533</v>
      </c>
      <c r="U283" s="2">
        <v>95321</v>
      </c>
      <c r="V283" s="2">
        <v>0</v>
      </c>
      <c r="W283" s="2">
        <v>0</v>
      </c>
      <c r="X283" s="3">
        <f t="shared" si="139"/>
        <v>934105</v>
      </c>
    </row>
    <row r="284" spans="1:24" ht="12" customHeight="1">
      <c r="A284" s="12"/>
      <c r="B284" s="2" t="s">
        <v>238</v>
      </c>
      <c r="E284" s="2">
        <v>7514101</v>
      </c>
      <c r="F284" s="2">
        <v>581468</v>
      </c>
      <c r="G284" s="2">
        <v>2090644</v>
      </c>
      <c r="H284" s="2">
        <v>1319148</v>
      </c>
      <c r="I284" s="2">
        <v>0</v>
      </c>
      <c r="J284" s="2">
        <v>455831</v>
      </c>
      <c r="K284" s="2">
        <v>0</v>
      </c>
      <c r="L284" s="2">
        <v>0</v>
      </c>
      <c r="M284" s="3">
        <f t="shared" si="138"/>
        <v>11961192</v>
      </c>
      <c r="N284" s="2">
        <v>0</v>
      </c>
      <c r="O284" s="2">
        <v>27791</v>
      </c>
      <c r="P284" s="2">
        <v>1741921</v>
      </c>
      <c r="Q284" s="2">
        <v>0</v>
      </c>
      <c r="R284" s="2">
        <v>952828</v>
      </c>
      <c r="S284" s="2">
        <v>833126</v>
      </c>
      <c r="T284" s="2">
        <v>1869438</v>
      </c>
      <c r="U284" s="2">
        <v>565356</v>
      </c>
      <c r="V284" s="2">
        <v>0</v>
      </c>
      <c r="W284" s="2">
        <v>0</v>
      </c>
      <c r="X284" s="3">
        <f t="shared" si="139"/>
        <v>5990460</v>
      </c>
    </row>
    <row r="285" spans="1:24" ht="12" customHeight="1">
      <c r="A285" s="12"/>
      <c r="B285" s="2" t="s">
        <v>239</v>
      </c>
      <c r="E285" s="2">
        <v>20868</v>
      </c>
      <c r="F285" s="2">
        <v>0</v>
      </c>
      <c r="G285" s="2">
        <v>18057</v>
      </c>
      <c r="H285" s="2">
        <v>0</v>
      </c>
      <c r="I285" s="2">
        <v>0</v>
      </c>
      <c r="J285" s="2">
        <v>0</v>
      </c>
      <c r="K285" s="2">
        <v>0</v>
      </c>
      <c r="L285" s="2">
        <v>108592</v>
      </c>
      <c r="M285" s="3">
        <f t="shared" si="138"/>
        <v>147517</v>
      </c>
      <c r="N285" s="2">
        <v>0</v>
      </c>
      <c r="O285" s="2">
        <v>0</v>
      </c>
      <c r="P285" s="2">
        <v>92884</v>
      </c>
      <c r="Q285" s="2">
        <v>0</v>
      </c>
      <c r="R285" s="2">
        <v>15828</v>
      </c>
      <c r="S285" s="2">
        <v>20104</v>
      </c>
      <c r="T285" s="2">
        <v>25429</v>
      </c>
      <c r="U285" s="2">
        <v>0</v>
      </c>
      <c r="V285" s="2">
        <v>0</v>
      </c>
      <c r="W285" s="2">
        <v>0</v>
      </c>
      <c r="X285" s="3">
        <f t="shared" si="139"/>
        <v>154245</v>
      </c>
    </row>
    <row r="286" spans="1:24" ht="12" customHeight="1">
      <c r="A286" s="12"/>
      <c r="B286" s="2" t="s">
        <v>240</v>
      </c>
      <c r="E286" s="2">
        <v>0</v>
      </c>
      <c r="F286" s="2">
        <v>0</v>
      </c>
      <c r="G286" s="2">
        <v>34390</v>
      </c>
      <c r="H286" s="2">
        <v>0</v>
      </c>
      <c r="I286" s="2">
        <v>0</v>
      </c>
      <c r="J286" s="2">
        <v>0</v>
      </c>
      <c r="K286" s="2">
        <v>0</v>
      </c>
      <c r="L286" s="2">
        <v>234587</v>
      </c>
      <c r="M286" s="3">
        <f t="shared" si="138"/>
        <v>268977</v>
      </c>
      <c r="N286" s="2">
        <v>154857</v>
      </c>
      <c r="O286" s="2">
        <v>0</v>
      </c>
      <c r="P286" s="2">
        <v>0</v>
      </c>
      <c r="Q286" s="2">
        <v>0</v>
      </c>
      <c r="R286" s="2">
        <v>190468</v>
      </c>
      <c r="S286" s="2">
        <v>17315</v>
      </c>
      <c r="T286" s="2">
        <v>3195</v>
      </c>
      <c r="U286" s="2">
        <v>0</v>
      </c>
      <c r="V286" s="2">
        <v>0</v>
      </c>
      <c r="W286" s="2">
        <v>0</v>
      </c>
      <c r="X286" s="3">
        <f t="shared" si="139"/>
        <v>365835</v>
      </c>
    </row>
    <row r="287" spans="1:24" ht="12" customHeight="1">
      <c r="A287" s="12"/>
      <c r="B287" s="2" t="s">
        <v>241</v>
      </c>
      <c r="E287" s="2">
        <v>0</v>
      </c>
      <c r="F287" s="2">
        <v>0</v>
      </c>
      <c r="G287" s="2">
        <v>8634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3">
        <f t="shared" si="138"/>
        <v>8634</v>
      </c>
      <c r="N287" s="2">
        <v>0</v>
      </c>
      <c r="O287" s="2">
        <v>0</v>
      </c>
      <c r="P287" s="2">
        <v>0</v>
      </c>
      <c r="Q287" s="2">
        <v>0</v>
      </c>
      <c r="R287" s="2">
        <v>207</v>
      </c>
      <c r="S287" s="2">
        <v>10227</v>
      </c>
      <c r="T287" s="2">
        <v>0</v>
      </c>
      <c r="U287" s="2">
        <v>0</v>
      </c>
      <c r="V287" s="2">
        <v>0</v>
      </c>
      <c r="W287" s="2">
        <v>0</v>
      </c>
      <c r="X287" s="3">
        <f t="shared" si="139"/>
        <v>10434</v>
      </c>
    </row>
    <row r="288" spans="1:24" ht="12" customHeight="1">
      <c r="A288" s="12"/>
      <c r="B288" s="2" t="s">
        <v>242</v>
      </c>
      <c r="E288" s="2">
        <v>185758</v>
      </c>
      <c r="F288" s="2">
        <v>0</v>
      </c>
      <c r="G288" s="2">
        <v>757096</v>
      </c>
      <c r="H288" s="2">
        <v>0</v>
      </c>
      <c r="I288" s="2">
        <v>0</v>
      </c>
      <c r="J288" s="2">
        <v>136571</v>
      </c>
      <c r="K288" s="2">
        <v>0</v>
      </c>
      <c r="L288" s="2">
        <v>231081</v>
      </c>
      <c r="M288" s="3">
        <f t="shared" si="138"/>
        <v>1310506</v>
      </c>
      <c r="N288" s="2">
        <v>475157</v>
      </c>
      <c r="O288" s="2">
        <v>0</v>
      </c>
      <c r="P288" s="2">
        <v>231081</v>
      </c>
      <c r="Q288" s="2">
        <v>0</v>
      </c>
      <c r="R288" s="2">
        <v>487477</v>
      </c>
      <c r="S288" s="2">
        <v>143520</v>
      </c>
      <c r="T288" s="2">
        <v>216163</v>
      </c>
      <c r="U288" s="2">
        <v>118141</v>
      </c>
      <c r="V288" s="2">
        <v>0</v>
      </c>
      <c r="W288" s="2">
        <v>0</v>
      </c>
      <c r="X288" s="3">
        <f t="shared" si="139"/>
        <v>1671539</v>
      </c>
    </row>
    <row r="289" spans="1:24" ht="12" customHeight="1">
      <c r="A289" s="12"/>
      <c r="B289" s="2" t="s">
        <v>243</v>
      </c>
      <c r="E289" s="2">
        <v>0</v>
      </c>
      <c r="F289" s="2">
        <v>0</v>
      </c>
      <c r="G289" s="2">
        <v>670973</v>
      </c>
      <c r="H289" s="2">
        <v>243194</v>
      </c>
      <c r="I289" s="2">
        <v>0</v>
      </c>
      <c r="J289" s="2">
        <v>2009622</v>
      </c>
      <c r="K289" s="2">
        <v>1516390</v>
      </c>
      <c r="L289" s="2">
        <v>2443429</v>
      </c>
      <c r="M289" s="3">
        <f t="shared" si="138"/>
        <v>6883608</v>
      </c>
      <c r="N289" s="2">
        <v>0</v>
      </c>
      <c r="O289" s="2">
        <v>1662409</v>
      </c>
      <c r="P289" s="2">
        <v>3491709</v>
      </c>
      <c r="Q289" s="2">
        <v>0</v>
      </c>
      <c r="R289" s="2">
        <v>302766</v>
      </c>
      <c r="S289" s="2">
        <v>207785</v>
      </c>
      <c r="T289" s="2">
        <v>638678</v>
      </c>
      <c r="U289" s="2">
        <v>305886</v>
      </c>
      <c r="V289" s="2">
        <v>0</v>
      </c>
      <c r="W289" s="2">
        <v>0</v>
      </c>
      <c r="X289" s="3">
        <f t="shared" si="139"/>
        <v>6609233</v>
      </c>
    </row>
    <row r="290" spans="1:24" ht="12" customHeight="1">
      <c r="A290" s="12"/>
      <c r="B290" s="2" t="s">
        <v>244</v>
      </c>
      <c r="E290" s="2">
        <v>24408993</v>
      </c>
      <c r="F290" s="2">
        <v>2229529</v>
      </c>
      <c r="G290" s="2">
        <v>14317785</v>
      </c>
      <c r="H290" s="2">
        <v>13083624</v>
      </c>
      <c r="I290" s="2">
        <v>0</v>
      </c>
      <c r="J290" s="2">
        <v>5501029</v>
      </c>
      <c r="K290" s="2">
        <v>4165455</v>
      </c>
      <c r="L290" s="2">
        <v>946745</v>
      </c>
      <c r="M290" s="3">
        <f t="shared" si="138"/>
        <v>64653160</v>
      </c>
      <c r="N290" s="2">
        <v>7827060</v>
      </c>
      <c r="O290" s="2">
        <v>0</v>
      </c>
      <c r="P290" s="2">
        <v>433749</v>
      </c>
      <c r="Q290" s="2">
        <v>0</v>
      </c>
      <c r="R290" s="2">
        <v>33416110</v>
      </c>
      <c r="S290" s="2">
        <v>4604298</v>
      </c>
      <c r="T290" s="2">
        <v>16254064</v>
      </c>
      <c r="U290" s="2">
        <v>11203831</v>
      </c>
      <c r="V290" s="2">
        <v>0</v>
      </c>
      <c r="W290" s="2">
        <v>0</v>
      </c>
      <c r="X290" s="3">
        <f t="shared" si="139"/>
        <v>73739112</v>
      </c>
    </row>
    <row r="291" spans="1:24" ht="12" customHeight="1">
      <c r="A291" s="12"/>
      <c r="B291" s="2" t="s">
        <v>245</v>
      </c>
      <c r="E291" s="2">
        <v>1538487</v>
      </c>
      <c r="F291" s="2">
        <v>0</v>
      </c>
      <c r="G291" s="2">
        <v>2121795</v>
      </c>
      <c r="H291" s="2">
        <v>187442</v>
      </c>
      <c r="I291" s="2">
        <v>0</v>
      </c>
      <c r="J291" s="2">
        <v>405475</v>
      </c>
      <c r="K291" s="2">
        <v>54150</v>
      </c>
      <c r="L291" s="2">
        <v>609815</v>
      </c>
      <c r="M291" s="3">
        <f t="shared" si="138"/>
        <v>4917164</v>
      </c>
      <c r="N291" s="2">
        <v>0</v>
      </c>
      <c r="O291" s="2">
        <v>0</v>
      </c>
      <c r="P291" s="2">
        <v>1259874</v>
      </c>
      <c r="Q291" s="2">
        <v>0</v>
      </c>
      <c r="R291" s="2">
        <v>2165407</v>
      </c>
      <c r="S291" s="2">
        <v>720042</v>
      </c>
      <c r="T291" s="2">
        <v>66724</v>
      </c>
      <c r="U291" s="2">
        <v>235421</v>
      </c>
      <c r="V291" s="2">
        <v>0</v>
      </c>
      <c r="W291" s="2">
        <v>0</v>
      </c>
      <c r="X291" s="3">
        <f t="shared" si="139"/>
        <v>4447468</v>
      </c>
    </row>
    <row r="292" spans="1:24" ht="12" customHeight="1">
      <c r="A292" s="12"/>
      <c r="B292" s="2" t="s">
        <v>246</v>
      </c>
      <c r="E292" s="2">
        <v>0</v>
      </c>
      <c r="F292" s="2">
        <v>0</v>
      </c>
      <c r="G292" s="2">
        <v>13116</v>
      </c>
      <c r="H292" s="2">
        <v>0</v>
      </c>
      <c r="I292" s="2">
        <v>0</v>
      </c>
      <c r="J292" s="2">
        <v>0</v>
      </c>
      <c r="K292" s="2">
        <v>3000</v>
      </c>
      <c r="L292" s="2">
        <v>0</v>
      </c>
      <c r="M292" s="3">
        <f t="shared" si="138"/>
        <v>16116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10227</v>
      </c>
      <c r="T292" s="2">
        <v>0</v>
      </c>
      <c r="U292" s="2">
        <v>0</v>
      </c>
      <c r="V292" s="2">
        <v>0</v>
      </c>
      <c r="W292" s="2">
        <v>0</v>
      </c>
      <c r="X292" s="3">
        <f t="shared" si="139"/>
        <v>10227</v>
      </c>
    </row>
    <row r="293" spans="1:24" ht="12" customHeight="1">
      <c r="A293" s="12"/>
      <c r="C293" s="2" t="s">
        <v>41</v>
      </c>
      <c r="E293" s="2">
        <f t="shared" ref="E293:L293" si="140">SUM(E272:E292)</f>
        <v>46543913</v>
      </c>
      <c r="F293" s="2">
        <f t="shared" si="140"/>
        <v>3286936</v>
      </c>
      <c r="G293" s="2">
        <f t="shared" si="140"/>
        <v>28779339</v>
      </c>
      <c r="H293" s="2">
        <f t="shared" si="140"/>
        <v>16808466</v>
      </c>
      <c r="I293" s="2">
        <f t="shared" si="140"/>
        <v>88647</v>
      </c>
      <c r="J293" s="2">
        <f t="shared" si="140"/>
        <v>8980803</v>
      </c>
      <c r="K293" s="2">
        <f t="shared" si="140"/>
        <v>6902052</v>
      </c>
      <c r="L293" s="2">
        <f t="shared" si="140"/>
        <v>8264710</v>
      </c>
      <c r="M293" s="3">
        <f t="shared" si="138"/>
        <v>119654866</v>
      </c>
      <c r="N293" s="2">
        <f t="shared" ref="N293:W293" si="141">SUM(N272:N292)</f>
        <v>12223221</v>
      </c>
      <c r="O293" s="2">
        <f t="shared" si="141"/>
        <v>1909984</v>
      </c>
      <c r="P293" s="2">
        <f t="shared" si="141"/>
        <v>14081675</v>
      </c>
      <c r="Q293" s="2">
        <f t="shared" si="141"/>
        <v>0</v>
      </c>
      <c r="R293" s="2">
        <f t="shared" si="141"/>
        <v>48799984</v>
      </c>
      <c r="S293" s="2">
        <f t="shared" si="141"/>
        <v>9462825</v>
      </c>
      <c r="T293" s="2">
        <f t="shared" si="141"/>
        <v>23747682</v>
      </c>
      <c r="U293" s="2">
        <f t="shared" si="141"/>
        <v>15340196</v>
      </c>
      <c r="V293" s="2">
        <f t="shared" si="141"/>
        <v>2542234</v>
      </c>
      <c r="W293" s="2">
        <f t="shared" si="141"/>
        <v>0</v>
      </c>
      <c r="X293" s="3">
        <f t="shared" si="139"/>
        <v>128107801</v>
      </c>
    </row>
    <row r="294" spans="1:24" ht="12" customHeight="1">
      <c r="A294" s="12"/>
      <c r="D294" s="2" t="s">
        <v>42</v>
      </c>
      <c r="E294" s="2">
        <f t="shared" ref="E294:L294" si="142">E293+E271</f>
        <v>88451744</v>
      </c>
      <c r="F294" s="2">
        <f t="shared" si="142"/>
        <v>3286936</v>
      </c>
      <c r="G294" s="2">
        <f t="shared" si="142"/>
        <v>52395739</v>
      </c>
      <c r="H294" s="2">
        <f t="shared" si="142"/>
        <v>35929618</v>
      </c>
      <c r="I294" s="2">
        <f t="shared" si="142"/>
        <v>1711064</v>
      </c>
      <c r="J294" s="2">
        <f t="shared" si="142"/>
        <v>9314499</v>
      </c>
      <c r="K294" s="2">
        <f t="shared" si="142"/>
        <v>18319200</v>
      </c>
      <c r="L294" s="2">
        <f t="shared" si="142"/>
        <v>16420165</v>
      </c>
      <c r="M294" s="3">
        <f t="shared" si="138"/>
        <v>225828965</v>
      </c>
      <c r="N294" s="2">
        <f t="shared" ref="N294:W294" si="143">N293+N271</f>
        <v>52793070</v>
      </c>
      <c r="O294" s="2">
        <f t="shared" si="143"/>
        <v>1913374</v>
      </c>
      <c r="P294" s="2">
        <f t="shared" si="143"/>
        <v>22237130</v>
      </c>
      <c r="Q294" s="2">
        <f t="shared" si="143"/>
        <v>0</v>
      </c>
      <c r="R294" s="2">
        <f t="shared" si="143"/>
        <v>67612386</v>
      </c>
      <c r="S294" s="2">
        <f t="shared" si="143"/>
        <v>21238146</v>
      </c>
      <c r="T294" s="2">
        <f t="shared" si="143"/>
        <v>30245594</v>
      </c>
      <c r="U294" s="2">
        <f t="shared" si="143"/>
        <v>20748987</v>
      </c>
      <c r="V294" s="2">
        <f t="shared" si="143"/>
        <v>30874224</v>
      </c>
      <c r="W294" s="2">
        <f t="shared" si="143"/>
        <v>1881778</v>
      </c>
      <c r="X294" s="3">
        <f t="shared" si="139"/>
        <v>249544689</v>
      </c>
    </row>
    <row r="295" spans="1:24" ht="12" customHeight="1">
      <c r="A295" s="12"/>
    </row>
    <row r="296" spans="1:24" ht="12" customHeight="1">
      <c r="A296" s="12" t="s">
        <v>247</v>
      </c>
      <c r="E296" s="2">
        <v>420915</v>
      </c>
      <c r="F296" s="2">
        <v>1079325</v>
      </c>
      <c r="G296" s="2">
        <v>1802763</v>
      </c>
      <c r="H296" s="2">
        <v>1077842</v>
      </c>
      <c r="I296" s="2">
        <v>68879</v>
      </c>
      <c r="J296" s="2">
        <v>211203</v>
      </c>
      <c r="K296" s="2">
        <v>2295769</v>
      </c>
      <c r="L296" s="2">
        <v>931199</v>
      </c>
      <c r="M296" s="3">
        <f>SUM(E296:L296)</f>
        <v>7887895</v>
      </c>
      <c r="N296" s="2">
        <v>3166586</v>
      </c>
      <c r="O296" s="2">
        <v>0</v>
      </c>
      <c r="P296" s="2">
        <v>412399</v>
      </c>
      <c r="Q296" s="2">
        <v>0</v>
      </c>
      <c r="R296" s="2">
        <v>234467</v>
      </c>
      <c r="S296" s="2">
        <v>1007431</v>
      </c>
      <c r="T296" s="2">
        <v>3154570</v>
      </c>
      <c r="U296" s="2">
        <v>31231</v>
      </c>
      <c r="V296" s="2">
        <v>0</v>
      </c>
      <c r="W296" s="2">
        <v>0</v>
      </c>
      <c r="X296" s="3">
        <f>SUM(N296:W296)</f>
        <v>8006684</v>
      </c>
    </row>
    <row r="297" spans="1:24" ht="12" customHeight="1">
      <c r="A297" s="12"/>
      <c r="B297" s="2" t="s">
        <v>248</v>
      </c>
      <c r="E297" s="2">
        <v>949163</v>
      </c>
      <c r="F297" s="2">
        <v>30522</v>
      </c>
      <c r="G297" s="2">
        <v>317890</v>
      </c>
      <c r="H297" s="2">
        <v>124656</v>
      </c>
      <c r="I297" s="2">
        <v>0</v>
      </c>
      <c r="J297" s="2">
        <v>14754</v>
      </c>
      <c r="K297" s="2">
        <v>4804</v>
      </c>
      <c r="L297" s="2">
        <v>230937</v>
      </c>
      <c r="M297" s="3">
        <f>SUM(E297:L297)</f>
        <v>1672726</v>
      </c>
      <c r="N297" s="2">
        <v>0</v>
      </c>
      <c r="O297" s="2">
        <v>0</v>
      </c>
      <c r="P297" s="2">
        <v>464937</v>
      </c>
      <c r="Q297" s="2">
        <v>0</v>
      </c>
      <c r="R297" s="2">
        <v>67766</v>
      </c>
      <c r="S297" s="2">
        <v>49971</v>
      </c>
      <c r="T297" s="2">
        <v>848675</v>
      </c>
      <c r="U297" s="2">
        <v>0</v>
      </c>
      <c r="V297" s="2">
        <v>0</v>
      </c>
      <c r="W297" s="2">
        <v>0</v>
      </c>
      <c r="X297" s="3">
        <f>SUM(N297:W297)</f>
        <v>1431349</v>
      </c>
    </row>
    <row r="298" spans="1:24" ht="12" customHeight="1">
      <c r="A298" s="12"/>
      <c r="C298" s="2" t="s">
        <v>41</v>
      </c>
      <c r="E298" s="2">
        <f t="shared" ref="E298:L298" si="144">E297</f>
        <v>949163</v>
      </c>
      <c r="F298" s="2">
        <f t="shared" si="144"/>
        <v>30522</v>
      </c>
      <c r="G298" s="2">
        <f t="shared" si="144"/>
        <v>317890</v>
      </c>
      <c r="H298" s="2">
        <f t="shared" si="144"/>
        <v>124656</v>
      </c>
      <c r="I298" s="2">
        <f t="shared" si="144"/>
        <v>0</v>
      </c>
      <c r="J298" s="2">
        <f t="shared" si="144"/>
        <v>14754</v>
      </c>
      <c r="K298" s="2">
        <f t="shared" si="144"/>
        <v>4804</v>
      </c>
      <c r="L298" s="2">
        <f t="shared" si="144"/>
        <v>230937</v>
      </c>
      <c r="M298" s="3">
        <f>SUM(E298:L298)</f>
        <v>1672726</v>
      </c>
      <c r="N298" s="2">
        <f t="shared" ref="N298:W298" si="145">N297</f>
        <v>0</v>
      </c>
      <c r="O298" s="2">
        <f t="shared" si="145"/>
        <v>0</v>
      </c>
      <c r="P298" s="2">
        <f t="shared" si="145"/>
        <v>464937</v>
      </c>
      <c r="Q298" s="2">
        <f t="shared" si="145"/>
        <v>0</v>
      </c>
      <c r="R298" s="2">
        <f t="shared" si="145"/>
        <v>67766</v>
      </c>
      <c r="S298" s="2">
        <f t="shared" si="145"/>
        <v>49971</v>
      </c>
      <c r="T298" s="2">
        <f t="shared" si="145"/>
        <v>848675</v>
      </c>
      <c r="U298" s="2">
        <f t="shared" si="145"/>
        <v>0</v>
      </c>
      <c r="V298" s="2">
        <f t="shared" si="145"/>
        <v>0</v>
      </c>
      <c r="W298" s="2">
        <f t="shared" si="145"/>
        <v>0</v>
      </c>
      <c r="X298" s="3">
        <f>SUM(N298:W298)</f>
        <v>1431349</v>
      </c>
    </row>
    <row r="299" spans="1:24" ht="12" customHeight="1">
      <c r="A299" s="12"/>
      <c r="D299" s="2" t="s">
        <v>42</v>
      </c>
      <c r="E299" s="2">
        <f t="shared" ref="E299:L299" si="146">E298+E296</f>
        <v>1370078</v>
      </c>
      <c r="F299" s="2">
        <f t="shared" si="146"/>
        <v>1109847</v>
      </c>
      <c r="G299" s="2">
        <f t="shared" si="146"/>
        <v>2120653</v>
      </c>
      <c r="H299" s="2">
        <f t="shared" si="146"/>
        <v>1202498</v>
      </c>
      <c r="I299" s="2">
        <f t="shared" si="146"/>
        <v>68879</v>
      </c>
      <c r="J299" s="2">
        <f t="shared" si="146"/>
        <v>225957</v>
      </c>
      <c r="K299" s="2">
        <f t="shared" si="146"/>
        <v>2300573</v>
      </c>
      <c r="L299" s="2">
        <f t="shared" si="146"/>
        <v>1162136</v>
      </c>
      <c r="M299" s="3">
        <f>SUM(E299:L299)</f>
        <v>9560621</v>
      </c>
      <c r="N299" s="2">
        <f t="shared" ref="N299:W299" si="147">N298+N296</f>
        <v>3166586</v>
      </c>
      <c r="O299" s="2">
        <f t="shared" si="147"/>
        <v>0</v>
      </c>
      <c r="P299" s="2">
        <f t="shared" si="147"/>
        <v>877336</v>
      </c>
      <c r="Q299" s="2">
        <f t="shared" si="147"/>
        <v>0</v>
      </c>
      <c r="R299" s="2">
        <f t="shared" si="147"/>
        <v>302233</v>
      </c>
      <c r="S299" s="2">
        <f t="shared" si="147"/>
        <v>1057402</v>
      </c>
      <c r="T299" s="2">
        <f t="shared" si="147"/>
        <v>4003245</v>
      </c>
      <c r="U299" s="2">
        <f t="shared" si="147"/>
        <v>31231</v>
      </c>
      <c r="V299" s="2">
        <f t="shared" si="147"/>
        <v>0</v>
      </c>
      <c r="W299" s="2">
        <f t="shared" si="147"/>
        <v>0</v>
      </c>
      <c r="X299" s="3">
        <f>SUM(N299:W299)</f>
        <v>9438033</v>
      </c>
    </row>
    <row r="300" spans="1:24" ht="12" customHeight="1">
      <c r="A300" s="12"/>
    </row>
    <row r="301" spans="1:24" ht="12" customHeight="1">
      <c r="A301" s="12" t="s">
        <v>249</v>
      </c>
      <c r="E301" s="2">
        <v>7492995</v>
      </c>
      <c r="F301" s="2">
        <v>0</v>
      </c>
      <c r="G301" s="2">
        <v>8532744</v>
      </c>
      <c r="H301" s="2">
        <v>5656631</v>
      </c>
      <c r="I301" s="2">
        <v>52761</v>
      </c>
      <c r="J301" s="2">
        <v>0</v>
      </c>
      <c r="K301" s="2">
        <v>800316</v>
      </c>
      <c r="L301" s="2">
        <v>1013467</v>
      </c>
      <c r="M301" s="3">
        <f t="shared" ref="M301:M311" si="148">SUM(E301:L301)</f>
        <v>23548914</v>
      </c>
      <c r="N301" s="2">
        <v>10880846</v>
      </c>
      <c r="O301" s="2">
        <v>0</v>
      </c>
      <c r="P301" s="2">
        <v>0</v>
      </c>
      <c r="Q301" s="2">
        <v>0</v>
      </c>
      <c r="R301" s="2">
        <v>3130716</v>
      </c>
      <c r="S301" s="2">
        <v>3836220</v>
      </c>
      <c r="T301" s="2">
        <v>1876855</v>
      </c>
      <c r="U301" s="2">
        <v>793824</v>
      </c>
      <c r="V301" s="2">
        <v>0</v>
      </c>
      <c r="W301" s="2">
        <v>762627</v>
      </c>
      <c r="X301" s="3">
        <f t="shared" ref="X301:X311" si="149">SUM(N301:W301)</f>
        <v>21281088</v>
      </c>
    </row>
    <row r="302" spans="1:24" ht="12" customHeight="1">
      <c r="A302" s="12"/>
      <c r="B302" s="2" t="s">
        <v>250</v>
      </c>
      <c r="E302" s="2">
        <v>1512586</v>
      </c>
      <c r="F302" s="2">
        <v>0</v>
      </c>
      <c r="G302" s="2">
        <v>831524</v>
      </c>
      <c r="H302" s="2">
        <v>112635</v>
      </c>
      <c r="I302" s="2">
        <v>0</v>
      </c>
      <c r="J302" s="2">
        <v>4538</v>
      </c>
      <c r="K302" s="2">
        <v>0</v>
      </c>
      <c r="L302" s="2">
        <v>42017</v>
      </c>
      <c r="M302" s="3">
        <f t="shared" si="148"/>
        <v>2503300</v>
      </c>
      <c r="N302" s="2">
        <v>647658</v>
      </c>
      <c r="O302" s="2">
        <v>2864</v>
      </c>
      <c r="P302" s="2">
        <v>42017</v>
      </c>
      <c r="Q302" s="2">
        <v>0</v>
      </c>
      <c r="R302" s="2">
        <v>2463062</v>
      </c>
      <c r="S302" s="2">
        <v>364927</v>
      </c>
      <c r="T302" s="2">
        <v>349910</v>
      </c>
      <c r="U302" s="2">
        <v>0</v>
      </c>
      <c r="V302" s="2">
        <v>0</v>
      </c>
      <c r="W302" s="2">
        <v>0</v>
      </c>
      <c r="X302" s="3">
        <f t="shared" si="149"/>
        <v>3870438</v>
      </c>
    </row>
    <row r="303" spans="1:24" ht="12" customHeight="1">
      <c r="A303" s="12"/>
      <c r="B303" s="2" t="s">
        <v>251</v>
      </c>
      <c r="E303" s="2">
        <v>1143679</v>
      </c>
      <c r="F303" s="2">
        <v>0</v>
      </c>
      <c r="G303" s="2">
        <v>932638</v>
      </c>
      <c r="H303" s="2">
        <v>0</v>
      </c>
      <c r="I303" s="2">
        <v>0</v>
      </c>
      <c r="J303" s="2">
        <v>308546</v>
      </c>
      <c r="K303" s="2">
        <v>191155</v>
      </c>
      <c r="L303" s="2">
        <v>1438816</v>
      </c>
      <c r="M303" s="3">
        <f t="shared" si="148"/>
        <v>4014834</v>
      </c>
      <c r="N303" s="2">
        <v>240000</v>
      </c>
      <c r="O303" s="2">
        <v>47735</v>
      </c>
      <c r="P303" s="2">
        <v>1438816</v>
      </c>
      <c r="Q303" s="2">
        <v>0</v>
      </c>
      <c r="R303" s="2">
        <v>3215198</v>
      </c>
      <c r="S303" s="2">
        <v>175478</v>
      </c>
      <c r="T303" s="2">
        <v>103824</v>
      </c>
      <c r="U303" s="2">
        <v>0</v>
      </c>
      <c r="V303" s="2">
        <v>0</v>
      </c>
      <c r="W303" s="2">
        <v>0</v>
      </c>
      <c r="X303" s="3">
        <f t="shared" si="149"/>
        <v>5221051</v>
      </c>
    </row>
    <row r="304" spans="1:24" ht="12" customHeight="1">
      <c r="A304" s="12"/>
      <c r="B304" s="2" t="s">
        <v>252</v>
      </c>
      <c r="E304" s="2">
        <v>0</v>
      </c>
      <c r="F304" s="2">
        <v>0</v>
      </c>
      <c r="G304" s="2">
        <v>16864</v>
      </c>
      <c r="H304" s="2">
        <v>17756</v>
      </c>
      <c r="I304" s="2">
        <v>0</v>
      </c>
      <c r="J304" s="2">
        <v>0</v>
      </c>
      <c r="K304" s="2">
        <v>0</v>
      </c>
      <c r="L304" s="2">
        <v>0</v>
      </c>
      <c r="M304" s="3">
        <f t="shared" si="148"/>
        <v>34620</v>
      </c>
      <c r="N304" s="2">
        <v>8432</v>
      </c>
      <c r="O304" s="2">
        <v>0</v>
      </c>
      <c r="P304" s="2">
        <v>0</v>
      </c>
      <c r="Q304" s="2">
        <v>0</v>
      </c>
      <c r="R304" s="2">
        <v>8208</v>
      </c>
      <c r="S304" s="2">
        <v>18942</v>
      </c>
      <c r="T304" s="2">
        <v>0</v>
      </c>
      <c r="U304" s="2">
        <v>0</v>
      </c>
      <c r="V304" s="2">
        <v>0</v>
      </c>
      <c r="W304" s="2">
        <v>0</v>
      </c>
      <c r="X304" s="3">
        <f t="shared" si="149"/>
        <v>35582</v>
      </c>
    </row>
    <row r="305" spans="1:24" ht="12" customHeight="1">
      <c r="A305" s="12"/>
      <c r="B305" s="2" t="s">
        <v>253</v>
      </c>
      <c r="E305" s="2">
        <v>0</v>
      </c>
      <c r="F305" s="2">
        <v>0</v>
      </c>
      <c r="G305" s="2">
        <v>11432</v>
      </c>
      <c r="H305" s="2">
        <v>6544</v>
      </c>
      <c r="I305" s="2">
        <v>867</v>
      </c>
      <c r="J305" s="2">
        <v>0</v>
      </c>
      <c r="K305" s="2">
        <v>0</v>
      </c>
      <c r="L305" s="2">
        <v>0</v>
      </c>
      <c r="M305" s="3">
        <f t="shared" si="148"/>
        <v>18843</v>
      </c>
      <c r="N305" s="2">
        <v>0</v>
      </c>
      <c r="O305" s="2">
        <v>0</v>
      </c>
      <c r="P305" s="2">
        <v>0</v>
      </c>
      <c r="Q305" s="2">
        <v>0</v>
      </c>
      <c r="R305" s="2">
        <v>103</v>
      </c>
      <c r="S305" s="2">
        <v>7670</v>
      </c>
      <c r="T305" s="2">
        <v>13239</v>
      </c>
      <c r="U305" s="2">
        <v>0</v>
      </c>
      <c r="V305" s="2">
        <v>0</v>
      </c>
      <c r="W305" s="2">
        <v>0</v>
      </c>
      <c r="X305" s="3">
        <f t="shared" si="149"/>
        <v>21012</v>
      </c>
    </row>
    <row r="306" spans="1:24" ht="12" customHeight="1">
      <c r="A306" s="12"/>
      <c r="B306" s="2" t="s">
        <v>254</v>
      </c>
      <c r="E306" s="2">
        <v>3641</v>
      </c>
      <c r="F306" s="2">
        <v>0</v>
      </c>
      <c r="G306" s="2">
        <v>89362</v>
      </c>
      <c r="H306" s="2">
        <v>106771</v>
      </c>
      <c r="I306" s="2">
        <v>0</v>
      </c>
      <c r="J306" s="2">
        <v>0</v>
      </c>
      <c r="K306" s="2">
        <v>4000</v>
      </c>
      <c r="L306" s="2">
        <v>0</v>
      </c>
      <c r="M306" s="3">
        <f t="shared" si="148"/>
        <v>203774</v>
      </c>
      <c r="N306" s="2">
        <v>0</v>
      </c>
      <c r="O306" s="2">
        <v>6445</v>
      </c>
      <c r="P306" s="2">
        <v>8985</v>
      </c>
      <c r="Q306" s="2">
        <v>0</v>
      </c>
      <c r="R306" s="2">
        <v>129599</v>
      </c>
      <c r="S306" s="2">
        <v>18478</v>
      </c>
      <c r="T306" s="2">
        <v>0</v>
      </c>
      <c r="U306" s="2">
        <v>0</v>
      </c>
      <c r="V306" s="2">
        <v>0</v>
      </c>
      <c r="W306" s="2">
        <v>0</v>
      </c>
      <c r="X306" s="3">
        <f t="shared" si="149"/>
        <v>163507</v>
      </c>
    </row>
    <row r="307" spans="1:24" ht="12" customHeight="1">
      <c r="A307" s="12"/>
      <c r="B307" s="2" t="s">
        <v>255</v>
      </c>
      <c r="E307" s="2">
        <v>0</v>
      </c>
      <c r="F307" s="2">
        <v>0</v>
      </c>
      <c r="G307" s="2">
        <v>4940</v>
      </c>
      <c r="H307" s="2">
        <v>2363</v>
      </c>
      <c r="I307" s="2">
        <v>0</v>
      </c>
      <c r="J307" s="2">
        <v>0</v>
      </c>
      <c r="K307" s="2">
        <v>0</v>
      </c>
      <c r="L307" s="2">
        <v>0</v>
      </c>
      <c r="M307" s="3">
        <f t="shared" si="148"/>
        <v>7303</v>
      </c>
      <c r="N307" s="2">
        <v>0</v>
      </c>
      <c r="O307" s="2">
        <v>0</v>
      </c>
      <c r="P307" s="2">
        <v>0</v>
      </c>
      <c r="Q307" s="2">
        <v>0</v>
      </c>
      <c r="R307" s="2">
        <v>334</v>
      </c>
      <c r="S307" s="2">
        <v>10459</v>
      </c>
      <c r="T307" s="2">
        <v>0</v>
      </c>
      <c r="U307" s="2">
        <v>0</v>
      </c>
      <c r="V307" s="2">
        <v>0</v>
      </c>
      <c r="W307" s="2">
        <v>0</v>
      </c>
      <c r="X307" s="3">
        <f t="shared" si="149"/>
        <v>10793</v>
      </c>
    </row>
    <row r="308" spans="1:24" ht="12" customHeight="1">
      <c r="A308" s="12"/>
      <c r="B308" s="2" t="s">
        <v>256</v>
      </c>
      <c r="E308" s="2">
        <v>1487040</v>
      </c>
      <c r="F308" s="2">
        <v>0</v>
      </c>
      <c r="G308" s="2">
        <v>1592622</v>
      </c>
      <c r="H308" s="2">
        <v>29638</v>
      </c>
      <c r="I308" s="2">
        <v>9298</v>
      </c>
      <c r="J308" s="2">
        <v>113517</v>
      </c>
      <c r="K308" s="2">
        <v>0</v>
      </c>
      <c r="L308" s="2">
        <v>173148</v>
      </c>
      <c r="M308" s="3">
        <f t="shared" si="148"/>
        <v>3405263</v>
      </c>
      <c r="N308" s="2">
        <v>4200489</v>
      </c>
      <c r="O308" s="2">
        <v>65468</v>
      </c>
      <c r="P308" s="2">
        <v>414301</v>
      </c>
      <c r="Q308" s="2">
        <v>0</v>
      </c>
      <c r="R308" s="2">
        <v>7189491</v>
      </c>
      <c r="S308" s="2">
        <v>656207</v>
      </c>
      <c r="T308" s="2">
        <v>413993</v>
      </c>
      <c r="U308" s="2">
        <v>774591</v>
      </c>
      <c r="V308" s="2">
        <v>0</v>
      </c>
      <c r="W308" s="2">
        <v>0</v>
      </c>
      <c r="X308" s="3">
        <f t="shared" si="149"/>
        <v>13714540</v>
      </c>
    </row>
    <row r="309" spans="1:24" ht="12" customHeight="1">
      <c r="A309" s="12"/>
      <c r="B309" s="2" t="s">
        <v>257</v>
      </c>
      <c r="E309" s="2">
        <v>221474</v>
      </c>
      <c r="F309" s="2">
        <v>0</v>
      </c>
      <c r="G309" s="2">
        <v>592833</v>
      </c>
      <c r="H309" s="2">
        <v>27583</v>
      </c>
      <c r="I309" s="2">
        <v>0</v>
      </c>
      <c r="J309" s="2">
        <v>0</v>
      </c>
      <c r="K309" s="2">
        <v>61500</v>
      </c>
      <c r="L309" s="2">
        <v>636133</v>
      </c>
      <c r="M309" s="3">
        <f t="shared" si="148"/>
        <v>1539523</v>
      </c>
      <c r="N309" s="2">
        <v>196139</v>
      </c>
      <c r="O309" s="2">
        <v>0</v>
      </c>
      <c r="P309" s="2">
        <v>636133</v>
      </c>
      <c r="Q309" s="2">
        <v>0</v>
      </c>
      <c r="R309" s="2">
        <v>759035</v>
      </c>
      <c r="S309" s="2">
        <v>227773</v>
      </c>
      <c r="T309" s="2">
        <v>0</v>
      </c>
      <c r="U309" s="2">
        <v>23747</v>
      </c>
      <c r="V309" s="2">
        <v>0</v>
      </c>
      <c r="W309" s="2">
        <v>0</v>
      </c>
      <c r="X309" s="3">
        <f t="shared" si="149"/>
        <v>1842827</v>
      </c>
    </row>
    <row r="310" spans="1:24" ht="12" customHeight="1">
      <c r="A310" s="12"/>
      <c r="C310" s="2" t="s">
        <v>41</v>
      </c>
      <c r="E310" s="2">
        <f t="shared" ref="E310:L310" si="150">SUM(E302:E309)</f>
        <v>4368420</v>
      </c>
      <c r="F310" s="2">
        <f t="shared" si="150"/>
        <v>0</v>
      </c>
      <c r="G310" s="2">
        <f t="shared" si="150"/>
        <v>4072215</v>
      </c>
      <c r="H310" s="2">
        <f t="shared" si="150"/>
        <v>303290</v>
      </c>
      <c r="I310" s="2">
        <f t="shared" si="150"/>
        <v>10165</v>
      </c>
      <c r="J310" s="2">
        <f t="shared" si="150"/>
        <v>426601</v>
      </c>
      <c r="K310" s="2">
        <f t="shared" si="150"/>
        <v>256655</v>
      </c>
      <c r="L310" s="2">
        <f t="shared" si="150"/>
        <v>2290114</v>
      </c>
      <c r="M310" s="3">
        <f t="shared" si="148"/>
        <v>11727460</v>
      </c>
      <c r="N310" s="2">
        <f t="shared" ref="N310:W310" si="151">SUM(N302:N309)</f>
        <v>5292718</v>
      </c>
      <c r="O310" s="2">
        <f t="shared" si="151"/>
        <v>122512</v>
      </c>
      <c r="P310" s="2">
        <f t="shared" si="151"/>
        <v>2540252</v>
      </c>
      <c r="Q310" s="2">
        <f t="shared" si="151"/>
        <v>0</v>
      </c>
      <c r="R310" s="2">
        <f t="shared" si="151"/>
        <v>13765030</v>
      </c>
      <c r="S310" s="2">
        <f t="shared" si="151"/>
        <v>1479934</v>
      </c>
      <c r="T310" s="2">
        <f t="shared" si="151"/>
        <v>880966</v>
      </c>
      <c r="U310" s="2">
        <f t="shared" si="151"/>
        <v>798338</v>
      </c>
      <c r="V310" s="2">
        <f t="shared" si="151"/>
        <v>0</v>
      </c>
      <c r="W310" s="2">
        <f t="shared" si="151"/>
        <v>0</v>
      </c>
      <c r="X310" s="3">
        <f t="shared" si="149"/>
        <v>24879750</v>
      </c>
    </row>
    <row r="311" spans="1:24" ht="12" customHeight="1">
      <c r="A311" s="12"/>
      <c r="D311" s="2" t="s">
        <v>42</v>
      </c>
      <c r="E311" s="2">
        <f t="shared" ref="E311:L311" si="152">E310+E301</f>
        <v>11861415</v>
      </c>
      <c r="F311" s="2">
        <f t="shared" si="152"/>
        <v>0</v>
      </c>
      <c r="G311" s="2">
        <f t="shared" si="152"/>
        <v>12604959</v>
      </c>
      <c r="H311" s="2">
        <f t="shared" si="152"/>
        <v>5959921</v>
      </c>
      <c r="I311" s="2">
        <f t="shared" si="152"/>
        <v>62926</v>
      </c>
      <c r="J311" s="2">
        <f t="shared" si="152"/>
        <v>426601</v>
      </c>
      <c r="K311" s="2">
        <f t="shared" si="152"/>
        <v>1056971</v>
      </c>
      <c r="L311" s="2">
        <f t="shared" si="152"/>
        <v>3303581</v>
      </c>
      <c r="M311" s="3">
        <f t="shared" si="148"/>
        <v>35276374</v>
      </c>
      <c r="N311" s="2">
        <f t="shared" ref="N311:W311" si="153">N310+N301</f>
        <v>16173564</v>
      </c>
      <c r="O311" s="2">
        <f t="shared" si="153"/>
        <v>122512</v>
      </c>
      <c r="P311" s="2">
        <f t="shared" si="153"/>
        <v>2540252</v>
      </c>
      <c r="Q311" s="2">
        <f t="shared" si="153"/>
        <v>0</v>
      </c>
      <c r="R311" s="2">
        <f t="shared" si="153"/>
        <v>16895746</v>
      </c>
      <c r="S311" s="2">
        <f t="shared" si="153"/>
        <v>5316154</v>
      </c>
      <c r="T311" s="2">
        <f t="shared" si="153"/>
        <v>2757821</v>
      </c>
      <c r="U311" s="2">
        <f t="shared" si="153"/>
        <v>1592162</v>
      </c>
      <c r="V311" s="2">
        <f t="shared" si="153"/>
        <v>0</v>
      </c>
      <c r="W311" s="2">
        <f t="shared" si="153"/>
        <v>762627</v>
      </c>
      <c r="X311" s="3">
        <f t="shared" si="149"/>
        <v>46160838</v>
      </c>
    </row>
    <row r="312" spans="1:24" ht="12" customHeight="1">
      <c r="A312" s="12"/>
    </row>
    <row r="313" spans="1:24" ht="12" customHeight="1">
      <c r="A313" s="12" t="s">
        <v>258</v>
      </c>
      <c r="E313" s="2">
        <v>614995</v>
      </c>
      <c r="F313" s="2">
        <v>550573</v>
      </c>
      <c r="G313" s="2">
        <v>2205375</v>
      </c>
      <c r="H313" s="2">
        <v>572049</v>
      </c>
      <c r="I313" s="2">
        <v>4362</v>
      </c>
      <c r="J313" s="2">
        <v>0</v>
      </c>
      <c r="K313" s="2">
        <v>0</v>
      </c>
      <c r="L313" s="2">
        <v>0</v>
      </c>
      <c r="M313" s="3">
        <f>SUM(E313:L313)</f>
        <v>3947354</v>
      </c>
      <c r="N313" s="2">
        <v>1181198</v>
      </c>
      <c r="O313" s="2">
        <v>0</v>
      </c>
      <c r="P313" s="2">
        <v>61363</v>
      </c>
      <c r="Q313" s="2">
        <v>0</v>
      </c>
      <c r="R313" s="2">
        <v>273714</v>
      </c>
      <c r="S313" s="2">
        <v>931233</v>
      </c>
      <c r="T313" s="2">
        <v>3104</v>
      </c>
      <c r="U313" s="2">
        <v>1627002</v>
      </c>
      <c r="V313" s="2">
        <v>0</v>
      </c>
      <c r="W313" s="2">
        <v>0</v>
      </c>
      <c r="X313" s="3">
        <f>SUM(N313:W313)</f>
        <v>4077614</v>
      </c>
    </row>
    <row r="314" spans="1:24" ht="12" customHeight="1">
      <c r="A314" s="12"/>
      <c r="B314" s="2" t="s">
        <v>259</v>
      </c>
      <c r="E314" s="2">
        <v>0</v>
      </c>
      <c r="F314" s="2">
        <v>0</v>
      </c>
      <c r="G314" s="2">
        <v>17232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3">
        <f>SUM(E314:L314)</f>
        <v>17232</v>
      </c>
      <c r="N314" s="2">
        <v>149076</v>
      </c>
      <c r="O314" s="2">
        <v>0</v>
      </c>
      <c r="P314" s="2">
        <v>0</v>
      </c>
      <c r="Q314" s="2">
        <v>0</v>
      </c>
      <c r="R314" s="2">
        <v>234840</v>
      </c>
      <c r="S314" s="2">
        <v>17222</v>
      </c>
      <c r="T314" s="2">
        <v>7986</v>
      </c>
      <c r="U314" s="2">
        <v>8382</v>
      </c>
      <c r="V314" s="2">
        <v>0</v>
      </c>
      <c r="W314" s="2">
        <v>0</v>
      </c>
      <c r="X314" s="3">
        <f>SUM(N314:W314)</f>
        <v>417506</v>
      </c>
    </row>
    <row r="315" spans="1:24" ht="12" customHeight="1">
      <c r="A315" s="12"/>
      <c r="B315" s="2" t="s">
        <v>260</v>
      </c>
      <c r="E315" s="2">
        <v>15971</v>
      </c>
      <c r="F315" s="2">
        <v>0</v>
      </c>
      <c r="G315" s="2">
        <v>105841</v>
      </c>
      <c r="H315" s="2">
        <v>1802</v>
      </c>
      <c r="I315" s="2">
        <v>0</v>
      </c>
      <c r="J315" s="2">
        <v>0</v>
      </c>
      <c r="K315" s="2">
        <v>167</v>
      </c>
      <c r="L315" s="2">
        <v>73764</v>
      </c>
      <c r="M315" s="3">
        <f>SUM(E315:L315)</f>
        <v>197545</v>
      </c>
      <c r="N315" s="2">
        <v>50000</v>
      </c>
      <c r="O315" s="2">
        <v>0</v>
      </c>
      <c r="P315" s="2">
        <v>73764</v>
      </c>
      <c r="Q315" s="2">
        <v>0</v>
      </c>
      <c r="R315" s="2">
        <v>45804</v>
      </c>
      <c r="S315" s="2">
        <v>29783</v>
      </c>
      <c r="T315" s="2">
        <v>8357</v>
      </c>
      <c r="U315" s="2">
        <v>0</v>
      </c>
      <c r="V315" s="2">
        <v>0</v>
      </c>
      <c r="W315" s="2">
        <v>0</v>
      </c>
      <c r="X315" s="3">
        <f>SUM(N315:W315)</f>
        <v>207708</v>
      </c>
    </row>
    <row r="316" spans="1:24" ht="12" customHeight="1">
      <c r="A316" s="12"/>
      <c r="C316" s="2" t="s">
        <v>41</v>
      </c>
      <c r="E316" s="2">
        <f t="shared" ref="E316:L316" si="154">SUM(E314:E315)</f>
        <v>15971</v>
      </c>
      <c r="F316" s="2">
        <f t="shared" si="154"/>
        <v>0</v>
      </c>
      <c r="G316" s="2">
        <f t="shared" si="154"/>
        <v>123073</v>
      </c>
      <c r="H316" s="2">
        <f t="shared" si="154"/>
        <v>1802</v>
      </c>
      <c r="I316" s="2">
        <f t="shared" si="154"/>
        <v>0</v>
      </c>
      <c r="J316" s="2">
        <f t="shared" si="154"/>
        <v>0</v>
      </c>
      <c r="K316" s="2">
        <f t="shared" si="154"/>
        <v>167</v>
      </c>
      <c r="L316" s="2">
        <f t="shared" si="154"/>
        <v>73764</v>
      </c>
      <c r="M316" s="3">
        <f>SUM(E316:L316)</f>
        <v>214777</v>
      </c>
      <c r="N316" s="2">
        <f t="shared" ref="N316:W316" si="155">SUM(N314:N315)</f>
        <v>199076</v>
      </c>
      <c r="O316" s="2">
        <f t="shared" si="155"/>
        <v>0</v>
      </c>
      <c r="P316" s="2">
        <f t="shared" si="155"/>
        <v>73764</v>
      </c>
      <c r="Q316" s="2">
        <f t="shared" si="155"/>
        <v>0</v>
      </c>
      <c r="R316" s="2">
        <f t="shared" si="155"/>
        <v>280644</v>
      </c>
      <c r="S316" s="2">
        <f t="shared" si="155"/>
        <v>47005</v>
      </c>
      <c r="T316" s="2">
        <f t="shared" si="155"/>
        <v>16343</v>
      </c>
      <c r="U316" s="2">
        <f t="shared" si="155"/>
        <v>8382</v>
      </c>
      <c r="V316" s="2">
        <f t="shared" si="155"/>
        <v>0</v>
      </c>
      <c r="W316" s="2">
        <f t="shared" si="155"/>
        <v>0</v>
      </c>
      <c r="X316" s="3">
        <f>SUM(N316:W316)</f>
        <v>625214</v>
      </c>
    </row>
    <row r="317" spans="1:24" ht="12" customHeight="1">
      <c r="A317" s="12"/>
      <c r="D317" s="2" t="s">
        <v>42</v>
      </c>
      <c r="E317" s="2">
        <f t="shared" ref="E317:L317" si="156">E316+E313</f>
        <v>630966</v>
      </c>
      <c r="F317" s="2">
        <f t="shared" si="156"/>
        <v>550573</v>
      </c>
      <c r="G317" s="2">
        <f t="shared" si="156"/>
        <v>2328448</v>
      </c>
      <c r="H317" s="2">
        <f t="shared" si="156"/>
        <v>573851</v>
      </c>
      <c r="I317" s="2">
        <f t="shared" si="156"/>
        <v>4362</v>
      </c>
      <c r="J317" s="2">
        <f t="shared" si="156"/>
        <v>0</v>
      </c>
      <c r="K317" s="2">
        <f t="shared" si="156"/>
        <v>167</v>
      </c>
      <c r="L317" s="2">
        <f t="shared" si="156"/>
        <v>73764</v>
      </c>
      <c r="M317" s="3">
        <f>SUM(E317:L317)</f>
        <v>4162131</v>
      </c>
      <c r="N317" s="2">
        <f t="shared" ref="N317:W317" si="157">N316+N313</f>
        <v>1380274</v>
      </c>
      <c r="O317" s="2">
        <f t="shared" si="157"/>
        <v>0</v>
      </c>
      <c r="P317" s="2">
        <f t="shared" si="157"/>
        <v>135127</v>
      </c>
      <c r="Q317" s="2">
        <f t="shared" si="157"/>
        <v>0</v>
      </c>
      <c r="R317" s="2">
        <f t="shared" si="157"/>
        <v>554358</v>
      </c>
      <c r="S317" s="2">
        <f t="shared" si="157"/>
        <v>978238</v>
      </c>
      <c r="T317" s="2">
        <f t="shared" si="157"/>
        <v>19447</v>
      </c>
      <c r="U317" s="2">
        <f t="shared" si="157"/>
        <v>1635384</v>
      </c>
      <c r="V317" s="2">
        <f t="shared" si="157"/>
        <v>0</v>
      </c>
      <c r="W317" s="2">
        <f t="shared" si="157"/>
        <v>0</v>
      </c>
      <c r="X317" s="3">
        <f>SUM(N317:W317)</f>
        <v>4702828</v>
      </c>
    </row>
    <row r="318" spans="1:24" ht="12" customHeight="1">
      <c r="A318" s="12"/>
    </row>
    <row r="319" spans="1:24" ht="12" customHeight="1">
      <c r="A319" s="12" t="s">
        <v>261</v>
      </c>
      <c r="E319" s="2">
        <v>28191961</v>
      </c>
      <c r="F319" s="2">
        <v>0</v>
      </c>
      <c r="G319" s="2">
        <v>23484468</v>
      </c>
      <c r="H319" s="2">
        <v>16196987</v>
      </c>
      <c r="I319" s="2">
        <v>804172</v>
      </c>
      <c r="J319" s="2">
        <v>699003</v>
      </c>
      <c r="K319" s="2">
        <v>8604762</v>
      </c>
      <c r="L319" s="2">
        <v>0</v>
      </c>
      <c r="M319" s="3">
        <f t="shared" ref="M319:M340" si="158">SUM(E319:L319)</f>
        <v>77981353</v>
      </c>
      <c r="N319" s="2">
        <v>44837582</v>
      </c>
      <c r="O319" s="2">
        <v>0</v>
      </c>
      <c r="P319" s="2">
        <v>3923829</v>
      </c>
      <c r="Q319" s="2">
        <v>0</v>
      </c>
      <c r="R319" s="2">
        <v>12990984</v>
      </c>
      <c r="S319" s="2">
        <v>10573018</v>
      </c>
      <c r="T319" s="2">
        <v>4001645</v>
      </c>
      <c r="U319" s="2">
        <v>4563106</v>
      </c>
      <c r="V319" s="2">
        <v>23438209</v>
      </c>
      <c r="W319" s="2">
        <v>0</v>
      </c>
      <c r="X319" s="3">
        <f t="shared" ref="X319:X340" si="159">SUM(N319:W319)</f>
        <v>104328373</v>
      </c>
    </row>
    <row r="320" spans="1:24" ht="12" customHeight="1">
      <c r="A320" s="12"/>
      <c r="B320" s="2" t="s">
        <v>262</v>
      </c>
      <c r="E320" s="2">
        <v>581287</v>
      </c>
      <c r="F320" s="2">
        <v>0</v>
      </c>
      <c r="G320" s="2">
        <v>385476</v>
      </c>
      <c r="H320" s="2">
        <v>530256</v>
      </c>
      <c r="I320" s="2">
        <v>8100</v>
      </c>
      <c r="J320" s="2">
        <v>122303</v>
      </c>
      <c r="K320" s="2">
        <v>14758</v>
      </c>
      <c r="L320" s="2">
        <v>907414</v>
      </c>
      <c r="M320" s="3">
        <f t="shared" si="158"/>
        <v>2549594</v>
      </c>
      <c r="N320" s="2">
        <v>117236</v>
      </c>
      <c r="O320" s="2">
        <v>188523</v>
      </c>
      <c r="P320" s="2">
        <v>1228968</v>
      </c>
      <c r="Q320" s="2">
        <v>0</v>
      </c>
      <c r="R320" s="2">
        <v>2306551</v>
      </c>
      <c r="S320" s="2">
        <v>357252</v>
      </c>
      <c r="T320" s="2">
        <v>719341</v>
      </c>
      <c r="U320" s="2">
        <v>0</v>
      </c>
      <c r="V320" s="2">
        <v>0</v>
      </c>
      <c r="W320" s="2">
        <v>0</v>
      </c>
      <c r="X320" s="3">
        <f t="shared" si="159"/>
        <v>4917871</v>
      </c>
    </row>
    <row r="321" spans="1:24" ht="12" customHeight="1">
      <c r="A321" s="12"/>
      <c r="B321" s="2" t="s">
        <v>263</v>
      </c>
      <c r="E321" s="2">
        <v>0</v>
      </c>
      <c r="F321" s="2">
        <v>0</v>
      </c>
      <c r="G321" s="2">
        <v>107891</v>
      </c>
      <c r="H321" s="2">
        <v>0</v>
      </c>
      <c r="I321" s="2">
        <v>0</v>
      </c>
      <c r="J321" s="2">
        <v>0</v>
      </c>
      <c r="K321" s="2">
        <v>4306</v>
      </c>
      <c r="L321" s="2">
        <v>355694</v>
      </c>
      <c r="M321" s="3">
        <f t="shared" si="158"/>
        <v>467891</v>
      </c>
      <c r="N321" s="2">
        <v>0</v>
      </c>
      <c r="O321" s="2">
        <v>0</v>
      </c>
      <c r="P321" s="2">
        <v>359861</v>
      </c>
      <c r="Q321" s="2">
        <v>0</v>
      </c>
      <c r="R321" s="2">
        <v>272573</v>
      </c>
      <c r="S321" s="2">
        <v>150493</v>
      </c>
      <c r="T321" s="2">
        <v>41025</v>
      </c>
      <c r="U321" s="2">
        <v>0</v>
      </c>
      <c r="V321" s="2">
        <v>0</v>
      </c>
      <c r="W321" s="2">
        <v>0</v>
      </c>
      <c r="X321" s="3">
        <f t="shared" si="159"/>
        <v>823952</v>
      </c>
    </row>
    <row r="322" spans="1:24" ht="12" customHeight="1">
      <c r="A322" s="12"/>
      <c r="B322" s="2" t="s">
        <v>264</v>
      </c>
      <c r="E322" s="2">
        <v>0</v>
      </c>
      <c r="F322" s="2">
        <v>0</v>
      </c>
      <c r="G322" s="2">
        <v>90007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3">
        <f t="shared" si="158"/>
        <v>90007</v>
      </c>
      <c r="N322" s="2">
        <v>60372</v>
      </c>
      <c r="O322" s="2">
        <v>0</v>
      </c>
      <c r="P322" s="2">
        <v>0</v>
      </c>
      <c r="Q322" s="2">
        <v>0</v>
      </c>
      <c r="R322" s="2">
        <v>595</v>
      </c>
      <c r="S322" s="2">
        <v>33353</v>
      </c>
      <c r="T322" s="2">
        <v>14570</v>
      </c>
      <c r="U322" s="2">
        <v>0</v>
      </c>
      <c r="V322" s="2">
        <v>0</v>
      </c>
      <c r="W322" s="2">
        <v>0</v>
      </c>
      <c r="X322" s="3">
        <f t="shared" si="159"/>
        <v>108890</v>
      </c>
    </row>
    <row r="323" spans="1:24" ht="12" customHeight="1">
      <c r="A323" s="12"/>
      <c r="B323" s="2" t="s">
        <v>265</v>
      </c>
      <c r="E323" s="2">
        <v>3654881</v>
      </c>
      <c r="F323" s="2">
        <v>66000</v>
      </c>
      <c r="G323" s="2">
        <v>1840845</v>
      </c>
      <c r="H323" s="2">
        <v>589968</v>
      </c>
      <c r="I323" s="2">
        <v>0</v>
      </c>
      <c r="J323" s="2">
        <v>152511</v>
      </c>
      <c r="K323" s="2">
        <v>2373481</v>
      </c>
      <c r="L323" s="2">
        <v>1001529</v>
      </c>
      <c r="M323" s="3">
        <f t="shared" si="158"/>
        <v>9679215</v>
      </c>
      <c r="N323" s="2">
        <v>0</v>
      </c>
      <c r="O323" s="2">
        <v>0</v>
      </c>
      <c r="P323" s="2">
        <v>2173580</v>
      </c>
      <c r="Q323" s="2">
        <v>0</v>
      </c>
      <c r="R323" s="2">
        <v>887529</v>
      </c>
      <c r="S323" s="2">
        <v>926433</v>
      </c>
      <c r="T323" s="2">
        <v>2363132</v>
      </c>
      <c r="U323" s="2">
        <v>1181</v>
      </c>
      <c r="V323" s="2">
        <v>0</v>
      </c>
      <c r="W323" s="2">
        <v>0</v>
      </c>
      <c r="X323" s="3">
        <f t="shared" si="159"/>
        <v>6351855</v>
      </c>
    </row>
    <row r="324" spans="1:24" ht="12" customHeight="1">
      <c r="A324" s="12"/>
      <c r="B324" s="2" t="s">
        <v>266</v>
      </c>
      <c r="E324" s="2">
        <v>11658043</v>
      </c>
      <c r="F324" s="2">
        <v>1124448</v>
      </c>
      <c r="G324" s="2">
        <v>3009547</v>
      </c>
      <c r="H324" s="2">
        <v>0</v>
      </c>
      <c r="I324" s="2">
        <v>0</v>
      </c>
      <c r="J324" s="2">
        <v>184190</v>
      </c>
      <c r="K324" s="2">
        <v>33989</v>
      </c>
      <c r="L324" s="2">
        <v>2002306</v>
      </c>
      <c r="M324" s="3">
        <f t="shared" si="158"/>
        <v>18012523</v>
      </c>
      <c r="N324" s="2">
        <v>1039263</v>
      </c>
      <c r="O324" s="2">
        <v>562385</v>
      </c>
      <c r="P324" s="2">
        <v>3265652</v>
      </c>
      <c r="Q324" s="2">
        <v>0</v>
      </c>
      <c r="R324" s="2">
        <v>3926106</v>
      </c>
      <c r="S324" s="2">
        <v>2300358</v>
      </c>
      <c r="T324" s="2">
        <v>2713863</v>
      </c>
      <c r="U324" s="2">
        <v>2247611</v>
      </c>
      <c r="V324" s="2">
        <v>0</v>
      </c>
      <c r="W324" s="2">
        <v>0</v>
      </c>
      <c r="X324" s="3">
        <f t="shared" si="159"/>
        <v>16055238</v>
      </c>
    </row>
    <row r="325" spans="1:24" ht="12" customHeight="1">
      <c r="A325" s="12"/>
      <c r="B325" s="2" t="s">
        <v>267</v>
      </c>
      <c r="E325" s="2">
        <v>53841.027163726911</v>
      </c>
      <c r="F325" s="2">
        <v>0</v>
      </c>
      <c r="G325" s="2">
        <v>46910.570556264727</v>
      </c>
      <c r="H325" s="2">
        <v>0</v>
      </c>
      <c r="I325" s="2">
        <v>0</v>
      </c>
      <c r="J325" s="2">
        <v>0</v>
      </c>
      <c r="K325" s="2">
        <v>4154.9086142923625</v>
      </c>
      <c r="L325" s="2">
        <v>125427.63043769251</v>
      </c>
      <c r="M325" s="3">
        <f t="shared" si="158"/>
        <v>230334.13677197651</v>
      </c>
      <c r="N325" s="2">
        <v>0</v>
      </c>
      <c r="O325" s="2">
        <v>0</v>
      </c>
      <c r="P325" s="2">
        <v>128227.5584376925</v>
      </c>
      <c r="Q325" s="2">
        <v>0</v>
      </c>
      <c r="R325" s="2">
        <v>4609.4180306899389</v>
      </c>
      <c r="S325" s="2">
        <v>48460</v>
      </c>
      <c r="T325" s="2">
        <v>54634.182192800385</v>
      </c>
      <c r="U325" s="2">
        <v>0</v>
      </c>
      <c r="V325" s="2">
        <v>0</v>
      </c>
      <c r="W325" s="2">
        <v>0</v>
      </c>
      <c r="X325" s="3">
        <f t="shared" si="159"/>
        <v>235931.15866118282</v>
      </c>
    </row>
    <row r="326" spans="1:24" ht="12" customHeight="1">
      <c r="A326" s="12"/>
      <c r="B326" s="2" t="s">
        <v>268</v>
      </c>
      <c r="E326" s="2">
        <v>0</v>
      </c>
      <c r="F326" s="2">
        <v>0</v>
      </c>
      <c r="G326" s="2">
        <v>370511</v>
      </c>
      <c r="H326" s="2">
        <v>0</v>
      </c>
      <c r="I326" s="2">
        <v>0</v>
      </c>
      <c r="J326" s="2">
        <v>0</v>
      </c>
      <c r="K326" s="2">
        <v>1200</v>
      </c>
      <c r="L326" s="2">
        <v>92726</v>
      </c>
      <c r="M326" s="3">
        <f t="shared" si="158"/>
        <v>464437</v>
      </c>
      <c r="N326" s="2">
        <v>109491</v>
      </c>
      <c r="O326" s="2">
        <v>0</v>
      </c>
      <c r="P326" s="2">
        <v>92726</v>
      </c>
      <c r="Q326" s="2">
        <v>0</v>
      </c>
      <c r="R326" s="2">
        <v>312279</v>
      </c>
      <c r="S326" s="2">
        <v>71120</v>
      </c>
      <c r="T326" s="2">
        <v>9893</v>
      </c>
      <c r="U326" s="2">
        <v>124842</v>
      </c>
      <c r="V326" s="2">
        <v>0</v>
      </c>
      <c r="W326" s="2">
        <v>0</v>
      </c>
      <c r="X326" s="3">
        <f t="shared" si="159"/>
        <v>720351</v>
      </c>
    </row>
    <row r="327" spans="1:24" ht="12" customHeight="1">
      <c r="A327" s="12"/>
      <c r="B327" s="2" t="s">
        <v>269</v>
      </c>
      <c r="E327" s="2">
        <v>0</v>
      </c>
      <c r="F327" s="2">
        <v>0</v>
      </c>
      <c r="G327" s="2">
        <v>3762</v>
      </c>
      <c r="H327" s="2">
        <v>2015</v>
      </c>
      <c r="I327" s="2">
        <v>0</v>
      </c>
      <c r="J327" s="2">
        <v>0</v>
      </c>
      <c r="K327" s="2">
        <v>0</v>
      </c>
      <c r="L327" s="2">
        <v>0</v>
      </c>
      <c r="M327" s="3">
        <f t="shared" si="158"/>
        <v>5777</v>
      </c>
      <c r="N327" s="2">
        <v>3788</v>
      </c>
      <c r="O327" s="2">
        <v>0</v>
      </c>
      <c r="P327" s="2">
        <v>0</v>
      </c>
      <c r="Q327" s="2">
        <v>0</v>
      </c>
      <c r="R327" s="2">
        <v>1338</v>
      </c>
      <c r="S327" s="2">
        <v>3603</v>
      </c>
      <c r="T327" s="2">
        <v>0</v>
      </c>
      <c r="U327" s="2">
        <v>0</v>
      </c>
      <c r="V327" s="2">
        <v>0</v>
      </c>
      <c r="W327" s="2">
        <v>0</v>
      </c>
      <c r="X327" s="3">
        <f t="shared" si="159"/>
        <v>8729</v>
      </c>
    </row>
    <row r="328" spans="1:24" ht="12" customHeight="1">
      <c r="A328" s="12"/>
      <c r="B328" s="2" t="s">
        <v>270</v>
      </c>
      <c r="E328" s="2">
        <v>112858</v>
      </c>
      <c r="F328" s="2">
        <v>0</v>
      </c>
      <c r="G328" s="2">
        <v>68678</v>
      </c>
      <c r="H328" s="2">
        <v>378215</v>
      </c>
      <c r="I328" s="2">
        <v>0</v>
      </c>
      <c r="J328" s="2">
        <v>0</v>
      </c>
      <c r="K328" s="2">
        <v>30000</v>
      </c>
      <c r="L328" s="2">
        <v>0</v>
      </c>
      <c r="M328" s="3">
        <f t="shared" si="158"/>
        <v>589751</v>
      </c>
      <c r="N328" s="2">
        <v>317700</v>
      </c>
      <c r="O328" s="2">
        <v>0</v>
      </c>
      <c r="P328" s="2">
        <v>0</v>
      </c>
      <c r="Q328" s="2">
        <v>0</v>
      </c>
      <c r="R328" s="2">
        <v>123192</v>
      </c>
      <c r="S328" s="2">
        <v>210772</v>
      </c>
      <c r="T328" s="2">
        <v>0</v>
      </c>
      <c r="U328" s="2">
        <v>0</v>
      </c>
      <c r="V328" s="2">
        <v>0</v>
      </c>
      <c r="W328" s="2">
        <v>0</v>
      </c>
      <c r="X328" s="3">
        <f t="shared" si="159"/>
        <v>651664</v>
      </c>
    </row>
    <row r="329" spans="1:24" ht="12" customHeight="1">
      <c r="A329" s="12"/>
      <c r="B329" s="2" t="s">
        <v>271</v>
      </c>
      <c r="E329" s="2">
        <v>1960396</v>
      </c>
      <c r="F329" s="2">
        <v>742547</v>
      </c>
      <c r="G329" s="2">
        <v>1564765</v>
      </c>
      <c r="H329" s="2">
        <v>233326</v>
      </c>
      <c r="I329" s="2">
        <v>0</v>
      </c>
      <c r="J329" s="2">
        <v>388480</v>
      </c>
      <c r="K329" s="2">
        <v>0</v>
      </c>
      <c r="L329" s="2">
        <v>757792</v>
      </c>
      <c r="M329" s="3">
        <f t="shared" si="158"/>
        <v>5647306</v>
      </c>
      <c r="N329" s="2">
        <v>403253</v>
      </c>
      <c r="O329" s="2">
        <v>889274</v>
      </c>
      <c r="P329" s="2">
        <v>679675</v>
      </c>
      <c r="Q329" s="2">
        <v>0</v>
      </c>
      <c r="R329" s="2">
        <v>1378617</v>
      </c>
      <c r="S329" s="2">
        <v>809525</v>
      </c>
      <c r="T329" s="2">
        <v>576735</v>
      </c>
      <c r="U329" s="2">
        <v>877931</v>
      </c>
      <c r="V329" s="2">
        <v>0</v>
      </c>
      <c r="W329" s="2">
        <v>0</v>
      </c>
      <c r="X329" s="3">
        <f t="shared" si="159"/>
        <v>5615010</v>
      </c>
    </row>
    <row r="330" spans="1:24" ht="12" customHeight="1">
      <c r="A330" s="12"/>
      <c r="B330" s="2" t="s">
        <v>272</v>
      </c>
      <c r="E330" s="2">
        <v>8497630</v>
      </c>
      <c r="F330" s="2">
        <v>0</v>
      </c>
      <c r="G330" s="2">
        <v>1446727</v>
      </c>
      <c r="H330" s="2">
        <v>610787</v>
      </c>
      <c r="I330" s="2">
        <v>204976</v>
      </c>
      <c r="J330" s="2">
        <v>36061</v>
      </c>
      <c r="K330" s="2">
        <v>216420</v>
      </c>
      <c r="L330" s="2">
        <v>3692824</v>
      </c>
      <c r="M330" s="3">
        <f t="shared" si="158"/>
        <v>14705425</v>
      </c>
      <c r="N330" s="2">
        <v>0</v>
      </c>
      <c r="O330" s="2">
        <v>10965</v>
      </c>
      <c r="P330" s="2">
        <v>4754797</v>
      </c>
      <c r="Q330" s="2">
        <v>0</v>
      </c>
      <c r="R330" s="2">
        <v>6922778</v>
      </c>
      <c r="S330" s="2">
        <v>733912</v>
      </c>
      <c r="T330" s="2">
        <v>1592064</v>
      </c>
      <c r="U330" s="2">
        <v>136966</v>
      </c>
      <c r="V330" s="2">
        <v>0</v>
      </c>
      <c r="W330" s="2">
        <v>0</v>
      </c>
      <c r="X330" s="3">
        <f t="shared" si="159"/>
        <v>14151482</v>
      </c>
    </row>
    <row r="331" spans="1:24" ht="12" customHeight="1">
      <c r="A331" s="12"/>
      <c r="B331" s="2" t="s">
        <v>273</v>
      </c>
      <c r="E331" s="2">
        <v>766212</v>
      </c>
      <c r="F331" s="2">
        <v>0</v>
      </c>
      <c r="G331" s="2">
        <v>408346</v>
      </c>
      <c r="H331" s="2">
        <v>323055</v>
      </c>
      <c r="I331" s="2">
        <v>0</v>
      </c>
      <c r="J331" s="2">
        <v>70365</v>
      </c>
      <c r="K331" s="2">
        <v>0</v>
      </c>
      <c r="L331" s="2">
        <v>1494499</v>
      </c>
      <c r="M331" s="3">
        <f t="shared" si="158"/>
        <v>3062477</v>
      </c>
      <c r="N331" s="2">
        <v>0</v>
      </c>
      <c r="O331" s="2">
        <v>0</v>
      </c>
      <c r="P331" s="2">
        <v>509260</v>
      </c>
      <c r="Q331" s="2">
        <v>0</v>
      </c>
      <c r="R331" s="2">
        <v>1493611</v>
      </c>
      <c r="S331" s="2">
        <v>380455</v>
      </c>
      <c r="T331" s="2">
        <v>687315</v>
      </c>
      <c r="U331" s="2">
        <v>2990</v>
      </c>
      <c r="V331" s="2">
        <v>0</v>
      </c>
      <c r="W331" s="2">
        <v>0</v>
      </c>
      <c r="X331" s="3">
        <f t="shared" si="159"/>
        <v>3073631</v>
      </c>
    </row>
    <row r="332" spans="1:24" ht="12" customHeight="1">
      <c r="A332" s="12"/>
      <c r="B332" s="2" t="s">
        <v>274</v>
      </c>
      <c r="E332" s="2">
        <v>1060756</v>
      </c>
      <c r="F332" s="2">
        <v>0</v>
      </c>
      <c r="G332" s="2">
        <v>1085029</v>
      </c>
      <c r="H332" s="2">
        <v>0</v>
      </c>
      <c r="I332" s="2">
        <v>0</v>
      </c>
      <c r="J332" s="2">
        <v>344480</v>
      </c>
      <c r="K332" s="2">
        <v>143378</v>
      </c>
      <c r="L332" s="2">
        <v>300688</v>
      </c>
      <c r="M332" s="3">
        <f t="shared" si="158"/>
        <v>2934331</v>
      </c>
      <c r="N332" s="2">
        <v>204541</v>
      </c>
      <c r="O332" s="2">
        <v>74435</v>
      </c>
      <c r="P332" s="2">
        <v>311247</v>
      </c>
      <c r="Q332" s="2">
        <v>0</v>
      </c>
      <c r="R332" s="2">
        <v>1869213</v>
      </c>
      <c r="S332" s="2">
        <v>370015</v>
      </c>
      <c r="T332" s="2">
        <v>186202</v>
      </c>
      <c r="U332" s="2">
        <v>217858</v>
      </c>
      <c r="V332" s="2">
        <v>0</v>
      </c>
      <c r="W332" s="2">
        <v>0</v>
      </c>
      <c r="X332" s="3">
        <f t="shared" si="159"/>
        <v>3233511</v>
      </c>
    </row>
    <row r="333" spans="1:24" ht="12" customHeight="1">
      <c r="A333" s="12"/>
      <c r="B333" s="2" t="s">
        <v>275</v>
      </c>
      <c r="E333" s="2">
        <v>1333034</v>
      </c>
      <c r="F333" s="2">
        <v>0</v>
      </c>
      <c r="G333" s="2">
        <v>1005137</v>
      </c>
      <c r="H333" s="2">
        <v>78601</v>
      </c>
      <c r="I333" s="2">
        <v>0</v>
      </c>
      <c r="J333" s="2">
        <v>0</v>
      </c>
      <c r="K333" s="2">
        <v>0</v>
      </c>
      <c r="L333" s="2">
        <v>414611</v>
      </c>
      <c r="M333" s="3">
        <f t="shared" si="158"/>
        <v>2831383</v>
      </c>
      <c r="N333" s="2">
        <v>0</v>
      </c>
      <c r="O333" s="2">
        <v>0</v>
      </c>
      <c r="P333" s="2">
        <v>1417416</v>
      </c>
      <c r="Q333" s="2">
        <v>0</v>
      </c>
      <c r="R333" s="2">
        <v>541044</v>
      </c>
      <c r="S333" s="2">
        <v>473908</v>
      </c>
      <c r="T333" s="2">
        <v>60400</v>
      </c>
      <c r="U333" s="2">
        <v>162524</v>
      </c>
      <c r="V333" s="2">
        <v>0</v>
      </c>
      <c r="W333" s="2">
        <v>0</v>
      </c>
      <c r="X333" s="3">
        <f t="shared" si="159"/>
        <v>2655292</v>
      </c>
    </row>
    <row r="334" spans="1:24" ht="12" customHeight="1">
      <c r="A334" s="12"/>
      <c r="B334" s="2" t="s">
        <v>276</v>
      </c>
      <c r="E334" s="2">
        <v>647971</v>
      </c>
      <c r="F334" s="2">
        <v>0</v>
      </c>
      <c r="G334" s="2">
        <v>235691</v>
      </c>
      <c r="H334" s="2">
        <v>234911</v>
      </c>
      <c r="I334" s="2">
        <v>0</v>
      </c>
      <c r="J334" s="2">
        <v>0</v>
      </c>
      <c r="K334" s="2">
        <v>0</v>
      </c>
      <c r="L334" s="2">
        <v>416735</v>
      </c>
      <c r="M334" s="3">
        <f t="shared" si="158"/>
        <v>1535308</v>
      </c>
      <c r="N334" s="2">
        <v>0</v>
      </c>
      <c r="O334" s="2">
        <v>0</v>
      </c>
      <c r="P334" s="2">
        <v>416735</v>
      </c>
      <c r="Q334" s="2">
        <v>0</v>
      </c>
      <c r="R334" s="2">
        <v>1635922</v>
      </c>
      <c r="S334" s="2">
        <v>449968</v>
      </c>
      <c r="T334" s="2">
        <v>0</v>
      </c>
      <c r="U334" s="2">
        <v>0</v>
      </c>
      <c r="V334" s="2">
        <v>0</v>
      </c>
      <c r="W334" s="2">
        <v>0</v>
      </c>
      <c r="X334" s="3">
        <f t="shared" si="159"/>
        <v>2502625</v>
      </c>
    </row>
    <row r="335" spans="1:24" ht="12" customHeight="1">
      <c r="A335" s="12"/>
      <c r="B335" s="2" t="s">
        <v>277</v>
      </c>
      <c r="E335" s="2">
        <v>506622</v>
      </c>
      <c r="F335" s="2">
        <v>0</v>
      </c>
      <c r="G335" s="2">
        <v>762441</v>
      </c>
      <c r="H335" s="2">
        <v>0</v>
      </c>
      <c r="I335" s="2">
        <v>0</v>
      </c>
      <c r="J335" s="2">
        <v>119290</v>
      </c>
      <c r="K335" s="2">
        <v>0</v>
      </c>
      <c r="L335" s="2">
        <v>0</v>
      </c>
      <c r="M335" s="3">
        <f t="shared" si="158"/>
        <v>1388353</v>
      </c>
      <c r="N335" s="2">
        <v>0</v>
      </c>
      <c r="O335" s="2">
        <v>0</v>
      </c>
      <c r="P335" s="2">
        <v>490855</v>
      </c>
      <c r="Q335" s="2">
        <v>0</v>
      </c>
      <c r="R335" s="2">
        <v>649978</v>
      </c>
      <c r="S335" s="2">
        <v>204839</v>
      </c>
      <c r="T335" s="2">
        <v>0</v>
      </c>
      <c r="U335" s="2">
        <v>397481</v>
      </c>
      <c r="V335" s="2">
        <v>0</v>
      </c>
      <c r="W335" s="2">
        <v>0</v>
      </c>
      <c r="X335" s="3">
        <f t="shared" si="159"/>
        <v>1743153</v>
      </c>
    </row>
    <row r="336" spans="1:24" ht="12" customHeight="1">
      <c r="A336" s="12"/>
      <c r="B336" s="2" t="s">
        <v>278</v>
      </c>
      <c r="E336" s="2">
        <v>83315</v>
      </c>
      <c r="F336" s="2">
        <v>0</v>
      </c>
      <c r="G336" s="2">
        <v>187096</v>
      </c>
      <c r="H336" s="2">
        <v>0</v>
      </c>
      <c r="I336" s="2">
        <v>0</v>
      </c>
      <c r="J336" s="2">
        <v>118427</v>
      </c>
      <c r="K336" s="2">
        <v>202760</v>
      </c>
      <c r="L336" s="2">
        <v>338782</v>
      </c>
      <c r="M336" s="3">
        <f t="shared" si="158"/>
        <v>930380</v>
      </c>
      <c r="N336" s="2">
        <v>0</v>
      </c>
      <c r="O336" s="2">
        <v>133446</v>
      </c>
      <c r="P336" s="2">
        <v>338782</v>
      </c>
      <c r="Q336" s="2">
        <v>0</v>
      </c>
      <c r="R336" s="2">
        <v>301991</v>
      </c>
      <c r="S336" s="2">
        <v>106449</v>
      </c>
      <c r="T336" s="2">
        <v>115192</v>
      </c>
      <c r="U336" s="2">
        <v>0</v>
      </c>
      <c r="V336" s="2">
        <v>0</v>
      </c>
      <c r="W336" s="2">
        <v>0</v>
      </c>
      <c r="X336" s="3">
        <f t="shared" si="159"/>
        <v>995860</v>
      </c>
    </row>
    <row r="337" spans="1:24" ht="12" customHeight="1">
      <c r="A337" s="12"/>
      <c r="B337" s="2" t="s">
        <v>279</v>
      </c>
      <c r="E337" s="2">
        <v>1590696</v>
      </c>
      <c r="F337" s="2">
        <v>0</v>
      </c>
      <c r="G337" s="2">
        <v>243288</v>
      </c>
      <c r="H337" s="2">
        <v>0</v>
      </c>
      <c r="I337" s="2">
        <v>0</v>
      </c>
      <c r="J337" s="2">
        <v>38619</v>
      </c>
      <c r="K337" s="2">
        <v>0</v>
      </c>
      <c r="L337" s="2">
        <v>499494</v>
      </c>
      <c r="M337" s="3">
        <f t="shared" si="158"/>
        <v>2372097</v>
      </c>
      <c r="N337" s="2">
        <v>98319</v>
      </c>
      <c r="O337" s="2">
        <v>0</v>
      </c>
      <c r="P337" s="2">
        <v>499494</v>
      </c>
      <c r="Q337" s="2">
        <v>0</v>
      </c>
      <c r="R337" s="2">
        <v>58633</v>
      </c>
      <c r="S337" s="2">
        <v>98198</v>
      </c>
      <c r="T337" s="2">
        <v>380623</v>
      </c>
      <c r="U337" s="2">
        <v>1013147</v>
      </c>
      <c r="V337" s="2">
        <v>0</v>
      </c>
      <c r="W337" s="2">
        <v>0</v>
      </c>
      <c r="X337" s="3">
        <f t="shared" si="159"/>
        <v>2148414</v>
      </c>
    </row>
    <row r="338" spans="1:24" ht="12" customHeight="1">
      <c r="A338" s="12"/>
      <c r="B338" s="2" t="s">
        <v>280</v>
      </c>
      <c r="E338" s="2">
        <v>0</v>
      </c>
      <c r="F338" s="2">
        <v>0</v>
      </c>
      <c r="G338" s="2">
        <v>215912</v>
      </c>
      <c r="H338" s="2">
        <v>14639</v>
      </c>
      <c r="I338" s="2">
        <v>651</v>
      </c>
      <c r="J338" s="2">
        <v>0</v>
      </c>
      <c r="K338" s="2">
        <v>0</v>
      </c>
      <c r="L338" s="2">
        <v>90986</v>
      </c>
      <c r="M338" s="3">
        <f t="shared" si="158"/>
        <v>322188</v>
      </c>
      <c r="N338" s="2">
        <v>218757</v>
      </c>
      <c r="O338" s="2">
        <v>0</v>
      </c>
      <c r="P338" s="2">
        <v>0</v>
      </c>
      <c r="Q338" s="2">
        <v>0</v>
      </c>
      <c r="R338" s="2">
        <v>50874</v>
      </c>
      <c r="S338" s="2">
        <v>26496</v>
      </c>
      <c r="T338" s="2">
        <v>12285</v>
      </c>
      <c r="U338" s="2">
        <v>0</v>
      </c>
      <c r="V338" s="2">
        <v>0</v>
      </c>
      <c r="W338" s="2">
        <v>0</v>
      </c>
      <c r="X338" s="3">
        <f t="shared" si="159"/>
        <v>308412</v>
      </c>
    </row>
    <row r="339" spans="1:24" ht="12" customHeight="1">
      <c r="A339" s="12"/>
      <c r="C339" s="2" t="s">
        <v>41</v>
      </c>
      <c r="E339" s="2">
        <f t="shared" ref="E339:L339" si="160">SUM(E320:E338)</f>
        <v>32507542.027163729</v>
      </c>
      <c r="F339" s="2">
        <f t="shared" si="160"/>
        <v>1932995</v>
      </c>
      <c r="G339" s="2">
        <f t="shared" si="160"/>
        <v>13078059.570556264</v>
      </c>
      <c r="H339" s="2">
        <f t="shared" si="160"/>
        <v>2995773</v>
      </c>
      <c r="I339" s="2">
        <f t="shared" si="160"/>
        <v>213727</v>
      </c>
      <c r="J339" s="2">
        <f t="shared" si="160"/>
        <v>1574726</v>
      </c>
      <c r="K339" s="2">
        <f t="shared" si="160"/>
        <v>3024446.9086142923</v>
      </c>
      <c r="L339" s="2">
        <f t="shared" si="160"/>
        <v>12491507.630437693</v>
      </c>
      <c r="M339" s="3">
        <f t="shared" si="158"/>
        <v>67818777.136771977</v>
      </c>
      <c r="N339" s="2">
        <f t="shared" ref="N339:W339" si="161">SUM(N320:N338)</f>
        <v>2572720</v>
      </c>
      <c r="O339" s="2">
        <f t="shared" si="161"/>
        <v>1859028</v>
      </c>
      <c r="P339" s="2">
        <f t="shared" si="161"/>
        <v>16667275.558437694</v>
      </c>
      <c r="Q339" s="2">
        <f t="shared" si="161"/>
        <v>0</v>
      </c>
      <c r="R339" s="2">
        <f t="shared" si="161"/>
        <v>22737433.41803069</v>
      </c>
      <c r="S339" s="2">
        <f t="shared" si="161"/>
        <v>7755609</v>
      </c>
      <c r="T339" s="2">
        <f t="shared" si="161"/>
        <v>9527274.1821928006</v>
      </c>
      <c r="U339" s="2">
        <f t="shared" si="161"/>
        <v>5182531</v>
      </c>
      <c r="V339" s="2">
        <f t="shared" si="161"/>
        <v>0</v>
      </c>
      <c r="W339" s="2">
        <f t="shared" si="161"/>
        <v>0</v>
      </c>
      <c r="X339" s="3">
        <f t="shared" si="159"/>
        <v>66301871.158661187</v>
      </c>
    </row>
    <row r="340" spans="1:24" ht="12" customHeight="1">
      <c r="A340" s="12"/>
      <c r="D340" s="2" t="s">
        <v>42</v>
      </c>
      <c r="E340" s="2">
        <f t="shared" ref="E340:L340" si="162">E339+E319</f>
        <v>60699503.027163729</v>
      </c>
      <c r="F340" s="2">
        <f t="shared" si="162"/>
        <v>1932995</v>
      </c>
      <c r="G340" s="2">
        <f t="shared" si="162"/>
        <v>36562527.570556268</v>
      </c>
      <c r="H340" s="2">
        <f t="shared" si="162"/>
        <v>19192760</v>
      </c>
      <c r="I340" s="2">
        <f t="shared" si="162"/>
        <v>1017899</v>
      </c>
      <c r="J340" s="2">
        <f t="shared" si="162"/>
        <v>2273729</v>
      </c>
      <c r="K340" s="2">
        <f t="shared" si="162"/>
        <v>11629208.908614293</v>
      </c>
      <c r="L340" s="2">
        <f t="shared" si="162"/>
        <v>12491507.630437693</v>
      </c>
      <c r="M340" s="3">
        <f t="shared" si="158"/>
        <v>145800130.13677198</v>
      </c>
      <c r="N340" s="2">
        <f t="shared" ref="N340:W340" si="163">N339+N319</f>
        <v>47410302</v>
      </c>
      <c r="O340" s="2">
        <f t="shared" si="163"/>
        <v>1859028</v>
      </c>
      <c r="P340" s="2">
        <f t="shared" si="163"/>
        <v>20591104.558437694</v>
      </c>
      <c r="Q340" s="2">
        <f t="shared" si="163"/>
        <v>0</v>
      </c>
      <c r="R340" s="2">
        <f t="shared" si="163"/>
        <v>35728417.418030694</v>
      </c>
      <c r="S340" s="2">
        <f t="shared" si="163"/>
        <v>18328627</v>
      </c>
      <c r="T340" s="2">
        <f t="shared" si="163"/>
        <v>13528919.182192801</v>
      </c>
      <c r="U340" s="2">
        <f t="shared" si="163"/>
        <v>9745637</v>
      </c>
      <c r="V340" s="2">
        <f t="shared" si="163"/>
        <v>23438209</v>
      </c>
      <c r="W340" s="2">
        <f t="shared" si="163"/>
        <v>0</v>
      </c>
      <c r="X340" s="3">
        <f t="shared" si="159"/>
        <v>170630244.15866119</v>
      </c>
    </row>
    <row r="341" spans="1:24" ht="12" customHeight="1">
      <c r="A341" s="12"/>
    </row>
    <row r="342" spans="1:24" ht="12" customHeight="1">
      <c r="A342" s="12" t="s">
        <v>281</v>
      </c>
      <c r="E342" s="2">
        <v>17613084</v>
      </c>
      <c r="F342" s="2">
        <v>0</v>
      </c>
      <c r="G342" s="2">
        <v>16737271</v>
      </c>
      <c r="H342" s="2">
        <v>7783089</v>
      </c>
      <c r="I342" s="2">
        <v>273864</v>
      </c>
      <c r="J342" s="2">
        <v>722621</v>
      </c>
      <c r="K342" s="2">
        <v>2857244</v>
      </c>
      <c r="L342" s="2">
        <v>1261620</v>
      </c>
      <c r="M342" s="3">
        <f t="shared" ref="M342:M355" si="164">SUM(E342:L342)</f>
        <v>47248793</v>
      </c>
      <c r="N342" s="2">
        <v>13279965</v>
      </c>
      <c r="O342" s="2">
        <v>0</v>
      </c>
      <c r="P342" s="2">
        <v>0</v>
      </c>
      <c r="Q342" s="2">
        <v>0</v>
      </c>
      <c r="R342" s="2">
        <v>6315218</v>
      </c>
      <c r="S342" s="2">
        <v>10691562</v>
      </c>
      <c r="T342" s="2">
        <v>3765822</v>
      </c>
      <c r="U342" s="2">
        <v>3471864</v>
      </c>
      <c r="V342" s="2">
        <v>212756</v>
      </c>
      <c r="W342" s="2">
        <v>0</v>
      </c>
      <c r="X342" s="3">
        <f t="shared" ref="X342:X355" si="165">SUM(N342:W342)</f>
        <v>37737187</v>
      </c>
    </row>
    <row r="343" spans="1:24" ht="12" customHeight="1">
      <c r="A343" s="12"/>
      <c r="B343" s="2" t="s">
        <v>282</v>
      </c>
      <c r="E343" s="2">
        <v>89863</v>
      </c>
      <c r="F343" s="2">
        <v>0</v>
      </c>
      <c r="G343" s="2">
        <v>113701</v>
      </c>
      <c r="H343" s="2">
        <v>28009</v>
      </c>
      <c r="I343" s="2">
        <v>44272</v>
      </c>
      <c r="J343" s="2">
        <v>100</v>
      </c>
      <c r="K343" s="2">
        <v>0</v>
      </c>
      <c r="L343" s="2">
        <v>0</v>
      </c>
      <c r="M343" s="3">
        <f t="shared" si="164"/>
        <v>275945</v>
      </c>
      <c r="N343" s="2">
        <v>0</v>
      </c>
      <c r="O343" s="2">
        <v>0</v>
      </c>
      <c r="P343" s="2">
        <v>18463</v>
      </c>
      <c r="Q343" s="2">
        <v>0</v>
      </c>
      <c r="R343" s="2">
        <v>22874</v>
      </c>
      <c r="S343" s="2">
        <v>107844</v>
      </c>
      <c r="T343" s="2">
        <v>72636</v>
      </c>
      <c r="U343" s="2">
        <v>6522</v>
      </c>
      <c r="V343" s="2">
        <v>0</v>
      </c>
      <c r="W343" s="2">
        <v>0</v>
      </c>
      <c r="X343" s="3">
        <f t="shared" si="165"/>
        <v>228339</v>
      </c>
    </row>
    <row r="344" spans="1:24" ht="12" customHeight="1">
      <c r="A344" s="12"/>
      <c r="B344" s="2" t="s">
        <v>283</v>
      </c>
      <c r="E344" s="2">
        <v>443154</v>
      </c>
      <c r="F344" s="2">
        <v>0</v>
      </c>
      <c r="G344" s="2">
        <v>87602</v>
      </c>
      <c r="H344" s="2">
        <v>282849</v>
      </c>
      <c r="I344" s="2">
        <v>0</v>
      </c>
      <c r="J344" s="2">
        <v>0</v>
      </c>
      <c r="K344" s="2">
        <v>4458</v>
      </c>
      <c r="L344" s="2">
        <v>301045</v>
      </c>
      <c r="M344" s="3">
        <f t="shared" si="164"/>
        <v>1119108</v>
      </c>
      <c r="N344" s="2">
        <v>301045</v>
      </c>
      <c r="O344" s="2">
        <v>0</v>
      </c>
      <c r="P344" s="2">
        <v>0</v>
      </c>
      <c r="Q344" s="2">
        <v>0</v>
      </c>
      <c r="R344" s="2">
        <v>529257</v>
      </c>
      <c r="S344" s="2">
        <v>234049</v>
      </c>
      <c r="T344" s="2">
        <v>8500</v>
      </c>
      <c r="U344" s="2">
        <v>42041</v>
      </c>
      <c r="V344" s="2">
        <v>0</v>
      </c>
      <c r="W344" s="2">
        <v>0</v>
      </c>
      <c r="X344" s="3">
        <f t="shared" si="165"/>
        <v>1114892</v>
      </c>
    </row>
    <row r="345" spans="1:24" ht="12" customHeight="1">
      <c r="A345" s="12"/>
      <c r="B345" s="2" t="s">
        <v>284</v>
      </c>
      <c r="E345" s="2">
        <v>621844.98022309761</v>
      </c>
      <c r="F345" s="2">
        <v>0</v>
      </c>
      <c r="G345" s="2">
        <v>124701.61108993065</v>
      </c>
      <c r="H345" s="2">
        <v>0</v>
      </c>
      <c r="I345" s="2">
        <v>0</v>
      </c>
      <c r="J345" s="2">
        <v>0</v>
      </c>
      <c r="K345" s="2">
        <v>71804.091945047039</v>
      </c>
      <c r="L345" s="2">
        <v>0</v>
      </c>
      <c r="M345" s="3">
        <f t="shared" si="164"/>
        <v>818350.68325807527</v>
      </c>
      <c r="N345" s="2">
        <v>119309.39496149401</v>
      </c>
      <c r="O345" s="2">
        <v>0</v>
      </c>
      <c r="P345" s="2">
        <v>0</v>
      </c>
      <c r="Q345" s="2">
        <v>0</v>
      </c>
      <c r="R345" s="2">
        <v>312271.16496302909</v>
      </c>
      <c r="S345" s="2">
        <v>72051</v>
      </c>
      <c r="T345" s="2">
        <v>552231</v>
      </c>
      <c r="U345" s="2">
        <v>1193.5253341058444</v>
      </c>
      <c r="V345" s="2">
        <v>0</v>
      </c>
      <c r="W345" s="2">
        <v>0</v>
      </c>
      <c r="X345" s="3">
        <f t="shared" si="165"/>
        <v>1057056.0852586289</v>
      </c>
    </row>
    <row r="346" spans="1:24" ht="12" customHeight="1">
      <c r="A346" s="12"/>
      <c r="B346" s="2" t="s">
        <v>285</v>
      </c>
      <c r="E346" s="2">
        <v>0</v>
      </c>
      <c r="F346" s="2">
        <v>0</v>
      </c>
      <c r="G346" s="2">
        <v>34017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3">
        <f t="shared" si="164"/>
        <v>34017</v>
      </c>
      <c r="N346" s="2">
        <v>18143</v>
      </c>
      <c r="O346" s="2">
        <v>0</v>
      </c>
      <c r="P346" s="2">
        <v>0</v>
      </c>
      <c r="Q346" s="2">
        <v>0</v>
      </c>
      <c r="R346" s="2">
        <v>2109</v>
      </c>
      <c r="S346" s="2">
        <v>13690</v>
      </c>
      <c r="T346" s="2">
        <v>36740</v>
      </c>
      <c r="U346" s="2">
        <v>0</v>
      </c>
      <c r="V346" s="2">
        <v>0</v>
      </c>
      <c r="W346" s="2">
        <v>0</v>
      </c>
      <c r="X346" s="3">
        <f t="shared" si="165"/>
        <v>70682</v>
      </c>
    </row>
    <row r="347" spans="1:24" ht="12" customHeight="1">
      <c r="A347" s="12"/>
      <c r="B347" s="2" t="s">
        <v>286</v>
      </c>
      <c r="E347" s="2">
        <v>0</v>
      </c>
      <c r="F347" s="2">
        <v>0</v>
      </c>
      <c r="G347" s="2">
        <v>7455</v>
      </c>
      <c r="H347" s="2">
        <v>679</v>
      </c>
      <c r="I347" s="2">
        <v>0</v>
      </c>
      <c r="J347" s="2">
        <v>0</v>
      </c>
      <c r="K347" s="2">
        <v>0</v>
      </c>
      <c r="L347" s="2">
        <v>0</v>
      </c>
      <c r="M347" s="3">
        <f t="shared" si="164"/>
        <v>8134</v>
      </c>
      <c r="N347" s="2">
        <v>1624</v>
      </c>
      <c r="O347" s="2">
        <v>0</v>
      </c>
      <c r="P347" s="2">
        <v>1250</v>
      </c>
      <c r="Q347" s="2">
        <v>0</v>
      </c>
      <c r="R347" s="2">
        <v>360</v>
      </c>
      <c r="S347" s="2">
        <v>4927</v>
      </c>
      <c r="T347" s="2">
        <v>0</v>
      </c>
      <c r="U347" s="2">
        <v>0</v>
      </c>
      <c r="V347" s="2">
        <v>0</v>
      </c>
      <c r="W347" s="2">
        <v>0</v>
      </c>
      <c r="X347" s="3">
        <f t="shared" si="165"/>
        <v>8161</v>
      </c>
    </row>
    <row r="348" spans="1:24" ht="12" customHeight="1">
      <c r="A348" s="12"/>
      <c r="B348" s="2" t="s">
        <v>287</v>
      </c>
      <c r="E348" s="2">
        <v>0</v>
      </c>
      <c r="F348" s="2">
        <v>13905</v>
      </c>
      <c r="G348" s="2">
        <v>69218</v>
      </c>
      <c r="H348" s="2">
        <v>0</v>
      </c>
      <c r="I348" s="2">
        <v>0</v>
      </c>
      <c r="J348" s="2">
        <v>0</v>
      </c>
      <c r="K348" s="2">
        <v>1530</v>
      </c>
      <c r="L348" s="2">
        <v>116234</v>
      </c>
      <c r="M348" s="3">
        <f t="shared" si="164"/>
        <v>200887</v>
      </c>
      <c r="N348" s="2">
        <v>1187731</v>
      </c>
      <c r="O348" s="2">
        <v>0</v>
      </c>
      <c r="P348" s="2">
        <v>653964</v>
      </c>
      <c r="Q348" s="2">
        <v>0</v>
      </c>
      <c r="R348" s="2">
        <v>2242754</v>
      </c>
      <c r="S348" s="2">
        <v>122150</v>
      </c>
      <c r="T348" s="2">
        <v>139026</v>
      </c>
      <c r="U348" s="2">
        <v>0</v>
      </c>
      <c r="V348" s="2">
        <v>0</v>
      </c>
      <c r="W348" s="2">
        <v>0</v>
      </c>
      <c r="X348" s="3">
        <f t="shared" si="165"/>
        <v>4345625</v>
      </c>
    </row>
    <row r="349" spans="1:24" ht="12" customHeight="1">
      <c r="A349" s="12"/>
      <c r="B349" s="2" t="s">
        <v>288</v>
      </c>
      <c r="E349" s="2">
        <v>9133</v>
      </c>
      <c r="F349" s="2">
        <v>0</v>
      </c>
      <c r="G349" s="2">
        <v>60661</v>
      </c>
      <c r="H349" s="2">
        <v>110154</v>
      </c>
      <c r="I349" s="2">
        <v>0</v>
      </c>
      <c r="J349" s="2">
        <v>0</v>
      </c>
      <c r="K349" s="2">
        <v>1281</v>
      </c>
      <c r="L349" s="2">
        <v>272071</v>
      </c>
      <c r="M349" s="3">
        <f t="shared" si="164"/>
        <v>453300</v>
      </c>
      <c r="N349" s="2">
        <v>0</v>
      </c>
      <c r="O349" s="2">
        <v>0</v>
      </c>
      <c r="P349" s="2">
        <v>333071</v>
      </c>
      <c r="Q349" s="2">
        <v>0</v>
      </c>
      <c r="R349" s="2">
        <v>64514</v>
      </c>
      <c r="S349" s="2">
        <v>101103</v>
      </c>
      <c r="T349" s="2">
        <v>0</v>
      </c>
      <c r="U349" s="2">
        <v>0</v>
      </c>
      <c r="V349" s="2">
        <v>0</v>
      </c>
      <c r="W349" s="2">
        <v>0</v>
      </c>
      <c r="X349" s="3">
        <f t="shared" si="165"/>
        <v>498688</v>
      </c>
    </row>
    <row r="350" spans="1:24" ht="12" customHeight="1">
      <c r="A350" s="12"/>
      <c r="B350" s="2" t="s">
        <v>289</v>
      </c>
      <c r="E350" s="2">
        <v>0</v>
      </c>
      <c r="F350" s="2">
        <v>0</v>
      </c>
      <c r="G350" s="2">
        <v>157252</v>
      </c>
      <c r="H350" s="2">
        <v>0</v>
      </c>
      <c r="I350" s="2">
        <v>0</v>
      </c>
      <c r="J350" s="2">
        <v>74600</v>
      </c>
      <c r="K350" s="2">
        <v>0</v>
      </c>
      <c r="L350" s="2">
        <v>0</v>
      </c>
      <c r="M350" s="3">
        <f t="shared" si="164"/>
        <v>231852</v>
      </c>
      <c r="N350" s="2">
        <v>38239</v>
      </c>
      <c r="O350" s="2">
        <v>0</v>
      </c>
      <c r="P350" s="2">
        <v>0</v>
      </c>
      <c r="Q350" s="2">
        <v>0</v>
      </c>
      <c r="R350" s="2">
        <v>148661</v>
      </c>
      <c r="S350" s="2">
        <v>38233</v>
      </c>
      <c r="T350" s="2">
        <v>0</v>
      </c>
      <c r="U350" s="2">
        <v>0</v>
      </c>
      <c r="V350" s="2">
        <v>0</v>
      </c>
      <c r="W350" s="2">
        <v>0</v>
      </c>
      <c r="X350" s="3">
        <f t="shared" si="165"/>
        <v>225133</v>
      </c>
    </row>
    <row r="351" spans="1:24" ht="12" customHeight="1">
      <c r="A351" s="12"/>
      <c r="B351" s="2" t="s">
        <v>290</v>
      </c>
      <c r="E351" s="2">
        <v>0</v>
      </c>
      <c r="F351" s="2">
        <v>0</v>
      </c>
      <c r="G351" s="2">
        <v>17944</v>
      </c>
      <c r="H351" s="2">
        <v>0</v>
      </c>
      <c r="I351" s="2">
        <v>0</v>
      </c>
      <c r="J351" s="2">
        <v>0</v>
      </c>
      <c r="K351" s="2">
        <v>703</v>
      </c>
      <c r="L351" s="2">
        <v>0</v>
      </c>
      <c r="M351" s="3">
        <f t="shared" si="164"/>
        <v>18647</v>
      </c>
      <c r="N351" s="2">
        <v>0</v>
      </c>
      <c r="O351" s="2">
        <v>0</v>
      </c>
      <c r="P351" s="2">
        <v>0</v>
      </c>
      <c r="Q351" s="2">
        <v>0</v>
      </c>
      <c r="R351" s="2">
        <v>7001</v>
      </c>
      <c r="S351" s="2">
        <v>11249</v>
      </c>
      <c r="T351" s="2">
        <v>35291</v>
      </c>
      <c r="U351" s="2">
        <v>0</v>
      </c>
      <c r="V351" s="2">
        <v>0</v>
      </c>
      <c r="W351" s="2">
        <v>0</v>
      </c>
      <c r="X351" s="3">
        <f t="shared" si="165"/>
        <v>53541</v>
      </c>
    </row>
    <row r="352" spans="1:24" ht="12" customHeight="1">
      <c r="A352" s="12"/>
      <c r="B352" s="2" t="s">
        <v>291</v>
      </c>
      <c r="E352" s="2">
        <v>0</v>
      </c>
      <c r="F352" s="2">
        <v>0</v>
      </c>
      <c r="G352" s="2">
        <v>20735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3">
        <f t="shared" si="164"/>
        <v>20735</v>
      </c>
      <c r="N352" s="2">
        <v>7263</v>
      </c>
      <c r="O352" s="2">
        <v>0</v>
      </c>
      <c r="P352" s="2">
        <v>15000</v>
      </c>
      <c r="Q352" s="2">
        <v>0</v>
      </c>
      <c r="R352" s="2">
        <v>0</v>
      </c>
      <c r="S352" s="2">
        <v>6252</v>
      </c>
      <c r="T352" s="2">
        <v>0</v>
      </c>
      <c r="U352" s="2">
        <v>0</v>
      </c>
      <c r="V352" s="2">
        <v>0</v>
      </c>
      <c r="W352" s="2">
        <v>0</v>
      </c>
      <c r="X352" s="3">
        <f t="shared" si="165"/>
        <v>28515</v>
      </c>
    </row>
    <row r="353" spans="1:24" ht="12" customHeight="1">
      <c r="A353" s="12"/>
      <c r="B353" s="2" t="s">
        <v>292</v>
      </c>
      <c r="E353" s="2">
        <v>23045180</v>
      </c>
      <c r="F353" s="2">
        <v>0</v>
      </c>
      <c r="G353" s="2">
        <v>12362254</v>
      </c>
      <c r="H353" s="2">
        <v>2242359</v>
      </c>
      <c r="I353" s="2">
        <v>222093</v>
      </c>
      <c r="J353" s="2">
        <v>1566530</v>
      </c>
      <c r="K353" s="2">
        <v>0</v>
      </c>
      <c r="L353" s="2">
        <v>2726885</v>
      </c>
      <c r="M353" s="3">
        <f t="shared" si="164"/>
        <v>42165301</v>
      </c>
      <c r="N353" s="2">
        <v>0</v>
      </c>
      <c r="O353" s="2">
        <v>1616728</v>
      </c>
      <c r="P353" s="2">
        <v>5639465</v>
      </c>
      <c r="Q353" s="2">
        <v>0</v>
      </c>
      <c r="R353" s="2">
        <v>19530936</v>
      </c>
      <c r="S353" s="2">
        <v>4652361</v>
      </c>
      <c r="T353" s="2">
        <v>558178</v>
      </c>
      <c r="U353" s="2">
        <v>3079588</v>
      </c>
      <c r="V353" s="2">
        <v>0</v>
      </c>
      <c r="W353" s="2">
        <v>0</v>
      </c>
      <c r="X353" s="3">
        <f t="shared" si="165"/>
        <v>35077256</v>
      </c>
    </row>
    <row r="354" spans="1:24" ht="12" customHeight="1">
      <c r="A354" s="12"/>
      <c r="B354" s="2" t="s">
        <v>293</v>
      </c>
      <c r="E354" s="2">
        <v>4711589</v>
      </c>
      <c r="F354" s="2">
        <v>3263</v>
      </c>
      <c r="G354" s="2">
        <v>3645128</v>
      </c>
      <c r="H354" s="2">
        <v>0</v>
      </c>
      <c r="I354" s="2">
        <v>66487</v>
      </c>
      <c r="J354" s="2">
        <v>2170</v>
      </c>
      <c r="K354" s="2">
        <v>0</v>
      </c>
      <c r="L354" s="2">
        <v>0</v>
      </c>
      <c r="M354" s="3">
        <f t="shared" si="164"/>
        <v>8428637</v>
      </c>
      <c r="N354" s="2">
        <v>115589</v>
      </c>
      <c r="O354" s="2">
        <v>0</v>
      </c>
      <c r="P354" s="2">
        <v>2130747</v>
      </c>
      <c r="Q354" s="2">
        <v>0</v>
      </c>
      <c r="R354" s="2">
        <v>836847</v>
      </c>
      <c r="S354" s="2">
        <v>1975817</v>
      </c>
      <c r="T354" s="2">
        <v>1469203</v>
      </c>
      <c r="U354" s="2">
        <v>1592095</v>
      </c>
      <c r="V354" s="2">
        <v>0</v>
      </c>
      <c r="W354" s="2">
        <v>0</v>
      </c>
      <c r="X354" s="3">
        <f t="shared" si="165"/>
        <v>8120298</v>
      </c>
    </row>
    <row r="355" spans="1:24" ht="12" customHeight="1">
      <c r="A355" s="12"/>
      <c r="B355" s="2" t="s">
        <v>294</v>
      </c>
      <c r="E355" s="2">
        <v>8307</v>
      </c>
      <c r="F355" s="2">
        <v>0</v>
      </c>
      <c r="G355" s="2">
        <v>3642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3">
        <f t="shared" si="164"/>
        <v>11949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2975</v>
      </c>
      <c r="T355" s="2">
        <v>8000</v>
      </c>
      <c r="U355" s="2">
        <v>0</v>
      </c>
      <c r="V355" s="2">
        <v>0</v>
      </c>
      <c r="W355" s="2">
        <v>0</v>
      </c>
      <c r="X355" s="3">
        <f t="shared" si="165"/>
        <v>10975</v>
      </c>
    </row>
    <row r="356" spans="1:24" ht="12" customHeight="1">
      <c r="A356" s="12"/>
      <c r="B356" s="2" t="s">
        <v>295</v>
      </c>
      <c r="C356" s="2" t="s">
        <v>41</v>
      </c>
      <c r="E356" s="2">
        <f t="shared" ref="E356:X356" si="166">SUM(E343:E355)</f>
        <v>28929070.980223097</v>
      </c>
      <c r="F356" s="2">
        <f t="shared" si="166"/>
        <v>17168</v>
      </c>
      <c r="G356" s="2">
        <f t="shared" si="166"/>
        <v>16704310.61108993</v>
      </c>
      <c r="H356" s="2">
        <f t="shared" si="166"/>
        <v>2664050</v>
      </c>
      <c r="I356" s="2">
        <f t="shared" si="166"/>
        <v>332852</v>
      </c>
      <c r="J356" s="2">
        <f t="shared" si="166"/>
        <v>1643400</v>
      </c>
      <c r="K356" s="2">
        <f t="shared" si="166"/>
        <v>79776.091945047039</v>
      </c>
      <c r="L356" s="2">
        <f t="shared" si="166"/>
        <v>3416235</v>
      </c>
      <c r="M356" s="3">
        <f t="shared" si="166"/>
        <v>53786862.683258072</v>
      </c>
      <c r="N356" s="2">
        <f t="shared" si="166"/>
        <v>1788943.394961494</v>
      </c>
      <c r="O356" s="2">
        <f t="shared" si="166"/>
        <v>1616728</v>
      </c>
      <c r="P356" s="2">
        <f t="shared" si="166"/>
        <v>8791960</v>
      </c>
      <c r="Q356" s="2">
        <f t="shared" si="166"/>
        <v>0</v>
      </c>
      <c r="R356" s="2">
        <f t="shared" si="166"/>
        <v>23697584.164963029</v>
      </c>
      <c r="S356" s="2">
        <f t="shared" si="166"/>
        <v>7342701</v>
      </c>
      <c r="T356" s="2">
        <f t="shared" si="166"/>
        <v>2879805</v>
      </c>
      <c r="U356" s="2">
        <f t="shared" si="166"/>
        <v>4721439.5253341058</v>
      </c>
      <c r="V356" s="2">
        <f t="shared" si="166"/>
        <v>0</v>
      </c>
      <c r="W356" s="2">
        <f t="shared" si="166"/>
        <v>0</v>
      </c>
      <c r="X356" s="3">
        <f t="shared" si="166"/>
        <v>50839161.085258633</v>
      </c>
    </row>
    <row r="357" spans="1:24" ht="12" customHeight="1">
      <c r="A357" s="12"/>
      <c r="D357" s="2" t="s">
        <v>42</v>
      </c>
      <c r="E357" s="2">
        <f t="shared" ref="E357:L357" si="167">E356+E342</f>
        <v>46542154.980223097</v>
      </c>
      <c r="F357" s="2">
        <f t="shared" si="167"/>
        <v>17168</v>
      </c>
      <c r="G357" s="2">
        <f t="shared" si="167"/>
        <v>33441581.61108993</v>
      </c>
      <c r="H357" s="2">
        <f t="shared" si="167"/>
        <v>10447139</v>
      </c>
      <c r="I357" s="2">
        <f t="shared" si="167"/>
        <v>606716</v>
      </c>
      <c r="J357" s="2">
        <f t="shared" si="167"/>
        <v>2366021</v>
      </c>
      <c r="K357" s="2">
        <f t="shared" si="167"/>
        <v>2937020.091945047</v>
      </c>
      <c r="L357" s="2">
        <f t="shared" si="167"/>
        <v>4677855</v>
      </c>
      <c r="M357" s="3">
        <f>SUM(E357:L357)</f>
        <v>101035655.68325809</v>
      </c>
      <c r="N357" s="2">
        <f t="shared" ref="N357:W357" si="168">N356+N342</f>
        <v>15068908.394961495</v>
      </c>
      <c r="O357" s="2">
        <f t="shared" si="168"/>
        <v>1616728</v>
      </c>
      <c r="P357" s="2">
        <f t="shared" si="168"/>
        <v>8791960</v>
      </c>
      <c r="Q357" s="2">
        <f t="shared" si="168"/>
        <v>0</v>
      </c>
      <c r="R357" s="2">
        <f t="shared" si="168"/>
        <v>30012802.164963029</v>
      </c>
      <c r="S357" s="2">
        <f t="shared" si="168"/>
        <v>18034263</v>
      </c>
      <c r="T357" s="2">
        <f t="shared" si="168"/>
        <v>6645627</v>
      </c>
      <c r="U357" s="2">
        <f t="shared" si="168"/>
        <v>8193303.5253341058</v>
      </c>
      <c r="V357" s="2">
        <f t="shared" si="168"/>
        <v>212756</v>
      </c>
      <c r="W357" s="2">
        <f t="shared" si="168"/>
        <v>0</v>
      </c>
      <c r="X357" s="3">
        <f>SUM(N357:W357)</f>
        <v>88576348.085258633</v>
      </c>
    </row>
    <row r="358" spans="1:24" ht="12" customHeight="1">
      <c r="A358" s="12"/>
    </row>
    <row r="359" spans="1:24" ht="12" customHeight="1">
      <c r="A359" s="12" t="s">
        <v>296</v>
      </c>
      <c r="E359" s="2">
        <v>3703191</v>
      </c>
      <c r="F359" s="2">
        <v>597857</v>
      </c>
      <c r="G359" s="2">
        <v>4905314</v>
      </c>
      <c r="H359" s="2">
        <v>866995</v>
      </c>
      <c r="I359" s="2">
        <v>307661</v>
      </c>
      <c r="J359" s="2">
        <v>0</v>
      </c>
      <c r="K359" s="2">
        <v>20964</v>
      </c>
      <c r="L359" s="2">
        <v>843554</v>
      </c>
      <c r="M359" s="3">
        <f t="shared" ref="M359:M367" si="169">SUM(E359:L359)</f>
        <v>11245536</v>
      </c>
      <c r="N359" s="2">
        <v>3816021</v>
      </c>
      <c r="O359" s="2">
        <v>1523</v>
      </c>
      <c r="P359" s="2">
        <v>843554</v>
      </c>
      <c r="Q359" s="2">
        <v>0</v>
      </c>
      <c r="R359" s="2">
        <v>883695</v>
      </c>
      <c r="S359" s="2">
        <v>4110088</v>
      </c>
      <c r="T359" s="2">
        <v>586764</v>
      </c>
      <c r="U359" s="2">
        <v>1489304</v>
      </c>
      <c r="V359" s="2">
        <v>0</v>
      </c>
      <c r="W359" s="2">
        <v>0</v>
      </c>
      <c r="X359" s="3">
        <f t="shared" ref="X359:X367" si="170">SUM(N359:W359)</f>
        <v>11730949</v>
      </c>
    </row>
    <row r="360" spans="1:24" ht="12" customHeight="1">
      <c r="A360" s="12"/>
      <c r="B360" s="2" t="s">
        <v>297</v>
      </c>
      <c r="E360" s="2">
        <v>0</v>
      </c>
      <c r="F360" s="2">
        <v>0</v>
      </c>
      <c r="G360" s="2">
        <v>165986</v>
      </c>
      <c r="H360" s="2">
        <v>7554</v>
      </c>
      <c r="I360" s="2">
        <v>24413</v>
      </c>
      <c r="J360" s="2">
        <v>0</v>
      </c>
      <c r="K360" s="2">
        <v>0</v>
      </c>
      <c r="L360" s="2">
        <v>119672</v>
      </c>
      <c r="M360" s="3">
        <f t="shared" si="169"/>
        <v>317625</v>
      </c>
      <c r="N360" s="2">
        <v>0</v>
      </c>
      <c r="O360" s="2">
        <v>0</v>
      </c>
      <c r="P360" s="2">
        <v>124434</v>
      </c>
      <c r="Q360" s="2">
        <v>0</v>
      </c>
      <c r="R360" s="2">
        <v>36122</v>
      </c>
      <c r="S360" s="2">
        <v>53573</v>
      </c>
      <c r="T360" s="2">
        <v>112124</v>
      </c>
      <c r="U360" s="2">
        <v>0</v>
      </c>
      <c r="V360" s="2">
        <v>0</v>
      </c>
      <c r="W360" s="2">
        <v>0</v>
      </c>
      <c r="X360" s="3">
        <f t="shared" si="170"/>
        <v>326253</v>
      </c>
    </row>
    <row r="361" spans="1:24" ht="12" customHeight="1">
      <c r="A361" s="12"/>
      <c r="B361" s="2" t="s">
        <v>298</v>
      </c>
      <c r="E361" s="2">
        <v>1614592</v>
      </c>
      <c r="F361" s="2">
        <v>0</v>
      </c>
      <c r="G361" s="2">
        <v>586485</v>
      </c>
      <c r="H361" s="2">
        <v>141968</v>
      </c>
      <c r="I361" s="2">
        <v>49129</v>
      </c>
      <c r="J361" s="2">
        <v>197554</v>
      </c>
      <c r="K361" s="2">
        <v>0</v>
      </c>
      <c r="L361" s="2">
        <v>292861</v>
      </c>
      <c r="M361" s="3">
        <f t="shared" si="169"/>
        <v>2882589</v>
      </c>
      <c r="N361" s="2">
        <v>0</v>
      </c>
      <c r="O361" s="2">
        <v>43426</v>
      </c>
      <c r="P361" s="2">
        <v>292861</v>
      </c>
      <c r="Q361" s="2">
        <v>0</v>
      </c>
      <c r="R361" s="2">
        <v>959855</v>
      </c>
      <c r="S361" s="2">
        <v>115982</v>
      </c>
      <c r="T361" s="2">
        <v>877304</v>
      </c>
      <c r="U361" s="2">
        <v>322432</v>
      </c>
      <c r="V361" s="2">
        <v>0</v>
      </c>
      <c r="W361" s="2">
        <v>0</v>
      </c>
      <c r="X361" s="3">
        <f t="shared" si="170"/>
        <v>2611860</v>
      </c>
    </row>
    <row r="362" spans="1:24" ht="12" customHeight="1">
      <c r="A362" s="12"/>
      <c r="B362" s="2" t="s">
        <v>299</v>
      </c>
      <c r="E362" s="2">
        <v>17520</v>
      </c>
      <c r="F362" s="2">
        <v>0</v>
      </c>
      <c r="G362" s="2">
        <v>71932</v>
      </c>
      <c r="H362" s="2">
        <v>28471</v>
      </c>
      <c r="I362" s="2">
        <v>0</v>
      </c>
      <c r="J362" s="2">
        <v>6951</v>
      </c>
      <c r="K362" s="2">
        <v>1861</v>
      </c>
      <c r="L362" s="2">
        <v>0</v>
      </c>
      <c r="M362" s="3">
        <f t="shared" si="169"/>
        <v>126735</v>
      </c>
      <c r="N362" s="2">
        <v>58507</v>
      </c>
      <c r="O362" s="2">
        <v>0</v>
      </c>
      <c r="P362" s="2">
        <v>29360</v>
      </c>
      <c r="Q362" s="2">
        <v>0</v>
      </c>
      <c r="R362" s="2">
        <v>7910</v>
      </c>
      <c r="S362" s="2">
        <v>36374</v>
      </c>
      <c r="T362" s="2">
        <v>0</v>
      </c>
      <c r="U362" s="2">
        <v>0</v>
      </c>
      <c r="V362" s="2">
        <v>0</v>
      </c>
      <c r="W362" s="2">
        <v>0</v>
      </c>
      <c r="X362" s="3">
        <f t="shared" si="170"/>
        <v>132151</v>
      </c>
    </row>
    <row r="363" spans="1:24" ht="12" customHeight="1">
      <c r="A363" s="12"/>
      <c r="B363" s="2" t="s">
        <v>300</v>
      </c>
      <c r="E363" s="2">
        <v>0</v>
      </c>
      <c r="F363" s="2">
        <v>0</v>
      </c>
      <c r="G363" s="2">
        <v>2990</v>
      </c>
      <c r="H363" s="2">
        <v>0</v>
      </c>
      <c r="I363" s="2">
        <v>0</v>
      </c>
      <c r="J363" s="2">
        <v>0</v>
      </c>
      <c r="K363" s="2">
        <v>170</v>
      </c>
      <c r="L363" s="2">
        <v>0</v>
      </c>
      <c r="M363" s="3">
        <f t="shared" si="169"/>
        <v>3160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4161</v>
      </c>
      <c r="T363" s="2">
        <v>0</v>
      </c>
      <c r="U363" s="2">
        <v>0</v>
      </c>
      <c r="V363" s="2">
        <v>0</v>
      </c>
      <c r="W363" s="2">
        <v>0</v>
      </c>
      <c r="X363" s="3">
        <f t="shared" si="170"/>
        <v>4161</v>
      </c>
    </row>
    <row r="364" spans="1:24" ht="12" customHeight="1">
      <c r="A364" s="12"/>
      <c r="B364" s="2" t="s">
        <v>301</v>
      </c>
      <c r="E364" s="2">
        <v>0</v>
      </c>
      <c r="F364" s="2">
        <v>0</v>
      </c>
      <c r="G364" s="2">
        <v>9700</v>
      </c>
      <c r="H364" s="2">
        <v>17500</v>
      </c>
      <c r="I364" s="2">
        <v>0</v>
      </c>
      <c r="J364" s="2">
        <v>0</v>
      </c>
      <c r="K364" s="2">
        <v>12750</v>
      </c>
      <c r="L364" s="2">
        <v>0</v>
      </c>
      <c r="M364" s="3">
        <f t="shared" si="169"/>
        <v>39950</v>
      </c>
      <c r="N364" s="2">
        <v>24000</v>
      </c>
      <c r="O364" s="2">
        <v>0</v>
      </c>
      <c r="P364" s="2">
        <v>0</v>
      </c>
      <c r="Q364" s="2">
        <v>0</v>
      </c>
      <c r="R364" s="2">
        <v>0</v>
      </c>
      <c r="S364" s="2">
        <v>6392</v>
      </c>
      <c r="T364" s="2">
        <v>0</v>
      </c>
      <c r="U364" s="2">
        <v>0</v>
      </c>
      <c r="V364" s="2">
        <v>0</v>
      </c>
      <c r="W364" s="2">
        <v>0</v>
      </c>
      <c r="X364" s="3">
        <f t="shared" si="170"/>
        <v>30392</v>
      </c>
    </row>
    <row r="365" spans="1:24" ht="12" customHeight="1">
      <c r="A365" s="12"/>
      <c r="B365" s="2" t="s">
        <v>302</v>
      </c>
      <c r="E365" s="2">
        <v>0</v>
      </c>
      <c r="F365" s="2">
        <v>0</v>
      </c>
      <c r="G365" s="2">
        <v>6563</v>
      </c>
      <c r="H365" s="2">
        <v>68</v>
      </c>
      <c r="I365" s="2">
        <v>732</v>
      </c>
      <c r="J365" s="2">
        <v>0</v>
      </c>
      <c r="K365" s="2">
        <v>4494</v>
      </c>
      <c r="L365" s="2">
        <v>35350</v>
      </c>
      <c r="M365" s="3">
        <f t="shared" si="169"/>
        <v>47207</v>
      </c>
      <c r="N365" s="2">
        <v>9527</v>
      </c>
      <c r="O365" s="2">
        <v>0</v>
      </c>
      <c r="P365" s="2">
        <v>0</v>
      </c>
      <c r="Q365" s="2">
        <v>0</v>
      </c>
      <c r="R365" s="2">
        <v>51313</v>
      </c>
      <c r="S365" s="2">
        <v>6392</v>
      </c>
      <c r="T365" s="2">
        <v>38591</v>
      </c>
      <c r="U365" s="2">
        <v>0</v>
      </c>
      <c r="V365" s="2">
        <v>0</v>
      </c>
      <c r="W365" s="2">
        <v>0</v>
      </c>
      <c r="X365" s="3">
        <f t="shared" si="170"/>
        <v>105823</v>
      </c>
    </row>
    <row r="366" spans="1:24" ht="12" customHeight="1">
      <c r="A366" s="12"/>
      <c r="C366" s="2" t="s">
        <v>41</v>
      </c>
      <c r="E366" s="2">
        <f t="shared" ref="E366:L366" si="171">SUM(E360:E365)</f>
        <v>1632112</v>
      </c>
      <c r="F366" s="2">
        <f t="shared" si="171"/>
        <v>0</v>
      </c>
      <c r="G366" s="2">
        <f t="shared" si="171"/>
        <v>843656</v>
      </c>
      <c r="H366" s="2">
        <f t="shared" si="171"/>
        <v>195561</v>
      </c>
      <c r="I366" s="2">
        <f t="shared" si="171"/>
        <v>74274</v>
      </c>
      <c r="J366" s="2">
        <f t="shared" si="171"/>
        <v>204505</v>
      </c>
      <c r="K366" s="2">
        <f t="shared" si="171"/>
        <v>19275</v>
      </c>
      <c r="L366" s="2">
        <f t="shared" si="171"/>
        <v>447883</v>
      </c>
      <c r="M366" s="3">
        <f t="shared" si="169"/>
        <v>3417266</v>
      </c>
      <c r="N366" s="2">
        <f t="shared" ref="N366:W366" si="172">SUM(N360:N365)</f>
        <v>92034</v>
      </c>
      <c r="O366" s="2">
        <f t="shared" si="172"/>
        <v>43426</v>
      </c>
      <c r="P366" s="2">
        <f t="shared" si="172"/>
        <v>446655</v>
      </c>
      <c r="Q366" s="2">
        <f t="shared" si="172"/>
        <v>0</v>
      </c>
      <c r="R366" s="2">
        <f t="shared" si="172"/>
        <v>1055200</v>
      </c>
      <c r="S366" s="2">
        <f t="shared" si="172"/>
        <v>222874</v>
      </c>
      <c r="T366" s="2">
        <f t="shared" si="172"/>
        <v>1028019</v>
      </c>
      <c r="U366" s="2">
        <f t="shared" si="172"/>
        <v>322432</v>
      </c>
      <c r="V366" s="2">
        <f t="shared" si="172"/>
        <v>0</v>
      </c>
      <c r="W366" s="2">
        <f t="shared" si="172"/>
        <v>0</v>
      </c>
      <c r="X366" s="3">
        <f t="shared" si="170"/>
        <v>3210640</v>
      </c>
    </row>
    <row r="367" spans="1:24" ht="12" customHeight="1">
      <c r="A367" s="12"/>
      <c r="D367" s="2" t="s">
        <v>42</v>
      </c>
      <c r="E367" s="2">
        <f t="shared" ref="E367:L367" si="173">E366+E359</f>
        <v>5335303</v>
      </c>
      <c r="F367" s="2">
        <f t="shared" si="173"/>
        <v>597857</v>
      </c>
      <c r="G367" s="2">
        <f t="shared" si="173"/>
        <v>5748970</v>
      </c>
      <c r="H367" s="2">
        <f t="shared" si="173"/>
        <v>1062556</v>
      </c>
      <c r="I367" s="2">
        <f t="shared" si="173"/>
        <v>381935</v>
      </c>
      <c r="J367" s="2">
        <f t="shared" si="173"/>
        <v>204505</v>
      </c>
      <c r="K367" s="2">
        <f t="shared" si="173"/>
        <v>40239</v>
      </c>
      <c r="L367" s="2">
        <f t="shared" si="173"/>
        <v>1291437</v>
      </c>
      <c r="M367" s="3">
        <f t="shared" si="169"/>
        <v>14662802</v>
      </c>
      <c r="N367" s="2">
        <f t="shared" ref="N367:W367" si="174">N366+N359</f>
        <v>3908055</v>
      </c>
      <c r="O367" s="2">
        <f t="shared" si="174"/>
        <v>44949</v>
      </c>
      <c r="P367" s="2">
        <f t="shared" si="174"/>
        <v>1290209</v>
      </c>
      <c r="Q367" s="2">
        <f t="shared" si="174"/>
        <v>0</v>
      </c>
      <c r="R367" s="2">
        <f t="shared" si="174"/>
        <v>1938895</v>
      </c>
      <c r="S367" s="2">
        <f t="shared" si="174"/>
        <v>4332962</v>
      </c>
      <c r="T367" s="2">
        <f t="shared" si="174"/>
        <v>1614783</v>
      </c>
      <c r="U367" s="2">
        <f t="shared" si="174"/>
        <v>1811736</v>
      </c>
      <c r="V367" s="2">
        <f t="shared" si="174"/>
        <v>0</v>
      </c>
      <c r="W367" s="2">
        <f t="shared" si="174"/>
        <v>0</v>
      </c>
      <c r="X367" s="3">
        <f t="shared" si="170"/>
        <v>14941589</v>
      </c>
    </row>
    <row r="368" spans="1:24" ht="12" customHeight="1">
      <c r="A368" s="12"/>
    </row>
    <row r="369" spans="1:24" ht="12" customHeight="1">
      <c r="A369" s="12" t="s">
        <v>303</v>
      </c>
      <c r="E369" s="2">
        <v>7999073</v>
      </c>
      <c r="F369" s="2">
        <v>0</v>
      </c>
      <c r="G369" s="2">
        <v>10081952</v>
      </c>
      <c r="H369" s="2">
        <v>4467336</v>
      </c>
      <c r="I369" s="2">
        <v>164277</v>
      </c>
      <c r="J369" s="2">
        <v>0</v>
      </c>
      <c r="K369" s="2">
        <v>2831441</v>
      </c>
      <c r="L369" s="2">
        <v>308360</v>
      </c>
      <c r="M369" s="3">
        <f t="shared" ref="M369:M378" si="175">SUM(E369:L369)</f>
        <v>25852439</v>
      </c>
      <c r="N369" s="2">
        <v>15514477</v>
      </c>
      <c r="O369" s="2">
        <v>0</v>
      </c>
      <c r="P369" s="2">
        <v>308360</v>
      </c>
      <c r="Q369" s="2">
        <v>0</v>
      </c>
      <c r="R369" s="2">
        <v>1988037</v>
      </c>
      <c r="S369" s="2">
        <v>5280057</v>
      </c>
      <c r="T369" s="2">
        <v>727898</v>
      </c>
      <c r="U369" s="2">
        <v>3217862</v>
      </c>
      <c r="V369" s="2">
        <v>0</v>
      </c>
      <c r="W369" s="2">
        <v>0</v>
      </c>
      <c r="X369" s="3">
        <f t="shared" ref="X369:X378" si="176">SUM(N369:W369)</f>
        <v>27036691</v>
      </c>
    </row>
    <row r="370" spans="1:24" ht="12" customHeight="1">
      <c r="A370" s="12"/>
      <c r="B370" s="2" t="s">
        <v>304</v>
      </c>
      <c r="E370" s="2">
        <v>0</v>
      </c>
      <c r="F370" s="2">
        <v>0</v>
      </c>
      <c r="G370" s="2">
        <v>27896</v>
      </c>
      <c r="H370" s="2">
        <v>750</v>
      </c>
      <c r="I370" s="2">
        <v>0</v>
      </c>
      <c r="J370" s="2">
        <v>0</v>
      </c>
      <c r="K370" s="2">
        <v>0</v>
      </c>
      <c r="L370" s="2">
        <v>0</v>
      </c>
      <c r="M370" s="3">
        <f t="shared" si="175"/>
        <v>28646</v>
      </c>
      <c r="N370" s="2">
        <v>9697</v>
      </c>
      <c r="O370" s="2">
        <v>0</v>
      </c>
      <c r="P370" s="2">
        <v>0</v>
      </c>
      <c r="Q370" s="2">
        <v>0</v>
      </c>
      <c r="R370" s="2">
        <v>4148</v>
      </c>
      <c r="S370" s="2">
        <v>15107</v>
      </c>
      <c r="T370" s="2">
        <v>0</v>
      </c>
      <c r="U370" s="2">
        <v>0</v>
      </c>
      <c r="V370" s="2">
        <v>0</v>
      </c>
      <c r="W370" s="2">
        <v>0</v>
      </c>
      <c r="X370" s="3">
        <f t="shared" si="176"/>
        <v>28952</v>
      </c>
    </row>
    <row r="371" spans="1:24" ht="12" customHeight="1">
      <c r="A371" s="12"/>
      <c r="B371" s="2" t="s">
        <v>305</v>
      </c>
      <c r="E371" s="2">
        <v>7412569</v>
      </c>
      <c r="F371" s="2">
        <v>3113586</v>
      </c>
      <c r="G371" s="2">
        <v>2043358</v>
      </c>
      <c r="H371" s="2">
        <v>2461382</v>
      </c>
      <c r="I371" s="2">
        <v>0</v>
      </c>
      <c r="J371" s="2">
        <v>1778223</v>
      </c>
      <c r="K371" s="2">
        <v>53443</v>
      </c>
      <c r="L371" s="2">
        <v>643293</v>
      </c>
      <c r="M371" s="3">
        <f t="shared" si="175"/>
        <v>17505854</v>
      </c>
      <c r="N371" s="2">
        <v>0</v>
      </c>
      <c r="O371" s="2">
        <v>1243508</v>
      </c>
      <c r="P371" s="2">
        <v>7561216</v>
      </c>
      <c r="Q371" s="2">
        <v>0</v>
      </c>
      <c r="R371" s="2">
        <v>8743565</v>
      </c>
      <c r="S371" s="2">
        <v>771175</v>
      </c>
      <c r="T371" s="2">
        <v>420070</v>
      </c>
      <c r="U371" s="2">
        <v>1514445</v>
      </c>
      <c r="V371" s="2">
        <v>0</v>
      </c>
      <c r="W371" s="2">
        <v>0</v>
      </c>
      <c r="X371" s="3">
        <f t="shared" si="176"/>
        <v>20253979</v>
      </c>
    </row>
    <row r="372" spans="1:24" ht="12" customHeight="1">
      <c r="A372" s="12"/>
      <c r="B372" s="2" t="s">
        <v>306</v>
      </c>
      <c r="E372" s="2">
        <v>4817973</v>
      </c>
      <c r="F372" s="2">
        <v>0</v>
      </c>
      <c r="G372" s="2">
        <v>2837420</v>
      </c>
      <c r="H372" s="2">
        <v>612106</v>
      </c>
      <c r="I372" s="2">
        <v>47095</v>
      </c>
      <c r="J372" s="2">
        <v>659549</v>
      </c>
      <c r="K372" s="2">
        <v>0</v>
      </c>
      <c r="L372" s="2">
        <v>1864469</v>
      </c>
      <c r="M372" s="3">
        <f t="shared" si="175"/>
        <v>10838612</v>
      </c>
      <c r="N372" s="2">
        <v>1457840</v>
      </c>
      <c r="O372" s="2">
        <v>82384</v>
      </c>
      <c r="P372" s="2">
        <v>1864559</v>
      </c>
      <c r="Q372" s="2">
        <v>0</v>
      </c>
      <c r="R372" s="2">
        <v>8981208</v>
      </c>
      <c r="S372" s="2">
        <v>1007179</v>
      </c>
      <c r="T372" s="2">
        <v>1521848</v>
      </c>
      <c r="U372" s="2">
        <v>174528</v>
      </c>
      <c r="V372" s="2">
        <v>0</v>
      </c>
      <c r="W372" s="2">
        <v>0</v>
      </c>
      <c r="X372" s="3">
        <f t="shared" si="176"/>
        <v>15089546</v>
      </c>
    </row>
    <row r="373" spans="1:24" ht="12" customHeight="1">
      <c r="A373" s="12"/>
      <c r="B373" s="2" t="s">
        <v>307</v>
      </c>
      <c r="E373" s="2">
        <v>0</v>
      </c>
      <c r="F373" s="2">
        <v>0</v>
      </c>
      <c r="G373" s="2">
        <v>39234.233053418327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3">
        <f t="shared" si="175"/>
        <v>39234.233053418327</v>
      </c>
      <c r="N373" s="2">
        <v>0</v>
      </c>
      <c r="O373" s="2">
        <v>0</v>
      </c>
      <c r="P373" s="2">
        <v>0</v>
      </c>
      <c r="Q373" s="2">
        <v>0</v>
      </c>
      <c r="R373" s="2">
        <v>23909.250138840725</v>
      </c>
      <c r="S373" s="2">
        <v>36839</v>
      </c>
      <c r="T373" s="2">
        <v>0</v>
      </c>
      <c r="U373" s="2">
        <v>0</v>
      </c>
      <c r="V373" s="2">
        <v>0</v>
      </c>
      <c r="W373" s="2">
        <v>0</v>
      </c>
      <c r="X373" s="3">
        <f t="shared" si="176"/>
        <v>60748.250138840725</v>
      </c>
    </row>
    <row r="374" spans="1:24" ht="12" customHeight="1">
      <c r="A374" s="12"/>
      <c r="B374" s="2" t="s">
        <v>308</v>
      </c>
      <c r="E374" s="2">
        <v>0</v>
      </c>
      <c r="F374" s="2">
        <v>0</v>
      </c>
      <c r="G374" s="2">
        <v>61991</v>
      </c>
      <c r="H374" s="2">
        <v>0</v>
      </c>
      <c r="I374" s="2">
        <v>0</v>
      </c>
      <c r="J374" s="2">
        <v>0</v>
      </c>
      <c r="K374" s="2">
        <v>3509</v>
      </c>
      <c r="L374" s="2">
        <v>0</v>
      </c>
      <c r="M374" s="3">
        <f t="shared" si="175"/>
        <v>65500</v>
      </c>
      <c r="N374" s="2">
        <v>0</v>
      </c>
      <c r="O374" s="2">
        <v>0</v>
      </c>
      <c r="P374" s="2">
        <v>0</v>
      </c>
      <c r="Q374" s="2">
        <v>0</v>
      </c>
      <c r="R374" s="2">
        <v>17474</v>
      </c>
      <c r="S374" s="2">
        <v>34863</v>
      </c>
      <c r="T374" s="2">
        <v>0</v>
      </c>
      <c r="U374" s="2">
        <v>0</v>
      </c>
      <c r="V374" s="2">
        <v>0</v>
      </c>
      <c r="W374" s="2">
        <v>0</v>
      </c>
      <c r="X374" s="3">
        <f t="shared" si="176"/>
        <v>52337</v>
      </c>
    </row>
    <row r="375" spans="1:24" ht="12" customHeight="1">
      <c r="A375" s="12"/>
      <c r="B375" s="2" t="s">
        <v>309</v>
      </c>
      <c r="E375" s="2">
        <v>693160.39682073519</v>
      </c>
      <c r="F375" s="2">
        <v>0</v>
      </c>
      <c r="G375" s="2">
        <v>1174939.6243401738</v>
      </c>
      <c r="H375" s="2">
        <v>0</v>
      </c>
      <c r="I375" s="2">
        <v>588586.91190928011</v>
      </c>
      <c r="J375" s="2">
        <v>0</v>
      </c>
      <c r="K375" s="2">
        <v>0</v>
      </c>
      <c r="L375" s="2">
        <v>283907.55671635299</v>
      </c>
      <c r="M375" s="3">
        <f t="shared" si="175"/>
        <v>2740594.4897865425</v>
      </c>
      <c r="N375" s="2">
        <v>0</v>
      </c>
      <c r="O375" s="2">
        <v>0</v>
      </c>
      <c r="P375" s="2">
        <v>258206.04520705118</v>
      </c>
      <c r="Q375" s="2">
        <v>0</v>
      </c>
      <c r="R375" s="2">
        <v>1876620.0216517183</v>
      </c>
      <c r="S375" s="2">
        <v>302005</v>
      </c>
      <c r="T375" s="2">
        <v>583815.69321865484</v>
      </c>
      <c r="U375" s="2">
        <v>113869.52738430984</v>
      </c>
      <c r="V375" s="2">
        <v>0</v>
      </c>
      <c r="W375" s="2">
        <v>0</v>
      </c>
      <c r="X375" s="3">
        <f t="shared" si="176"/>
        <v>3134516.2874617344</v>
      </c>
    </row>
    <row r="376" spans="1:24" ht="12" customHeight="1">
      <c r="A376" s="12"/>
      <c r="B376" s="2" t="s">
        <v>310</v>
      </c>
      <c r="E376" s="2">
        <v>1617800</v>
      </c>
      <c r="F376" s="2">
        <v>0</v>
      </c>
      <c r="G376" s="2">
        <v>294415</v>
      </c>
      <c r="H376" s="2">
        <v>23108</v>
      </c>
      <c r="I376" s="2">
        <v>22100</v>
      </c>
      <c r="J376" s="2">
        <v>161720</v>
      </c>
      <c r="K376" s="2">
        <v>0</v>
      </c>
      <c r="L376" s="2">
        <v>0</v>
      </c>
      <c r="M376" s="3">
        <f t="shared" si="175"/>
        <v>2119143</v>
      </c>
      <c r="N376" s="2">
        <v>0</v>
      </c>
      <c r="O376" s="2">
        <v>0</v>
      </c>
      <c r="P376" s="2">
        <v>5658603</v>
      </c>
      <c r="Q376" s="2">
        <v>0</v>
      </c>
      <c r="R376" s="2">
        <v>495225</v>
      </c>
      <c r="S376" s="2">
        <v>103544</v>
      </c>
      <c r="T376" s="2">
        <v>387278</v>
      </c>
      <c r="U376" s="2">
        <v>0</v>
      </c>
      <c r="V376" s="2">
        <v>0</v>
      </c>
      <c r="W376" s="2">
        <v>0</v>
      </c>
      <c r="X376" s="3">
        <f t="shared" si="176"/>
        <v>6644650</v>
      </c>
    </row>
    <row r="377" spans="1:24" ht="12" customHeight="1">
      <c r="A377" s="12"/>
      <c r="C377" s="2" t="s">
        <v>41</v>
      </c>
      <c r="E377" s="2">
        <f t="shared" ref="E377:L377" si="177">SUM(E370:E376)</f>
        <v>14541502.396820735</v>
      </c>
      <c r="F377" s="2">
        <f t="shared" si="177"/>
        <v>3113586</v>
      </c>
      <c r="G377" s="2">
        <f t="shared" si="177"/>
        <v>6479253.8573935917</v>
      </c>
      <c r="H377" s="2">
        <f t="shared" si="177"/>
        <v>3097346</v>
      </c>
      <c r="I377" s="2">
        <f t="shared" si="177"/>
        <v>657781.91190928011</v>
      </c>
      <c r="J377" s="2">
        <f t="shared" si="177"/>
        <v>2599492</v>
      </c>
      <c r="K377" s="2">
        <f t="shared" si="177"/>
        <v>56952</v>
      </c>
      <c r="L377" s="2">
        <f t="shared" si="177"/>
        <v>2791669.5567163532</v>
      </c>
      <c r="M377" s="3">
        <f t="shared" si="175"/>
        <v>33337583.722839959</v>
      </c>
      <c r="N377" s="2">
        <f t="shared" ref="N377:W377" si="178">SUM(N370:N376)</f>
        <v>1467537</v>
      </c>
      <c r="O377" s="2">
        <f t="shared" si="178"/>
        <v>1325892</v>
      </c>
      <c r="P377" s="2">
        <f t="shared" si="178"/>
        <v>15342584.045207052</v>
      </c>
      <c r="Q377" s="2">
        <f t="shared" si="178"/>
        <v>0</v>
      </c>
      <c r="R377" s="2">
        <f t="shared" si="178"/>
        <v>20142149.27179056</v>
      </c>
      <c r="S377" s="2">
        <f t="shared" si="178"/>
        <v>2270712</v>
      </c>
      <c r="T377" s="2">
        <f t="shared" si="178"/>
        <v>2913011.693218655</v>
      </c>
      <c r="U377" s="2">
        <f t="shared" si="178"/>
        <v>1802842.5273843098</v>
      </c>
      <c r="V377" s="2">
        <f t="shared" si="178"/>
        <v>0</v>
      </c>
      <c r="W377" s="2">
        <f t="shared" si="178"/>
        <v>0</v>
      </c>
      <c r="X377" s="3">
        <f t="shared" si="176"/>
        <v>45264728.537600584</v>
      </c>
    </row>
    <row r="378" spans="1:24" ht="12" customHeight="1">
      <c r="A378" s="12"/>
      <c r="D378" s="2" t="s">
        <v>42</v>
      </c>
      <c r="E378" s="2">
        <f t="shared" ref="E378:L378" si="179">E377+E369</f>
        <v>22540575.396820735</v>
      </c>
      <c r="F378" s="2">
        <f t="shared" si="179"/>
        <v>3113586</v>
      </c>
      <c r="G378" s="2">
        <f t="shared" si="179"/>
        <v>16561205.857393593</v>
      </c>
      <c r="H378" s="2">
        <f t="shared" si="179"/>
        <v>7564682</v>
      </c>
      <c r="I378" s="2">
        <f t="shared" si="179"/>
        <v>822058.91190928011</v>
      </c>
      <c r="J378" s="2">
        <f t="shared" si="179"/>
        <v>2599492</v>
      </c>
      <c r="K378" s="2">
        <f t="shared" si="179"/>
        <v>2888393</v>
      </c>
      <c r="L378" s="2">
        <f t="shared" si="179"/>
        <v>3100029.5567163532</v>
      </c>
      <c r="M378" s="3">
        <f t="shared" si="175"/>
        <v>59190022.722839966</v>
      </c>
      <c r="N378" s="2">
        <f t="shared" ref="N378:W378" si="180">N377+N369</f>
        <v>16982014</v>
      </c>
      <c r="O378" s="2">
        <f t="shared" si="180"/>
        <v>1325892</v>
      </c>
      <c r="P378" s="2">
        <f t="shared" si="180"/>
        <v>15650944.045207052</v>
      </c>
      <c r="Q378" s="2">
        <f t="shared" si="180"/>
        <v>0</v>
      </c>
      <c r="R378" s="2">
        <f t="shared" si="180"/>
        <v>22130186.27179056</v>
      </c>
      <c r="S378" s="2">
        <f t="shared" si="180"/>
        <v>7550769</v>
      </c>
      <c r="T378" s="2">
        <f t="shared" si="180"/>
        <v>3640909.693218655</v>
      </c>
      <c r="U378" s="2">
        <f t="shared" si="180"/>
        <v>5020704.52738431</v>
      </c>
      <c r="V378" s="2">
        <f t="shared" si="180"/>
        <v>0</v>
      </c>
      <c r="W378" s="2">
        <f t="shared" si="180"/>
        <v>0</v>
      </c>
      <c r="X378" s="3">
        <f t="shared" si="176"/>
        <v>72301419.537600577</v>
      </c>
    </row>
    <row r="379" spans="1:24" ht="12" customHeight="1">
      <c r="A379" s="12"/>
    </row>
    <row r="380" spans="1:24" ht="12" customHeight="1">
      <c r="A380" s="12" t="s">
        <v>311</v>
      </c>
      <c r="E380" s="2">
        <v>830591</v>
      </c>
      <c r="F380" s="2">
        <v>0</v>
      </c>
      <c r="G380" s="2">
        <v>1933500</v>
      </c>
      <c r="H380" s="2">
        <v>203435</v>
      </c>
      <c r="I380" s="2">
        <v>29808</v>
      </c>
      <c r="J380" s="2">
        <v>0</v>
      </c>
      <c r="K380" s="2">
        <v>50529</v>
      </c>
      <c r="L380" s="2">
        <v>0</v>
      </c>
      <c r="M380" s="3">
        <f>SUM(E380:L380)</f>
        <v>3047863</v>
      </c>
      <c r="N380" s="2">
        <v>461249</v>
      </c>
      <c r="O380" s="2">
        <v>0</v>
      </c>
      <c r="P380" s="2">
        <v>0</v>
      </c>
      <c r="Q380" s="2">
        <v>0</v>
      </c>
      <c r="R380" s="2">
        <v>243770</v>
      </c>
      <c r="S380" s="2">
        <v>1473400</v>
      </c>
      <c r="T380" s="2">
        <v>0</v>
      </c>
      <c r="U380" s="2">
        <v>684000</v>
      </c>
      <c r="V380" s="2">
        <v>0</v>
      </c>
      <c r="W380" s="2">
        <v>131879</v>
      </c>
      <c r="X380" s="3">
        <f>SUM(N380:W380)</f>
        <v>2994298</v>
      </c>
    </row>
    <row r="381" spans="1:24" ht="12" customHeight="1">
      <c r="A381" s="12"/>
      <c r="B381" s="2" t="s">
        <v>312</v>
      </c>
      <c r="E381" s="2">
        <v>97755</v>
      </c>
      <c r="F381" s="2">
        <v>0</v>
      </c>
      <c r="G381" s="2">
        <v>11962</v>
      </c>
      <c r="H381" s="2">
        <v>5454</v>
      </c>
      <c r="I381" s="2">
        <v>0</v>
      </c>
      <c r="J381" s="2">
        <v>0</v>
      </c>
      <c r="K381" s="2">
        <v>0</v>
      </c>
      <c r="L381" s="2">
        <v>0</v>
      </c>
      <c r="M381" s="3">
        <f>SUM(E381:L381)</f>
        <v>115171</v>
      </c>
      <c r="N381" s="2">
        <v>0</v>
      </c>
      <c r="O381" s="2">
        <v>0</v>
      </c>
      <c r="P381" s="2">
        <v>13753</v>
      </c>
      <c r="Q381" s="2">
        <v>0</v>
      </c>
      <c r="R381" s="2">
        <v>24278</v>
      </c>
      <c r="S381" s="2">
        <v>12783</v>
      </c>
      <c r="T381" s="2">
        <v>81838</v>
      </c>
      <c r="U381" s="2">
        <v>0</v>
      </c>
      <c r="V381" s="2">
        <v>0</v>
      </c>
      <c r="W381" s="2">
        <v>0</v>
      </c>
      <c r="X381" s="3">
        <f>SUM(N381:W381)</f>
        <v>132652</v>
      </c>
    </row>
    <row r="382" spans="1:24" ht="12" customHeight="1">
      <c r="A382" s="12"/>
      <c r="C382" s="2" t="s">
        <v>41</v>
      </c>
      <c r="E382" s="2">
        <f>SUM(E381)</f>
        <v>97755</v>
      </c>
      <c r="F382" s="2">
        <f>SUM(F381)</f>
        <v>0</v>
      </c>
      <c r="G382" s="2">
        <f t="shared" ref="G382:L382" si="181">SUM(G381)</f>
        <v>11962</v>
      </c>
      <c r="H382" s="2">
        <f t="shared" si="181"/>
        <v>5454</v>
      </c>
      <c r="I382" s="2">
        <f t="shared" si="181"/>
        <v>0</v>
      </c>
      <c r="J382" s="2">
        <f t="shared" si="181"/>
        <v>0</v>
      </c>
      <c r="K382" s="2">
        <f t="shared" si="181"/>
        <v>0</v>
      </c>
      <c r="L382" s="2">
        <f t="shared" si="181"/>
        <v>0</v>
      </c>
      <c r="M382" s="3">
        <f>SUM(E382:L382)</f>
        <v>115171</v>
      </c>
      <c r="N382" s="2">
        <f t="shared" ref="N382:W382" si="182">N381</f>
        <v>0</v>
      </c>
      <c r="O382" s="2">
        <f t="shared" si="182"/>
        <v>0</v>
      </c>
      <c r="P382" s="2">
        <f t="shared" si="182"/>
        <v>13753</v>
      </c>
      <c r="Q382" s="2">
        <f t="shared" si="182"/>
        <v>0</v>
      </c>
      <c r="R382" s="2">
        <f t="shared" si="182"/>
        <v>24278</v>
      </c>
      <c r="S382" s="2">
        <f t="shared" si="182"/>
        <v>12783</v>
      </c>
      <c r="T382" s="2">
        <f t="shared" si="182"/>
        <v>81838</v>
      </c>
      <c r="U382" s="2">
        <f t="shared" si="182"/>
        <v>0</v>
      </c>
      <c r="V382" s="2">
        <f t="shared" si="182"/>
        <v>0</v>
      </c>
      <c r="W382" s="2">
        <f t="shared" si="182"/>
        <v>0</v>
      </c>
      <c r="X382" s="3">
        <f>SUM(N382:W382)</f>
        <v>132652</v>
      </c>
    </row>
    <row r="383" spans="1:24" ht="12" customHeight="1">
      <c r="A383" s="12"/>
      <c r="D383" s="2" t="s">
        <v>42</v>
      </c>
      <c r="E383" s="2">
        <f t="shared" ref="E383:L383" si="183">E382+E380</f>
        <v>928346</v>
      </c>
      <c r="F383" s="2">
        <f t="shared" si="183"/>
        <v>0</v>
      </c>
      <c r="G383" s="2">
        <f t="shared" si="183"/>
        <v>1945462</v>
      </c>
      <c r="H383" s="2">
        <f t="shared" si="183"/>
        <v>208889</v>
      </c>
      <c r="I383" s="2">
        <f t="shared" si="183"/>
        <v>29808</v>
      </c>
      <c r="J383" s="2">
        <f t="shared" si="183"/>
        <v>0</v>
      </c>
      <c r="K383" s="2">
        <f t="shared" si="183"/>
        <v>50529</v>
      </c>
      <c r="L383" s="2">
        <f t="shared" si="183"/>
        <v>0</v>
      </c>
      <c r="M383" s="3">
        <f>SUM(E383:L383)</f>
        <v>3163034</v>
      </c>
      <c r="N383" s="2">
        <f t="shared" ref="N383:W383" si="184">N382+N380</f>
        <v>461249</v>
      </c>
      <c r="O383" s="2">
        <f t="shared" si="184"/>
        <v>0</v>
      </c>
      <c r="P383" s="2">
        <f t="shared" si="184"/>
        <v>13753</v>
      </c>
      <c r="Q383" s="2">
        <f t="shared" si="184"/>
        <v>0</v>
      </c>
      <c r="R383" s="2">
        <f t="shared" si="184"/>
        <v>268048</v>
      </c>
      <c r="S383" s="2">
        <f t="shared" si="184"/>
        <v>1486183</v>
      </c>
      <c r="T383" s="2">
        <f t="shared" si="184"/>
        <v>81838</v>
      </c>
      <c r="U383" s="2">
        <f t="shared" si="184"/>
        <v>684000</v>
      </c>
      <c r="V383" s="2">
        <f t="shared" si="184"/>
        <v>0</v>
      </c>
      <c r="W383" s="2">
        <f t="shared" si="184"/>
        <v>131879</v>
      </c>
      <c r="X383" s="3">
        <f>SUM(N383:W383)</f>
        <v>3126950</v>
      </c>
    </row>
    <row r="384" spans="1:24" ht="12" customHeight="1">
      <c r="A384" s="12"/>
    </row>
    <row r="385" spans="1:24" ht="12" customHeight="1">
      <c r="A385" s="12" t="s">
        <v>313</v>
      </c>
      <c r="E385" s="2">
        <v>9309301</v>
      </c>
      <c r="F385" s="2">
        <v>0</v>
      </c>
      <c r="G385" s="2">
        <v>4594036</v>
      </c>
      <c r="H385" s="2">
        <v>1688889</v>
      </c>
      <c r="I385" s="2">
        <v>143822</v>
      </c>
      <c r="J385" s="2">
        <v>0</v>
      </c>
      <c r="K385" s="2">
        <v>881411</v>
      </c>
      <c r="L385" s="2">
        <v>0</v>
      </c>
      <c r="M385" s="3">
        <f t="shared" ref="M385:M391" si="185">SUM(E385:L385)</f>
        <v>16617459</v>
      </c>
      <c r="N385" s="2">
        <v>4011041</v>
      </c>
      <c r="O385" s="2">
        <v>0</v>
      </c>
      <c r="P385" s="2">
        <v>0</v>
      </c>
      <c r="Q385" s="2">
        <v>0</v>
      </c>
      <c r="R385" s="2">
        <v>1327593</v>
      </c>
      <c r="S385" s="2">
        <v>3270358</v>
      </c>
      <c r="T385" s="2">
        <v>2060844</v>
      </c>
      <c r="U385" s="2">
        <v>1761137</v>
      </c>
      <c r="V385" s="2">
        <v>0</v>
      </c>
      <c r="W385" s="2">
        <v>0</v>
      </c>
      <c r="X385" s="3">
        <f t="shared" ref="X385:X391" si="186">SUM(N385:W385)</f>
        <v>12430973</v>
      </c>
    </row>
    <row r="386" spans="1:24" ht="12" customHeight="1">
      <c r="A386" s="12"/>
      <c r="B386" s="2" t="s">
        <v>314</v>
      </c>
      <c r="E386" s="2">
        <v>44156</v>
      </c>
      <c r="F386" s="2">
        <v>0</v>
      </c>
      <c r="G386" s="2">
        <v>289139</v>
      </c>
      <c r="H386" s="2">
        <v>23254</v>
      </c>
      <c r="I386" s="2">
        <v>0</v>
      </c>
      <c r="J386" s="2">
        <v>0</v>
      </c>
      <c r="K386" s="2">
        <v>47888</v>
      </c>
      <c r="L386" s="2">
        <v>134748</v>
      </c>
      <c r="M386" s="3">
        <f t="shared" si="185"/>
        <v>539185</v>
      </c>
      <c r="N386" s="2">
        <v>0</v>
      </c>
      <c r="O386" s="2">
        <v>0</v>
      </c>
      <c r="P386" s="2">
        <v>105000</v>
      </c>
      <c r="Q386" s="2">
        <v>0</v>
      </c>
      <c r="R386" s="2">
        <v>26384</v>
      </c>
      <c r="S386" s="2">
        <v>202182</v>
      </c>
      <c r="T386" s="2">
        <v>0</v>
      </c>
      <c r="U386" s="2">
        <v>0</v>
      </c>
      <c r="V386" s="2">
        <v>0</v>
      </c>
      <c r="W386" s="2">
        <v>0</v>
      </c>
      <c r="X386" s="3">
        <f t="shared" si="186"/>
        <v>333566</v>
      </c>
    </row>
    <row r="387" spans="1:24" ht="12" customHeight="1">
      <c r="A387" s="12"/>
      <c r="B387" s="2" t="s">
        <v>315</v>
      </c>
      <c r="E387" s="2">
        <v>0</v>
      </c>
      <c r="F387" s="2">
        <v>0</v>
      </c>
      <c r="G387" s="2">
        <v>11579</v>
      </c>
      <c r="H387" s="2">
        <v>1539</v>
      </c>
      <c r="I387" s="2">
        <v>0</v>
      </c>
      <c r="J387" s="2">
        <v>0</v>
      </c>
      <c r="K387" s="2">
        <v>0</v>
      </c>
      <c r="L387" s="2">
        <v>0</v>
      </c>
      <c r="M387" s="3">
        <f t="shared" si="185"/>
        <v>13118</v>
      </c>
      <c r="N387" s="2">
        <v>8277</v>
      </c>
      <c r="O387" s="2">
        <v>0</v>
      </c>
      <c r="P387" s="2">
        <v>0</v>
      </c>
      <c r="Q387" s="2">
        <v>0</v>
      </c>
      <c r="R387" s="2">
        <v>6288</v>
      </c>
      <c r="S387" s="2">
        <v>7321</v>
      </c>
      <c r="T387" s="2">
        <v>0</v>
      </c>
      <c r="U387" s="2">
        <v>0</v>
      </c>
      <c r="V387" s="2">
        <v>0</v>
      </c>
      <c r="W387" s="2">
        <v>0</v>
      </c>
      <c r="X387" s="3">
        <f t="shared" si="186"/>
        <v>21886</v>
      </c>
    </row>
    <row r="388" spans="1:24" ht="12" customHeight="1">
      <c r="A388" s="12"/>
      <c r="B388" s="2" t="s">
        <v>316</v>
      </c>
      <c r="E388" s="2">
        <v>70000</v>
      </c>
      <c r="F388" s="2">
        <v>74673</v>
      </c>
      <c r="G388" s="2">
        <v>66314</v>
      </c>
      <c r="H388" s="2">
        <v>5402</v>
      </c>
      <c r="I388" s="2">
        <v>0</v>
      </c>
      <c r="J388" s="2">
        <v>0</v>
      </c>
      <c r="K388" s="2">
        <v>24002</v>
      </c>
      <c r="L388" s="2">
        <v>0</v>
      </c>
      <c r="M388" s="3">
        <f t="shared" si="185"/>
        <v>240391</v>
      </c>
      <c r="N388" s="2">
        <v>12412</v>
      </c>
      <c r="O388" s="2">
        <v>0</v>
      </c>
      <c r="P388" s="2">
        <v>0</v>
      </c>
      <c r="Q388" s="2">
        <v>0</v>
      </c>
      <c r="R388" s="2">
        <v>198096</v>
      </c>
      <c r="S388" s="2">
        <v>28588</v>
      </c>
      <c r="T388" s="2">
        <v>0</v>
      </c>
      <c r="U388" s="2">
        <v>20000</v>
      </c>
      <c r="V388" s="2">
        <v>0</v>
      </c>
      <c r="W388" s="2">
        <v>0</v>
      </c>
      <c r="X388" s="3">
        <f t="shared" si="186"/>
        <v>259096</v>
      </c>
    </row>
    <row r="389" spans="1:24" ht="12" customHeight="1">
      <c r="A389" s="12"/>
      <c r="B389" s="2" t="s">
        <v>317</v>
      </c>
      <c r="E389" s="2">
        <v>114203</v>
      </c>
      <c r="F389" s="2">
        <v>9853</v>
      </c>
      <c r="G389" s="2">
        <v>1399600</v>
      </c>
      <c r="H389" s="2">
        <v>0</v>
      </c>
      <c r="I389" s="2">
        <v>0</v>
      </c>
      <c r="J389" s="2">
        <v>764615</v>
      </c>
      <c r="K389" s="2">
        <v>504205</v>
      </c>
      <c r="L389" s="2">
        <v>598699</v>
      </c>
      <c r="M389" s="3">
        <f t="shared" si="185"/>
        <v>3391175</v>
      </c>
      <c r="N389" s="2">
        <v>353960</v>
      </c>
      <c r="O389" s="2">
        <v>100529</v>
      </c>
      <c r="P389" s="2">
        <v>598699</v>
      </c>
      <c r="Q389" s="2">
        <v>0</v>
      </c>
      <c r="R389" s="2">
        <v>1560966</v>
      </c>
      <c r="S389" s="2">
        <v>711908</v>
      </c>
      <c r="T389" s="2">
        <v>20323</v>
      </c>
      <c r="U389" s="2">
        <v>1198973</v>
      </c>
      <c r="V389" s="2">
        <v>0</v>
      </c>
      <c r="W389" s="2">
        <v>0</v>
      </c>
      <c r="X389" s="3">
        <f t="shared" si="186"/>
        <v>4545358</v>
      </c>
    </row>
    <row r="390" spans="1:24" ht="12" customHeight="1">
      <c r="A390" s="12"/>
      <c r="C390" s="2" t="s">
        <v>41</v>
      </c>
      <c r="E390" s="2">
        <f t="shared" ref="E390:L390" si="187">SUM(E386:E389)</f>
        <v>228359</v>
      </c>
      <c r="F390" s="2">
        <f t="shared" si="187"/>
        <v>84526</v>
      </c>
      <c r="G390" s="2">
        <f t="shared" si="187"/>
        <v>1766632</v>
      </c>
      <c r="H390" s="2">
        <f t="shared" si="187"/>
        <v>30195</v>
      </c>
      <c r="I390" s="2">
        <f t="shared" si="187"/>
        <v>0</v>
      </c>
      <c r="J390" s="2">
        <f t="shared" si="187"/>
        <v>764615</v>
      </c>
      <c r="K390" s="2">
        <f t="shared" si="187"/>
        <v>576095</v>
      </c>
      <c r="L390" s="2">
        <f t="shared" si="187"/>
        <v>733447</v>
      </c>
      <c r="M390" s="3">
        <f t="shared" si="185"/>
        <v>4183869</v>
      </c>
      <c r="N390" s="2">
        <f t="shared" ref="N390:W390" si="188">SUM(N386:N389)</f>
        <v>374649</v>
      </c>
      <c r="O390" s="2">
        <f t="shared" si="188"/>
        <v>100529</v>
      </c>
      <c r="P390" s="2">
        <f t="shared" si="188"/>
        <v>703699</v>
      </c>
      <c r="Q390" s="2">
        <f t="shared" si="188"/>
        <v>0</v>
      </c>
      <c r="R390" s="2">
        <f t="shared" si="188"/>
        <v>1791734</v>
      </c>
      <c r="S390" s="2">
        <f t="shared" si="188"/>
        <v>949999</v>
      </c>
      <c r="T390" s="2">
        <f t="shared" si="188"/>
        <v>20323</v>
      </c>
      <c r="U390" s="2">
        <f t="shared" si="188"/>
        <v>1218973</v>
      </c>
      <c r="V390" s="2">
        <f t="shared" si="188"/>
        <v>0</v>
      </c>
      <c r="W390" s="2">
        <f t="shared" si="188"/>
        <v>0</v>
      </c>
      <c r="X390" s="3">
        <f t="shared" si="186"/>
        <v>5159906</v>
      </c>
    </row>
    <row r="391" spans="1:24" ht="12" customHeight="1">
      <c r="A391" s="12"/>
      <c r="D391" s="2" t="s">
        <v>42</v>
      </c>
      <c r="E391" s="2">
        <f t="shared" ref="E391:L391" si="189">E390+E385</f>
        <v>9537660</v>
      </c>
      <c r="F391" s="2">
        <f t="shared" si="189"/>
        <v>84526</v>
      </c>
      <c r="G391" s="2">
        <f t="shared" si="189"/>
        <v>6360668</v>
      </c>
      <c r="H391" s="2">
        <f t="shared" si="189"/>
        <v>1719084</v>
      </c>
      <c r="I391" s="2">
        <f t="shared" si="189"/>
        <v>143822</v>
      </c>
      <c r="J391" s="2">
        <f t="shared" si="189"/>
        <v>764615</v>
      </c>
      <c r="K391" s="2">
        <f t="shared" si="189"/>
        <v>1457506</v>
      </c>
      <c r="L391" s="2">
        <f t="shared" si="189"/>
        <v>733447</v>
      </c>
      <c r="M391" s="3">
        <f t="shared" si="185"/>
        <v>20801328</v>
      </c>
      <c r="N391" s="2">
        <f t="shared" ref="N391:W391" si="190">N390+N385</f>
        <v>4385690</v>
      </c>
      <c r="O391" s="2">
        <f t="shared" si="190"/>
        <v>100529</v>
      </c>
      <c r="P391" s="2">
        <f t="shared" si="190"/>
        <v>703699</v>
      </c>
      <c r="Q391" s="2">
        <f t="shared" si="190"/>
        <v>0</v>
      </c>
      <c r="R391" s="2">
        <f t="shared" si="190"/>
        <v>3119327</v>
      </c>
      <c r="S391" s="2">
        <f t="shared" si="190"/>
        <v>4220357</v>
      </c>
      <c r="T391" s="2">
        <f t="shared" si="190"/>
        <v>2081167</v>
      </c>
      <c r="U391" s="2">
        <f t="shared" si="190"/>
        <v>2980110</v>
      </c>
      <c r="V391" s="2">
        <f t="shared" si="190"/>
        <v>0</v>
      </c>
      <c r="W391" s="2">
        <f t="shared" si="190"/>
        <v>0</v>
      </c>
      <c r="X391" s="3">
        <f t="shared" si="186"/>
        <v>17590879</v>
      </c>
    </row>
    <row r="392" spans="1:24" ht="12" customHeight="1">
      <c r="A392" s="12"/>
    </row>
    <row r="393" spans="1:24" ht="12" customHeight="1">
      <c r="A393" s="12" t="s">
        <v>318</v>
      </c>
      <c r="E393" s="2">
        <v>8248451</v>
      </c>
      <c r="F393" s="2">
        <v>0</v>
      </c>
      <c r="G393" s="2">
        <v>11508066</v>
      </c>
      <c r="H393" s="2">
        <v>4746090</v>
      </c>
      <c r="I393" s="2">
        <v>0</v>
      </c>
      <c r="J393" s="2">
        <v>83318</v>
      </c>
      <c r="K393" s="2">
        <v>564594</v>
      </c>
      <c r="L393" s="2">
        <v>0</v>
      </c>
      <c r="M393" s="3">
        <f t="shared" ref="M393:M402" si="191">SUM(E393:L393)</f>
        <v>25150519</v>
      </c>
      <c r="N393" s="2">
        <v>14428899</v>
      </c>
      <c r="O393" s="2">
        <v>79193</v>
      </c>
      <c r="P393" s="2">
        <v>0</v>
      </c>
      <c r="Q393" s="2">
        <v>0</v>
      </c>
      <c r="R393" s="2">
        <v>1835386</v>
      </c>
      <c r="S393" s="2">
        <v>4370073</v>
      </c>
      <c r="T393" s="2">
        <v>36280</v>
      </c>
      <c r="U393" s="2">
        <v>4588537</v>
      </c>
      <c r="V393" s="2">
        <v>0</v>
      </c>
      <c r="W393" s="2">
        <v>755396</v>
      </c>
      <c r="X393" s="3">
        <f t="shared" ref="X393:X402" si="192">SUM(N393:W393)</f>
        <v>26093764</v>
      </c>
    </row>
    <row r="394" spans="1:24" ht="12" customHeight="1">
      <c r="A394" s="12"/>
      <c r="B394" s="2" t="s">
        <v>319</v>
      </c>
      <c r="E394" s="2">
        <v>7951684</v>
      </c>
      <c r="F394" s="2">
        <v>0</v>
      </c>
      <c r="G394" s="2">
        <v>7588898</v>
      </c>
      <c r="H394" s="2">
        <v>1383411</v>
      </c>
      <c r="I394" s="2">
        <v>0</v>
      </c>
      <c r="J394" s="2">
        <v>1268734</v>
      </c>
      <c r="K394" s="2">
        <v>5433176</v>
      </c>
      <c r="L394" s="2">
        <v>881833</v>
      </c>
      <c r="M394" s="3">
        <f t="shared" si="191"/>
        <v>24507736</v>
      </c>
      <c r="N394" s="2">
        <v>9061195</v>
      </c>
      <c r="O394" s="2">
        <v>668873</v>
      </c>
      <c r="P394" s="2">
        <v>881833</v>
      </c>
      <c r="Q394" s="2">
        <v>0</v>
      </c>
      <c r="R394" s="2">
        <v>8535917</v>
      </c>
      <c r="S394" s="2">
        <v>1680873</v>
      </c>
      <c r="T394" s="2">
        <v>347777</v>
      </c>
      <c r="U394" s="2">
        <v>279372</v>
      </c>
      <c r="V394" s="2">
        <v>0</v>
      </c>
      <c r="W394" s="2">
        <v>0</v>
      </c>
      <c r="X394" s="3">
        <f t="shared" si="192"/>
        <v>21455840</v>
      </c>
    </row>
    <row r="395" spans="1:24" ht="12" customHeight="1">
      <c r="A395" s="12"/>
      <c r="B395" s="2" t="s">
        <v>320</v>
      </c>
      <c r="E395" s="2">
        <v>2025492</v>
      </c>
      <c r="F395" s="2">
        <v>0</v>
      </c>
      <c r="G395" s="2">
        <v>261500</v>
      </c>
      <c r="H395" s="2">
        <v>18445</v>
      </c>
      <c r="I395" s="2">
        <v>35030</v>
      </c>
      <c r="J395" s="2">
        <v>78754</v>
      </c>
      <c r="K395" s="2">
        <v>24366</v>
      </c>
      <c r="L395" s="2">
        <v>556809</v>
      </c>
      <c r="M395" s="3">
        <f t="shared" si="191"/>
        <v>3000396</v>
      </c>
      <c r="N395" s="2">
        <v>678866</v>
      </c>
      <c r="O395" s="2">
        <v>285646</v>
      </c>
      <c r="P395" s="2">
        <v>812916</v>
      </c>
      <c r="Q395" s="2">
        <v>101408</v>
      </c>
      <c r="R395" s="2">
        <v>75263</v>
      </c>
      <c r="S395" s="2">
        <v>98547</v>
      </c>
      <c r="T395" s="2">
        <v>514182</v>
      </c>
      <c r="U395" s="2">
        <v>0</v>
      </c>
      <c r="V395" s="2">
        <v>0</v>
      </c>
      <c r="W395" s="2">
        <v>0</v>
      </c>
      <c r="X395" s="3">
        <f t="shared" si="192"/>
        <v>2566828</v>
      </c>
    </row>
    <row r="396" spans="1:24" ht="12" customHeight="1">
      <c r="A396" s="12"/>
      <c r="B396" s="2" t="s">
        <v>321</v>
      </c>
      <c r="E396" s="2">
        <v>0</v>
      </c>
      <c r="F396" s="2">
        <v>0</v>
      </c>
      <c r="G396" s="2">
        <v>103169</v>
      </c>
      <c r="H396" s="2">
        <v>2652</v>
      </c>
      <c r="I396" s="2">
        <v>0</v>
      </c>
      <c r="J396" s="2">
        <v>122271</v>
      </c>
      <c r="K396" s="2">
        <v>0</v>
      </c>
      <c r="L396" s="2">
        <v>0</v>
      </c>
      <c r="M396" s="3">
        <f t="shared" si="191"/>
        <v>228092</v>
      </c>
      <c r="N396" s="2">
        <v>51107</v>
      </c>
      <c r="O396" s="2">
        <v>115447</v>
      </c>
      <c r="P396" s="2">
        <v>0</v>
      </c>
      <c r="Q396" s="2">
        <v>0</v>
      </c>
      <c r="R396" s="2">
        <v>70040</v>
      </c>
      <c r="S396" s="2">
        <v>48344</v>
      </c>
      <c r="T396" s="2">
        <v>0</v>
      </c>
      <c r="U396" s="2">
        <v>0</v>
      </c>
      <c r="V396" s="2">
        <v>0</v>
      </c>
      <c r="W396" s="2">
        <v>0</v>
      </c>
      <c r="X396" s="3">
        <f t="shared" si="192"/>
        <v>284938</v>
      </c>
    </row>
    <row r="397" spans="1:24" ht="12" customHeight="1">
      <c r="A397" s="12"/>
      <c r="B397" s="2" t="s">
        <v>322</v>
      </c>
      <c r="E397" s="2">
        <v>618901</v>
      </c>
      <c r="F397" s="2">
        <v>0</v>
      </c>
      <c r="G397" s="2">
        <v>484659</v>
      </c>
      <c r="H397" s="2">
        <v>217997</v>
      </c>
      <c r="I397" s="2">
        <v>0</v>
      </c>
      <c r="J397" s="2">
        <v>47995</v>
      </c>
      <c r="K397" s="2">
        <v>0</v>
      </c>
      <c r="L397" s="2">
        <v>152031</v>
      </c>
      <c r="M397" s="3">
        <f t="shared" si="191"/>
        <v>1521583</v>
      </c>
      <c r="N397" s="2">
        <v>0</v>
      </c>
      <c r="O397" s="2">
        <v>0</v>
      </c>
      <c r="P397" s="2">
        <v>215031</v>
      </c>
      <c r="Q397" s="2">
        <v>0</v>
      </c>
      <c r="R397" s="2">
        <v>1617935</v>
      </c>
      <c r="S397" s="2">
        <v>226611</v>
      </c>
      <c r="T397" s="2">
        <v>230408</v>
      </c>
      <c r="U397" s="2">
        <v>0</v>
      </c>
      <c r="V397" s="2">
        <v>0</v>
      </c>
      <c r="W397" s="2">
        <v>0</v>
      </c>
      <c r="X397" s="3">
        <f t="shared" si="192"/>
        <v>2289985</v>
      </c>
    </row>
    <row r="398" spans="1:24" ht="12" customHeight="1">
      <c r="A398" s="12"/>
      <c r="B398" s="2" t="s">
        <v>323</v>
      </c>
      <c r="E398" s="2">
        <v>3044607</v>
      </c>
      <c r="F398" s="2">
        <v>0</v>
      </c>
      <c r="G398" s="2">
        <v>924048</v>
      </c>
      <c r="H398" s="2">
        <v>0</v>
      </c>
      <c r="I398" s="2">
        <v>43099</v>
      </c>
      <c r="J398" s="2">
        <v>272153</v>
      </c>
      <c r="K398" s="2">
        <v>321536</v>
      </c>
      <c r="L398" s="2">
        <v>853125</v>
      </c>
      <c r="M398" s="3">
        <f t="shared" si="191"/>
        <v>5458568</v>
      </c>
      <c r="N398" s="2">
        <v>133585</v>
      </c>
      <c r="O398" s="2">
        <v>0</v>
      </c>
      <c r="P398" s="2">
        <v>1046114</v>
      </c>
      <c r="Q398" s="2">
        <v>0</v>
      </c>
      <c r="R398" s="2">
        <v>2260215</v>
      </c>
      <c r="S398" s="2">
        <v>243652</v>
      </c>
      <c r="T398" s="2">
        <v>2465939</v>
      </c>
      <c r="U398" s="2">
        <v>72713</v>
      </c>
      <c r="V398" s="2">
        <v>0</v>
      </c>
      <c r="W398" s="2">
        <v>0</v>
      </c>
      <c r="X398" s="3">
        <f t="shared" si="192"/>
        <v>6222218</v>
      </c>
    </row>
    <row r="399" spans="1:24" ht="12" customHeight="1">
      <c r="A399" s="12"/>
      <c r="B399" s="2" t="s">
        <v>324</v>
      </c>
      <c r="E399" s="2">
        <v>0</v>
      </c>
      <c r="F399" s="2">
        <v>0</v>
      </c>
      <c r="G399" s="2">
        <v>65750</v>
      </c>
      <c r="H399" s="2">
        <v>0</v>
      </c>
      <c r="I399" s="2">
        <v>0</v>
      </c>
      <c r="J399" s="2">
        <v>0</v>
      </c>
      <c r="K399" s="2">
        <v>0</v>
      </c>
      <c r="L399" s="2">
        <v>94000</v>
      </c>
      <c r="M399" s="3">
        <f t="shared" si="191"/>
        <v>159750</v>
      </c>
      <c r="N399" s="2">
        <v>25170</v>
      </c>
      <c r="O399" s="2">
        <v>0</v>
      </c>
      <c r="P399" s="2">
        <v>94000</v>
      </c>
      <c r="Q399" s="2">
        <v>14499</v>
      </c>
      <c r="R399" s="2">
        <v>6127</v>
      </c>
      <c r="S399" s="2">
        <v>22545</v>
      </c>
      <c r="T399" s="2">
        <v>0</v>
      </c>
      <c r="U399" s="2">
        <v>0</v>
      </c>
      <c r="V399" s="2">
        <v>0</v>
      </c>
      <c r="W399" s="2">
        <v>0</v>
      </c>
      <c r="X399" s="3">
        <f t="shared" si="192"/>
        <v>162341</v>
      </c>
    </row>
    <row r="400" spans="1:24" ht="12" customHeight="1">
      <c r="A400" s="12"/>
      <c r="B400" s="2" t="s">
        <v>325</v>
      </c>
      <c r="E400" s="2">
        <v>390124</v>
      </c>
      <c r="F400" s="2">
        <v>0</v>
      </c>
      <c r="G400" s="2">
        <v>17790</v>
      </c>
      <c r="H400" s="2">
        <v>48921</v>
      </c>
      <c r="I400" s="2">
        <v>0</v>
      </c>
      <c r="J400" s="2">
        <v>0</v>
      </c>
      <c r="K400" s="2">
        <v>0</v>
      </c>
      <c r="L400" s="2">
        <v>0</v>
      </c>
      <c r="M400" s="3">
        <f t="shared" si="191"/>
        <v>456835</v>
      </c>
      <c r="N400" s="2">
        <v>45000</v>
      </c>
      <c r="O400" s="2">
        <v>0</v>
      </c>
      <c r="P400" s="2">
        <v>18581</v>
      </c>
      <c r="Q400" s="2">
        <v>20075</v>
      </c>
      <c r="R400" s="2">
        <v>315938</v>
      </c>
      <c r="S400" s="2">
        <v>25870</v>
      </c>
      <c r="T400" s="2">
        <v>82000</v>
      </c>
      <c r="U400" s="2">
        <v>0</v>
      </c>
      <c r="V400" s="2">
        <v>0</v>
      </c>
      <c r="W400" s="2">
        <v>0</v>
      </c>
      <c r="X400" s="3">
        <f t="shared" si="192"/>
        <v>507464</v>
      </c>
    </row>
    <row r="401" spans="1:24" ht="12" customHeight="1">
      <c r="A401" s="12"/>
      <c r="C401" s="2" t="s">
        <v>41</v>
      </c>
      <c r="E401" s="2">
        <f t="shared" ref="E401:L401" si="193">SUM(E394:E400)</f>
        <v>14030808</v>
      </c>
      <c r="F401" s="2">
        <f t="shared" si="193"/>
        <v>0</v>
      </c>
      <c r="G401" s="2">
        <f t="shared" si="193"/>
        <v>9445814</v>
      </c>
      <c r="H401" s="2">
        <f t="shared" si="193"/>
        <v>1671426</v>
      </c>
      <c r="I401" s="2">
        <f t="shared" si="193"/>
        <v>78129</v>
      </c>
      <c r="J401" s="2">
        <f t="shared" si="193"/>
        <v>1789907</v>
      </c>
      <c r="K401" s="2">
        <f t="shared" si="193"/>
        <v>5779078</v>
      </c>
      <c r="L401" s="2">
        <f t="shared" si="193"/>
        <v>2537798</v>
      </c>
      <c r="M401" s="3">
        <f t="shared" si="191"/>
        <v>35332960</v>
      </c>
      <c r="N401" s="2">
        <f t="shared" ref="N401:W401" si="194">SUM(N394:N400)</f>
        <v>9994923</v>
      </c>
      <c r="O401" s="2">
        <f t="shared" si="194"/>
        <v>1069966</v>
      </c>
      <c r="P401" s="2">
        <f t="shared" si="194"/>
        <v>3068475</v>
      </c>
      <c r="Q401" s="2">
        <f t="shared" si="194"/>
        <v>135982</v>
      </c>
      <c r="R401" s="2">
        <f t="shared" si="194"/>
        <v>12881435</v>
      </c>
      <c r="S401" s="2">
        <f t="shared" si="194"/>
        <v>2346442</v>
      </c>
      <c r="T401" s="2">
        <f t="shared" si="194"/>
        <v>3640306</v>
      </c>
      <c r="U401" s="2">
        <f t="shared" si="194"/>
        <v>352085</v>
      </c>
      <c r="V401" s="2">
        <f t="shared" si="194"/>
        <v>0</v>
      </c>
      <c r="W401" s="2">
        <f t="shared" si="194"/>
        <v>0</v>
      </c>
      <c r="X401" s="3">
        <f t="shared" si="192"/>
        <v>33489614</v>
      </c>
    </row>
    <row r="402" spans="1:24" ht="12" customHeight="1">
      <c r="A402" s="12"/>
      <c r="D402" s="2" t="s">
        <v>42</v>
      </c>
      <c r="E402" s="2">
        <f t="shared" ref="E402:L402" si="195">E401+E393</f>
        <v>22279259</v>
      </c>
      <c r="F402" s="2">
        <f t="shared" si="195"/>
        <v>0</v>
      </c>
      <c r="G402" s="2">
        <f t="shared" si="195"/>
        <v>20953880</v>
      </c>
      <c r="H402" s="2">
        <f t="shared" si="195"/>
        <v>6417516</v>
      </c>
      <c r="I402" s="2">
        <f t="shared" si="195"/>
        <v>78129</v>
      </c>
      <c r="J402" s="2">
        <f t="shared" si="195"/>
        <v>1873225</v>
      </c>
      <c r="K402" s="2">
        <f t="shared" si="195"/>
        <v>6343672</v>
      </c>
      <c r="L402" s="2">
        <f t="shared" si="195"/>
        <v>2537798</v>
      </c>
      <c r="M402" s="3">
        <f t="shared" si="191"/>
        <v>60483479</v>
      </c>
      <c r="N402" s="2">
        <f t="shared" ref="N402:W402" si="196">N401+N393</f>
        <v>24423822</v>
      </c>
      <c r="O402" s="2">
        <f t="shared" si="196"/>
        <v>1149159</v>
      </c>
      <c r="P402" s="2">
        <f t="shared" si="196"/>
        <v>3068475</v>
      </c>
      <c r="Q402" s="2">
        <f t="shared" si="196"/>
        <v>135982</v>
      </c>
      <c r="R402" s="2">
        <f t="shared" si="196"/>
        <v>14716821</v>
      </c>
      <c r="S402" s="2">
        <f t="shared" si="196"/>
        <v>6716515</v>
      </c>
      <c r="T402" s="2">
        <f t="shared" si="196"/>
        <v>3676586</v>
      </c>
      <c r="U402" s="2">
        <f t="shared" si="196"/>
        <v>4940622</v>
      </c>
      <c r="V402" s="2">
        <f t="shared" si="196"/>
        <v>0</v>
      </c>
      <c r="W402" s="2">
        <f t="shared" si="196"/>
        <v>755396</v>
      </c>
      <c r="X402" s="3">
        <f t="shared" si="192"/>
        <v>59583378</v>
      </c>
    </row>
    <row r="403" spans="1:24" ht="12" customHeight="1">
      <c r="A403" s="12"/>
    </row>
    <row r="404" spans="1:24" ht="12" customHeight="1">
      <c r="A404" s="12" t="s">
        <v>326</v>
      </c>
      <c r="E404" s="2">
        <v>2252618</v>
      </c>
      <c r="F404" s="2">
        <v>593392</v>
      </c>
      <c r="G404" s="2">
        <v>3398703</v>
      </c>
      <c r="H404" s="2">
        <v>1188277</v>
      </c>
      <c r="I404" s="2">
        <v>27659</v>
      </c>
      <c r="J404" s="2">
        <v>0</v>
      </c>
      <c r="K404" s="2">
        <v>0</v>
      </c>
      <c r="L404" s="2">
        <v>71446</v>
      </c>
      <c r="M404" s="3">
        <f t="shared" ref="M404:M422" si="197">SUM(E404:L404)</f>
        <v>7532095</v>
      </c>
      <c r="N404" s="2">
        <v>1781554</v>
      </c>
      <c r="O404" s="2">
        <v>0</v>
      </c>
      <c r="P404" s="2">
        <v>0</v>
      </c>
      <c r="Q404" s="2">
        <v>0</v>
      </c>
      <c r="R404" s="2">
        <v>222126</v>
      </c>
      <c r="S404" s="2">
        <v>4461190</v>
      </c>
      <c r="T404" s="2">
        <v>27776</v>
      </c>
      <c r="U404" s="2">
        <v>43168</v>
      </c>
      <c r="V404" s="2">
        <v>0</v>
      </c>
      <c r="W404" s="2">
        <v>0</v>
      </c>
      <c r="X404" s="3">
        <f t="shared" ref="X404:X422" si="198">SUM(N404:W404)</f>
        <v>6535814</v>
      </c>
    </row>
    <row r="405" spans="1:24" ht="12" customHeight="1">
      <c r="A405" s="12"/>
      <c r="B405" s="2" t="s">
        <v>327</v>
      </c>
      <c r="E405" s="2">
        <v>7114.8101546986281</v>
      </c>
      <c r="F405" s="2">
        <v>0</v>
      </c>
      <c r="G405" s="2">
        <v>14760.573586911813</v>
      </c>
      <c r="H405" s="2">
        <v>7800.688765963956</v>
      </c>
      <c r="I405" s="2">
        <v>0</v>
      </c>
      <c r="J405" s="2">
        <v>101.79750557863548</v>
      </c>
      <c r="K405" s="2">
        <v>3760.1922959345879</v>
      </c>
      <c r="L405" s="2">
        <v>0</v>
      </c>
      <c r="M405" s="3">
        <f t="shared" si="197"/>
        <v>33538.062309087618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14410</v>
      </c>
      <c r="T405" s="2">
        <v>8430.2618378197567</v>
      </c>
      <c r="U405" s="2">
        <v>6426.3518868918027</v>
      </c>
      <c r="V405" s="2">
        <v>0</v>
      </c>
      <c r="W405" s="2">
        <v>0</v>
      </c>
      <c r="X405" s="3">
        <f t="shared" si="198"/>
        <v>29266.613724711562</v>
      </c>
    </row>
    <row r="406" spans="1:24" ht="12" customHeight="1">
      <c r="A406" s="12"/>
      <c r="B406" s="2" t="s">
        <v>328</v>
      </c>
      <c r="E406" s="2">
        <v>26120</v>
      </c>
      <c r="F406" s="2">
        <v>0</v>
      </c>
      <c r="G406" s="2">
        <v>235751</v>
      </c>
      <c r="H406" s="2">
        <v>0</v>
      </c>
      <c r="I406" s="2">
        <v>240</v>
      </c>
      <c r="J406" s="2">
        <v>0</v>
      </c>
      <c r="K406" s="2">
        <v>4900</v>
      </c>
      <c r="L406" s="2">
        <v>0</v>
      </c>
      <c r="M406" s="3">
        <f t="shared" si="197"/>
        <v>267011</v>
      </c>
      <c r="N406" s="2">
        <v>99717</v>
      </c>
      <c r="O406" s="2">
        <v>0</v>
      </c>
      <c r="P406" s="2">
        <v>0</v>
      </c>
      <c r="Q406" s="2">
        <v>0</v>
      </c>
      <c r="R406" s="2">
        <v>115352</v>
      </c>
      <c r="S406" s="2">
        <v>66872</v>
      </c>
      <c r="T406" s="2">
        <v>0</v>
      </c>
      <c r="U406" s="2">
        <v>0</v>
      </c>
      <c r="V406" s="2">
        <v>0</v>
      </c>
      <c r="W406" s="2">
        <v>0</v>
      </c>
      <c r="X406" s="3">
        <f t="shared" si="198"/>
        <v>281941</v>
      </c>
    </row>
    <row r="407" spans="1:24" ht="12" customHeight="1">
      <c r="A407" s="12"/>
      <c r="B407" s="2" t="s">
        <v>329</v>
      </c>
      <c r="E407" s="2">
        <v>0</v>
      </c>
      <c r="F407" s="2">
        <v>0</v>
      </c>
      <c r="G407" s="2">
        <v>43642</v>
      </c>
      <c r="H407" s="2">
        <v>13176</v>
      </c>
      <c r="I407" s="2">
        <v>0</v>
      </c>
      <c r="J407" s="2">
        <v>0</v>
      </c>
      <c r="K407" s="2">
        <v>0</v>
      </c>
      <c r="L407" s="2">
        <v>0</v>
      </c>
      <c r="M407" s="3">
        <f t="shared" si="197"/>
        <v>56818</v>
      </c>
      <c r="N407" s="2">
        <v>33000</v>
      </c>
      <c r="O407" s="2">
        <v>0</v>
      </c>
      <c r="P407" s="2">
        <v>0</v>
      </c>
      <c r="Q407" s="2">
        <v>0</v>
      </c>
      <c r="R407" s="2">
        <v>516</v>
      </c>
      <c r="S407" s="2">
        <v>9297</v>
      </c>
      <c r="T407" s="2">
        <v>832</v>
      </c>
      <c r="U407" s="2">
        <v>0</v>
      </c>
      <c r="V407" s="2">
        <v>0</v>
      </c>
      <c r="W407" s="2">
        <v>0</v>
      </c>
      <c r="X407" s="3">
        <f t="shared" si="198"/>
        <v>43645</v>
      </c>
    </row>
    <row r="408" spans="1:24" ht="12" customHeight="1">
      <c r="A408" s="12"/>
      <c r="B408" s="2" t="s">
        <v>330</v>
      </c>
      <c r="E408" s="2">
        <v>0</v>
      </c>
      <c r="F408" s="2">
        <v>0</v>
      </c>
      <c r="G408" s="2">
        <v>23138</v>
      </c>
      <c r="H408" s="2">
        <v>26236</v>
      </c>
      <c r="I408" s="2">
        <v>0</v>
      </c>
      <c r="J408" s="2">
        <v>0</v>
      </c>
      <c r="K408" s="2">
        <v>0</v>
      </c>
      <c r="L408" s="2">
        <v>0</v>
      </c>
      <c r="M408" s="3">
        <f t="shared" si="197"/>
        <v>49374</v>
      </c>
      <c r="N408" s="2">
        <v>14607</v>
      </c>
      <c r="O408" s="2">
        <v>0</v>
      </c>
      <c r="P408" s="2">
        <v>0</v>
      </c>
      <c r="Q408" s="2">
        <v>0</v>
      </c>
      <c r="R408" s="2">
        <v>1999</v>
      </c>
      <c r="S408" s="2">
        <v>8019</v>
      </c>
      <c r="T408" s="2">
        <v>17896</v>
      </c>
      <c r="U408" s="2">
        <v>0</v>
      </c>
      <c r="V408" s="2">
        <v>0</v>
      </c>
      <c r="W408" s="2">
        <v>0</v>
      </c>
      <c r="X408" s="3">
        <f t="shared" si="198"/>
        <v>42521</v>
      </c>
    </row>
    <row r="409" spans="1:24" ht="12" customHeight="1">
      <c r="A409" s="12"/>
      <c r="B409" s="2" t="s">
        <v>331</v>
      </c>
      <c r="E409" s="2">
        <v>0</v>
      </c>
      <c r="F409" s="2">
        <v>0</v>
      </c>
      <c r="G409" s="2">
        <v>14596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3">
        <f t="shared" si="197"/>
        <v>14596</v>
      </c>
      <c r="N409" s="2">
        <v>8029</v>
      </c>
      <c r="O409" s="2">
        <v>0</v>
      </c>
      <c r="P409" s="2">
        <v>0</v>
      </c>
      <c r="Q409" s="2">
        <v>0</v>
      </c>
      <c r="R409" s="2">
        <v>260</v>
      </c>
      <c r="S409" s="2">
        <v>3370</v>
      </c>
      <c r="T409" s="2">
        <v>0</v>
      </c>
      <c r="U409" s="2">
        <v>0</v>
      </c>
      <c r="V409" s="2">
        <v>0</v>
      </c>
      <c r="W409" s="2">
        <v>0</v>
      </c>
      <c r="X409" s="3">
        <f t="shared" si="198"/>
        <v>11659</v>
      </c>
    </row>
    <row r="410" spans="1:24" ht="12" customHeight="1">
      <c r="A410" s="12"/>
      <c r="B410" s="2" t="s">
        <v>332</v>
      </c>
      <c r="E410" s="2">
        <v>0</v>
      </c>
      <c r="F410" s="2">
        <v>0</v>
      </c>
      <c r="G410" s="2">
        <v>25047</v>
      </c>
      <c r="H410" s="2">
        <v>3953</v>
      </c>
      <c r="I410" s="2">
        <v>0</v>
      </c>
      <c r="J410" s="2">
        <v>0</v>
      </c>
      <c r="K410" s="2">
        <v>0</v>
      </c>
      <c r="L410" s="2">
        <v>16500</v>
      </c>
      <c r="M410" s="3">
        <f t="shared" si="197"/>
        <v>45500</v>
      </c>
      <c r="N410" s="2">
        <v>50000</v>
      </c>
      <c r="O410" s="2">
        <v>0</v>
      </c>
      <c r="P410" s="2">
        <v>16500</v>
      </c>
      <c r="Q410" s="2">
        <v>0</v>
      </c>
      <c r="R410" s="2">
        <v>2794</v>
      </c>
      <c r="S410" s="2">
        <v>14642</v>
      </c>
      <c r="T410" s="2">
        <v>0</v>
      </c>
      <c r="U410" s="2">
        <v>0</v>
      </c>
      <c r="V410" s="2">
        <v>0</v>
      </c>
      <c r="W410" s="2">
        <v>0</v>
      </c>
      <c r="X410" s="3">
        <f t="shared" si="198"/>
        <v>83936</v>
      </c>
    </row>
    <row r="411" spans="1:24" ht="12" customHeight="1">
      <c r="A411" s="12"/>
      <c r="B411" s="2" t="s">
        <v>333</v>
      </c>
      <c r="E411" s="2">
        <v>28983</v>
      </c>
      <c r="F411" s="2">
        <v>0</v>
      </c>
      <c r="G411" s="2">
        <v>29159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3">
        <f t="shared" si="197"/>
        <v>58142</v>
      </c>
      <c r="N411" s="2">
        <v>11211</v>
      </c>
      <c r="O411" s="2">
        <v>0</v>
      </c>
      <c r="P411" s="2">
        <v>0</v>
      </c>
      <c r="Q411" s="2">
        <v>0</v>
      </c>
      <c r="R411" s="2">
        <v>14532</v>
      </c>
      <c r="S411" s="2">
        <v>8135</v>
      </c>
      <c r="T411" s="2">
        <v>29309</v>
      </c>
      <c r="U411" s="2">
        <v>0</v>
      </c>
      <c r="V411" s="2">
        <v>0</v>
      </c>
      <c r="W411" s="2">
        <v>0</v>
      </c>
      <c r="X411" s="3">
        <f t="shared" si="198"/>
        <v>63187</v>
      </c>
    </row>
    <row r="412" spans="1:24" ht="12" customHeight="1">
      <c r="A412" s="12"/>
      <c r="B412" s="2" t="s">
        <v>334</v>
      </c>
      <c r="E412" s="2">
        <v>0</v>
      </c>
      <c r="F412" s="2">
        <v>0</v>
      </c>
      <c r="G412" s="2">
        <v>10343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3">
        <f t="shared" si="197"/>
        <v>10343</v>
      </c>
      <c r="N412" s="2">
        <v>2638</v>
      </c>
      <c r="O412" s="2">
        <v>0</v>
      </c>
      <c r="P412" s="2">
        <v>0</v>
      </c>
      <c r="Q412" s="2">
        <v>0</v>
      </c>
      <c r="R412" s="2">
        <v>6039</v>
      </c>
      <c r="S412" s="2">
        <v>2208</v>
      </c>
      <c r="T412" s="2">
        <v>0</v>
      </c>
      <c r="U412" s="2">
        <v>0</v>
      </c>
      <c r="V412" s="2">
        <v>0</v>
      </c>
      <c r="W412" s="2">
        <v>0</v>
      </c>
      <c r="X412" s="3">
        <f t="shared" si="198"/>
        <v>10885</v>
      </c>
    </row>
    <row r="413" spans="1:24" ht="12" customHeight="1">
      <c r="A413" s="12"/>
      <c r="B413" s="2" t="s">
        <v>335</v>
      </c>
      <c r="E413" s="2">
        <v>0</v>
      </c>
      <c r="F413" s="2">
        <v>0</v>
      </c>
      <c r="G413" s="2">
        <v>4777</v>
      </c>
      <c r="H413" s="2">
        <v>8315</v>
      </c>
      <c r="I413" s="2">
        <v>602</v>
      </c>
      <c r="J413" s="2">
        <v>0</v>
      </c>
      <c r="K413" s="2">
        <v>0</v>
      </c>
      <c r="L413" s="2">
        <v>0</v>
      </c>
      <c r="M413" s="3">
        <f t="shared" si="197"/>
        <v>13694</v>
      </c>
      <c r="N413" s="2">
        <v>1393</v>
      </c>
      <c r="O413" s="2">
        <v>0</v>
      </c>
      <c r="P413" s="2">
        <v>0</v>
      </c>
      <c r="Q413" s="2">
        <v>0</v>
      </c>
      <c r="R413" s="2">
        <v>822</v>
      </c>
      <c r="S413" s="2">
        <v>4881</v>
      </c>
      <c r="T413" s="2">
        <v>2263</v>
      </c>
      <c r="U413" s="2">
        <v>0</v>
      </c>
      <c r="V413" s="2">
        <v>0</v>
      </c>
      <c r="W413" s="2">
        <v>0</v>
      </c>
      <c r="X413" s="3">
        <f t="shared" si="198"/>
        <v>9359</v>
      </c>
    </row>
    <row r="414" spans="1:24" ht="12" customHeight="1">
      <c r="A414" s="12"/>
      <c r="B414" s="2" t="s">
        <v>336</v>
      </c>
      <c r="E414" s="2">
        <v>0</v>
      </c>
      <c r="F414" s="2">
        <v>0</v>
      </c>
      <c r="G414" s="2">
        <v>186982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3">
        <f t="shared" si="197"/>
        <v>186982</v>
      </c>
      <c r="N414" s="2">
        <v>36469</v>
      </c>
      <c r="O414" s="2">
        <v>0</v>
      </c>
      <c r="P414" s="2">
        <v>0</v>
      </c>
      <c r="Q414" s="2">
        <v>0</v>
      </c>
      <c r="R414" s="2">
        <v>36153</v>
      </c>
      <c r="S414" s="2">
        <v>9762</v>
      </c>
      <c r="T414" s="2">
        <v>201307</v>
      </c>
      <c r="U414" s="2">
        <v>0</v>
      </c>
      <c r="V414" s="2">
        <v>0</v>
      </c>
      <c r="W414" s="2">
        <v>0</v>
      </c>
      <c r="X414" s="3">
        <f t="shared" si="198"/>
        <v>283691</v>
      </c>
    </row>
    <row r="415" spans="1:24" ht="12" customHeight="1">
      <c r="A415" s="12"/>
      <c r="B415" s="2" t="s">
        <v>337</v>
      </c>
      <c r="E415" s="2">
        <v>23990</v>
      </c>
      <c r="F415" s="2">
        <v>0</v>
      </c>
      <c r="G415" s="2">
        <v>62117</v>
      </c>
      <c r="H415" s="2">
        <v>21</v>
      </c>
      <c r="I415" s="2">
        <v>0</v>
      </c>
      <c r="J415" s="2">
        <v>0</v>
      </c>
      <c r="K415" s="2">
        <v>3000</v>
      </c>
      <c r="L415" s="2">
        <v>4702</v>
      </c>
      <c r="M415" s="3">
        <f t="shared" si="197"/>
        <v>93830</v>
      </c>
      <c r="N415" s="2">
        <v>82446</v>
      </c>
      <c r="O415" s="2">
        <v>0</v>
      </c>
      <c r="P415" s="2">
        <v>4702</v>
      </c>
      <c r="Q415" s="2">
        <v>0</v>
      </c>
      <c r="R415" s="2">
        <v>10336</v>
      </c>
      <c r="S415" s="2">
        <v>23475</v>
      </c>
      <c r="T415" s="2">
        <v>23644</v>
      </c>
      <c r="U415" s="2">
        <v>0</v>
      </c>
      <c r="V415" s="2">
        <v>0</v>
      </c>
      <c r="W415" s="2">
        <v>0</v>
      </c>
      <c r="X415" s="3">
        <f t="shared" si="198"/>
        <v>144603</v>
      </c>
    </row>
    <row r="416" spans="1:24" ht="12" customHeight="1">
      <c r="A416" s="12"/>
      <c r="B416" s="2" t="s">
        <v>338</v>
      </c>
      <c r="E416" s="2">
        <v>942291</v>
      </c>
      <c r="F416" s="2">
        <v>0</v>
      </c>
      <c r="G416" s="2">
        <v>564763</v>
      </c>
      <c r="H416" s="2">
        <v>324129</v>
      </c>
      <c r="I416" s="2">
        <v>0</v>
      </c>
      <c r="J416" s="2">
        <v>0</v>
      </c>
      <c r="K416" s="2">
        <v>65618</v>
      </c>
      <c r="L416" s="2">
        <v>6187</v>
      </c>
      <c r="M416" s="3">
        <f t="shared" si="197"/>
        <v>1902988</v>
      </c>
      <c r="N416" s="2">
        <v>0</v>
      </c>
      <c r="O416" s="2">
        <v>0</v>
      </c>
      <c r="P416" s="2">
        <v>6187</v>
      </c>
      <c r="Q416" s="2">
        <v>0</v>
      </c>
      <c r="R416" s="2">
        <v>1783510</v>
      </c>
      <c r="S416" s="2">
        <v>618032</v>
      </c>
      <c r="T416" s="2">
        <v>167819</v>
      </c>
      <c r="U416" s="2">
        <v>0</v>
      </c>
      <c r="V416" s="2">
        <v>0</v>
      </c>
      <c r="W416" s="2">
        <v>0</v>
      </c>
      <c r="X416" s="3">
        <f t="shared" si="198"/>
        <v>2575548</v>
      </c>
    </row>
    <row r="417" spans="1:24" ht="12" customHeight="1">
      <c r="A417" s="12"/>
      <c r="B417" s="2" t="s">
        <v>339</v>
      </c>
      <c r="E417" s="2">
        <v>0</v>
      </c>
      <c r="F417" s="2">
        <v>274</v>
      </c>
      <c r="G417" s="2">
        <v>16543</v>
      </c>
      <c r="H417" s="2">
        <v>12935</v>
      </c>
      <c r="I417" s="2">
        <v>1223</v>
      </c>
      <c r="J417" s="2">
        <v>0</v>
      </c>
      <c r="K417" s="2">
        <v>2722</v>
      </c>
      <c r="L417" s="2">
        <v>0</v>
      </c>
      <c r="M417" s="3">
        <f t="shared" si="197"/>
        <v>33697</v>
      </c>
      <c r="N417" s="2">
        <v>29772</v>
      </c>
      <c r="O417" s="2">
        <v>0</v>
      </c>
      <c r="P417" s="2">
        <v>0</v>
      </c>
      <c r="Q417" s="2">
        <v>0</v>
      </c>
      <c r="R417" s="2">
        <v>5777</v>
      </c>
      <c r="S417" s="2">
        <v>15107</v>
      </c>
      <c r="T417" s="2">
        <v>2784</v>
      </c>
      <c r="U417" s="2">
        <v>0</v>
      </c>
      <c r="V417" s="2">
        <v>0</v>
      </c>
      <c r="W417" s="2">
        <v>0</v>
      </c>
      <c r="X417" s="3">
        <f t="shared" si="198"/>
        <v>53440</v>
      </c>
    </row>
    <row r="418" spans="1:24" ht="12" customHeight="1">
      <c r="A418" s="12"/>
      <c r="B418" s="2" t="s">
        <v>340</v>
      </c>
      <c r="E418" s="2">
        <v>0</v>
      </c>
      <c r="F418" s="2">
        <v>0</v>
      </c>
      <c r="G418" s="2">
        <v>57122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3">
        <f t="shared" si="197"/>
        <v>57122</v>
      </c>
      <c r="N418" s="2">
        <v>63516</v>
      </c>
      <c r="O418" s="2">
        <v>0</v>
      </c>
      <c r="P418" s="2">
        <v>0</v>
      </c>
      <c r="Q418" s="2">
        <v>0</v>
      </c>
      <c r="R418" s="2">
        <v>11100</v>
      </c>
      <c r="S418" s="2">
        <v>11854</v>
      </c>
      <c r="T418" s="2">
        <v>5697</v>
      </c>
      <c r="U418" s="2">
        <v>0</v>
      </c>
      <c r="V418" s="2">
        <v>0</v>
      </c>
      <c r="W418" s="2">
        <v>0</v>
      </c>
      <c r="X418" s="3">
        <f t="shared" si="198"/>
        <v>92167</v>
      </c>
    </row>
    <row r="419" spans="1:24" ht="12" customHeight="1">
      <c r="A419" s="12"/>
      <c r="B419" s="2" t="s">
        <v>341</v>
      </c>
      <c r="E419" s="2">
        <v>0</v>
      </c>
      <c r="F419" s="2">
        <v>0</v>
      </c>
      <c r="G419" s="2">
        <v>148662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3">
        <f t="shared" si="197"/>
        <v>148662</v>
      </c>
      <c r="N419" s="2">
        <v>95604</v>
      </c>
      <c r="O419" s="2">
        <v>0</v>
      </c>
      <c r="P419" s="2">
        <v>0</v>
      </c>
      <c r="Q419" s="2">
        <v>0</v>
      </c>
      <c r="R419" s="2">
        <v>13576</v>
      </c>
      <c r="S419" s="2">
        <v>19640</v>
      </c>
      <c r="T419" s="2">
        <v>38118</v>
      </c>
      <c r="U419" s="2">
        <v>0</v>
      </c>
      <c r="V419" s="2">
        <v>0</v>
      </c>
      <c r="W419" s="2">
        <v>0</v>
      </c>
      <c r="X419" s="3">
        <f t="shared" si="198"/>
        <v>166938</v>
      </c>
    </row>
    <row r="420" spans="1:24" ht="12" customHeight="1">
      <c r="A420" s="12"/>
      <c r="B420" s="2" t="s">
        <v>342</v>
      </c>
      <c r="E420" s="2">
        <v>0</v>
      </c>
      <c r="F420" s="2">
        <v>0</v>
      </c>
      <c r="G420" s="2">
        <v>22052</v>
      </c>
      <c r="H420" s="2">
        <v>0</v>
      </c>
      <c r="I420" s="2">
        <v>0</v>
      </c>
      <c r="J420" s="2">
        <v>0</v>
      </c>
      <c r="K420" s="2">
        <v>0</v>
      </c>
      <c r="L420" s="2">
        <v>15457</v>
      </c>
      <c r="M420" s="3">
        <f t="shared" si="197"/>
        <v>37509</v>
      </c>
      <c r="N420" s="2">
        <v>0</v>
      </c>
      <c r="O420" s="2">
        <v>0</v>
      </c>
      <c r="P420" s="2">
        <v>10880</v>
      </c>
      <c r="Q420" s="2">
        <v>0</v>
      </c>
      <c r="R420" s="2">
        <v>1963</v>
      </c>
      <c r="S420" s="2">
        <v>8019</v>
      </c>
      <c r="T420" s="2">
        <v>40468</v>
      </c>
      <c r="U420" s="2">
        <v>0</v>
      </c>
      <c r="V420" s="2">
        <v>0</v>
      </c>
      <c r="W420" s="2">
        <v>0</v>
      </c>
      <c r="X420" s="3">
        <f t="shared" si="198"/>
        <v>61330</v>
      </c>
    </row>
    <row r="421" spans="1:24" ht="12" customHeight="1">
      <c r="A421" s="12"/>
      <c r="C421" s="2" t="s">
        <v>41</v>
      </c>
      <c r="E421" s="2">
        <f t="shared" ref="E421:L421" si="199">SUM(E405:E420)</f>
        <v>1028498.8101546987</v>
      </c>
      <c r="F421" s="2">
        <f t="shared" si="199"/>
        <v>274</v>
      </c>
      <c r="G421" s="2">
        <f t="shared" si="199"/>
        <v>1459454.5735869119</v>
      </c>
      <c r="H421" s="2">
        <f t="shared" si="199"/>
        <v>396565.68876596395</v>
      </c>
      <c r="I421" s="2">
        <f t="shared" si="199"/>
        <v>2065</v>
      </c>
      <c r="J421" s="2">
        <f t="shared" si="199"/>
        <v>101.79750557863548</v>
      </c>
      <c r="K421" s="2">
        <f t="shared" si="199"/>
        <v>80000.192295934583</v>
      </c>
      <c r="L421" s="2">
        <f t="shared" si="199"/>
        <v>42846</v>
      </c>
      <c r="M421" s="3">
        <f t="shared" si="197"/>
        <v>3009806.0623090877</v>
      </c>
      <c r="N421" s="2">
        <f t="shared" ref="N421:W421" si="200">SUM(N405:N420)</f>
        <v>528402</v>
      </c>
      <c r="O421" s="2">
        <f t="shared" si="200"/>
        <v>0</v>
      </c>
      <c r="P421" s="2">
        <f t="shared" si="200"/>
        <v>38269</v>
      </c>
      <c r="Q421" s="2">
        <f t="shared" si="200"/>
        <v>0</v>
      </c>
      <c r="R421" s="2">
        <f t="shared" si="200"/>
        <v>2004729</v>
      </c>
      <c r="S421" s="2">
        <f t="shared" si="200"/>
        <v>837723</v>
      </c>
      <c r="T421" s="2">
        <f t="shared" si="200"/>
        <v>538567.26183781982</v>
      </c>
      <c r="U421" s="2">
        <f t="shared" si="200"/>
        <v>6426.3518868918027</v>
      </c>
      <c r="V421" s="2">
        <f t="shared" si="200"/>
        <v>0</v>
      </c>
      <c r="W421" s="2">
        <f t="shared" si="200"/>
        <v>0</v>
      </c>
      <c r="X421" s="3">
        <f t="shared" si="198"/>
        <v>3954116.6137247114</v>
      </c>
    </row>
    <row r="422" spans="1:24" ht="12" customHeight="1">
      <c r="A422" s="12"/>
      <c r="D422" s="2" t="s">
        <v>42</v>
      </c>
      <c r="E422" s="2">
        <f t="shared" ref="E422:L422" si="201">E421+E404</f>
        <v>3281116.8101546988</v>
      </c>
      <c r="F422" s="2">
        <f t="shared" si="201"/>
        <v>593666</v>
      </c>
      <c r="G422" s="2">
        <f t="shared" si="201"/>
        <v>4858157.5735869119</v>
      </c>
      <c r="H422" s="2">
        <f t="shared" si="201"/>
        <v>1584842.688765964</v>
      </c>
      <c r="I422" s="2">
        <f t="shared" si="201"/>
        <v>29724</v>
      </c>
      <c r="J422" s="2">
        <f t="shared" si="201"/>
        <v>101.79750557863548</v>
      </c>
      <c r="K422" s="2">
        <f t="shared" si="201"/>
        <v>80000.192295934583</v>
      </c>
      <c r="L422" s="2">
        <f t="shared" si="201"/>
        <v>114292</v>
      </c>
      <c r="M422" s="3">
        <f t="shared" si="197"/>
        <v>10541901.062309086</v>
      </c>
      <c r="N422" s="2">
        <f t="shared" ref="N422:W422" si="202">N421+N404</f>
        <v>2309956</v>
      </c>
      <c r="O422" s="2">
        <f t="shared" si="202"/>
        <v>0</v>
      </c>
      <c r="P422" s="2">
        <f t="shared" si="202"/>
        <v>38269</v>
      </c>
      <c r="Q422" s="2">
        <f t="shared" si="202"/>
        <v>0</v>
      </c>
      <c r="R422" s="2">
        <f t="shared" si="202"/>
        <v>2226855</v>
      </c>
      <c r="S422" s="2">
        <f t="shared" si="202"/>
        <v>5298913</v>
      </c>
      <c r="T422" s="2">
        <f t="shared" si="202"/>
        <v>566343.26183781982</v>
      </c>
      <c r="U422" s="2">
        <f t="shared" si="202"/>
        <v>49594.351886891804</v>
      </c>
      <c r="V422" s="2">
        <f t="shared" si="202"/>
        <v>0</v>
      </c>
      <c r="W422" s="2">
        <f t="shared" si="202"/>
        <v>0</v>
      </c>
      <c r="X422" s="3">
        <f t="shared" si="198"/>
        <v>10489930.613724712</v>
      </c>
    </row>
    <row r="423" spans="1:24" ht="12" customHeight="1">
      <c r="A423" s="12"/>
    </row>
    <row r="424" spans="1:24" ht="12" customHeight="1">
      <c r="A424" s="12" t="s">
        <v>343</v>
      </c>
      <c r="E424" s="2">
        <v>10207983</v>
      </c>
      <c r="F424" s="2">
        <v>1210014</v>
      </c>
      <c r="G424" s="2">
        <v>7504068</v>
      </c>
      <c r="H424" s="2">
        <v>3813060</v>
      </c>
      <c r="I424" s="2">
        <v>0</v>
      </c>
      <c r="J424" s="2">
        <v>1040732</v>
      </c>
      <c r="K424" s="2">
        <v>187722</v>
      </c>
      <c r="L424" s="2">
        <v>152424</v>
      </c>
      <c r="M424" s="3">
        <f t="shared" ref="M424:M440" si="203">SUM(E424:L424)</f>
        <v>24116003</v>
      </c>
      <c r="N424" s="2">
        <v>10546231</v>
      </c>
      <c r="O424" s="2">
        <v>88452</v>
      </c>
      <c r="P424" s="2">
        <v>0</v>
      </c>
      <c r="Q424" s="2">
        <v>0</v>
      </c>
      <c r="R424" s="2">
        <v>971315</v>
      </c>
      <c r="S424" s="2">
        <v>6649805</v>
      </c>
      <c r="T424" s="2">
        <v>858240</v>
      </c>
      <c r="U424" s="2">
        <v>556720</v>
      </c>
      <c r="V424" s="2">
        <v>0</v>
      </c>
      <c r="W424" s="2">
        <v>0</v>
      </c>
      <c r="X424" s="3">
        <f t="shared" ref="X424:X440" si="204">SUM(N424:W424)</f>
        <v>19670763</v>
      </c>
    </row>
    <row r="425" spans="1:24" ht="12" customHeight="1">
      <c r="B425" s="2" t="s">
        <v>344</v>
      </c>
      <c r="E425" s="2">
        <v>9773</v>
      </c>
      <c r="F425" s="2">
        <v>0</v>
      </c>
      <c r="G425" s="2">
        <v>443240</v>
      </c>
      <c r="H425" s="2">
        <v>0</v>
      </c>
      <c r="I425" s="2">
        <v>0</v>
      </c>
      <c r="J425" s="2">
        <v>20074</v>
      </c>
      <c r="K425" s="2">
        <v>155000</v>
      </c>
      <c r="L425" s="2">
        <v>948963</v>
      </c>
      <c r="M425" s="3">
        <f t="shared" si="203"/>
        <v>1577050</v>
      </c>
      <c r="N425" s="2">
        <v>0</v>
      </c>
      <c r="O425" s="2">
        <v>0</v>
      </c>
      <c r="P425" s="2">
        <v>948963</v>
      </c>
      <c r="Q425" s="2">
        <v>0</v>
      </c>
      <c r="R425" s="2">
        <v>240273</v>
      </c>
      <c r="S425" s="2">
        <v>202323</v>
      </c>
      <c r="T425" s="2">
        <v>123325</v>
      </c>
      <c r="U425" s="2">
        <v>60838</v>
      </c>
      <c r="V425" s="2">
        <v>0</v>
      </c>
      <c r="W425" s="2">
        <v>0</v>
      </c>
      <c r="X425" s="3">
        <f t="shared" si="204"/>
        <v>1575722</v>
      </c>
    </row>
    <row r="426" spans="1:24" ht="12" customHeight="1">
      <c r="B426" s="2" t="s">
        <v>345</v>
      </c>
      <c r="E426" s="2">
        <v>0</v>
      </c>
      <c r="F426" s="2">
        <v>0</v>
      </c>
      <c r="G426" s="2">
        <v>72295</v>
      </c>
      <c r="H426" s="2">
        <v>0</v>
      </c>
      <c r="I426" s="2">
        <v>0</v>
      </c>
      <c r="J426" s="2">
        <v>0</v>
      </c>
      <c r="K426" s="2">
        <v>0</v>
      </c>
      <c r="L426" s="2">
        <v>288143</v>
      </c>
      <c r="M426" s="3">
        <f t="shared" si="203"/>
        <v>360438</v>
      </c>
      <c r="N426" s="2">
        <v>1215</v>
      </c>
      <c r="O426" s="2">
        <v>0</v>
      </c>
      <c r="P426" s="2">
        <v>288143</v>
      </c>
      <c r="Q426" s="2">
        <v>0</v>
      </c>
      <c r="R426" s="2">
        <v>7593</v>
      </c>
      <c r="S426" s="2">
        <v>65938</v>
      </c>
      <c r="T426" s="2">
        <v>0</v>
      </c>
      <c r="U426" s="2">
        <v>0</v>
      </c>
      <c r="V426" s="2">
        <v>0</v>
      </c>
      <c r="W426" s="2">
        <v>0</v>
      </c>
      <c r="X426" s="3">
        <f t="shared" si="204"/>
        <v>362889</v>
      </c>
    </row>
    <row r="427" spans="1:24" ht="12" customHeight="1">
      <c r="B427" s="2" t="s">
        <v>346</v>
      </c>
      <c r="E427" s="2">
        <v>0</v>
      </c>
      <c r="F427" s="2">
        <v>0</v>
      </c>
      <c r="G427" s="2">
        <v>21731</v>
      </c>
      <c r="H427" s="2">
        <v>7591</v>
      </c>
      <c r="I427" s="2">
        <v>0</v>
      </c>
      <c r="J427" s="2">
        <v>0</v>
      </c>
      <c r="K427" s="2">
        <v>918</v>
      </c>
      <c r="L427" s="2">
        <v>11587</v>
      </c>
      <c r="M427" s="3">
        <f t="shared" si="203"/>
        <v>41827</v>
      </c>
      <c r="N427" s="2">
        <v>15542</v>
      </c>
      <c r="O427" s="2">
        <v>0</v>
      </c>
      <c r="P427" s="2">
        <v>11587</v>
      </c>
      <c r="Q427" s="2">
        <v>0</v>
      </c>
      <c r="R427" s="2">
        <v>170</v>
      </c>
      <c r="S427" s="2">
        <v>14643</v>
      </c>
      <c r="T427" s="2">
        <v>0</v>
      </c>
      <c r="U427" s="2">
        <v>0</v>
      </c>
      <c r="V427" s="2">
        <v>0</v>
      </c>
      <c r="W427" s="2">
        <v>0</v>
      </c>
      <c r="X427" s="3">
        <f t="shared" si="204"/>
        <v>41942</v>
      </c>
    </row>
    <row r="428" spans="1:24" ht="12" customHeight="1">
      <c r="B428" s="2" t="s">
        <v>347</v>
      </c>
      <c r="E428" s="2">
        <v>0</v>
      </c>
      <c r="F428" s="2">
        <v>0</v>
      </c>
      <c r="G428" s="2">
        <v>58113.696290769381</v>
      </c>
      <c r="H428" s="2">
        <v>7869.2369041782713</v>
      </c>
      <c r="I428" s="2">
        <v>0</v>
      </c>
      <c r="J428" s="2">
        <v>3129.4576731653992</v>
      </c>
      <c r="K428" s="2">
        <v>4119.5536328597564</v>
      </c>
      <c r="L428" s="2">
        <v>49754.85435994975</v>
      </c>
      <c r="M428" s="3">
        <f t="shared" si="203"/>
        <v>122986.79886092254</v>
      </c>
      <c r="N428" s="2">
        <v>0</v>
      </c>
      <c r="O428" s="2">
        <v>0</v>
      </c>
      <c r="P428" s="2">
        <v>48674.49189079176</v>
      </c>
      <c r="Q428" s="2">
        <v>0</v>
      </c>
      <c r="R428" s="2">
        <v>7557.8089772612748</v>
      </c>
      <c r="S428" s="2">
        <v>47995</v>
      </c>
      <c r="T428" s="2">
        <v>100026</v>
      </c>
      <c r="U428" s="2">
        <v>0</v>
      </c>
      <c r="V428" s="2">
        <v>0</v>
      </c>
      <c r="W428" s="2">
        <v>0</v>
      </c>
      <c r="X428" s="3">
        <f t="shared" si="204"/>
        <v>204253.30086805305</v>
      </c>
    </row>
    <row r="429" spans="1:24" ht="12" customHeight="1">
      <c r="B429" s="2" t="s">
        <v>348</v>
      </c>
      <c r="E429" s="2">
        <v>117163</v>
      </c>
      <c r="F429" s="2">
        <v>0</v>
      </c>
      <c r="G429" s="2">
        <v>87346</v>
      </c>
      <c r="H429" s="2">
        <v>0</v>
      </c>
      <c r="I429" s="2">
        <v>0</v>
      </c>
      <c r="J429" s="2">
        <v>0</v>
      </c>
      <c r="K429" s="2">
        <v>0</v>
      </c>
      <c r="L429" s="2">
        <v>98725</v>
      </c>
      <c r="M429" s="3">
        <f t="shared" si="203"/>
        <v>303234</v>
      </c>
      <c r="N429" s="2">
        <v>63693</v>
      </c>
      <c r="O429" s="2">
        <v>0</v>
      </c>
      <c r="P429" s="2">
        <v>190725</v>
      </c>
      <c r="Q429" s="2">
        <v>0</v>
      </c>
      <c r="R429" s="2">
        <v>13170</v>
      </c>
      <c r="S429" s="2">
        <v>30912</v>
      </c>
      <c r="T429" s="2">
        <v>0</v>
      </c>
      <c r="U429" s="2">
        <v>0</v>
      </c>
      <c r="V429" s="2">
        <v>0</v>
      </c>
      <c r="W429" s="2">
        <v>0</v>
      </c>
      <c r="X429" s="3">
        <f t="shared" si="204"/>
        <v>298500</v>
      </c>
    </row>
    <row r="430" spans="1:24" ht="12" customHeight="1">
      <c r="B430" s="2" t="s">
        <v>349</v>
      </c>
      <c r="E430" s="2">
        <v>487924.97271508578</v>
      </c>
      <c r="F430" s="2">
        <v>0</v>
      </c>
      <c r="G430" s="2">
        <v>61096.173521176235</v>
      </c>
      <c r="H430" s="2">
        <v>0</v>
      </c>
      <c r="I430" s="2">
        <v>0</v>
      </c>
      <c r="J430" s="2">
        <v>0</v>
      </c>
      <c r="K430" s="2">
        <v>13642.530697421198</v>
      </c>
      <c r="L430" s="2">
        <v>26036.0845556194</v>
      </c>
      <c r="M430" s="3">
        <f t="shared" si="203"/>
        <v>588699.76148930262</v>
      </c>
      <c r="N430" s="2">
        <v>36139.908623834512</v>
      </c>
      <c r="O430" s="2">
        <v>0</v>
      </c>
      <c r="P430" s="2">
        <v>25470.744571017669</v>
      </c>
      <c r="Q430" s="2">
        <v>0</v>
      </c>
      <c r="R430" s="2">
        <v>123577.7861162497</v>
      </c>
      <c r="S430" s="2">
        <v>17548</v>
      </c>
      <c r="T430" s="2">
        <v>67143</v>
      </c>
      <c r="U430" s="2">
        <v>0</v>
      </c>
      <c r="V430" s="2">
        <v>0</v>
      </c>
      <c r="W430" s="2">
        <v>0</v>
      </c>
      <c r="X430" s="3">
        <f t="shared" si="204"/>
        <v>269879.43931110192</v>
      </c>
    </row>
    <row r="431" spans="1:24" ht="12" customHeight="1">
      <c r="B431" s="2" t="s">
        <v>350</v>
      </c>
      <c r="E431" s="2">
        <v>2072587</v>
      </c>
      <c r="F431" s="2">
        <v>0</v>
      </c>
      <c r="G431" s="2">
        <v>268101</v>
      </c>
      <c r="H431" s="2">
        <v>0</v>
      </c>
      <c r="I431" s="2">
        <v>0</v>
      </c>
      <c r="J431" s="2">
        <v>0</v>
      </c>
      <c r="K431" s="2">
        <v>0</v>
      </c>
      <c r="L431" s="2">
        <v>506127</v>
      </c>
      <c r="M431" s="3">
        <f t="shared" si="203"/>
        <v>2846815</v>
      </c>
      <c r="N431" s="2">
        <v>114000</v>
      </c>
      <c r="O431" s="2">
        <v>0</v>
      </c>
      <c r="P431" s="2">
        <v>551127</v>
      </c>
      <c r="Q431" s="2">
        <v>0</v>
      </c>
      <c r="R431" s="2">
        <v>94698</v>
      </c>
      <c r="S431" s="2">
        <v>156652</v>
      </c>
      <c r="T431" s="2">
        <v>1769732</v>
      </c>
      <c r="U431" s="2">
        <v>61935</v>
      </c>
      <c r="V431" s="2">
        <v>0</v>
      </c>
      <c r="W431" s="2">
        <v>0</v>
      </c>
      <c r="X431" s="3">
        <f t="shared" si="204"/>
        <v>2748144</v>
      </c>
    </row>
    <row r="432" spans="1:24" ht="12" customHeight="1">
      <c r="B432" s="2" t="s">
        <v>351</v>
      </c>
      <c r="E432" s="2">
        <v>873967</v>
      </c>
      <c r="F432" s="2">
        <v>0</v>
      </c>
      <c r="G432" s="2">
        <v>1055744</v>
      </c>
      <c r="H432" s="2">
        <v>15252</v>
      </c>
      <c r="I432" s="2">
        <v>5750</v>
      </c>
      <c r="J432" s="2">
        <v>0</v>
      </c>
      <c r="K432" s="2">
        <v>0</v>
      </c>
      <c r="L432" s="2">
        <v>598906</v>
      </c>
      <c r="M432" s="3">
        <f t="shared" si="203"/>
        <v>2549619</v>
      </c>
      <c r="N432" s="2">
        <v>12293</v>
      </c>
      <c r="O432" s="2">
        <v>0</v>
      </c>
      <c r="P432" s="2">
        <v>981097</v>
      </c>
      <c r="Q432" s="2">
        <v>0</v>
      </c>
      <c r="R432" s="2">
        <v>33171</v>
      </c>
      <c r="S432" s="2">
        <v>342353</v>
      </c>
      <c r="T432" s="2">
        <v>0</v>
      </c>
      <c r="U432" s="2">
        <v>647783</v>
      </c>
      <c r="V432" s="2">
        <v>0</v>
      </c>
      <c r="W432" s="2">
        <v>0</v>
      </c>
      <c r="X432" s="3">
        <f t="shared" si="204"/>
        <v>2016697</v>
      </c>
    </row>
    <row r="433" spans="1:24" ht="12" customHeight="1">
      <c r="B433" s="2" t="s">
        <v>352</v>
      </c>
      <c r="E433" s="2">
        <v>75485</v>
      </c>
      <c r="F433" s="2">
        <v>0</v>
      </c>
      <c r="G433" s="2">
        <v>36695</v>
      </c>
      <c r="H433" s="2">
        <v>4648</v>
      </c>
      <c r="I433" s="2">
        <v>0</v>
      </c>
      <c r="J433" s="2">
        <v>0</v>
      </c>
      <c r="K433" s="2">
        <v>800</v>
      </c>
      <c r="L433" s="2">
        <v>79332</v>
      </c>
      <c r="M433" s="3">
        <f t="shared" si="203"/>
        <v>196960</v>
      </c>
      <c r="N433" s="2">
        <v>23870</v>
      </c>
      <c r="O433" s="2">
        <v>0</v>
      </c>
      <c r="P433" s="2">
        <v>79332</v>
      </c>
      <c r="Q433" s="2">
        <v>0</v>
      </c>
      <c r="R433" s="2">
        <v>6659</v>
      </c>
      <c r="S433" s="2">
        <v>27542</v>
      </c>
      <c r="T433" s="2">
        <v>79280</v>
      </c>
      <c r="U433" s="2">
        <v>0</v>
      </c>
      <c r="V433" s="2">
        <v>0</v>
      </c>
      <c r="W433" s="2">
        <v>0</v>
      </c>
      <c r="X433" s="3">
        <f t="shared" si="204"/>
        <v>216683</v>
      </c>
    </row>
    <row r="434" spans="1:24" ht="12" customHeight="1">
      <c r="B434" s="2" t="s">
        <v>353</v>
      </c>
      <c r="E434" s="2">
        <v>36978</v>
      </c>
      <c r="F434" s="2">
        <v>0</v>
      </c>
      <c r="G434" s="2">
        <v>189417</v>
      </c>
      <c r="H434" s="2">
        <v>42418</v>
      </c>
      <c r="I434" s="2">
        <v>45307</v>
      </c>
      <c r="J434" s="2">
        <v>16667</v>
      </c>
      <c r="K434" s="2">
        <v>37331</v>
      </c>
      <c r="L434" s="2">
        <v>836506</v>
      </c>
      <c r="M434" s="3">
        <f t="shared" si="203"/>
        <v>1204624</v>
      </c>
      <c r="N434" s="2">
        <v>16613</v>
      </c>
      <c r="O434" s="2">
        <v>0</v>
      </c>
      <c r="P434" s="2">
        <v>836506</v>
      </c>
      <c r="Q434" s="2">
        <v>0</v>
      </c>
      <c r="R434" s="2">
        <v>2230</v>
      </c>
      <c r="S434" s="2">
        <v>209327</v>
      </c>
      <c r="T434" s="2">
        <v>0</v>
      </c>
      <c r="U434" s="2">
        <v>0</v>
      </c>
      <c r="V434" s="2">
        <v>0</v>
      </c>
      <c r="W434" s="2">
        <v>0</v>
      </c>
      <c r="X434" s="3">
        <f t="shared" si="204"/>
        <v>1064676</v>
      </c>
    </row>
    <row r="435" spans="1:24" ht="12" customHeight="1">
      <c r="B435" s="2" t="s">
        <v>354</v>
      </c>
      <c r="E435" s="2">
        <v>2865380.5413852404</v>
      </c>
      <c r="F435" s="2">
        <v>0</v>
      </c>
      <c r="G435" s="2">
        <v>336915.83773092431</v>
      </c>
      <c r="H435" s="2">
        <v>72992.382192739722</v>
      </c>
      <c r="I435" s="2">
        <v>0</v>
      </c>
      <c r="J435" s="2">
        <v>105558.42106940309</v>
      </c>
      <c r="K435" s="2">
        <v>0</v>
      </c>
      <c r="L435" s="2">
        <v>941291.14532383718</v>
      </c>
      <c r="M435" s="3">
        <f t="shared" si="203"/>
        <v>4322138.3277021442</v>
      </c>
      <c r="N435" s="2">
        <v>0</v>
      </c>
      <c r="O435" s="2">
        <v>0</v>
      </c>
      <c r="P435" s="2">
        <v>1296727.5799778095</v>
      </c>
      <c r="Q435" s="2">
        <v>0</v>
      </c>
      <c r="R435" s="2">
        <v>940780.0036773826</v>
      </c>
      <c r="S435" s="2">
        <v>132364</v>
      </c>
      <c r="T435" s="2">
        <v>700298.66003860021</v>
      </c>
      <c r="U435" s="2">
        <v>11874.503243357267</v>
      </c>
      <c r="V435" s="2">
        <v>0</v>
      </c>
      <c r="W435" s="2">
        <v>0</v>
      </c>
      <c r="X435" s="3">
        <f t="shared" si="204"/>
        <v>3082044.7469371497</v>
      </c>
    </row>
    <row r="436" spans="1:24" ht="12" customHeight="1">
      <c r="B436" s="2" t="s">
        <v>355</v>
      </c>
      <c r="E436" s="2">
        <v>42705</v>
      </c>
      <c r="F436" s="2">
        <v>0</v>
      </c>
      <c r="G436" s="2">
        <v>211577</v>
      </c>
      <c r="H436" s="2">
        <v>416</v>
      </c>
      <c r="I436" s="2">
        <v>0</v>
      </c>
      <c r="J436" s="2">
        <v>26388</v>
      </c>
      <c r="K436" s="2">
        <v>0</v>
      </c>
      <c r="L436" s="2">
        <v>0</v>
      </c>
      <c r="M436" s="3">
        <f t="shared" si="203"/>
        <v>281086</v>
      </c>
      <c r="N436" s="2">
        <v>36950</v>
      </c>
      <c r="O436" s="2">
        <v>25122</v>
      </c>
      <c r="P436" s="2">
        <v>0</v>
      </c>
      <c r="Q436" s="2">
        <v>0</v>
      </c>
      <c r="R436" s="2">
        <v>18567</v>
      </c>
      <c r="S436" s="2">
        <v>105403</v>
      </c>
      <c r="T436" s="2">
        <v>2934</v>
      </c>
      <c r="U436" s="2">
        <v>0</v>
      </c>
      <c r="V436" s="2">
        <v>0</v>
      </c>
      <c r="W436" s="2">
        <v>0</v>
      </c>
      <c r="X436" s="3">
        <f t="shared" si="204"/>
        <v>188976</v>
      </c>
    </row>
    <row r="437" spans="1:24" ht="12" customHeight="1">
      <c r="B437" s="2" t="s">
        <v>356</v>
      </c>
      <c r="E437" s="2">
        <v>9333193</v>
      </c>
      <c r="F437" s="2">
        <v>0</v>
      </c>
      <c r="G437" s="2">
        <v>4347007</v>
      </c>
      <c r="H437" s="2">
        <v>851464</v>
      </c>
      <c r="I437" s="2">
        <v>303740</v>
      </c>
      <c r="J437" s="2">
        <v>289689</v>
      </c>
      <c r="K437" s="2">
        <v>89935</v>
      </c>
      <c r="L437" s="2">
        <v>78996</v>
      </c>
      <c r="M437" s="3">
        <f t="shared" si="203"/>
        <v>15294024</v>
      </c>
      <c r="N437" s="2">
        <v>3901756</v>
      </c>
      <c r="O437" s="2">
        <v>115541</v>
      </c>
      <c r="P437" s="2">
        <v>216561</v>
      </c>
      <c r="Q437" s="2">
        <v>0</v>
      </c>
      <c r="R437" s="2">
        <v>2202913</v>
      </c>
      <c r="S437" s="2">
        <v>1906807</v>
      </c>
      <c r="T437" s="2">
        <v>6802395</v>
      </c>
      <c r="U437" s="2">
        <v>1328634</v>
      </c>
      <c r="V437" s="2">
        <v>0</v>
      </c>
      <c r="W437" s="2">
        <v>0</v>
      </c>
      <c r="X437" s="3">
        <f t="shared" si="204"/>
        <v>16474607</v>
      </c>
    </row>
    <row r="438" spans="1:24" ht="12" customHeight="1">
      <c r="B438" s="2" t="s">
        <v>357</v>
      </c>
      <c r="E438" s="2">
        <v>963205</v>
      </c>
      <c r="F438" s="2">
        <v>0</v>
      </c>
      <c r="G438" s="2">
        <v>216891</v>
      </c>
      <c r="H438" s="2">
        <v>0</v>
      </c>
      <c r="I438" s="2">
        <v>0</v>
      </c>
      <c r="J438" s="2">
        <v>0</v>
      </c>
      <c r="K438" s="2">
        <v>0</v>
      </c>
      <c r="L438" s="2">
        <v>201858</v>
      </c>
      <c r="M438" s="3">
        <f t="shared" si="203"/>
        <v>1381954</v>
      </c>
      <c r="N438" s="2">
        <v>63747</v>
      </c>
      <c r="O438" s="2">
        <v>0</v>
      </c>
      <c r="P438" s="2">
        <v>50000</v>
      </c>
      <c r="Q438" s="2">
        <v>0</v>
      </c>
      <c r="R438" s="2">
        <v>1942</v>
      </c>
      <c r="S438" s="2">
        <v>60941</v>
      </c>
      <c r="T438" s="2">
        <v>708913</v>
      </c>
      <c r="U438" s="2">
        <v>117594</v>
      </c>
      <c r="V438" s="2">
        <v>0</v>
      </c>
      <c r="W438" s="2">
        <v>0</v>
      </c>
      <c r="X438" s="3">
        <f t="shared" si="204"/>
        <v>1003137</v>
      </c>
    </row>
    <row r="439" spans="1:24" ht="12" customHeight="1">
      <c r="C439" s="2" t="s">
        <v>41</v>
      </c>
      <c r="E439" s="2">
        <f t="shared" ref="E439:L439" si="205">SUM(E425:E438)</f>
        <v>16878361.514100328</v>
      </c>
      <c r="F439" s="2">
        <f t="shared" si="205"/>
        <v>0</v>
      </c>
      <c r="G439" s="2">
        <f t="shared" si="205"/>
        <v>7406169.7075428702</v>
      </c>
      <c r="H439" s="2">
        <f t="shared" si="205"/>
        <v>1002650.619096918</v>
      </c>
      <c r="I439" s="2">
        <f t="shared" si="205"/>
        <v>354797</v>
      </c>
      <c r="J439" s="2">
        <f t="shared" si="205"/>
        <v>461505.87874256849</v>
      </c>
      <c r="K439" s="2">
        <f t="shared" si="205"/>
        <v>301746.08433028095</v>
      </c>
      <c r="L439" s="2">
        <f t="shared" si="205"/>
        <v>4666225.0842394065</v>
      </c>
      <c r="M439" s="3">
        <f t="shared" si="203"/>
        <v>31071455.888052367</v>
      </c>
      <c r="N439" s="2">
        <f t="shared" ref="N439:W439" si="206">SUM(N425:N438)</f>
        <v>4285818.9086238341</v>
      </c>
      <c r="O439" s="2">
        <f t="shared" si="206"/>
        <v>140663</v>
      </c>
      <c r="P439" s="2">
        <f t="shared" si="206"/>
        <v>5524913.8164396193</v>
      </c>
      <c r="Q439" s="2">
        <f t="shared" si="206"/>
        <v>0</v>
      </c>
      <c r="R439" s="2">
        <f t="shared" si="206"/>
        <v>3693301.5987708936</v>
      </c>
      <c r="S439" s="2">
        <f t="shared" si="206"/>
        <v>3320748</v>
      </c>
      <c r="T439" s="2">
        <f t="shared" si="206"/>
        <v>10354046.6600386</v>
      </c>
      <c r="U439" s="2">
        <f t="shared" si="206"/>
        <v>2228658.5032433574</v>
      </c>
      <c r="V439" s="2">
        <f t="shared" si="206"/>
        <v>0</v>
      </c>
      <c r="W439" s="2">
        <f t="shared" si="206"/>
        <v>0</v>
      </c>
      <c r="X439" s="3">
        <f t="shared" si="204"/>
        <v>29548150.487116307</v>
      </c>
    </row>
    <row r="440" spans="1:24" ht="12" customHeight="1">
      <c r="D440" s="2" t="s">
        <v>42</v>
      </c>
      <c r="E440" s="2">
        <f t="shared" ref="E440:L440" si="207">E439+E424</f>
        <v>27086344.514100328</v>
      </c>
      <c r="F440" s="2">
        <f t="shared" si="207"/>
        <v>1210014</v>
      </c>
      <c r="G440" s="2">
        <f t="shared" si="207"/>
        <v>14910237.70754287</v>
      </c>
      <c r="H440" s="2">
        <f t="shared" si="207"/>
        <v>4815710.619096918</v>
      </c>
      <c r="I440" s="2">
        <f t="shared" si="207"/>
        <v>354797</v>
      </c>
      <c r="J440" s="2">
        <f t="shared" si="207"/>
        <v>1502237.8787425684</v>
      </c>
      <c r="K440" s="2">
        <f t="shared" si="207"/>
        <v>489468.08433028095</v>
      </c>
      <c r="L440" s="2">
        <f t="shared" si="207"/>
        <v>4818649.0842394065</v>
      </c>
      <c r="M440" s="3">
        <f t="shared" si="203"/>
        <v>55187458.888052374</v>
      </c>
      <c r="N440" s="2">
        <f t="shared" ref="N440:W440" si="208">N439+N424</f>
        <v>14832049.908623833</v>
      </c>
      <c r="O440" s="2">
        <f t="shared" si="208"/>
        <v>229115</v>
      </c>
      <c r="P440" s="2">
        <f t="shared" si="208"/>
        <v>5524913.8164396193</v>
      </c>
      <c r="Q440" s="2">
        <f t="shared" si="208"/>
        <v>0</v>
      </c>
      <c r="R440" s="2">
        <f t="shared" si="208"/>
        <v>4664616.5987708941</v>
      </c>
      <c r="S440" s="2">
        <f t="shared" si="208"/>
        <v>9970553</v>
      </c>
      <c r="T440" s="2">
        <f t="shared" si="208"/>
        <v>11212286.6600386</v>
      </c>
      <c r="U440" s="2">
        <f t="shared" si="208"/>
        <v>2785378.5032433574</v>
      </c>
      <c r="V440" s="2">
        <f t="shared" si="208"/>
        <v>0</v>
      </c>
      <c r="W440" s="2">
        <f t="shared" si="208"/>
        <v>0</v>
      </c>
      <c r="X440" s="3">
        <f t="shared" si="204"/>
        <v>49218913.4871163</v>
      </c>
    </row>
    <row r="442" spans="1:24" ht="12" customHeight="1">
      <c r="A442" s="2" t="s">
        <v>358</v>
      </c>
      <c r="E442" s="2">
        <f t="shared" ref="E442:X442" si="209">E424+E404+E393+E385+E380+E369+E359+E342+E319+E313+E301+E296+E271+E262+E254+E237+E232+E220+E207+E200+E191+E183+E141+E136+E129+E116+E98+E93+E85+E80+E71+E62+E56+E45+E38+E29+E20+E14+E5</f>
        <v>292973446.38138568</v>
      </c>
      <c r="F442" s="2">
        <f t="shared" si="209"/>
        <v>51873117.911683023</v>
      </c>
      <c r="G442" s="2">
        <f t="shared" si="209"/>
        <v>266844567.60607457</v>
      </c>
      <c r="H442" s="2">
        <f t="shared" si="209"/>
        <v>124073460.86484419</v>
      </c>
      <c r="I442" s="2">
        <f t="shared" si="209"/>
        <v>8333317.4690395398</v>
      </c>
      <c r="J442" s="2">
        <f t="shared" si="209"/>
        <v>14855966.204600208</v>
      </c>
      <c r="K442" s="2">
        <f t="shared" si="209"/>
        <v>66663764.089432217</v>
      </c>
      <c r="L442" s="2">
        <f t="shared" si="209"/>
        <v>42795493.061230287</v>
      </c>
      <c r="M442" s="3">
        <f t="shared" si="209"/>
        <v>868413133.58828962</v>
      </c>
      <c r="N442" s="2">
        <f t="shared" si="209"/>
        <v>386782632.21569741</v>
      </c>
      <c r="O442" s="2">
        <f t="shared" si="209"/>
        <v>794189.7339556131</v>
      </c>
      <c r="P442" s="2">
        <f t="shared" si="209"/>
        <v>36587254.178692415</v>
      </c>
      <c r="Q442" s="2">
        <f t="shared" si="209"/>
        <v>0</v>
      </c>
      <c r="R442" s="2">
        <f t="shared" si="209"/>
        <v>112541617.51395687</v>
      </c>
      <c r="S442" s="2">
        <f t="shared" si="209"/>
        <v>160759145</v>
      </c>
      <c r="T442" s="2">
        <f t="shared" si="209"/>
        <v>55963251.326487318</v>
      </c>
      <c r="U442" s="2">
        <f t="shared" si="209"/>
        <v>81404154.862835214</v>
      </c>
      <c r="V442" s="2">
        <f t="shared" si="209"/>
        <v>51982955</v>
      </c>
      <c r="W442" s="2">
        <f t="shared" si="209"/>
        <v>3531680</v>
      </c>
      <c r="X442" s="3">
        <f t="shared" si="209"/>
        <v>890346879.83162487</v>
      </c>
    </row>
    <row r="443" spans="1:24" ht="12" customHeight="1">
      <c r="A443" s="2" t="s">
        <v>359</v>
      </c>
      <c r="E443" s="2">
        <f t="shared" ref="E443:X443" si="210">E439+E421+E401+E390+E382+E377+E366+E356+E339+E316+E310+E298+E293+E268+E259+E251+E234+E229+E217+E197+E188+E204+E180+E138+E133+E126+E113+E95+E90+E82+E77+E68+E59+E53+E42+E35+E26+E17+E11</f>
        <v>500987382.74669254</v>
      </c>
      <c r="F443" s="2">
        <f t="shared" si="210"/>
        <v>29052671.585858107</v>
      </c>
      <c r="G443" s="2">
        <f t="shared" si="210"/>
        <v>244564696.77923572</v>
      </c>
      <c r="H443" s="2">
        <f t="shared" si="210"/>
        <v>110347436.30587445</v>
      </c>
      <c r="I443" s="2">
        <f t="shared" si="210"/>
        <v>6102235.8914622255</v>
      </c>
      <c r="J443" s="2">
        <f t="shared" si="210"/>
        <v>72498913.322069019</v>
      </c>
      <c r="K443" s="2">
        <f t="shared" si="210"/>
        <v>28523018.069852304</v>
      </c>
      <c r="L443" s="2">
        <f t="shared" si="210"/>
        <v>111490136.6268982</v>
      </c>
      <c r="M443" s="3">
        <f t="shared" si="210"/>
        <v>1103566491.3279428</v>
      </c>
      <c r="N443" s="2">
        <f t="shared" si="210"/>
        <v>128865775.60204415</v>
      </c>
      <c r="O443" s="2">
        <f t="shared" si="210"/>
        <v>18636883.163012959</v>
      </c>
      <c r="P443" s="2">
        <f t="shared" si="210"/>
        <v>213307596.49789014</v>
      </c>
      <c r="Q443" s="2">
        <f t="shared" si="210"/>
        <v>146620</v>
      </c>
      <c r="R443" s="2">
        <f t="shared" si="210"/>
        <v>472790213.60112762</v>
      </c>
      <c r="S443" s="2">
        <f t="shared" si="210"/>
        <v>89210535</v>
      </c>
      <c r="T443" s="2">
        <f t="shared" si="210"/>
        <v>145662582.29607621</v>
      </c>
      <c r="U443" s="2">
        <f t="shared" si="210"/>
        <v>76349966.557171643</v>
      </c>
      <c r="V443" s="2">
        <f t="shared" si="210"/>
        <v>27311350</v>
      </c>
      <c r="W443" s="2">
        <f t="shared" si="210"/>
        <v>0</v>
      </c>
      <c r="X443" s="3">
        <f t="shared" si="210"/>
        <v>1172281522.7173226</v>
      </c>
    </row>
    <row r="444" spans="1:24" ht="12" customHeight="1">
      <c r="A444" s="2" t="s">
        <v>360</v>
      </c>
      <c r="E444" s="2">
        <f t="shared" ref="E444:X444" si="211">SUM(E442:E443)</f>
        <v>793960829.12807822</v>
      </c>
      <c r="F444" s="2">
        <f t="shared" si="211"/>
        <v>80925789.49754113</v>
      </c>
      <c r="G444" s="2">
        <f t="shared" si="211"/>
        <v>511409264.38531029</v>
      </c>
      <c r="H444" s="2">
        <f t="shared" si="211"/>
        <v>234420897.17071864</v>
      </c>
      <c r="I444" s="2">
        <f t="shared" si="211"/>
        <v>14435553.360501766</v>
      </c>
      <c r="J444" s="2">
        <f t="shared" si="211"/>
        <v>87354879.526669234</v>
      </c>
      <c r="K444" s="2">
        <f t="shared" si="211"/>
        <v>95186782.159284517</v>
      </c>
      <c r="L444" s="2">
        <f t="shared" si="211"/>
        <v>154285629.68812847</v>
      </c>
      <c r="M444" s="3">
        <f t="shared" si="211"/>
        <v>1971979624.9162326</v>
      </c>
      <c r="N444" s="2">
        <f t="shared" si="211"/>
        <v>515648407.81774157</v>
      </c>
      <c r="O444" s="2">
        <f t="shared" si="211"/>
        <v>19431072.896968573</v>
      </c>
      <c r="P444" s="2">
        <f t="shared" si="211"/>
        <v>249894850.67658257</v>
      </c>
      <c r="Q444" s="2">
        <f t="shared" si="211"/>
        <v>146620</v>
      </c>
      <c r="R444" s="2">
        <f t="shared" si="211"/>
        <v>585331831.11508453</v>
      </c>
      <c r="S444" s="2">
        <f t="shared" si="211"/>
        <v>249969680</v>
      </c>
      <c r="T444" s="2">
        <f t="shared" si="211"/>
        <v>201625833.62256354</v>
      </c>
      <c r="U444" s="2">
        <f t="shared" si="211"/>
        <v>157754121.42000687</v>
      </c>
      <c r="V444" s="2">
        <f t="shared" si="211"/>
        <v>79294305</v>
      </c>
      <c r="W444" s="2">
        <f t="shared" si="211"/>
        <v>3531680</v>
      </c>
      <c r="X444" s="3">
        <f t="shared" si="211"/>
        <v>2062628402.5489473</v>
      </c>
    </row>
    <row r="446" spans="1:24" s="13" customFormat="1" ht="12" customHeight="1"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s="13" customFormat="1" ht="12" customHeight="1"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14"/>
    </row>
    <row r="448" spans="1:24" s="13" customFormat="1" ht="12" customHeight="1">
      <c r="M448" s="14"/>
      <c r="X448" s="14"/>
    </row>
    <row r="449" spans="13:24" s="13" customFormat="1" ht="12" customHeight="1">
      <c r="M449" s="14"/>
      <c r="X449" s="14"/>
    </row>
    <row r="450" spans="13:24" s="13" customFormat="1" ht="12" customHeight="1">
      <c r="M450" s="14"/>
      <c r="X450" s="14"/>
    </row>
    <row r="451" spans="13:24" s="13" customFormat="1" ht="12" customHeight="1">
      <c r="M451" s="14"/>
      <c r="X451" s="14"/>
    </row>
  </sheetData>
  <pageMargins left="0" right="0" top="0.57999999999999996" bottom="0" header="0.78" footer="0"/>
  <pageSetup paperSize="5" scale="65" fitToWidth="8" fitToHeight="8" orientation="landscape" horizontalDpi="4294967292" verticalDpi="4294967292" r:id="rId1"/>
  <headerFooter alignWithMargins="0">
    <oddFooter>&amp;L&amp;F &amp;D&amp;C&amp;P</oddFooter>
  </headerFooter>
  <rowBreaks count="7" manualBreakCount="7">
    <brk id="60" max="65535" man="1"/>
    <brk id="114" max="65535" man="1"/>
    <brk id="181" max="65535" man="1"/>
    <brk id="236" max="65535" man="1"/>
    <brk id="295" max="65535" man="1"/>
    <brk id="357" max="65535" man="1"/>
    <brk id="402" max="6553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"/>
  <dimension ref="A1:X452"/>
  <sheetViews>
    <sheetView zoomScale="82" workbookViewId="0">
      <pane xSplit="4" ySplit="4" topLeftCell="E5" activePane="bottomRight" state="frozenSplit"/>
      <selection activeCell="K7" sqref="K7"/>
      <selection pane="topRight" activeCell="K7" sqref="K7"/>
      <selection pane="bottomLeft" activeCell="K7" sqref="K7"/>
      <selection pane="bottomRight" activeCell="N5" sqref="N5"/>
    </sheetView>
  </sheetViews>
  <sheetFormatPr defaultColWidth="10.6640625" defaultRowHeight="12" customHeight="1"/>
  <cols>
    <col min="1" max="1" width="1" style="2" customWidth="1"/>
    <col min="2" max="3" width="1.109375" style="2" customWidth="1"/>
    <col min="4" max="4" width="15.6640625" style="2" customWidth="1"/>
    <col min="5" max="8" width="12.5546875" style="2" customWidth="1"/>
    <col min="9" max="9" width="11.6640625" style="2" customWidth="1"/>
    <col min="10" max="11" width="11.44140625" style="2" customWidth="1"/>
    <col min="12" max="12" width="12.5546875" style="2" customWidth="1"/>
    <col min="13" max="13" width="13.6640625" style="3" customWidth="1"/>
    <col min="14" max="16" width="12.5546875" style="2" customWidth="1"/>
    <col min="17" max="17" width="10.6640625" style="2"/>
    <col min="18" max="21" width="12.5546875" style="2" customWidth="1"/>
    <col min="22" max="23" width="12" style="2" customWidth="1"/>
    <col min="24" max="24" width="13.6640625" style="3" customWidth="1"/>
    <col min="25" max="16384" width="10.6640625" style="2"/>
  </cols>
  <sheetData>
    <row r="1" spans="1:24" ht="21">
      <c r="A1" s="17" t="s">
        <v>361</v>
      </c>
    </row>
    <row r="2" spans="1:24" ht="12" customHeight="1">
      <c r="A2" s="3"/>
    </row>
    <row r="3" spans="1:24" s="4" customFormat="1" ht="12" customHeight="1">
      <c r="H3" s="5" t="s">
        <v>1</v>
      </c>
      <c r="I3" s="4" t="s">
        <v>2</v>
      </c>
      <c r="J3" s="6" t="s">
        <v>3</v>
      </c>
      <c r="L3" s="4" t="s">
        <v>4</v>
      </c>
      <c r="M3" s="7" t="s">
        <v>5</v>
      </c>
      <c r="N3" s="6" t="s">
        <v>6</v>
      </c>
      <c r="O3" s="6" t="s">
        <v>7</v>
      </c>
      <c r="P3" s="4" t="s">
        <v>8</v>
      </c>
      <c r="Q3" s="4" t="s">
        <v>9</v>
      </c>
      <c r="R3" s="4" t="s">
        <v>10</v>
      </c>
      <c r="S3" s="6" t="s">
        <v>11</v>
      </c>
      <c r="T3" s="4" t="s">
        <v>12</v>
      </c>
      <c r="U3" s="4" t="s">
        <v>13</v>
      </c>
      <c r="V3" s="4" t="s">
        <v>14</v>
      </c>
      <c r="W3" s="4" t="s">
        <v>15</v>
      </c>
      <c r="X3" s="7" t="s">
        <v>5</v>
      </c>
    </row>
    <row r="4" spans="1:24" s="4" customFormat="1" ht="12" customHeight="1">
      <c r="E4" s="8" t="s">
        <v>16</v>
      </c>
      <c r="F4" s="8" t="s">
        <v>17</v>
      </c>
      <c r="G4" s="8" t="s">
        <v>18</v>
      </c>
      <c r="H4" s="8" t="s">
        <v>19</v>
      </c>
      <c r="I4" s="8" t="s">
        <v>20</v>
      </c>
      <c r="J4" s="9" t="s">
        <v>21</v>
      </c>
      <c r="K4" s="9" t="s">
        <v>22</v>
      </c>
      <c r="L4" s="8" t="s">
        <v>23</v>
      </c>
      <c r="M4" s="10" t="s">
        <v>24</v>
      </c>
      <c r="N4" s="9" t="s">
        <v>25</v>
      </c>
      <c r="O4" s="9" t="s">
        <v>26</v>
      </c>
      <c r="P4" s="8" t="s">
        <v>27</v>
      </c>
      <c r="Q4" s="8" t="s">
        <v>28</v>
      </c>
      <c r="R4" s="8" t="s">
        <v>29</v>
      </c>
      <c r="S4" s="9" t="s">
        <v>30</v>
      </c>
      <c r="T4" s="8" t="s">
        <v>31</v>
      </c>
      <c r="U4" s="8" t="s">
        <v>32</v>
      </c>
      <c r="V4" s="8" t="s">
        <v>33</v>
      </c>
      <c r="W4" s="8" t="s">
        <v>34</v>
      </c>
      <c r="X4" s="10" t="s">
        <v>29</v>
      </c>
    </row>
    <row r="5" spans="1:24" ht="12" customHeight="1">
      <c r="A5" s="2" t="s">
        <v>35</v>
      </c>
      <c r="E5" s="2">
        <v>536998</v>
      </c>
      <c r="F5" s="2">
        <v>1176074</v>
      </c>
      <c r="G5" s="2">
        <v>2455201</v>
      </c>
      <c r="H5" s="2">
        <v>1178517</v>
      </c>
      <c r="I5" s="2">
        <v>1238473</v>
      </c>
      <c r="J5" s="2">
        <v>30</v>
      </c>
      <c r="K5" s="2">
        <v>57446</v>
      </c>
      <c r="L5" s="2">
        <v>0</v>
      </c>
      <c r="M5" s="3">
        <f t="shared" ref="M5:M12" si="0">SUM(E5:L5)</f>
        <v>6642739</v>
      </c>
      <c r="N5" s="2">
        <v>1157999</v>
      </c>
      <c r="O5" s="2">
        <v>0</v>
      </c>
      <c r="P5" s="2">
        <v>0</v>
      </c>
      <c r="Q5" s="2">
        <v>0</v>
      </c>
      <c r="R5" s="2">
        <v>49467</v>
      </c>
      <c r="S5" s="2">
        <v>4309570</v>
      </c>
      <c r="T5" s="2">
        <v>124254</v>
      </c>
      <c r="U5" s="2">
        <v>1516462</v>
      </c>
      <c r="V5" s="2">
        <v>0</v>
      </c>
      <c r="W5" s="2">
        <v>0</v>
      </c>
      <c r="X5" s="3">
        <f t="shared" ref="X5:X10" si="1">SUM(N5:W5)</f>
        <v>7157752</v>
      </c>
    </row>
    <row r="6" spans="1:24" ht="12" customHeight="1">
      <c r="B6" s="2" t="s">
        <v>36</v>
      </c>
      <c r="E6" s="2">
        <v>0</v>
      </c>
      <c r="F6" s="2">
        <v>0</v>
      </c>
      <c r="G6" s="2">
        <v>3032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3">
        <f t="shared" si="0"/>
        <v>3032</v>
      </c>
      <c r="N6" s="2">
        <v>0</v>
      </c>
      <c r="O6" s="2">
        <v>0</v>
      </c>
      <c r="P6" s="2">
        <v>0</v>
      </c>
      <c r="Q6" s="2">
        <v>0</v>
      </c>
      <c r="R6" s="2">
        <v>232</v>
      </c>
      <c r="S6" s="2">
        <v>2243</v>
      </c>
      <c r="T6" s="2">
        <v>0</v>
      </c>
      <c r="U6" s="2">
        <v>0</v>
      </c>
      <c r="V6" s="2">
        <v>0</v>
      </c>
      <c r="W6" s="2">
        <v>0</v>
      </c>
      <c r="X6" s="3">
        <f t="shared" si="1"/>
        <v>2475</v>
      </c>
    </row>
    <row r="7" spans="1:24" ht="12" customHeight="1">
      <c r="B7" s="2" t="s">
        <v>37</v>
      </c>
      <c r="E7" s="2">
        <v>682118</v>
      </c>
      <c r="F7" s="2">
        <v>0</v>
      </c>
      <c r="G7" s="2">
        <v>46361</v>
      </c>
      <c r="H7" s="2">
        <v>154</v>
      </c>
      <c r="I7" s="2">
        <v>0</v>
      </c>
      <c r="J7" s="2">
        <v>0</v>
      </c>
      <c r="K7" s="2">
        <v>0</v>
      </c>
      <c r="L7" s="2">
        <v>0</v>
      </c>
      <c r="M7" s="3">
        <f t="shared" si="0"/>
        <v>728633</v>
      </c>
      <c r="N7" s="2">
        <v>0</v>
      </c>
      <c r="O7" s="2">
        <v>0</v>
      </c>
      <c r="P7" s="2">
        <v>0</v>
      </c>
      <c r="Q7" s="2">
        <v>0</v>
      </c>
      <c r="R7" s="2">
        <v>11722</v>
      </c>
      <c r="S7" s="2">
        <v>12177</v>
      </c>
      <c r="T7" s="2">
        <v>815064</v>
      </c>
      <c r="U7" s="2">
        <v>0</v>
      </c>
      <c r="V7" s="2">
        <v>0</v>
      </c>
      <c r="W7" s="2">
        <v>0</v>
      </c>
      <c r="X7" s="3">
        <f t="shared" si="1"/>
        <v>838963</v>
      </c>
    </row>
    <row r="8" spans="1:24" ht="12" customHeight="1">
      <c r="B8" s="2" t="s">
        <v>38</v>
      </c>
      <c r="E8" s="2">
        <v>319008</v>
      </c>
      <c r="F8" s="2">
        <v>25884</v>
      </c>
      <c r="G8" s="2">
        <v>269869</v>
      </c>
      <c r="H8" s="2">
        <v>52749</v>
      </c>
      <c r="I8" s="2">
        <v>214</v>
      </c>
      <c r="J8" s="2">
        <v>25731</v>
      </c>
      <c r="K8" s="2">
        <v>143035</v>
      </c>
      <c r="L8" s="2">
        <v>345797</v>
      </c>
      <c r="M8" s="3">
        <f t="shared" si="0"/>
        <v>1182287</v>
      </c>
      <c r="N8" s="2">
        <v>0</v>
      </c>
      <c r="O8" s="2">
        <v>0</v>
      </c>
      <c r="P8" s="2">
        <v>410017</v>
      </c>
      <c r="Q8" s="2">
        <v>0</v>
      </c>
      <c r="R8" s="2">
        <v>577665</v>
      </c>
      <c r="S8" s="2">
        <v>129244</v>
      </c>
      <c r="T8" s="2">
        <v>800</v>
      </c>
      <c r="U8" s="2">
        <v>0</v>
      </c>
      <c r="V8" s="2">
        <v>0</v>
      </c>
      <c r="W8" s="2">
        <v>0</v>
      </c>
      <c r="X8" s="3">
        <f t="shared" si="1"/>
        <v>1117726</v>
      </c>
    </row>
    <row r="9" spans="1:24" ht="12" customHeight="1">
      <c r="B9" s="2" t="s">
        <v>39</v>
      </c>
      <c r="E9" s="2">
        <v>0</v>
      </c>
      <c r="F9" s="2">
        <v>10019</v>
      </c>
      <c r="G9" s="2">
        <v>105465</v>
      </c>
      <c r="H9" s="2">
        <v>0</v>
      </c>
      <c r="I9" s="2">
        <v>5078</v>
      </c>
      <c r="J9" s="2">
        <v>0</v>
      </c>
      <c r="K9" s="2">
        <v>0</v>
      </c>
      <c r="L9" s="2">
        <v>144415</v>
      </c>
      <c r="M9" s="3">
        <f t="shared" si="0"/>
        <v>264977</v>
      </c>
      <c r="N9" s="2">
        <v>0</v>
      </c>
      <c r="O9" s="2">
        <v>0</v>
      </c>
      <c r="P9" s="2">
        <v>225177</v>
      </c>
      <c r="Q9" s="2">
        <v>0</v>
      </c>
      <c r="R9" s="2">
        <v>939</v>
      </c>
      <c r="S9" s="2">
        <v>37171</v>
      </c>
      <c r="T9" s="2">
        <v>9970</v>
      </c>
      <c r="U9" s="2">
        <v>13885</v>
      </c>
      <c r="V9" s="2">
        <v>0</v>
      </c>
      <c r="W9" s="2">
        <v>0</v>
      </c>
      <c r="X9" s="3">
        <f t="shared" si="1"/>
        <v>287142</v>
      </c>
    </row>
    <row r="10" spans="1:24" ht="12" customHeight="1">
      <c r="B10" s="2" t="s">
        <v>40</v>
      </c>
      <c r="E10" s="2">
        <v>0</v>
      </c>
      <c r="F10" s="2">
        <v>0</v>
      </c>
      <c r="G10" s="2">
        <v>9843</v>
      </c>
      <c r="H10" s="2">
        <v>0</v>
      </c>
      <c r="I10" s="2">
        <v>0</v>
      </c>
      <c r="J10" s="2">
        <v>0</v>
      </c>
      <c r="K10" s="2">
        <v>0</v>
      </c>
      <c r="L10" s="2">
        <v>12000</v>
      </c>
      <c r="M10" s="3">
        <f t="shared" si="0"/>
        <v>21843</v>
      </c>
      <c r="N10" s="2">
        <v>0</v>
      </c>
      <c r="O10" s="2">
        <v>0</v>
      </c>
      <c r="P10" s="2">
        <v>12000</v>
      </c>
      <c r="Q10" s="2">
        <v>0</v>
      </c>
      <c r="R10" s="2">
        <v>2841</v>
      </c>
      <c r="S10" s="2">
        <v>5341</v>
      </c>
      <c r="T10" s="2">
        <v>2796</v>
      </c>
      <c r="U10" s="2">
        <v>0</v>
      </c>
      <c r="V10" s="2">
        <v>0</v>
      </c>
      <c r="W10" s="2">
        <v>0</v>
      </c>
      <c r="X10" s="3">
        <f t="shared" si="1"/>
        <v>22978</v>
      </c>
    </row>
    <row r="11" spans="1:24" ht="12" customHeight="1">
      <c r="C11" s="2" t="s">
        <v>41</v>
      </c>
      <c r="E11" s="11">
        <f t="shared" ref="E11:L11" si="2">SUM(E6:E10)</f>
        <v>1001126</v>
      </c>
      <c r="F11" s="11">
        <f t="shared" si="2"/>
        <v>35903</v>
      </c>
      <c r="G11" s="11">
        <f t="shared" si="2"/>
        <v>434570</v>
      </c>
      <c r="H11" s="11">
        <f t="shared" si="2"/>
        <v>52903</v>
      </c>
      <c r="I11" s="11">
        <f t="shared" si="2"/>
        <v>5292</v>
      </c>
      <c r="J11" s="11">
        <f t="shared" si="2"/>
        <v>25731</v>
      </c>
      <c r="K11" s="11">
        <f t="shared" si="2"/>
        <v>143035</v>
      </c>
      <c r="L11" s="11">
        <f t="shared" si="2"/>
        <v>502212</v>
      </c>
      <c r="M11" s="3">
        <f t="shared" si="0"/>
        <v>2200772</v>
      </c>
      <c r="N11" s="11">
        <f t="shared" ref="N11:X11" si="3">SUM(N6:N10)</f>
        <v>0</v>
      </c>
      <c r="O11" s="11">
        <f t="shared" si="3"/>
        <v>0</v>
      </c>
      <c r="P11" s="11">
        <f t="shared" si="3"/>
        <v>647194</v>
      </c>
      <c r="Q11" s="11">
        <f t="shared" si="3"/>
        <v>0</v>
      </c>
      <c r="R11" s="11">
        <f t="shared" si="3"/>
        <v>593399</v>
      </c>
      <c r="S11" s="11">
        <f t="shared" si="3"/>
        <v>186176</v>
      </c>
      <c r="T11" s="11">
        <f t="shared" si="3"/>
        <v>828630</v>
      </c>
      <c r="U11" s="11">
        <f t="shared" si="3"/>
        <v>13885</v>
      </c>
      <c r="V11" s="11">
        <f t="shared" si="3"/>
        <v>0</v>
      </c>
      <c r="W11" s="11">
        <f t="shared" si="3"/>
        <v>0</v>
      </c>
      <c r="X11" s="3">
        <f t="shared" si="3"/>
        <v>2269284</v>
      </c>
    </row>
    <row r="12" spans="1:24" ht="12" customHeight="1">
      <c r="D12" s="2" t="s">
        <v>42</v>
      </c>
      <c r="E12" s="2">
        <f t="shared" ref="E12:L12" si="4">E11+E5</f>
        <v>1538124</v>
      </c>
      <c r="F12" s="2">
        <f t="shared" si="4"/>
        <v>1211977</v>
      </c>
      <c r="G12" s="2">
        <f t="shared" si="4"/>
        <v>2889771</v>
      </c>
      <c r="H12" s="2">
        <f t="shared" si="4"/>
        <v>1231420</v>
      </c>
      <c r="I12" s="2">
        <f t="shared" si="4"/>
        <v>1243765</v>
      </c>
      <c r="J12" s="2">
        <f t="shared" si="4"/>
        <v>25761</v>
      </c>
      <c r="K12" s="2">
        <f t="shared" si="4"/>
        <v>200481</v>
      </c>
      <c r="L12" s="2">
        <f t="shared" si="4"/>
        <v>502212</v>
      </c>
      <c r="M12" s="3">
        <f t="shared" si="0"/>
        <v>8843511</v>
      </c>
      <c r="N12" s="2">
        <f t="shared" ref="N12:X12" si="5">N11+N5</f>
        <v>1157999</v>
      </c>
      <c r="O12" s="2">
        <f t="shared" si="5"/>
        <v>0</v>
      </c>
      <c r="P12" s="2">
        <f t="shared" si="5"/>
        <v>647194</v>
      </c>
      <c r="Q12" s="2">
        <f t="shared" si="5"/>
        <v>0</v>
      </c>
      <c r="R12" s="2">
        <f t="shared" si="5"/>
        <v>642866</v>
      </c>
      <c r="S12" s="2">
        <f t="shared" si="5"/>
        <v>4495746</v>
      </c>
      <c r="T12" s="2">
        <f t="shared" si="5"/>
        <v>952884</v>
      </c>
      <c r="U12" s="2">
        <f t="shared" si="5"/>
        <v>1530347</v>
      </c>
      <c r="V12" s="2">
        <f t="shared" si="5"/>
        <v>0</v>
      </c>
      <c r="W12" s="2">
        <f t="shared" si="5"/>
        <v>0</v>
      </c>
      <c r="X12" s="3">
        <f t="shared" si="5"/>
        <v>9427036</v>
      </c>
    </row>
    <row r="14" spans="1:24" ht="12" customHeight="1">
      <c r="A14" s="2" t="s">
        <v>43</v>
      </c>
      <c r="E14" s="2">
        <v>986926</v>
      </c>
      <c r="F14" s="2">
        <v>1562</v>
      </c>
      <c r="G14" s="2">
        <v>1443730</v>
      </c>
      <c r="H14" s="2">
        <v>602340</v>
      </c>
      <c r="I14" s="2">
        <v>13854</v>
      </c>
      <c r="J14" s="2">
        <v>0</v>
      </c>
      <c r="K14" s="2">
        <v>0</v>
      </c>
      <c r="L14" s="2">
        <v>0</v>
      </c>
      <c r="M14" s="3">
        <f>SUM(E14:L14)</f>
        <v>3048412</v>
      </c>
      <c r="N14" s="2">
        <v>698055</v>
      </c>
      <c r="O14" s="2">
        <v>0</v>
      </c>
      <c r="P14" s="2">
        <v>0</v>
      </c>
      <c r="Q14" s="2">
        <v>0</v>
      </c>
      <c r="R14" s="2">
        <v>34348</v>
      </c>
      <c r="S14" s="2">
        <v>1512399</v>
      </c>
      <c r="T14" s="2">
        <v>274477</v>
      </c>
      <c r="U14" s="2">
        <v>127071</v>
      </c>
      <c r="V14" s="2">
        <v>0</v>
      </c>
      <c r="W14" s="2">
        <v>0</v>
      </c>
      <c r="X14" s="3">
        <f>SUM(N14:W14)</f>
        <v>2646350</v>
      </c>
    </row>
    <row r="15" spans="1:24" ht="12" customHeight="1">
      <c r="B15" s="12" t="s">
        <v>44</v>
      </c>
      <c r="E15" s="2">
        <v>0</v>
      </c>
      <c r="F15" s="2">
        <v>0</v>
      </c>
      <c r="G15" s="2">
        <v>54664</v>
      </c>
      <c r="H15" s="2">
        <v>3904</v>
      </c>
      <c r="I15" s="2">
        <v>3545</v>
      </c>
      <c r="J15" s="2">
        <v>0</v>
      </c>
      <c r="K15" s="2">
        <v>5408</v>
      </c>
      <c r="L15" s="2">
        <v>0</v>
      </c>
      <c r="M15" s="3">
        <f>SUM(E15:L15)</f>
        <v>67521</v>
      </c>
      <c r="N15" s="2">
        <v>0</v>
      </c>
      <c r="O15" s="2">
        <v>0</v>
      </c>
      <c r="P15" s="2">
        <v>41253</v>
      </c>
      <c r="Q15" s="2">
        <v>0</v>
      </c>
      <c r="R15" s="2">
        <v>3274</v>
      </c>
      <c r="S15" s="2">
        <v>24033</v>
      </c>
      <c r="T15" s="2">
        <v>0</v>
      </c>
      <c r="U15" s="2">
        <v>0</v>
      </c>
      <c r="V15" s="2">
        <v>0</v>
      </c>
      <c r="W15" s="2">
        <v>0</v>
      </c>
      <c r="X15" s="3">
        <f>SUM(N15:W15)</f>
        <v>68560</v>
      </c>
    </row>
    <row r="16" spans="1:24" ht="12" customHeight="1">
      <c r="B16" s="2" t="s">
        <v>45</v>
      </c>
      <c r="E16" s="2">
        <v>0</v>
      </c>
      <c r="F16" s="2">
        <v>0</v>
      </c>
      <c r="G16" s="2">
        <v>321419</v>
      </c>
      <c r="H16" s="2">
        <v>68758</v>
      </c>
      <c r="I16" s="2">
        <v>2000</v>
      </c>
      <c r="J16" s="2">
        <v>26949</v>
      </c>
      <c r="K16" s="2">
        <v>0</v>
      </c>
      <c r="L16" s="2">
        <v>528836</v>
      </c>
      <c r="M16" s="3">
        <f>SUM(E16:L16)</f>
        <v>947962</v>
      </c>
      <c r="N16" s="2">
        <v>261554</v>
      </c>
      <c r="O16" s="2">
        <v>0</v>
      </c>
      <c r="P16" s="2">
        <v>570786</v>
      </c>
      <c r="Q16" s="2">
        <v>0</v>
      </c>
      <c r="R16" s="2">
        <v>12518</v>
      </c>
      <c r="S16" s="2">
        <v>155520</v>
      </c>
      <c r="T16" s="2">
        <v>2753</v>
      </c>
      <c r="U16" s="2">
        <v>0</v>
      </c>
      <c r="V16" s="2">
        <v>0</v>
      </c>
      <c r="W16" s="2">
        <v>0</v>
      </c>
      <c r="X16" s="3">
        <f>SUM(N16:W16)</f>
        <v>1003131</v>
      </c>
    </row>
    <row r="17" spans="1:24" ht="12" customHeight="1">
      <c r="C17" s="2" t="s">
        <v>41</v>
      </c>
      <c r="E17" s="2">
        <f t="shared" ref="E17:L17" si="6">SUM(E15:E16)</f>
        <v>0</v>
      </c>
      <c r="F17" s="2">
        <f t="shared" si="6"/>
        <v>0</v>
      </c>
      <c r="G17" s="2">
        <f t="shared" si="6"/>
        <v>376083</v>
      </c>
      <c r="H17" s="2">
        <f t="shared" si="6"/>
        <v>72662</v>
      </c>
      <c r="I17" s="2">
        <f t="shared" si="6"/>
        <v>5545</v>
      </c>
      <c r="J17" s="2">
        <f t="shared" si="6"/>
        <v>26949</v>
      </c>
      <c r="K17" s="2">
        <f t="shared" si="6"/>
        <v>5408</v>
      </c>
      <c r="L17" s="2">
        <f t="shared" si="6"/>
        <v>528836</v>
      </c>
      <c r="M17" s="3">
        <f>SUM(E17:L17)</f>
        <v>1015483</v>
      </c>
      <c r="N17" s="2">
        <f t="shared" ref="N17:W17" si="7">SUM(N15:N16)</f>
        <v>261554</v>
      </c>
      <c r="O17" s="2">
        <f t="shared" si="7"/>
        <v>0</v>
      </c>
      <c r="P17" s="2">
        <f t="shared" si="7"/>
        <v>612039</v>
      </c>
      <c r="Q17" s="2">
        <f t="shared" si="7"/>
        <v>0</v>
      </c>
      <c r="R17" s="2">
        <f t="shared" si="7"/>
        <v>15792</v>
      </c>
      <c r="S17" s="2">
        <f t="shared" si="7"/>
        <v>179553</v>
      </c>
      <c r="T17" s="2">
        <f t="shared" si="7"/>
        <v>2753</v>
      </c>
      <c r="U17" s="2">
        <f t="shared" si="7"/>
        <v>0</v>
      </c>
      <c r="V17" s="2">
        <f t="shared" si="7"/>
        <v>0</v>
      </c>
      <c r="W17" s="2">
        <f t="shared" si="7"/>
        <v>0</v>
      </c>
      <c r="X17" s="3">
        <f>SUM(N17:W17)</f>
        <v>1071691</v>
      </c>
    </row>
    <row r="18" spans="1:24" ht="12" customHeight="1">
      <c r="D18" s="2" t="s">
        <v>42</v>
      </c>
      <c r="E18" s="2">
        <f t="shared" ref="E18:L18" si="8">E17+E14</f>
        <v>986926</v>
      </c>
      <c r="F18" s="2">
        <f t="shared" si="8"/>
        <v>1562</v>
      </c>
      <c r="G18" s="2">
        <f t="shared" si="8"/>
        <v>1819813</v>
      </c>
      <c r="H18" s="2">
        <f t="shared" si="8"/>
        <v>675002</v>
      </c>
      <c r="I18" s="2">
        <f t="shared" si="8"/>
        <v>19399</v>
      </c>
      <c r="J18" s="2">
        <f t="shared" si="8"/>
        <v>26949</v>
      </c>
      <c r="K18" s="2">
        <f t="shared" si="8"/>
        <v>5408</v>
      </c>
      <c r="L18" s="2">
        <f t="shared" si="8"/>
        <v>528836</v>
      </c>
      <c r="M18" s="3">
        <f>SUM(E18:L18)</f>
        <v>4063895</v>
      </c>
      <c r="N18" s="2">
        <f t="shared" ref="N18:X18" si="9">N17+N14</f>
        <v>959609</v>
      </c>
      <c r="O18" s="2">
        <f t="shared" si="9"/>
        <v>0</v>
      </c>
      <c r="P18" s="2">
        <f t="shared" si="9"/>
        <v>612039</v>
      </c>
      <c r="Q18" s="2">
        <f t="shared" si="9"/>
        <v>0</v>
      </c>
      <c r="R18" s="2">
        <f t="shared" si="9"/>
        <v>50140</v>
      </c>
      <c r="S18" s="2">
        <f t="shared" si="9"/>
        <v>1691952</v>
      </c>
      <c r="T18" s="2">
        <f t="shared" si="9"/>
        <v>277230</v>
      </c>
      <c r="U18" s="2">
        <f t="shared" si="9"/>
        <v>127071</v>
      </c>
      <c r="V18" s="2">
        <f t="shared" si="9"/>
        <v>0</v>
      </c>
      <c r="W18" s="2">
        <f t="shared" si="9"/>
        <v>0</v>
      </c>
      <c r="X18" s="3">
        <f t="shared" si="9"/>
        <v>3718041</v>
      </c>
    </row>
    <row r="20" spans="1:24" ht="12" customHeight="1">
      <c r="A20" s="2" t="s">
        <v>46</v>
      </c>
      <c r="E20" s="2">
        <v>5510329</v>
      </c>
      <c r="F20" s="2">
        <v>1115662</v>
      </c>
      <c r="G20" s="2">
        <v>3118570</v>
      </c>
      <c r="H20" s="2">
        <v>1365741</v>
      </c>
      <c r="I20" s="2">
        <v>0</v>
      </c>
      <c r="J20" s="2">
        <v>20000</v>
      </c>
      <c r="K20" s="2">
        <v>235721</v>
      </c>
      <c r="L20" s="2">
        <v>5193094</v>
      </c>
      <c r="M20" s="3">
        <f t="shared" ref="M20:M27" si="10">SUM(E20:L20)</f>
        <v>16559117</v>
      </c>
      <c r="N20" s="2">
        <v>4026402</v>
      </c>
      <c r="O20" s="2">
        <v>20000</v>
      </c>
      <c r="P20" s="2">
        <v>5193094</v>
      </c>
      <c r="Q20" s="2">
        <v>0</v>
      </c>
      <c r="R20" s="2">
        <v>467204</v>
      </c>
      <c r="S20" s="2">
        <v>3340973</v>
      </c>
      <c r="T20" s="2">
        <v>1025290</v>
      </c>
      <c r="U20" s="2">
        <v>549081</v>
      </c>
      <c r="V20" s="2">
        <v>0</v>
      </c>
      <c r="W20" s="2">
        <v>0</v>
      </c>
      <c r="X20" s="3">
        <f t="shared" ref="X20:X27" si="11">SUM(N20:W20)</f>
        <v>14622044</v>
      </c>
    </row>
    <row r="21" spans="1:24" ht="12" customHeight="1">
      <c r="A21" s="12"/>
      <c r="B21" s="2" t="s">
        <v>47</v>
      </c>
      <c r="E21" s="2">
        <v>36175.313783075318</v>
      </c>
      <c r="F21" s="2">
        <v>0</v>
      </c>
      <c r="G21" s="2">
        <v>38345.356668371023</v>
      </c>
      <c r="H21" s="2">
        <v>36607.38260092352</v>
      </c>
      <c r="I21" s="2">
        <v>0</v>
      </c>
      <c r="J21" s="2">
        <v>0</v>
      </c>
      <c r="K21" s="2">
        <v>0</v>
      </c>
      <c r="L21" s="2">
        <v>0</v>
      </c>
      <c r="M21" s="3">
        <f t="shared" si="10"/>
        <v>111128.05305236987</v>
      </c>
      <c r="N21" s="2">
        <v>0</v>
      </c>
      <c r="O21" s="2">
        <v>0</v>
      </c>
      <c r="P21" s="2">
        <v>60698.257472176752</v>
      </c>
      <c r="Q21" s="2">
        <v>0</v>
      </c>
      <c r="R21" s="2">
        <v>2724.3401228762</v>
      </c>
      <c r="S21" s="2">
        <v>60142</v>
      </c>
      <c r="T21" s="2">
        <v>0</v>
      </c>
      <c r="U21" s="2">
        <v>0</v>
      </c>
      <c r="V21" s="2">
        <v>0</v>
      </c>
      <c r="W21" s="2">
        <v>0</v>
      </c>
      <c r="X21" s="3">
        <f t="shared" si="11"/>
        <v>123564.59759505295</v>
      </c>
    </row>
    <row r="22" spans="1:24" ht="12" customHeight="1">
      <c r="A22" s="12"/>
      <c r="B22" s="2" t="s">
        <v>48</v>
      </c>
      <c r="E22" s="2">
        <v>10746910</v>
      </c>
      <c r="F22" s="2">
        <v>0</v>
      </c>
      <c r="G22" s="2">
        <v>3474040</v>
      </c>
      <c r="H22" s="2">
        <v>367969</v>
      </c>
      <c r="I22" s="2">
        <v>0</v>
      </c>
      <c r="J22" s="2">
        <v>1279753</v>
      </c>
      <c r="K22" s="2">
        <v>62565</v>
      </c>
      <c r="L22" s="2">
        <v>537376</v>
      </c>
      <c r="M22" s="3">
        <f t="shared" si="10"/>
        <v>16468613</v>
      </c>
      <c r="N22" s="2">
        <v>755835</v>
      </c>
      <c r="O22" s="2">
        <v>0</v>
      </c>
      <c r="P22" s="2">
        <v>537376</v>
      </c>
      <c r="Q22" s="2">
        <v>0</v>
      </c>
      <c r="R22" s="2">
        <v>5029365</v>
      </c>
      <c r="S22" s="2">
        <v>1266408</v>
      </c>
      <c r="T22" s="2">
        <v>4582722</v>
      </c>
      <c r="U22" s="2">
        <v>4790680</v>
      </c>
      <c r="V22" s="2">
        <v>0</v>
      </c>
      <c r="W22" s="2">
        <v>0</v>
      </c>
      <c r="X22" s="3">
        <f t="shared" si="11"/>
        <v>16962386</v>
      </c>
    </row>
    <row r="23" spans="1:24" ht="12" customHeight="1">
      <c r="A23" s="12"/>
      <c r="B23" s="2" t="s">
        <v>49</v>
      </c>
      <c r="E23" s="2">
        <v>3144485</v>
      </c>
      <c r="F23" s="2">
        <v>0</v>
      </c>
      <c r="G23" s="2">
        <v>352018</v>
      </c>
      <c r="H23" s="2">
        <v>39404</v>
      </c>
      <c r="I23" s="2">
        <v>0</v>
      </c>
      <c r="J23" s="2">
        <v>2100</v>
      </c>
      <c r="K23" s="2">
        <v>0</v>
      </c>
      <c r="L23" s="2">
        <v>468209</v>
      </c>
      <c r="M23" s="3">
        <f t="shared" si="10"/>
        <v>4006216</v>
      </c>
      <c r="N23" s="2">
        <v>286230</v>
      </c>
      <c r="O23" s="2">
        <v>36413</v>
      </c>
      <c r="P23" s="2">
        <v>443077</v>
      </c>
      <c r="Q23" s="2">
        <v>0</v>
      </c>
      <c r="R23" s="2">
        <v>326358</v>
      </c>
      <c r="S23" s="2">
        <v>106493</v>
      </c>
      <c r="T23" s="2">
        <v>930171</v>
      </c>
      <c r="U23" s="2">
        <v>1405009</v>
      </c>
      <c r="V23" s="2">
        <v>0</v>
      </c>
      <c r="W23" s="2">
        <v>0</v>
      </c>
      <c r="X23" s="3">
        <f t="shared" si="11"/>
        <v>3533751</v>
      </c>
    </row>
    <row r="24" spans="1:24" ht="12" customHeight="1">
      <c r="B24" s="2" t="s">
        <v>50</v>
      </c>
      <c r="E24" s="2">
        <v>3417287</v>
      </c>
      <c r="F24" s="2">
        <v>0</v>
      </c>
      <c r="G24" s="2">
        <v>2227112</v>
      </c>
      <c r="H24" s="2">
        <v>383237</v>
      </c>
      <c r="I24" s="2">
        <v>0</v>
      </c>
      <c r="J24" s="2">
        <v>489443</v>
      </c>
      <c r="K24" s="2">
        <v>0</v>
      </c>
      <c r="L24" s="2">
        <v>4240798</v>
      </c>
      <c r="M24" s="3">
        <f t="shared" si="10"/>
        <v>10757877</v>
      </c>
      <c r="N24" s="2">
        <v>0</v>
      </c>
      <c r="O24" s="2">
        <v>469122</v>
      </c>
      <c r="P24" s="2">
        <v>7573023</v>
      </c>
      <c r="Q24" s="2">
        <v>0</v>
      </c>
      <c r="R24" s="2">
        <v>3529328</v>
      </c>
      <c r="S24" s="2">
        <v>911332</v>
      </c>
      <c r="T24" s="2">
        <v>961676</v>
      </c>
      <c r="U24" s="2">
        <v>105985</v>
      </c>
      <c r="V24" s="2">
        <v>0</v>
      </c>
      <c r="W24" s="2">
        <v>0</v>
      </c>
      <c r="X24" s="3">
        <f t="shared" si="11"/>
        <v>13550466</v>
      </c>
    </row>
    <row r="25" spans="1:24" ht="12" customHeight="1">
      <c r="B25" s="2" t="s">
        <v>51</v>
      </c>
      <c r="E25" s="2">
        <v>3591214</v>
      </c>
      <c r="F25" s="2">
        <v>0</v>
      </c>
      <c r="G25" s="2">
        <v>295548</v>
      </c>
      <c r="H25" s="2">
        <v>0</v>
      </c>
      <c r="I25" s="2">
        <v>0</v>
      </c>
      <c r="J25" s="2">
        <v>529221</v>
      </c>
      <c r="K25" s="2">
        <v>0</v>
      </c>
      <c r="L25" s="2">
        <v>1005715</v>
      </c>
      <c r="M25" s="3">
        <f t="shared" si="10"/>
        <v>5421698</v>
      </c>
      <c r="N25" s="2">
        <v>0</v>
      </c>
      <c r="O25" s="2">
        <v>9514</v>
      </c>
      <c r="P25" s="2">
        <v>1554534</v>
      </c>
      <c r="Q25" s="2">
        <v>0</v>
      </c>
      <c r="R25" s="2">
        <v>684353</v>
      </c>
      <c r="S25" s="2">
        <v>210209</v>
      </c>
      <c r="T25" s="2">
        <v>1989672</v>
      </c>
      <c r="U25" s="2">
        <v>20786</v>
      </c>
      <c r="V25" s="2">
        <v>0</v>
      </c>
      <c r="W25" s="2">
        <v>0</v>
      </c>
      <c r="X25" s="3">
        <f t="shared" si="11"/>
        <v>4469068</v>
      </c>
    </row>
    <row r="26" spans="1:24" ht="12" customHeight="1">
      <c r="C26" s="2" t="s">
        <v>41</v>
      </c>
      <c r="E26" s="2">
        <f t="shared" ref="E26:L26" si="12">SUM(E21:E25)</f>
        <v>20936071.313783076</v>
      </c>
      <c r="F26" s="2">
        <f t="shared" si="12"/>
        <v>0</v>
      </c>
      <c r="G26" s="2">
        <f t="shared" si="12"/>
        <v>6387063.3566683717</v>
      </c>
      <c r="H26" s="2">
        <f t="shared" si="12"/>
        <v>827217.38260092353</v>
      </c>
      <c r="I26" s="2">
        <f t="shared" si="12"/>
        <v>0</v>
      </c>
      <c r="J26" s="2">
        <f t="shared" si="12"/>
        <v>2300517</v>
      </c>
      <c r="K26" s="2">
        <f t="shared" si="12"/>
        <v>62565</v>
      </c>
      <c r="L26" s="2">
        <f t="shared" si="12"/>
        <v>6252098</v>
      </c>
      <c r="M26" s="3">
        <f t="shared" si="10"/>
        <v>36765532.053052366</v>
      </c>
      <c r="N26" s="2">
        <f t="shared" ref="N26:W26" si="13">SUM(N21:N25)</f>
        <v>1042065</v>
      </c>
      <c r="O26" s="2">
        <f t="shared" si="13"/>
        <v>515049</v>
      </c>
      <c r="P26" s="2">
        <f t="shared" si="13"/>
        <v>10168708.257472176</v>
      </c>
      <c r="Q26" s="2">
        <f t="shared" si="13"/>
        <v>0</v>
      </c>
      <c r="R26" s="2">
        <f t="shared" si="13"/>
        <v>9572128.3401228748</v>
      </c>
      <c r="S26" s="2">
        <f t="shared" si="13"/>
        <v>2554584</v>
      </c>
      <c r="T26" s="2">
        <f t="shared" si="13"/>
        <v>8464241</v>
      </c>
      <c r="U26" s="2">
        <f t="shared" si="13"/>
        <v>6322460</v>
      </c>
      <c r="V26" s="2">
        <f t="shared" si="13"/>
        <v>0</v>
      </c>
      <c r="W26" s="2">
        <f t="shared" si="13"/>
        <v>0</v>
      </c>
      <c r="X26" s="3">
        <f t="shared" si="11"/>
        <v>38639235.597595051</v>
      </c>
    </row>
    <row r="27" spans="1:24" ht="12" customHeight="1">
      <c r="A27" s="12"/>
      <c r="D27" s="2" t="s">
        <v>42</v>
      </c>
      <c r="E27" s="2">
        <f t="shared" ref="E27:L27" si="14">E26+E20</f>
        <v>26446400.313783076</v>
      </c>
      <c r="F27" s="2">
        <f t="shared" si="14"/>
        <v>1115662</v>
      </c>
      <c r="G27" s="2">
        <f t="shared" si="14"/>
        <v>9505633.3566683717</v>
      </c>
      <c r="H27" s="2">
        <f t="shared" si="14"/>
        <v>2192958.3826009235</v>
      </c>
      <c r="I27" s="2">
        <f t="shared" si="14"/>
        <v>0</v>
      </c>
      <c r="J27" s="2">
        <f t="shared" si="14"/>
        <v>2320517</v>
      </c>
      <c r="K27" s="2">
        <f t="shared" si="14"/>
        <v>298286</v>
      </c>
      <c r="L27" s="2">
        <f t="shared" si="14"/>
        <v>11445192</v>
      </c>
      <c r="M27" s="3">
        <f t="shared" si="10"/>
        <v>53324649.053052373</v>
      </c>
      <c r="N27" s="2">
        <f t="shared" ref="N27:W27" si="15">N26+N20</f>
        <v>5068467</v>
      </c>
      <c r="O27" s="2">
        <f t="shared" si="15"/>
        <v>535049</v>
      </c>
      <c r="P27" s="2">
        <f t="shared" si="15"/>
        <v>15361802.257472176</v>
      </c>
      <c r="Q27" s="2">
        <f t="shared" si="15"/>
        <v>0</v>
      </c>
      <c r="R27" s="2">
        <f t="shared" si="15"/>
        <v>10039332.340122875</v>
      </c>
      <c r="S27" s="2">
        <f t="shared" si="15"/>
        <v>5895557</v>
      </c>
      <c r="T27" s="2">
        <f t="shared" si="15"/>
        <v>9489531</v>
      </c>
      <c r="U27" s="2">
        <f t="shared" si="15"/>
        <v>6871541</v>
      </c>
      <c r="V27" s="2">
        <f t="shared" si="15"/>
        <v>0</v>
      </c>
      <c r="W27" s="2">
        <f t="shared" si="15"/>
        <v>0</v>
      </c>
      <c r="X27" s="3">
        <f t="shared" si="11"/>
        <v>53261279.597595051</v>
      </c>
    </row>
    <row r="28" spans="1:24" ht="12" customHeight="1">
      <c r="H28" s="12"/>
    </row>
    <row r="29" spans="1:24" ht="12" customHeight="1">
      <c r="A29" s="2" t="s">
        <v>52</v>
      </c>
      <c r="E29" s="2">
        <v>1857767</v>
      </c>
      <c r="F29" s="2">
        <v>0</v>
      </c>
      <c r="G29" s="2">
        <v>4768218</v>
      </c>
      <c r="H29" s="2">
        <v>1336496</v>
      </c>
      <c r="I29" s="2">
        <v>560199</v>
      </c>
      <c r="J29" s="2">
        <v>0</v>
      </c>
      <c r="K29" s="2">
        <v>0</v>
      </c>
      <c r="L29" s="2">
        <v>0</v>
      </c>
      <c r="M29" s="3">
        <f t="shared" ref="M29:M36" si="16">SUM(E29:L29)</f>
        <v>8522680</v>
      </c>
      <c r="N29" s="2">
        <v>4722632</v>
      </c>
      <c r="O29" s="2">
        <v>573</v>
      </c>
      <c r="P29" s="2">
        <v>0</v>
      </c>
      <c r="Q29" s="2">
        <v>0</v>
      </c>
      <c r="R29" s="2">
        <v>513623</v>
      </c>
      <c r="S29" s="2">
        <v>2425723</v>
      </c>
      <c r="T29" s="2">
        <v>666752</v>
      </c>
      <c r="U29" s="2">
        <v>1779668</v>
      </c>
      <c r="V29" s="2">
        <v>0</v>
      </c>
      <c r="W29" s="2">
        <v>0</v>
      </c>
      <c r="X29" s="3">
        <f t="shared" ref="X29:X36" si="17">SUM(N29:W29)</f>
        <v>10108971</v>
      </c>
    </row>
    <row r="30" spans="1:24" ht="12" customHeight="1">
      <c r="B30" s="12" t="s">
        <v>53</v>
      </c>
      <c r="E30" s="2">
        <v>54877</v>
      </c>
      <c r="F30" s="2">
        <v>0</v>
      </c>
      <c r="G30" s="2">
        <v>139143</v>
      </c>
      <c r="H30" s="2">
        <v>17949</v>
      </c>
      <c r="I30" s="2">
        <v>127025</v>
      </c>
      <c r="J30" s="2">
        <v>0</v>
      </c>
      <c r="K30" s="2">
        <v>0</v>
      </c>
      <c r="L30" s="2">
        <v>0</v>
      </c>
      <c r="M30" s="3">
        <f t="shared" si="16"/>
        <v>338994</v>
      </c>
      <c r="N30" s="2">
        <v>383697</v>
      </c>
      <c r="O30" s="2">
        <v>0</v>
      </c>
      <c r="P30" s="2">
        <v>0</v>
      </c>
      <c r="Q30" s="2">
        <v>0</v>
      </c>
      <c r="R30" s="2">
        <v>7671</v>
      </c>
      <c r="S30" s="2">
        <v>63661</v>
      </c>
      <c r="T30" s="2">
        <v>38136</v>
      </c>
      <c r="U30" s="2">
        <v>0</v>
      </c>
      <c r="V30" s="2">
        <v>0</v>
      </c>
      <c r="W30" s="2">
        <v>0</v>
      </c>
      <c r="X30" s="3">
        <f t="shared" si="17"/>
        <v>493165</v>
      </c>
    </row>
    <row r="31" spans="1:24" ht="12" customHeight="1">
      <c r="B31" s="12" t="s">
        <v>54</v>
      </c>
      <c r="E31" s="2">
        <v>273116</v>
      </c>
      <c r="F31" s="2">
        <v>0</v>
      </c>
      <c r="G31" s="2">
        <v>298233</v>
      </c>
      <c r="H31" s="2">
        <v>306994</v>
      </c>
      <c r="I31" s="2">
        <v>0</v>
      </c>
      <c r="J31" s="2">
        <v>0</v>
      </c>
      <c r="K31" s="2">
        <v>0</v>
      </c>
      <c r="L31" s="2">
        <v>0</v>
      </c>
      <c r="M31" s="3">
        <f t="shared" si="16"/>
        <v>878343</v>
      </c>
      <c r="N31" s="2">
        <v>709200</v>
      </c>
      <c r="O31" s="2">
        <v>0</v>
      </c>
      <c r="P31" s="2">
        <v>0</v>
      </c>
      <c r="Q31" s="2">
        <v>0</v>
      </c>
      <c r="R31" s="2">
        <v>61757</v>
      </c>
      <c r="S31" s="2">
        <v>78081</v>
      </c>
      <c r="T31" s="2">
        <v>204828</v>
      </c>
      <c r="U31" s="2">
        <v>0</v>
      </c>
      <c r="V31" s="2">
        <v>0</v>
      </c>
      <c r="W31" s="2">
        <v>0</v>
      </c>
      <c r="X31" s="3">
        <f t="shared" si="17"/>
        <v>1053866</v>
      </c>
    </row>
    <row r="32" spans="1:24" ht="12" customHeight="1">
      <c r="B32" s="12" t="s">
        <v>55</v>
      </c>
      <c r="E32" s="2">
        <v>10000</v>
      </c>
      <c r="F32" s="2">
        <v>0</v>
      </c>
      <c r="G32" s="2">
        <v>61929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3">
        <f t="shared" si="16"/>
        <v>71929</v>
      </c>
      <c r="N32" s="2">
        <v>28066</v>
      </c>
      <c r="O32" s="2">
        <v>0</v>
      </c>
      <c r="P32" s="2">
        <v>0</v>
      </c>
      <c r="Q32" s="2">
        <v>0</v>
      </c>
      <c r="R32" s="2">
        <v>24904</v>
      </c>
      <c r="S32" s="2">
        <v>21576</v>
      </c>
      <c r="T32" s="2">
        <v>5648</v>
      </c>
      <c r="U32" s="2">
        <v>0</v>
      </c>
      <c r="V32" s="2">
        <v>0</v>
      </c>
      <c r="W32" s="2">
        <v>0</v>
      </c>
      <c r="X32" s="3">
        <f t="shared" si="17"/>
        <v>80194</v>
      </c>
    </row>
    <row r="33" spans="1:24" ht="12" customHeight="1">
      <c r="B33" s="12" t="s">
        <v>56</v>
      </c>
      <c r="E33" s="2">
        <v>60675</v>
      </c>
      <c r="F33" s="2">
        <v>0</v>
      </c>
      <c r="G33" s="2">
        <v>193428</v>
      </c>
      <c r="H33" s="2">
        <v>165498</v>
      </c>
      <c r="I33" s="2">
        <v>0</v>
      </c>
      <c r="J33" s="2">
        <v>38760</v>
      </c>
      <c r="K33" s="2">
        <v>0</v>
      </c>
      <c r="L33" s="2">
        <v>145575</v>
      </c>
      <c r="M33" s="3">
        <f t="shared" si="16"/>
        <v>603936</v>
      </c>
      <c r="N33" s="2">
        <v>145575</v>
      </c>
      <c r="O33" s="2">
        <v>652</v>
      </c>
      <c r="P33" s="2">
        <v>0</v>
      </c>
      <c r="Q33" s="2">
        <v>0</v>
      </c>
      <c r="R33" s="2">
        <v>356465</v>
      </c>
      <c r="S33" s="2">
        <v>46342</v>
      </c>
      <c r="T33" s="2">
        <v>0</v>
      </c>
      <c r="U33" s="2">
        <v>0</v>
      </c>
      <c r="V33" s="2">
        <v>0</v>
      </c>
      <c r="W33" s="2">
        <v>0</v>
      </c>
      <c r="X33" s="3">
        <f t="shared" si="17"/>
        <v>549034</v>
      </c>
    </row>
    <row r="34" spans="1:24" ht="12" customHeight="1">
      <c r="B34" s="12" t="s">
        <v>57</v>
      </c>
      <c r="E34" s="2">
        <v>2931179</v>
      </c>
      <c r="F34" s="2">
        <v>0</v>
      </c>
      <c r="G34" s="2">
        <v>1330287</v>
      </c>
      <c r="H34" s="2">
        <v>137474</v>
      </c>
      <c r="I34" s="2">
        <v>6809</v>
      </c>
      <c r="J34" s="2">
        <v>718104</v>
      </c>
      <c r="K34" s="2">
        <v>0</v>
      </c>
      <c r="L34" s="2">
        <v>51320</v>
      </c>
      <c r="M34" s="3">
        <f t="shared" si="16"/>
        <v>5175173</v>
      </c>
      <c r="N34" s="2">
        <v>1092055</v>
      </c>
      <c r="O34" s="2">
        <v>18491</v>
      </c>
      <c r="P34" s="2">
        <v>423644</v>
      </c>
      <c r="Q34" s="2">
        <v>0</v>
      </c>
      <c r="R34" s="2">
        <v>1195889</v>
      </c>
      <c r="S34" s="2">
        <v>614562</v>
      </c>
      <c r="T34" s="2">
        <v>727121</v>
      </c>
      <c r="U34" s="2">
        <v>254786</v>
      </c>
      <c r="V34" s="2">
        <v>0</v>
      </c>
      <c r="W34" s="2">
        <v>0</v>
      </c>
      <c r="X34" s="3">
        <f t="shared" si="17"/>
        <v>4326548</v>
      </c>
    </row>
    <row r="35" spans="1:24" ht="12" customHeight="1">
      <c r="C35" s="2" t="s">
        <v>41</v>
      </c>
      <c r="E35" s="2">
        <f t="shared" ref="E35:L35" si="18">SUM(E30:E34)</f>
        <v>3329847</v>
      </c>
      <c r="F35" s="2">
        <f t="shared" si="18"/>
        <v>0</v>
      </c>
      <c r="G35" s="2">
        <f t="shared" si="18"/>
        <v>2023020</v>
      </c>
      <c r="H35" s="2">
        <f t="shared" si="18"/>
        <v>627915</v>
      </c>
      <c r="I35" s="2">
        <f t="shared" si="18"/>
        <v>133834</v>
      </c>
      <c r="J35" s="2">
        <f t="shared" si="18"/>
        <v>756864</v>
      </c>
      <c r="K35" s="2">
        <f t="shared" si="18"/>
        <v>0</v>
      </c>
      <c r="L35" s="2">
        <f t="shared" si="18"/>
        <v>196895</v>
      </c>
      <c r="M35" s="3">
        <f t="shared" si="16"/>
        <v>7068375</v>
      </c>
      <c r="N35" s="2">
        <f t="shared" ref="N35:W35" si="19">SUM(N30:N34)</f>
        <v>2358593</v>
      </c>
      <c r="O35" s="2">
        <f t="shared" si="19"/>
        <v>19143</v>
      </c>
      <c r="P35" s="2">
        <f t="shared" si="19"/>
        <v>423644</v>
      </c>
      <c r="Q35" s="2">
        <f t="shared" si="19"/>
        <v>0</v>
      </c>
      <c r="R35" s="2">
        <f t="shared" si="19"/>
        <v>1646686</v>
      </c>
      <c r="S35" s="2">
        <f t="shared" si="19"/>
        <v>824222</v>
      </c>
      <c r="T35" s="2">
        <f t="shared" si="19"/>
        <v>975733</v>
      </c>
      <c r="U35" s="2">
        <f t="shared" si="19"/>
        <v>254786</v>
      </c>
      <c r="V35" s="2">
        <f t="shared" si="19"/>
        <v>0</v>
      </c>
      <c r="W35" s="2">
        <f t="shared" si="19"/>
        <v>0</v>
      </c>
      <c r="X35" s="3">
        <f t="shared" si="17"/>
        <v>6502807</v>
      </c>
    </row>
    <row r="36" spans="1:24" ht="12" customHeight="1">
      <c r="D36" s="2" t="s">
        <v>42</v>
      </c>
      <c r="E36" s="2">
        <f t="shared" ref="E36:L36" si="20">E35+E29</f>
        <v>5187614</v>
      </c>
      <c r="F36" s="2">
        <f t="shared" si="20"/>
        <v>0</v>
      </c>
      <c r="G36" s="2">
        <f t="shared" si="20"/>
        <v>6791238</v>
      </c>
      <c r="H36" s="2">
        <f t="shared" si="20"/>
        <v>1964411</v>
      </c>
      <c r="I36" s="2">
        <f t="shared" si="20"/>
        <v>694033</v>
      </c>
      <c r="J36" s="2">
        <f t="shared" si="20"/>
        <v>756864</v>
      </c>
      <c r="K36" s="2">
        <f t="shared" si="20"/>
        <v>0</v>
      </c>
      <c r="L36" s="2">
        <f t="shared" si="20"/>
        <v>196895</v>
      </c>
      <c r="M36" s="3">
        <f t="shared" si="16"/>
        <v>15591055</v>
      </c>
      <c r="N36" s="2">
        <f t="shared" ref="N36:W36" si="21">N35+N29</f>
        <v>7081225</v>
      </c>
      <c r="O36" s="2">
        <f t="shared" si="21"/>
        <v>19716</v>
      </c>
      <c r="P36" s="2">
        <f t="shared" si="21"/>
        <v>423644</v>
      </c>
      <c r="Q36" s="2">
        <f t="shared" si="21"/>
        <v>0</v>
      </c>
      <c r="R36" s="2">
        <f t="shared" si="21"/>
        <v>2160309</v>
      </c>
      <c r="S36" s="2">
        <f t="shared" si="21"/>
        <v>3249945</v>
      </c>
      <c r="T36" s="2">
        <f t="shared" si="21"/>
        <v>1642485</v>
      </c>
      <c r="U36" s="2">
        <f t="shared" si="21"/>
        <v>2034454</v>
      </c>
      <c r="V36" s="2">
        <f t="shared" si="21"/>
        <v>0</v>
      </c>
      <c r="W36" s="2">
        <f t="shared" si="21"/>
        <v>0</v>
      </c>
      <c r="X36" s="3">
        <f t="shared" si="17"/>
        <v>16611778</v>
      </c>
    </row>
    <row r="38" spans="1:24" ht="12" customHeight="1">
      <c r="A38" s="2" t="s">
        <v>58</v>
      </c>
      <c r="E38" s="2">
        <v>3205389</v>
      </c>
      <c r="F38" s="2">
        <v>903735</v>
      </c>
      <c r="G38" s="2">
        <v>3922030</v>
      </c>
      <c r="H38" s="2">
        <v>2542325</v>
      </c>
      <c r="I38" s="2">
        <v>60000</v>
      </c>
      <c r="J38" s="2">
        <v>28914</v>
      </c>
      <c r="K38" s="2">
        <v>94103</v>
      </c>
      <c r="L38" s="2">
        <v>276142</v>
      </c>
      <c r="M38" s="3">
        <f t="shared" ref="M38:M43" si="22">SUM(E38:L38)</f>
        <v>11032638</v>
      </c>
      <c r="N38" s="2">
        <v>5344954</v>
      </c>
      <c r="O38" s="2">
        <v>28953</v>
      </c>
      <c r="P38" s="2">
        <v>276142</v>
      </c>
      <c r="Q38" s="2">
        <v>0</v>
      </c>
      <c r="R38" s="2">
        <v>1471161</v>
      </c>
      <c r="S38" s="2">
        <v>1974455</v>
      </c>
      <c r="T38" s="2">
        <v>212202</v>
      </c>
      <c r="U38" s="2">
        <v>1759359</v>
      </c>
      <c r="V38" s="2">
        <v>0</v>
      </c>
      <c r="W38" s="2">
        <v>0</v>
      </c>
      <c r="X38" s="3">
        <f t="shared" ref="X38:X43" si="23">SUM(N38:W38)</f>
        <v>11067226</v>
      </c>
    </row>
    <row r="39" spans="1:24" ht="12" customHeight="1">
      <c r="B39" s="2" t="s">
        <v>59</v>
      </c>
      <c r="E39" s="2">
        <v>0</v>
      </c>
      <c r="F39" s="2">
        <v>0</v>
      </c>
      <c r="G39" s="2">
        <v>145434</v>
      </c>
      <c r="H39" s="2">
        <v>0</v>
      </c>
      <c r="I39" s="2">
        <v>0</v>
      </c>
      <c r="J39" s="2">
        <v>0</v>
      </c>
      <c r="K39" s="2">
        <v>100734</v>
      </c>
      <c r="L39" s="2">
        <v>0</v>
      </c>
      <c r="M39" s="3">
        <f t="shared" si="22"/>
        <v>246168</v>
      </c>
      <c r="N39" s="2">
        <v>135320</v>
      </c>
      <c r="O39" s="2">
        <v>0</v>
      </c>
      <c r="P39" s="2">
        <v>0</v>
      </c>
      <c r="Q39" s="2">
        <v>0</v>
      </c>
      <c r="R39" s="2">
        <v>11387</v>
      </c>
      <c r="S39" s="2">
        <v>67378</v>
      </c>
      <c r="T39" s="2">
        <v>0</v>
      </c>
      <c r="U39" s="2">
        <v>0</v>
      </c>
      <c r="V39" s="2">
        <v>0</v>
      </c>
      <c r="W39" s="2">
        <v>0</v>
      </c>
      <c r="X39" s="3">
        <f t="shared" si="23"/>
        <v>214085</v>
      </c>
    </row>
    <row r="40" spans="1:24" ht="12" customHeight="1">
      <c r="B40" s="2" t="s">
        <v>60</v>
      </c>
      <c r="E40" s="2">
        <v>1034738</v>
      </c>
      <c r="F40" s="2">
        <v>337085</v>
      </c>
      <c r="G40" s="2">
        <v>1007898</v>
      </c>
      <c r="H40" s="2">
        <v>227954</v>
      </c>
      <c r="I40" s="2">
        <v>3914</v>
      </c>
      <c r="J40" s="2">
        <v>141066</v>
      </c>
      <c r="K40" s="2">
        <v>0</v>
      </c>
      <c r="L40" s="2">
        <v>237246</v>
      </c>
      <c r="M40" s="3">
        <f t="shared" si="22"/>
        <v>2989901</v>
      </c>
      <c r="N40" s="2">
        <v>463480</v>
      </c>
      <c r="O40" s="2">
        <v>0</v>
      </c>
      <c r="P40" s="2">
        <v>422997</v>
      </c>
      <c r="Q40" s="2">
        <v>0</v>
      </c>
      <c r="R40" s="2">
        <v>651129</v>
      </c>
      <c r="S40" s="2">
        <v>396108</v>
      </c>
      <c r="T40" s="2">
        <v>94170</v>
      </c>
      <c r="U40" s="2">
        <v>652210</v>
      </c>
      <c r="V40" s="2">
        <v>0</v>
      </c>
      <c r="W40" s="2">
        <v>0</v>
      </c>
      <c r="X40" s="3">
        <f t="shared" si="23"/>
        <v>2680094</v>
      </c>
    </row>
    <row r="41" spans="1:24" ht="12" customHeight="1">
      <c r="B41" s="2" t="s">
        <v>61</v>
      </c>
      <c r="E41" s="2">
        <v>1281353</v>
      </c>
      <c r="F41" s="2">
        <v>0</v>
      </c>
      <c r="G41" s="2">
        <v>117635</v>
      </c>
      <c r="H41" s="2">
        <v>486070</v>
      </c>
      <c r="I41" s="2">
        <v>0</v>
      </c>
      <c r="J41" s="2">
        <v>0</v>
      </c>
      <c r="K41" s="2">
        <v>0</v>
      </c>
      <c r="L41" s="2">
        <v>125168</v>
      </c>
      <c r="M41" s="3">
        <f t="shared" si="22"/>
        <v>2010226</v>
      </c>
      <c r="N41" s="2">
        <v>0</v>
      </c>
      <c r="O41" s="2">
        <v>0</v>
      </c>
      <c r="P41" s="2">
        <v>1752236</v>
      </c>
      <c r="Q41" s="2">
        <v>0</v>
      </c>
      <c r="R41" s="2">
        <v>372350</v>
      </c>
      <c r="S41" s="2">
        <v>98225</v>
      </c>
      <c r="T41" s="2">
        <v>36995</v>
      </c>
      <c r="U41" s="2">
        <v>104887</v>
      </c>
      <c r="V41" s="2">
        <v>0</v>
      </c>
      <c r="W41" s="2">
        <v>0</v>
      </c>
      <c r="X41" s="3">
        <f t="shared" si="23"/>
        <v>2364693</v>
      </c>
    </row>
    <row r="42" spans="1:24" ht="12" customHeight="1">
      <c r="C42" s="2" t="s">
        <v>41</v>
      </c>
      <c r="E42" s="2">
        <f t="shared" ref="E42:L42" si="24">SUM(E39:E41)</f>
        <v>2316091</v>
      </c>
      <c r="F42" s="2">
        <f t="shared" si="24"/>
        <v>337085</v>
      </c>
      <c r="G42" s="2">
        <f t="shared" si="24"/>
        <v>1270967</v>
      </c>
      <c r="H42" s="2">
        <f t="shared" si="24"/>
        <v>714024</v>
      </c>
      <c r="I42" s="2">
        <f t="shared" si="24"/>
        <v>3914</v>
      </c>
      <c r="J42" s="2">
        <f t="shared" si="24"/>
        <v>141066</v>
      </c>
      <c r="K42" s="2">
        <f t="shared" si="24"/>
        <v>100734</v>
      </c>
      <c r="L42" s="2">
        <f t="shared" si="24"/>
        <v>362414</v>
      </c>
      <c r="M42" s="3">
        <f t="shared" si="22"/>
        <v>5246295</v>
      </c>
      <c r="N42" s="2">
        <f t="shared" ref="N42:W42" si="25">SUM(N39:N41)</f>
        <v>598800</v>
      </c>
      <c r="O42" s="2">
        <f t="shared" si="25"/>
        <v>0</v>
      </c>
      <c r="P42" s="2">
        <f t="shared" si="25"/>
        <v>2175233</v>
      </c>
      <c r="Q42" s="2">
        <f t="shared" si="25"/>
        <v>0</v>
      </c>
      <c r="R42" s="2">
        <f t="shared" si="25"/>
        <v>1034866</v>
      </c>
      <c r="S42" s="2">
        <f t="shared" si="25"/>
        <v>561711</v>
      </c>
      <c r="T42" s="2">
        <f t="shared" si="25"/>
        <v>131165</v>
      </c>
      <c r="U42" s="2">
        <f t="shared" si="25"/>
        <v>757097</v>
      </c>
      <c r="V42" s="2">
        <f t="shared" si="25"/>
        <v>0</v>
      </c>
      <c r="W42" s="2">
        <f t="shared" si="25"/>
        <v>0</v>
      </c>
      <c r="X42" s="3">
        <f t="shared" si="23"/>
        <v>5258872</v>
      </c>
    </row>
    <row r="43" spans="1:24" ht="12" customHeight="1">
      <c r="D43" s="2" t="s">
        <v>42</v>
      </c>
      <c r="E43" s="2">
        <f>E42+E38</f>
        <v>5521480</v>
      </c>
      <c r="F43" s="2">
        <f>F42+F38</f>
        <v>1240820</v>
      </c>
      <c r="G43" s="2">
        <f t="shared" ref="G43:L43" si="26">G42+G38</f>
        <v>5192997</v>
      </c>
      <c r="H43" s="2">
        <f t="shared" si="26"/>
        <v>3256349</v>
      </c>
      <c r="I43" s="2">
        <f t="shared" si="26"/>
        <v>63914</v>
      </c>
      <c r="J43" s="2">
        <f t="shared" si="26"/>
        <v>169980</v>
      </c>
      <c r="K43" s="2">
        <f t="shared" si="26"/>
        <v>194837</v>
      </c>
      <c r="L43" s="2">
        <f t="shared" si="26"/>
        <v>638556</v>
      </c>
      <c r="M43" s="3">
        <f t="shared" si="22"/>
        <v>16278933</v>
      </c>
      <c r="N43" s="2">
        <f t="shared" ref="N43:W43" si="27">N42+N38</f>
        <v>5943754</v>
      </c>
      <c r="O43" s="2">
        <f t="shared" si="27"/>
        <v>28953</v>
      </c>
      <c r="P43" s="2">
        <f t="shared" si="27"/>
        <v>2451375</v>
      </c>
      <c r="Q43" s="2">
        <f t="shared" si="27"/>
        <v>0</v>
      </c>
      <c r="R43" s="2">
        <f t="shared" si="27"/>
        <v>2506027</v>
      </c>
      <c r="S43" s="2">
        <f t="shared" si="27"/>
        <v>2536166</v>
      </c>
      <c r="T43" s="2">
        <f t="shared" si="27"/>
        <v>343367</v>
      </c>
      <c r="U43" s="2">
        <f t="shared" si="27"/>
        <v>2516456</v>
      </c>
      <c r="V43" s="2">
        <f t="shared" si="27"/>
        <v>0</v>
      </c>
      <c r="W43" s="2">
        <f t="shared" si="27"/>
        <v>0</v>
      </c>
      <c r="X43" s="3">
        <f t="shared" si="23"/>
        <v>16326098</v>
      </c>
    </row>
    <row r="45" spans="1:24" ht="12" customHeight="1">
      <c r="A45" s="2" t="s">
        <v>62</v>
      </c>
      <c r="E45" s="2">
        <v>26022509</v>
      </c>
      <c r="F45" s="2">
        <v>1451388</v>
      </c>
      <c r="G45" s="2">
        <v>11907178</v>
      </c>
      <c r="H45" s="2">
        <v>2055286</v>
      </c>
      <c r="I45" s="2">
        <v>308148</v>
      </c>
      <c r="J45" s="2">
        <v>210005</v>
      </c>
      <c r="K45" s="2">
        <v>0</v>
      </c>
      <c r="L45" s="2">
        <v>4243552</v>
      </c>
      <c r="M45" s="3">
        <f t="shared" ref="M45:M54" si="28">SUM(E45:L45)</f>
        <v>46198066</v>
      </c>
      <c r="N45" s="2">
        <v>27167872</v>
      </c>
      <c r="O45" s="2">
        <v>7018</v>
      </c>
      <c r="P45" s="2">
        <v>4241428</v>
      </c>
      <c r="Q45" s="2">
        <v>0</v>
      </c>
      <c r="R45" s="2">
        <v>9693889</v>
      </c>
      <c r="S45" s="2">
        <v>6383096</v>
      </c>
      <c r="T45" s="2">
        <v>3507558</v>
      </c>
      <c r="U45" s="2">
        <v>1556386</v>
      </c>
      <c r="V45" s="2">
        <v>0</v>
      </c>
      <c r="W45" s="2">
        <v>0</v>
      </c>
      <c r="X45" s="3">
        <f t="shared" ref="X45:X54" si="29">SUM(N45:W45)</f>
        <v>52557247</v>
      </c>
    </row>
    <row r="46" spans="1:24" ht="12" customHeight="1">
      <c r="B46" s="12" t="s">
        <v>63</v>
      </c>
      <c r="E46" s="2">
        <v>154162</v>
      </c>
      <c r="F46" s="2">
        <v>197653</v>
      </c>
      <c r="G46" s="2">
        <v>684565</v>
      </c>
      <c r="H46" s="2">
        <v>0</v>
      </c>
      <c r="I46" s="2">
        <v>0</v>
      </c>
      <c r="J46" s="2">
        <v>109500</v>
      </c>
      <c r="K46" s="2">
        <v>0</v>
      </c>
      <c r="L46" s="2">
        <v>952647</v>
      </c>
      <c r="M46" s="3">
        <f t="shared" si="28"/>
        <v>2098527</v>
      </c>
      <c r="N46" s="2">
        <v>0</v>
      </c>
      <c r="O46" s="2">
        <v>0</v>
      </c>
      <c r="P46" s="2">
        <v>952647</v>
      </c>
      <c r="Q46" s="2">
        <v>0</v>
      </c>
      <c r="R46" s="2">
        <v>1205077</v>
      </c>
      <c r="S46" s="2">
        <v>303777</v>
      </c>
      <c r="T46" s="2">
        <v>118269</v>
      </c>
      <c r="U46" s="2">
        <v>19034</v>
      </c>
      <c r="V46" s="2">
        <v>0</v>
      </c>
      <c r="W46" s="2">
        <v>0</v>
      </c>
      <c r="X46" s="3">
        <f t="shared" si="29"/>
        <v>2598804</v>
      </c>
    </row>
    <row r="47" spans="1:24" ht="12" customHeight="1">
      <c r="B47" s="12" t="s">
        <v>64</v>
      </c>
      <c r="E47" s="2">
        <v>3751123</v>
      </c>
      <c r="F47" s="2">
        <v>183914</v>
      </c>
      <c r="G47" s="2">
        <v>1251792</v>
      </c>
      <c r="H47" s="2">
        <v>436110</v>
      </c>
      <c r="I47" s="2">
        <v>432</v>
      </c>
      <c r="J47" s="2">
        <v>439511</v>
      </c>
      <c r="K47" s="2">
        <v>22297</v>
      </c>
      <c r="L47" s="2">
        <v>1848690</v>
      </c>
      <c r="M47" s="3">
        <f t="shared" si="28"/>
        <v>7933869</v>
      </c>
      <c r="N47" s="2">
        <v>54233</v>
      </c>
      <c r="O47" s="2">
        <v>0</v>
      </c>
      <c r="P47" s="2">
        <v>2620331</v>
      </c>
      <c r="Q47" s="2">
        <v>0</v>
      </c>
      <c r="R47" s="2">
        <v>1844915</v>
      </c>
      <c r="S47" s="2">
        <v>328131</v>
      </c>
      <c r="T47" s="2">
        <v>2470169</v>
      </c>
      <c r="U47" s="2">
        <v>476045</v>
      </c>
      <c r="V47" s="2">
        <v>0</v>
      </c>
      <c r="W47" s="2">
        <v>0</v>
      </c>
      <c r="X47" s="3">
        <f t="shared" si="29"/>
        <v>7793824</v>
      </c>
    </row>
    <row r="48" spans="1:24" ht="12" customHeight="1">
      <c r="B48" s="12" t="s">
        <v>65</v>
      </c>
      <c r="E48" s="2">
        <v>524</v>
      </c>
      <c r="F48" s="2">
        <v>0</v>
      </c>
      <c r="G48" s="2">
        <v>464295</v>
      </c>
      <c r="H48" s="2">
        <v>46532</v>
      </c>
      <c r="I48" s="2">
        <v>18954</v>
      </c>
      <c r="J48" s="2">
        <v>0</v>
      </c>
      <c r="K48" s="2">
        <v>0</v>
      </c>
      <c r="L48" s="2">
        <v>4412</v>
      </c>
      <c r="M48" s="3">
        <f t="shared" si="28"/>
        <v>534717</v>
      </c>
      <c r="N48" s="2">
        <v>254820</v>
      </c>
      <c r="O48" s="2">
        <v>0</v>
      </c>
      <c r="P48" s="2">
        <v>0</v>
      </c>
      <c r="Q48" s="2">
        <v>0</v>
      </c>
      <c r="R48" s="2">
        <v>1168229</v>
      </c>
      <c r="S48" s="2">
        <v>42512</v>
      </c>
      <c r="T48" s="2">
        <v>40711</v>
      </c>
      <c r="U48" s="2">
        <v>0</v>
      </c>
      <c r="V48" s="2">
        <v>0</v>
      </c>
      <c r="W48" s="2">
        <v>0</v>
      </c>
      <c r="X48" s="3">
        <f t="shared" si="29"/>
        <v>1506272</v>
      </c>
    </row>
    <row r="49" spans="1:24" ht="12" customHeight="1">
      <c r="B49" s="12" t="s">
        <v>66</v>
      </c>
      <c r="E49" s="2">
        <v>92583</v>
      </c>
      <c r="F49" s="2">
        <v>58036</v>
      </c>
      <c r="G49" s="2">
        <v>131279</v>
      </c>
      <c r="H49" s="2">
        <v>39187</v>
      </c>
      <c r="I49" s="2">
        <v>19130</v>
      </c>
      <c r="J49" s="2">
        <v>2911</v>
      </c>
      <c r="K49" s="2">
        <v>0</v>
      </c>
      <c r="L49" s="2">
        <v>0</v>
      </c>
      <c r="M49" s="3">
        <f t="shared" si="28"/>
        <v>343126</v>
      </c>
      <c r="N49" s="2">
        <v>38578</v>
      </c>
      <c r="O49" s="2">
        <v>15463</v>
      </c>
      <c r="P49" s="2">
        <v>114158</v>
      </c>
      <c r="Q49" s="2">
        <v>0</v>
      </c>
      <c r="R49" s="2">
        <v>378887</v>
      </c>
      <c r="S49" s="2">
        <v>46926</v>
      </c>
      <c r="T49" s="2">
        <v>87719</v>
      </c>
      <c r="U49" s="2">
        <v>0</v>
      </c>
      <c r="V49" s="2">
        <v>0</v>
      </c>
      <c r="W49" s="2">
        <v>0</v>
      </c>
      <c r="X49" s="3">
        <f t="shared" si="29"/>
        <v>681731</v>
      </c>
    </row>
    <row r="50" spans="1:24" ht="12" customHeight="1">
      <c r="B50" s="12" t="s">
        <v>67</v>
      </c>
      <c r="E50" s="2">
        <v>28672083</v>
      </c>
      <c r="F50" s="2">
        <v>3535182</v>
      </c>
      <c r="G50" s="2">
        <v>9050518</v>
      </c>
      <c r="H50" s="2">
        <v>2603754</v>
      </c>
      <c r="I50" s="2">
        <v>184572</v>
      </c>
      <c r="J50" s="2">
        <v>2783776</v>
      </c>
      <c r="K50" s="2">
        <v>0</v>
      </c>
      <c r="L50" s="2">
        <v>5061923</v>
      </c>
      <c r="M50" s="3">
        <f t="shared" si="28"/>
        <v>51891808</v>
      </c>
      <c r="N50" s="2">
        <v>2788325</v>
      </c>
      <c r="O50" s="2">
        <v>0</v>
      </c>
      <c r="P50" s="2">
        <v>6094649</v>
      </c>
      <c r="Q50" s="2">
        <v>0</v>
      </c>
      <c r="R50" s="2">
        <v>7584462</v>
      </c>
      <c r="S50" s="2">
        <v>3268878</v>
      </c>
      <c r="T50" s="2">
        <v>9759227</v>
      </c>
      <c r="U50" s="2">
        <v>7370057</v>
      </c>
      <c r="V50" s="2">
        <v>10474195</v>
      </c>
      <c r="W50" s="2">
        <v>0</v>
      </c>
      <c r="X50" s="3">
        <f t="shared" si="29"/>
        <v>47339793</v>
      </c>
    </row>
    <row r="51" spans="1:24" ht="12" customHeight="1">
      <c r="B51" s="12" t="s">
        <v>68</v>
      </c>
      <c r="E51" s="2">
        <v>0</v>
      </c>
      <c r="F51" s="2">
        <v>0</v>
      </c>
      <c r="G51" s="2">
        <v>792047</v>
      </c>
      <c r="H51" s="2">
        <v>138476</v>
      </c>
      <c r="I51" s="2">
        <v>26849</v>
      </c>
      <c r="J51" s="2">
        <v>0</v>
      </c>
      <c r="K51" s="2">
        <v>55503</v>
      </c>
      <c r="L51" s="2">
        <v>0</v>
      </c>
      <c r="M51" s="3">
        <f t="shared" si="28"/>
        <v>1012875</v>
      </c>
      <c r="N51" s="2">
        <v>599943</v>
      </c>
      <c r="O51" s="2">
        <v>0</v>
      </c>
      <c r="P51" s="2">
        <v>0</v>
      </c>
      <c r="Q51" s="2">
        <v>0</v>
      </c>
      <c r="R51" s="2">
        <v>126671</v>
      </c>
      <c r="S51" s="2">
        <v>230226</v>
      </c>
      <c r="T51" s="2">
        <v>0</v>
      </c>
      <c r="U51" s="2">
        <v>0</v>
      </c>
      <c r="V51" s="2">
        <v>0</v>
      </c>
      <c r="W51" s="2">
        <v>0</v>
      </c>
      <c r="X51" s="3">
        <f t="shared" si="29"/>
        <v>956840</v>
      </c>
    </row>
    <row r="52" spans="1:24" ht="12" customHeight="1">
      <c r="B52" s="12" t="s">
        <v>69</v>
      </c>
      <c r="E52" s="2">
        <v>24793</v>
      </c>
      <c r="F52" s="2">
        <v>0</v>
      </c>
      <c r="G52" s="2">
        <v>126729</v>
      </c>
      <c r="H52" s="2">
        <v>5380</v>
      </c>
      <c r="I52" s="2">
        <v>0</v>
      </c>
      <c r="J52" s="2">
        <v>0</v>
      </c>
      <c r="K52" s="2">
        <v>10729</v>
      </c>
      <c r="L52" s="2">
        <v>0</v>
      </c>
      <c r="M52" s="3">
        <f t="shared" si="28"/>
        <v>167631</v>
      </c>
      <c r="N52" s="2">
        <v>69825</v>
      </c>
      <c r="O52" s="2">
        <v>0</v>
      </c>
      <c r="P52" s="2">
        <v>0</v>
      </c>
      <c r="Q52" s="2">
        <v>0</v>
      </c>
      <c r="R52" s="2">
        <v>1344</v>
      </c>
      <c r="S52" s="2">
        <v>24247</v>
      </c>
      <c r="T52" s="2">
        <v>18155</v>
      </c>
      <c r="U52" s="2">
        <v>8857</v>
      </c>
      <c r="V52" s="2">
        <v>0</v>
      </c>
      <c r="W52" s="2">
        <v>0</v>
      </c>
      <c r="X52" s="3">
        <f t="shared" si="29"/>
        <v>122428</v>
      </c>
    </row>
    <row r="53" spans="1:24" ht="12" customHeight="1">
      <c r="C53" s="2" t="s">
        <v>41</v>
      </c>
      <c r="E53" s="2">
        <f t="shared" ref="E53:L53" si="30">SUM(E46:E52)</f>
        <v>32695268</v>
      </c>
      <c r="F53" s="2">
        <f t="shared" si="30"/>
        <v>3974785</v>
      </c>
      <c r="G53" s="2">
        <f t="shared" si="30"/>
        <v>12501225</v>
      </c>
      <c r="H53" s="2">
        <f t="shared" si="30"/>
        <v>3269439</v>
      </c>
      <c r="I53" s="2">
        <f t="shared" si="30"/>
        <v>249937</v>
      </c>
      <c r="J53" s="2">
        <f t="shared" si="30"/>
        <v>3335698</v>
      </c>
      <c r="K53" s="2">
        <f t="shared" si="30"/>
        <v>88529</v>
      </c>
      <c r="L53" s="2">
        <f t="shared" si="30"/>
        <v>7867672</v>
      </c>
      <c r="M53" s="3">
        <f t="shared" si="28"/>
        <v>63982553</v>
      </c>
      <c r="N53" s="2">
        <f t="shared" ref="N53:W53" si="31">SUM(N46:N52)</f>
        <v>3805724</v>
      </c>
      <c r="O53" s="2">
        <f t="shared" si="31"/>
        <v>15463</v>
      </c>
      <c r="P53" s="2">
        <f t="shared" si="31"/>
        <v>9781785</v>
      </c>
      <c r="Q53" s="2">
        <f t="shared" si="31"/>
        <v>0</v>
      </c>
      <c r="R53" s="2">
        <f t="shared" si="31"/>
        <v>12309585</v>
      </c>
      <c r="S53" s="2">
        <f t="shared" si="31"/>
        <v>4244697</v>
      </c>
      <c r="T53" s="2">
        <f t="shared" si="31"/>
        <v>12494250</v>
      </c>
      <c r="U53" s="2">
        <f t="shared" si="31"/>
        <v>7873993</v>
      </c>
      <c r="V53" s="2">
        <f t="shared" si="31"/>
        <v>10474195</v>
      </c>
      <c r="W53" s="2">
        <f t="shared" si="31"/>
        <v>0</v>
      </c>
      <c r="X53" s="3">
        <f t="shared" si="29"/>
        <v>60999692</v>
      </c>
    </row>
    <row r="54" spans="1:24" ht="12" customHeight="1">
      <c r="D54" s="2" t="s">
        <v>42</v>
      </c>
      <c r="E54" s="2">
        <f t="shared" ref="E54:L54" si="32">E53+E45</f>
        <v>58717777</v>
      </c>
      <c r="F54" s="2">
        <f t="shared" si="32"/>
        <v>5426173</v>
      </c>
      <c r="G54" s="2">
        <f t="shared" si="32"/>
        <v>24408403</v>
      </c>
      <c r="H54" s="2">
        <f t="shared" si="32"/>
        <v>5324725</v>
      </c>
      <c r="I54" s="2">
        <f t="shared" si="32"/>
        <v>558085</v>
      </c>
      <c r="J54" s="2">
        <f t="shared" si="32"/>
        <v>3545703</v>
      </c>
      <c r="K54" s="2">
        <f t="shared" si="32"/>
        <v>88529</v>
      </c>
      <c r="L54" s="2">
        <f t="shared" si="32"/>
        <v>12111224</v>
      </c>
      <c r="M54" s="3">
        <f t="shared" si="28"/>
        <v>110180619</v>
      </c>
      <c r="N54" s="2">
        <f t="shared" ref="N54:W54" si="33">N53+N45</f>
        <v>30973596</v>
      </c>
      <c r="O54" s="2">
        <f t="shared" si="33"/>
        <v>22481</v>
      </c>
      <c r="P54" s="2">
        <f t="shared" si="33"/>
        <v>14023213</v>
      </c>
      <c r="Q54" s="2">
        <f t="shared" si="33"/>
        <v>0</v>
      </c>
      <c r="R54" s="2">
        <f t="shared" si="33"/>
        <v>22003474</v>
      </c>
      <c r="S54" s="2">
        <f t="shared" si="33"/>
        <v>10627793</v>
      </c>
      <c r="T54" s="2">
        <f t="shared" si="33"/>
        <v>16001808</v>
      </c>
      <c r="U54" s="2">
        <f t="shared" si="33"/>
        <v>9430379</v>
      </c>
      <c r="V54" s="2">
        <f t="shared" si="33"/>
        <v>10474195</v>
      </c>
      <c r="W54" s="2">
        <f t="shared" si="33"/>
        <v>0</v>
      </c>
      <c r="X54" s="3">
        <f t="shared" si="29"/>
        <v>113556939</v>
      </c>
    </row>
    <row r="56" spans="1:24" ht="12" customHeight="1">
      <c r="A56" s="2" t="s">
        <v>70</v>
      </c>
      <c r="E56" s="2">
        <v>804285</v>
      </c>
      <c r="F56" s="2">
        <v>0</v>
      </c>
      <c r="G56" s="2">
        <v>1624669</v>
      </c>
      <c r="H56" s="2">
        <v>277257</v>
      </c>
      <c r="I56" s="2">
        <v>7121</v>
      </c>
      <c r="J56" s="2">
        <v>12370</v>
      </c>
      <c r="K56" s="2">
        <v>18049</v>
      </c>
      <c r="L56" s="2">
        <v>0</v>
      </c>
      <c r="M56" s="3">
        <f>SUM(E56:L56)</f>
        <v>2743751</v>
      </c>
      <c r="N56" s="2">
        <v>408781</v>
      </c>
      <c r="O56" s="2">
        <v>0</v>
      </c>
      <c r="P56" s="2">
        <v>50000</v>
      </c>
      <c r="Q56" s="2">
        <v>0</v>
      </c>
      <c r="R56" s="2">
        <v>150931</v>
      </c>
      <c r="S56" s="2">
        <v>1477607</v>
      </c>
      <c r="T56" s="2">
        <v>192506</v>
      </c>
      <c r="U56" s="2">
        <v>423962</v>
      </c>
      <c r="V56" s="2">
        <v>0</v>
      </c>
      <c r="W56" s="2">
        <v>0</v>
      </c>
      <c r="X56" s="3">
        <f>SUM(N56:W56)</f>
        <v>2703787</v>
      </c>
    </row>
    <row r="57" spans="1:24" ht="12" customHeight="1">
      <c r="B57" s="2" t="s">
        <v>71</v>
      </c>
      <c r="E57" s="2">
        <v>293237</v>
      </c>
      <c r="F57" s="2">
        <v>0</v>
      </c>
      <c r="G57" s="2">
        <v>158771</v>
      </c>
      <c r="H57" s="2">
        <v>15389</v>
      </c>
      <c r="I57" s="2">
        <v>0</v>
      </c>
      <c r="J57" s="2">
        <v>16803</v>
      </c>
      <c r="K57" s="2">
        <v>370</v>
      </c>
      <c r="L57" s="2">
        <v>0</v>
      </c>
      <c r="M57" s="3">
        <f>SUM(E57:L57)</f>
        <v>484570</v>
      </c>
      <c r="N57" s="2">
        <v>0</v>
      </c>
      <c r="O57" s="2">
        <v>0</v>
      </c>
      <c r="P57" s="2">
        <v>0</v>
      </c>
      <c r="Q57" s="2">
        <v>0</v>
      </c>
      <c r="R57" s="2">
        <v>177607</v>
      </c>
      <c r="S57" s="2">
        <v>58000</v>
      </c>
      <c r="T57" s="2">
        <v>6000</v>
      </c>
      <c r="U57" s="2">
        <v>286600</v>
      </c>
      <c r="V57" s="2">
        <v>0</v>
      </c>
      <c r="W57" s="2">
        <v>0</v>
      </c>
      <c r="X57" s="3">
        <f>SUM(N57:W57)</f>
        <v>528207</v>
      </c>
    </row>
    <row r="58" spans="1:24" ht="12" customHeight="1">
      <c r="B58" s="2" t="s">
        <v>72</v>
      </c>
      <c r="E58" s="2">
        <v>3933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3">
        <f>SUM(E58:L58)</f>
        <v>3933</v>
      </c>
      <c r="N58" s="2">
        <v>5449</v>
      </c>
      <c r="O58" s="2">
        <v>0</v>
      </c>
      <c r="P58" s="2">
        <v>0</v>
      </c>
      <c r="Q58" s="2">
        <v>0</v>
      </c>
      <c r="R58" s="2">
        <v>3223</v>
      </c>
      <c r="S58" s="2">
        <v>2777</v>
      </c>
      <c r="T58" s="2">
        <v>1454</v>
      </c>
      <c r="U58" s="2">
        <v>0</v>
      </c>
      <c r="V58" s="2">
        <v>0</v>
      </c>
      <c r="W58" s="2">
        <v>0</v>
      </c>
      <c r="X58" s="3">
        <f>SUM(N58:W58)</f>
        <v>12903</v>
      </c>
    </row>
    <row r="59" spans="1:24" ht="12" customHeight="1">
      <c r="C59" s="2" t="s">
        <v>41</v>
      </c>
      <c r="E59" s="2">
        <f t="shared" ref="E59:L59" si="34">E58+E57</f>
        <v>297170</v>
      </c>
      <c r="F59" s="2">
        <f t="shared" si="34"/>
        <v>0</v>
      </c>
      <c r="G59" s="2">
        <f t="shared" si="34"/>
        <v>158771</v>
      </c>
      <c r="H59" s="2">
        <f t="shared" si="34"/>
        <v>15389</v>
      </c>
      <c r="I59" s="2">
        <f t="shared" si="34"/>
        <v>0</v>
      </c>
      <c r="J59" s="2">
        <f t="shared" si="34"/>
        <v>16803</v>
      </c>
      <c r="K59" s="2">
        <f t="shared" si="34"/>
        <v>370</v>
      </c>
      <c r="L59" s="2">
        <f t="shared" si="34"/>
        <v>0</v>
      </c>
      <c r="M59" s="3">
        <f>SUM(E59:L59)</f>
        <v>488503</v>
      </c>
      <c r="N59" s="2">
        <f t="shared" ref="N59:W59" si="35">N58+N57</f>
        <v>5449</v>
      </c>
      <c r="O59" s="2">
        <f t="shared" si="35"/>
        <v>0</v>
      </c>
      <c r="P59" s="2">
        <f t="shared" si="35"/>
        <v>0</v>
      </c>
      <c r="Q59" s="2">
        <f t="shared" si="35"/>
        <v>0</v>
      </c>
      <c r="R59" s="2">
        <f t="shared" si="35"/>
        <v>180830</v>
      </c>
      <c r="S59" s="2">
        <f t="shared" si="35"/>
        <v>60777</v>
      </c>
      <c r="T59" s="2">
        <f t="shared" si="35"/>
        <v>7454</v>
      </c>
      <c r="U59" s="2">
        <f t="shared" si="35"/>
        <v>286600</v>
      </c>
      <c r="V59" s="2">
        <f t="shared" si="35"/>
        <v>0</v>
      </c>
      <c r="W59" s="2">
        <f t="shared" si="35"/>
        <v>0</v>
      </c>
      <c r="X59" s="3">
        <f>SUM(N59:W59)</f>
        <v>541110</v>
      </c>
    </row>
    <row r="60" spans="1:24" ht="12" customHeight="1">
      <c r="D60" s="2" t="s">
        <v>42</v>
      </c>
      <c r="E60" s="2">
        <f t="shared" ref="E60:L60" si="36">E59+E56</f>
        <v>1101455</v>
      </c>
      <c r="F60" s="2">
        <f t="shared" si="36"/>
        <v>0</v>
      </c>
      <c r="G60" s="2">
        <f t="shared" si="36"/>
        <v>1783440</v>
      </c>
      <c r="H60" s="2">
        <f t="shared" si="36"/>
        <v>292646</v>
      </c>
      <c r="I60" s="2">
        <f t="shared" si="36"/>
        <v>7121</v>
      </c>
      <c r="J60" s="2">
        <f t="shared" si="36"/>
        <v>29173</v>
      </c>
      <c r="K60" s="2">
        <f t="shared" si="36"/>
        <v>18419</v>
      </c>
      <c r="L60" s="2">
        <f t="shared" si="36"/>
        <v>0</v>
      </c>
      <c r="M60" s="3">
        <f>SUM(E60:L60)</f>
        <v>3232254</v>
      </c>
      <c r="N60" s="2">
        <f t="shared" ref="N60:W60" si="37">N59+N56</f>
        <v>414230</v>
      </c>
      <c r="O60" s="2">
        <f t="shared" si="37"/>
        <v>0</v>
      </c>
      <c r="P60" s="2">
        <f t="shared" si="37"/>
        <v>50000</v>
      </c>
      <c r="Q60" s="2">
        <f t="shared" si="37"/>
        <v>0</v>
      </c>
      <c r="R60" s="2">
        <f t="shared" si="37"/>
        <v>331761</v>
      </c>
      <c r="S60" s="2">
        <f t="shared" si="37"/>
        <v>1538384</v>
      </c>
      <c r="T60" s="2">
        <f t="shared" si="37"/>
        <v>199960</v>
      </c>
      <c r="U60" s="2">
        <f t="shared" si="37"/>
        <v>710562</v>
      </c>
      <c r="V60" s="2">
        <f t="shared" si="37"/>
        <v>0</v>
      </c>
      <c r="W60" s="2">
        <f t="shared" si="37"/>
        <v>0</v>
      </c>
      <c r="X60" s="3">
        <f>SUM(N60:W60)</f>
        <v>3244897</v>
      </c>
    </row>
    <row r="62" spans="1:24" ht="12" customHeight="1">
      <c r="A62" s="2" t="s">
        <v>73</v>
      </c>
      <c r="E62" s="2">
        <v>4383991</v>
      </c>
      <c r="F62" s="2">
        <v>960539</v>
      </c>
      <c r="G62" s="2">
        <v>5949159</v>
      </c>
      <c r="H62" s="2">
        <v>1682274</v>
      </c>
      <c r="I62" s="2">
        <v>0</v>
      </c>
      <c r="J62" s="2">
        <v>0</v>
      </c>
      <c r="K62" s="2">
        <v>539656</v>
      </c>
      <c r="L62" s="2">
        <v>5848748</v>
      </c>
      <c r="M62" s="3">
        <f t="shared" ref="M62:M69" si="38">SUM(E62:L62)</f>
        <v>19364367</v>
      </c>
      <c r="N62" s="2">
        <v>14678740</v>
      </c>
      <c r="O62" s="2">
        <v>50840</v>
      </c>
      <c r="P62" s="2">
        <v>5848748</v>
      </c>
      <c r="Q62" s="2">
        <v>0</v>
      </c>
      <c r="R62" s="2">
        <v>10235848</v>
      </c>
      <c r="S62" s="2">
        <v>2386438</v>
      </c>
      <c r="T62" s="2">
        <v>1424972</v>
      </c>
      <c r="U62" s="2">
        <v>2130915</v>
      </c>
      <c r="V62" s="2">
        <v>0</v>
      </c>
      <c r="W62" s="2">
        <v>0</v>
      </c>
      <c r="X62" s="3">
        <f t="shared" ref="X62:X69" si="39">SUM(N62:W62)</f>
        <v>36756501</v>
      </c>
    </row>
    <row r="63" spans="1:24" ht="12" customHeight="1">
      <c r="B63" s="12" t="s">
        <v>74</v>
      </c>
      <c r="E63" s="2">
        <v>54734</v>
      </c>
      <c r="F63" s="2">
        <v>0</v>
      </c>
      <c r="G63" s="2">
        <v>35244</v>
      </c>
      <c r="H63" s="2">
        <v>82046</v>
      </c>
      <c r="I63" s="2">
        <v>6710</v>
      </c>
      <c r="J63" s="2">
        <v>0</v>
      </c>
      <c r="K63" s="2">
        <v>3000</v>
      </c>
      <c r="L63" s="2">
        <v>81305</v>
      </c>
      <c r="M63" s="3">
        <f t="shared" si="38"/>
        <v>263039</v>
      </c>
      <c r="N63" s="2">
        <v>0</v>
      </c>
      <c r="O63" s="2">
        <v>0</v>
      </c>
      <c r="P63" s="2">
        <v>81305</v>
      </c>
      <c r="Q63" s="2">
        <v>0</v>
      </c>
      <c r="R63" s="2">
        <v>43458</v>
      </c>
      <c r="S63" s="2">
        <v>45930</v>
      </c>
      <c r="T63" s="2">
        <v>100836</v>
      </c>
      <c r="U63" s="2">
        <v>0</v>
      </c>
      <c r="V63" s="2">
        <v>0</v>
      </c>
      <c r="W63" s="2">
        <v>0</v>
      </c>
      <c r="X63" s="3">
        <f t="shared" si="39"/>
        <v>271529</v>
      </c>
    </row>
    <row r="64" spans="1:24" ht="12" customHeight="1">
      <c r="B64" s="12" t="s">
        <v>75</v>
      </c>
      <c r="E64" s="2">
        <v>3756</v>
      </c>
      <c r="F64" s="2">
        <v>4000</v>
      </c>
      <c r="G64" s="2">
        <v>68031</v>
      </c>
      <c r="H64" s="2">
        <v>34031</v>
      </c>
      <c r="I64" s="2">
        <v>1513</v>
      </c>
      <c r="J64" s="2">
        <v>0</v>
      </c>
      <c r="K64" s="2">
        <v>2390</v>
      </c>
      <c r="L64" s="2">
        <v>259532</v>
      </c>
      <c r="M64" s="3">
        <f t="shared" si="38"/>
        <v>373253</v>
      </c>
      <c r="N64" s="2">
        <v>0</v>
      </c>
      <c r="O64" s="2">
        <v>0</v>
      </c>
      <c r="P64" s="2">
        <v>337532</v>
      </c>
      <c r="Q64" s="2">
        <v>0</v>
      </c>
      <c r="R64" s="2">
        <v>17661</v>
      </c>
      <c r="S64" s="2">
        <v>41657</v>
      </c>
      <c r="T64" s="2">
        <v>0</v>
      </c>
      <c r="U64" s="2">
        <v>0</v>
      </c>
      <c r="V64" s="2">
        <v>0</v>
      </c>
      <c r="W64" s="2">
        <v>0</v>
      </c>
      <c r="X64" s="3">
        <f t="shared" si="39"/>
        <v>396850</v>
      </c>
    </row>
    <row r="65" spans="1:24" ht="12" customHeight="1">
      <c r="B65" s="12" t="s">
        <v>76</v>
      </c>
      <c r="E65" s="2">
        <v>223721</v>
      </c>
      <c r="F65" s="2">
        <v>76193</v>
      </c>
      <c r="G65" s="2">
        <v>658437</v>
      </c>
      <c r="H65" s="2">
        <v>0</v>
      </c>
      <c r="I65" s="2">
        <v>0</v>
      </c>
      <c r="J65" s="2">
        <v>125110</v>
      </c>
      <c r="K65" s="2">
        <v>1260</v>
      </c>
      <c r="L65" s="2">
        <v>915562</v>
      </c>
      <c r="M65" s="3">
        <f t="shared" si="38"/>
        <v>2000283</v>
      </c>
      <c r="N65" s="2">
        <v>550802</v>
      </c>
      <c r="O65" s="2">
        <v>37818</v>
      </c>
      <c r="P65" s="2">
        <v>1065762</v>
      </c>
      <c r="Q65" s="2">
        <v>0</v>
      </c>
      <c r="R65" s="2">
        <v>57825</v>
      </c>
      <c r="S65" s="2">
        <v>252080</v>
      </c>
      <c r="T65" s="2">
        <v>105122</v>
      </c>
      <c r="U65" s="2">
        <v>38738</v>
      </c>
      <c r="V65" s="2">
        <v>0</v>
      </c>
      <c r="W65" s="2">
        <v>0</v>
      </c>
      <c r="X65" s="3">
        <f t="shared" si="39"/>
        <v>2108147</v>
      </c>
    </row>
    <row r="66" spans="1:24" ht="12" customHeight="1">
      <c r="B66" s="12" t="s">
        <v>77</v>
      </c>
      <c r="E66" s="2">
        <v>1058654</v>
      </c>
      <c r="F66" s="2">
        <v>0</v>
      </c>
      <c r="G66" s="2">
        <v>1574295</v>
      </c>
      <c r="H66" s="2">
        <v>771427</v>
      </c>
      <c r="I66" s="2">
        <v>19096</v>
      </c>
      <c r="J66" s="2">
        <v>467982</v>
      </c>
      <c r="K66" s="2">
        <v>60561</v>
      </c>
      <c r="L66" s="2">
        <v>2018808</v>
      </c>
      <c r="M66" s="3">
        <f t="shared" si="38"/>
        <v>5970823</v>
      </c>
      <c r="N66" s="2">
        <v>3519085</v>
      </c>
      <c r="O66" s="2">
        <v>379433</v>
      </c>
      <c r="P66" s="2">
        <v>0</v>
      </c>
      <c r="Q66" s="2">
        <v>0</v>
      </c>
      <c r="R66" s="2">
        <v>406898</v>
      </c>
      <c r="S66" s="2">
        <v>754957</v>
      </c>
      <c r="T66" s="2">
        <v>346163</v>
      </c>
      <c r="U66" s="2">
        <v>497776</v>
      </c>
      <c r="V66" s="2">
        <v>0</v>
      </c>
      <c r="W66" s="2">
        <v>0</v>
      </c>
      <c r="X66" s="3">
        <f t="shared" si="39"/>
        <v>5904312</v>
      </c>
    </row>
    <row r="67" spans="1:24" ht="12" customHeight="1">
      <c r="B67" s="12" t="s">
        <v>78</v>
      </c>
      <c r="E67" s="2">
        <v>185122</v>
      </c>
      <c r="F67" s="2">
        <v>0</v>
      </c>
      <c r="G67" s="2">
        <v>325652</v>
      </c>
      <c r="H67" s="2">
        <v>15039</v>
      </c>
      <c r="I67" s="2">
        <v>2982</v>
      </c>
      <c r="J67" s="2">
        <v>189</v>
      </c>
      <c r="K67" s="2">
        <v>11247</v>
      </c>
      <c r="L67" s="2">
        <v>185090</v>
      </c>
      <c r="M67" s="3">
        <f t="shared" si="38"/>
        <v>725321</v>
      </c>
      <c r="N67" s="2">
        <v>214118</v>
      </c>
      <c r="O67" s="2">
        <v>0</v>
      </c>
      <c r="P67" s="2">
        <v>362057</v>
      </c>
      <c r="Q67" s="2">
        <v>0</v>
      </c>
      <c r="R67" s="2">
        <v>26085</v>
      </c>
      <c r="S67" s="2">
        <v>88453</v>
      </c>
      <c r="T67" s="2">
        <v>215787</v>
      </c>
      <c r="U67" s="2">
        <v>31544</v>
      </c>
      <c r="V67" s="2">
        <v>0</v>
      </c>
      <c r="W67" s="2">
        <v>0</v>
      </c>
      <c r="X67" s="3">
        <f t="shared" si="39"/>
        <v>938044</v>
      </c>
    </row>
    <row r="68" spans="1:24" ht="12" customHeight="1">
      <c r="C68" s="2" t="s">
        <v>41</v>
      </c>
      <c r="E68" s="2">
        <f t="shared" ref="E68:L68" si="40">SUM(E63:E67)</f>
        <v>1525987</v>
      </c>
      <c r="F68" s="2">
        <f t="shared" si="40"/>
        <v>80193</v>
      </c>
      <c r="G68" s="2">
        <f t="shared" si="40"/>
        <v>2661659</v>
      </c>
      <c r="H68" s="2">
        <f t="shared" si="40"/>
        <v>902543</v>
      </c>
      <c r="I68" s="2">
        <f t="shared" si="40"/>
        <v>30301</v>
      </c>
      <c r="J68" s="2">
        <f t="shared" si="40"/>
        <v>593281</v>
      </c>
      <c r="K68" s="2">
        <f t="shared" si="40"/>
        <v>78458</v>
      </c>
      <c r="L68" s="2">
        <f t="shared" si="40"/>
        <v>3460297</v>
      </c>
      <c r="M68" s="3">
        <f t="shared" si="38"/>
        <v>9332719</v>
      </c>
      <c r="N68" s="2">
        <f t="shared" ref="N68:W68" si="41">SUM(N63:N67)</f>
        <v>4284005</v>
      </c>
      <c r="O68" s="2">
        <f t="shared" si="41"/>
        <v>417251</v>
      </c>
      <c r="P68" s="2">
        <f t="shared" si="41"/>
        <v>1846656</v>
      </c>
      <c r="Q68" s="2">
        <f t="shared" si="41"/>
        <v>0</v>
      </c>
      <c r="R68" s="2">
        <f t="shared" si="41"/>
        <v>551927</v>
      </c>
      <c r="S68" s="2">
        <f t="shared" si="41"/>
        <v>1183077</v>
      </c>
      <c r="T68" s="2">
        <f t="shared" si="41"/>
        <v>767908</v>
      </c>
      <c r="U68" s="2">
        <f t="shared" si="41"/>
        <v>568058</v>
      </c>
      <c r="V68" s="2">
        <f t="shared" si="41"/>
        <v>0</v>
      </c>
      <c r="W68" s="2">
        <f t="shared" si="41"/>
        <v>0</v>
      </c>
      <c r="X68" s="3">
        <f t="shared" si="39"/>
        <v>9618882</v>
      </c>
    </row>
    <row r="69" spans="1:24" ht="12" customHeight="1">
      <c r="D69" s="2" t="s">
        <v>42</v>
      </c>
      <c r="E69" s="2">
        <f t="shared" ref="E69:L69" si="42">E68+E62</f>
        <v>5909978</v>
      </c>
      <c r="F69" s="2">
        <f t="shared" si="42"/>
        <v>1040732</v>
      </c>
      <c r="G69" s="2">
        <f t="shared" si="42"/>
        <v>8610818</v>
      </c>
      <c r="H69" s="2">
        <f t="shared" si="42"/>
        <v>2584817</v>
      </c>
      <c r="I69" s="2">
        <f t="shared" si="42"/>
        <v>30301</v>
      </c>
      <c r="J69" s="2">
        <f t="shared" si="42"/>
        <v>593281</v>
      </c>
      <c r="K69" s="2">
        <f t="shared" si="42"/>
        <v>618114</v>
      </c>
      <c r="L69" s="2">
        <f t="shared" si="42"/>
        <v>9309045</v>
      </c>
      <c r="M69" s="3">
        <f t="shared" si="38"/>
        <v>28697086</v>
      </c>
      <c r="N69" s="2">
        <f t="shared" ref="N69:W69" si="43">N68+N62</f>
        <v>18962745</v>
      </c>
      <c r="O69" s="2">
        <f t="shared" si="43"/>
        <v>468091</v>
      </c>
      <c r="P69" s="2">
        <f t="shared" si="43"/>
        <v>7695404</v>
      </c>
      <c r="Q69" s="2">
        <f t="shared" si="43"/>
        <v>0</v>
      </c>
      <c r="R69" s="2">
        <f t="shared" si="43"/>
        <v>10787775</v>
      </c>
      <c r="S69" s="2">
        <f t="shared" si="43"/>
        <v>3569515</v>
      </c>
      <c r="T69" s="2">
        <f t="shared" si="43"/>
        <v>2192880</v>
      </c>
      <c r="U69" s="2">
        <f t="shared" si="43"/>
        <v>2698973</v>
      </c>
      <c r="V69" s="2">
        <f t="shared" si="43"/>
        <v>0</v>
      </c>
      <c r="W69" s="2">
        <f t="shared" si="43"/>
        <v>0</v>
      </c>
      <c r="X69" s="3">
        <f t="shared" si="39"/>
        <v>46375383</v>
      </c>
    </row>
    <row r="71" spans="1:24" ht="12" customHeight="1">
      <c r="A71" s="2" t="s">
        <v>79</v>
      </c>
      <c r="E71" s="2">
        <v>3515040</v>
      </c>
      <c r="F71" s="2">
        <v>1162109</v>
      </c>
      <c r="G71" s="2">
        <v>3137806</v>
      </c>
      <c r="H71" s="2">
        <v>1584108</v>
      </c>
      <c r="I71" s="2">
        <v>128467</v>
      </c>
      <c r="J71" s="2">
        <v>279252</v>
      </c>
      <c r="K71" s="2">
        <v>120533</v>
      </c>
      <c r="L71" s="2">
        <v>1901238</v>
      </c>
      <c r="M71" s="3">
        <f t="shared" ref="M71:M78" si="44">SUM(E71:L71)</f>
        <v>11828553</v>
      </c>
      <c r="N71" s="2">
        <v>3124498</v>
      </c>
      <c r="O71" s="2">
        <v>0</v>
      </c>
      <c r="P71" s="2">
        <v>2139446</v>
      </c>
      <c r="Q71" s="2">
        <v>0</v>
      </c>
      <c r="R71" s="2">
        <v>688686</v>
      </c>
      <c r="S71" s="2">
        <v>3568044</v>
      </c>
      <c r="T71" s="2">
        <v>2036739</v>
      </c>
      <c r="U71" s="2">
        <v>330186</v>
      </c>
      <c r="V71" s="2">
        <v>0</v>
      </c>
      <c r="W71" s="2">
        <v>0</v>
      </c>
      <c r="X71" s="3">
        <f t="shared" ref="X71:X78" si="45">SUM(N71:W71)</f>
        <v>11887599</v>
      </c>
    </row>
    <row r="72" spans="1:24" ht="12" customHeight="1">
      <c r="B72" s="12" t="s">
        <v>80</v>
      </c>
      <c r="E72" s="2">
        <v>130641</v>
      </c>
      <c r="F72" s="2">
        <v>0</v>
      </c>
      <c r="G72" s="2">
        <v>62130</v>
      </c>
      <c r="H72" s="2">
        <v>900</v>
      </c>
      <c r="I72" s="2">
        <v>0</v>
      </c>
      <c r="J72" s="2">
        <v>0</v>
      </c>
      <c r="K72" s="2">
        <v>0</v>
      </c>
      <c r="L72" s="2">
        <v>49230</v>
      </c>
      <c r="M72" s="3">
        <f t="shared" si="44"/>
        <v>242901</v>
      </c>
      <c r="N72" s="2">
        <v>0</v>
      </c>
      <c r="O72" s="2">
        <v>0</v>
      </c>
      <c r="P72" s="2">
        <v>49230</v>
      </c>
      <c r="Q72" s="2">
        <v>0</v>
      </c>
      <c r="R72" s="2">
        <v>14851</v>
      </c>
      <c r="S72" s="2">
        <v>44328</v>
      </c>
      <c r="T72" s="2">
        <v>140185</v>
      </c>
      <c r="U72" s="2">
        <v>433</v>
      </c>
      <c r="V72" s="2">
        <v>0</v>
      </c>
      <c r="W72" s="2">
        <v>0</v>
      </c>
      <c r="X72" s="3">
        <f t="shared" si="45"/>
        <v>249027</v>
      </c>
    </row>
    <row r="73" spans="1:24" ht="12" customHeight="1">
      <c r="B73" s="12" t="s">
        <v>81</v>
      </c>
      <c r="E73" s="2">
        <v>1548629</v>
      </c>
      <c r="F73" s="2">
        <v>0</v>
      </c>
      <c r="G73" s="2">
        <v>295680</v>
      </c>
      <c r="H73" s="2">
        <v>76624</v>
      </c>
      <c r="I73" s="2">
        <v>5133</v>
      </c>
      <c r="J73" s="2">
        <v>100000</v>
      </c>
      <c r="K73" s="2">
        <v>7855</v>
      </c>
      <c r="L73" s="2">
        <v>0</v>
      </c>
      <c r="M73" s="3">
        <f t="shared" si="44"/>
        <v>2033921</v>
      </c>
      <c r="N73" s="2">
        <v>214212</v>
      </c>
      <c r="O73" s="2">
        <v>0</v>
      </c>
      <c r="P73" s="2">
        <v>0</v>
      </c>
      <c r="Q73" s="2">
        <v>0</v>
      </c>
      <c r="R73" s="2">
        <v>288175</v>
      </c>
      <c r="S73" s="2">
        <v>176349</v>
      </c>
      <c r="T73" s="2">
        <v>433537</v>
      </c>
      <c r="U73" s="2">
        <v>921939</v>
      </c>
      <c r="V73" s="2">
        <v>0</v>
      </c>
      <c r="W73" s="2">
        <v>0</v>
      </c>
      <c r="X73" s="3">
        <f t="shared" si="45"/>
        <v>2034212</v>
      </c>
    </row>
    <row r="74" spans="1:24" ht="12" customHeight="1">
      <c r="B74" s="12" t="s">
        <v>82</v>
      </c>
      <c r="E74" s="2">
        <v>0</v>
      </c>
      <c r="F74" s="2">
        <v>1535</v>
      </c>
      <c r="G74" s="2">
        <v>33956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3">
        <f t="shared" si="44"/>
        <v>35491</v>
      </c>
      <c r="N74" s="2">
        <v>16385</v>
      </c>
      <c r="O74" s="2">
        <v>0</v>
      </c>
      <c r="P74" s="2">
        <v>0</v>
      </c>
      <c r="Q74" s="2">
        <v>0</v>
      </c>
      <c r="R74" s="2">
        <v>22411</v>
      </c>
      <c r="S74" s="2">
        <v>6943</v>
      </c>
      <c r="T74" s="2">
        <v>0</v>
      </c>
      <c r="U74" s="2">
        <v>0</v>
      </c>
      <c r="V74" s="2">
        <v>0</v>
      </c>
      <c r="W74" s="2">
        <v>0</v>
      </c>
      <c r="X74" s="3">
        <f t="shared" si="45"/>
        <v>45739</v>
      </c>
    </row>
    <row r="75" spans="1:24" ht="12" customHeight="1">
      <c r="B75" s="12" t="s">
        <v>83</v>
      </c>
      <c r="E75" s="2">
        <v>0</v>
      </c>
      <c r="F75" s="2">
        <v>0</v>
      </c>
      <c r="G75" s="2">
        <v>33397</v>
      </c>
      <c r="H75" s="2">
        <v>2004</v>
      </c>
      <c r="I75" s="2">
        <v>2335</v>
      </c>
      <c r="J75" s="2">
        <v>0</v>
      </c>
      <c r="K75" s="2">
        <v>0</v>
      </c>
      <c r="L75" s="2">
        <v>0</v>
      </c>
      <c r="M75" s="3">
        <f t="shared" si="44"/>
        <v>37736</v>
      </c>
      <c r="N75" s="2">
        <v>0</v>
      </c>
      <c r="O75" s="2">
        <v>0</v>
      </c>
      <c r="P75" s="2">
        <v>0</v>
      </c>
      <c r="Q75" s="2">
        <v>0</v>
      </c>
      <c r="R75" s="2">
        <v>5513</v>
      </c>
      <c r="S75" s="2">
        <v>18586</v>
      </c>
      <c r="T75" s="2">
        <v>0</v>
      </c>
      <c r="U75" s="2">
        <v>0</v>
      </c>
      <c r="V75" s="2">
        <v>0</v>
      </c>
      <c r="W75" s="2">
        <v>0</v>
      </c>
      <c r="X75" s="3">
        <f t="shared" si="45"/>
        <v>24099</v>
      </c>
    </row>
    <row r="76" spans="1:24" ht="12" customHeight="1">
      <c r="B76" s="12" t="s">
        <v>84</v>
      </c>
      <c r="E76" s="2">
        <v>26222</v>
      </c>
      <c r="F76" s="2">
        <v>0</v>
      </c>
      <c r="G76" s="2">
        <v>32998</v>
      </c>
      <c r="H76" s="2">
        <v>11032</v>
      </c>
      <c r="I76" s="2">
        <v>12832</v>
      </c>
      <c r="J76" s="2">
        <v>0</v>
      </c>
      <c r="K76" s="2">
        <v>24199</v>
      </c>
      <c r="L76" s="2">
        <v>35000</v>
      </c>
      <c r="M76" s="3">
        <f t="shared" si="44"/>
        <v>142283</v>
      </c>
      <c r="N76" s="2">
        <v>34130</v>
      </c>
      <c r="O76" s="2">
        <v>0</v>
      </c>
      <c r="P76" s="2">
        <v>43379</v>
      </c>
      <c r="Q76" s="2">
        <v>0</v>
      </c>
      <c r="R76" s="2">
        <v>84948</v>
      </c>
      <c r="S76" s="2">
        <v>24994</v>
      </c>
      <c r="T76" s="2">
        <v>0</v>
      </c>
      <c r="U76" s="2">
        <v>0</v>
      </c>
      <c r="V76" s="2">
        <v>0</v>
      </c>
      <c r="W76" s="2">
        <v>0</v>
      </c>
      <c r="X76" s="3">
        <f t="shared" si="45"/>
        <v>187451</v>
      </c>
    </row>
    <row r="77" spans="1:24" ht="12" customHeight="1">
      <c r="C77" s="2" t="s">
        <v>41</v>
      </c>
      <c r="E77" s="2">
        <f t="shared" ref="E77:L77" si="46">SUM(E72:E76)</f>
        <v>1705492</v>
      </c>
      <c r="F77" s="2">
        <f t="shared" si="46"/>
        <v>1535</v>
      </c>
      <c r="G77" s="2">
        <f t="shared" si="46"/>
        <v>458161</v>
      </c>
      <c r="H77" s="2">
        <f t="shared" si="46"/>
        <v>90560</v>
      </c>
      <c r="I77" s="2">
        <f t="shared" si="46"/>
        <v>20300</v>
      </c>
      <c r="J77" s="2">
        <f t="shared" si="46"/>
        <v>100000</v>
      </c>
      <c r="K77" s="2">
        <f t="shared" si="46"/>
        <v>32054</v>
      </c>
      <c r="L77" s="2">
        <f t="shared" si="46"/>
        <v>84230</v>
      </c>
      <c r="M77" s="3">
        <f t="shared" si="44"/>
        <v>2492332</v>
      </c>
      <c r="N77" s="2">
        <f t="shared" ref="N77:W77" si="47">SUM(N72:N76)</f>
        <v>264727</v>
      </c>
      <c r="O77" s="2">
        <f t="shared" si="47"/>
        <v>0</v>
      </c>
      <c r="P77" s="2">
        <f t="shared" si="47"/>
        <v>92609</v>
      </c>
      <c r="Q77" s="2">
        <f t="shared" si="47"/>
        <v>0</v>
      </c>
      <c r="R77" s="2">
        <f t="shared" si="47"/>
        <v>415898</v>
      </c>
      <c r="S77" s="2">
        <f t="shared" si="47"/>
        <v>271200</v>
      </c>
      <c r="T77" s="2">
        <f t="shared" si="47"/>
        <v>573722</v>
      </c>
      <c r="U77" s="2">
        <f t="shared" si="47"/>
        <v>922372</v>
      </c>
      <c r="V77" s="2">
        <f t="shared" si="47"/>
        <v>0</v>
      </c>
      <c r="W77" s="2">
        <f t="shared" si="47"/>
        <v>0</v>
      </c>
      <c r="X77" s="3">
        <f t="shared" si="45"/>
        <v>2540528</v>
      </c>
    </row>
    <row r="78" spans="1:24" ht="12" customHeight="1">
      <c r="D78" s="2" t="s">
        <v>42</v>
      </c>
      <c r="E78" s="2">
        <f t="shared" ref="E78:L78" si="48">E77+E71</f>
        <v>5220532</v>
      </c>
      <c r="F78" s="2">
        <f t="shared" si="48"/>
        <v>1163644</v>
      </c>
      <c r="G78" s="2">
        <f t="shared" si="48"/>
        <v>3595967</v>
      </c>
      <c r="H78" s="2">
        <f t="shared" si="48"/>
        <v>1674668</v>
      </c>
      <c r="I78" s="2">
        <f t="shared" si="48"/>
        <v>148767</v>
      </c>
      <c r="J78" s="2">
        <f t="shared" si="48"/>
        <v>379252</v>
      </c>
      <c r="K78" s="2">
        <f t="shared" si="48"/>
        <v>152587</v>
      </c>
      <c r="L78" s="2">
        <f t="shared" si="48"/>
        <v>1985468</v>
      </c>
      <c r="M78" s="3">
        <f t="shared" si="44"/>
        <v>14320885</v>
      </c>
      <c r="N78" s="2">
        <f t="shared" ref="N78:W78" si="49">N77+N71</f>
        <v>3389225</v>
      </c>
      <c r="O78" s="2">
        <f t="shared" si="49"/>
        <v>0</v>
      </c>
      <c r="P78" s="2">
        <f t="shared" si="49"/>
        <v>2232055</v>
      </c>
      <c r="Q78" s="2">
        <f t="shared" si="49"/>
        <v>0</v>
      </c>
      <c r="R78" s="2">
        <f t="shared" si="49"/>
        <v>1104584</v>
      </c>
      <c r="S78" s="2">
        <f t="shared" si="49"/>
        <v>3839244</v>
      </c>
      <c r="T78" s="2">
        <f t="shared" si="49"/>
        <v>2610461</v>
      </c>
      <c r="U78" s="2">
        <f t="shared" si="49"/>
        <v>1252558</v>
      </c>
      <c r="V78" s="2">
        <f t="shared" si="49"/>
        <v>0</v>
      </c>
      <c r="W78" s="2">
        <f t="shared" si="49"/>
        <v>0</v>
      </c>
      <c r="X78" s="3">
        <f t="shared" si="45"/>
        <v>14428127</v>
      </c>
    </row>
    <row r="80" spans="1:24" ht="12" customHeight="1">
      <c r="A80" s="2" t="s">
        <v>85</v>
      </c>
      <c r="E80" s="2">
        <v>1027682</v>
      </c>
      <c r="F80" s="2">
        <v>246201</v>
      </c>
      <c r="G80" s="2">
        <v>1479089</v>
      </c>
      <c r="H80" s="2">
        <v>319104</v>
      </c>
      <c r="I80" s="2">
        <v>8083</v>
      </c>
      <c r="J80" s="2">
        <v>0</v>
      </c>
      <c r="K80" s="2">
        <v>48493</v>
      </c>
      <c r="L80" s="2">
        <v>474945</v>
      </c>
      <c r="M80" s="3">
        <f>SUM(E80:L80)</f>
        <v>3603597</v>
      </c>
      <c r="N80" s="2">
        <v>14972</v>
      </c>
      <c r="O80" s="2">
        <v>0</v>
      </c>
      <c r="P80" s="2">
        <v>515599</v>
      </c>
      <c r="Q80" s="2">
        <v>0</v>
      </c>
      <c r="R80" s="2">
        <v>56881</v>
      </c>
      <c r="S80" s="2">
        <v>1798688</v>
      </c>
      <c r="T80" s="2">
        <v>772315</v>
      </c>
      <c r="U80" s="2">
        <v>536262</v>
      </c>
      <c r="V80" s="2">
        <v>0</v>
      </c>
      <c r="W80" s="2">
        <v>0</v>
      </c>
      <c r="X80" s="3">
        <f>SUM(N80:W80)</f>
        <v>3694717</v>
      </c>
    </row>
    <row r="81" spans="1:24" ht="12" customHeight="1">
      <c r="B81" s="2" t="s">
        <v>86</v>
      </c>
      <c r="E81" s="2">
        <v>0</v>
      </c>
      <c r="F81" s="2">
        <v>0</v>
      </c>
      <c r="G81" s="2">
        <v>65469</v>
      </c>
      <c r="H81" s="2">
        <v>12081</v>
      </c>
      <c r="I81" s="2">
        <v>2662</v>
      </c>
      <c r="J81" s="2">
        <v>0</v>
      </c>
      <c r="K81" s="2">
        <v>0</v>
      </c>
      <c r="L81" s="2">
        <v>73108</v>
      </c>
      <c r="M81" s="3">
        <f>SUM(E81:L81)</f>
        <v>153320</v>
      </c>
      <c r="N81" s="2">
        <v>0</v>
      </c>
      <c r="O81" s="2">
        <v>0</v>
      </c>
      <c r="P81" s="2">
        <v>0</v>
      </c>
      <c r="Q81" s="2">
        <v>0</v>
      </c>
      <c r="R81" s="2">
        <v>4415</v>
      </c>
      <c r="S81" s="2">
        <v>20722</v>
      </c>
      <c r="T81" s="2">
        <v>83892</v>
      </c>
      <c r="U81" s="2">
        <v>0</v>
      </c>
      <c r="V81" s="2">
        <v>0</v>
      </c>
      <c r="W81" s="2">
        <v>0</v>
      </c>
      <c r="X81" s="3">
        <f>SUM(N81:W81)</f>
        <v>109029</v>
      </c>
    </row>
    <row r="82" spans="1:24" ht="12" customHeight="1">
      <c r="C82" s="2" t="s">
        <v>41</v>
      </c>
      <c r="E82" s="2">
        <f t="shared" ref="E82:W82" si="50">E81</f>
        <v>0</v>
      </c>
      <c r="F82" s="2">
        <f t="shared" si="50"/>
        <v>0</v>
      </c>
      <c r="G82" s="2">
        <f t="shared" si="50"/>
        <v>65469</v>
      </c>
      <c r="H82" s="2">
        <f t="shared" si="50"/>
        <v>12081</v>
      </c>
      <c r="I82" s="2">
        <f t="shared" si="50"/>
        <v>2662</v>
      </c>
      <c r="J82" s="2">
        <f t="shared" si="50"/>
        <v>0</v>
      </c>
      <c r="K82" s="2">
        <f t="shared" si="50"/>
        <v>0</v>
      </c>
      <c r="L82" s="2">
        <f t="shared" si="50"/>
        <v>73108</v>
      </c>
      <c r="M82" s="3">
        <f t="shared" si="50"/>
        <v>153320</v>
      </c>
      <c r="N82" s="2">
        <f t="shared" si="50"/>
        <v>0</v>
      </c>
      <c r="O82" s="2">
        <f t="shared" si="50"/>
        <v>0</v>
      </c>
      <c r="P82" s="2">
        <f t="shared" si="50"/>
        <v>0</v>
      </c>
      <c r="Q82" s="2">
        <f t="shared" si="50"/>
        <v>0</v>
      </c>
      <c r="R82" s="2">
        <f t="shared" si="50"/>
        <v>4415</v>
      </c>
      <c r="S82" s="2">
        <f t="shared" si="50"/>
        <v>20722</v>
      </c>
      <c r="T82" s="2">
        <f t="shared" si="50"/>
        <v>83892</v>
      </c>
      <c r="U82" s="2">
        <f t="shared" si="50"/>
        <v>0</v>
      </c>
      <c r="V82" s="2">
        <f t="shared" si="50"/>
        <v>0</v>
      </c>
      <c r="W82" s="2">
        <f t="shared" si="50"/>
        <v>0</v>
      </c>
      <c r="X82" s="3">
        <f>SUM(N82:W82)</f>
        <v>109029</v>
      </c>
    </row>
    <row r="83" spans="1:24" ht="12" customHeight="1">
      <c r="D83" s="2" t="s">
        <v>42</v>
      </c>
      <c r="E83" s="2">
        <f t="shared" ref="E83:X83" si="51">E82+E80</f>
        <v>1027682</v>
      </c>
      <c r="F83" s="2">
        <f t="shared" si="51"/>
        <v>246201</v>
      </c>
      <c r="G83" s="2">
        <f t="shared" si="51"/>
        <v>1544558</v>
      </c>
      <c r="H83" s="2">
        <f t="shared" si="51"/>
        <v>331185</v>
      </c>
      <c r="I83" s="2">
        <f t="shared" si="51"/>
        <v>10745</v>
      </c>
      <c r="J83" s="2">
        <f t="shared" si="51"/>
        <v>0</v>
      </c>
      <c r="K83" s="2">
        <f t="shared" si="51"/>
        <v>48493</v>
      </c>
      <c r="L83" s="2">
        <f t="shared" si="51"/>
        <v>548053</v>
      </c>
      <c r="M83" s="3">
        <f t="shared" si="51"/>
        <v>3756917</v>
      </c>
      <c r="N83" s="2">
        <f t="shared" si="51"/>
        <v>14972</v>
      </c>
      <c r="O83" s="2">
        <f t="shared" si="51"/>
        <v>0</v>
      </c>
      <c r="P83" s="2">
        <f t="shared" si="51"/>
        <v>515599</v>
      </c>
      <c r="Q83" s="2">
        <f t="shared" si="51"/>
        <v>0</v>
      </c>
      <c r="R83" s="2">
        <f t="shared" si="51"/>
        <v>61296</v>
      </c>
      <c r="S83" s="2">
        <f t="shared" si="51"/>
        <v>1819410</v>
      </c>
      <c r="T83" s="2">
        <f t="shared" si="51"/>
        <v>856207</v>
      </c>
      <c r="U83" s="2">
        <f t="shared" si="51"/>
        <v>536262</v>
      </c>
      <c r="V83" s="2">
        <f t="shared" si="51"/>
        <v>0</v>
      </c>
      <c r="W83" s="2">
        <f t="shared" si="51"/>
        <v>0</v>
      </c>
      <c r="X83" s="3">
        <f t="shared" si="51"/>
        <v>3803746</v>
      </c>
    </row>
    <row r="85" spans="1:24" ht="12" customHeight="1">
      <c r="A85" s="2" t="s">
        <v>87</v>
      </c>
      <c r="E85" s="2">
        <v>1561596</v>
      </c>
      <c r="F85" s="2">
        <v>0</v>
      </c>
      <c r="G85" s="2">
        <v>2908042</v>
      </c>
      <c r="H85" s="2">
        <v>928990</v>
      </c>
      <c r="I85" s="2">
        <v>192423</v>
      </c>
      <c r="J85" s="2">
        <v>160095</v>
      </c>
      <c r="K85" s="2">
        <v>147281</v>
      </c>
      <c r="L85" s="2">
        <v>0</v>
      </c>
      <c r="M85" s="3">
        <f>SUM(E85:L85)</f>
        <v>5898427</v>
      </c>
      <c r="N85" s="2">
        <v>2088851</v>
      </c>
      <c r="O85" s="2">
        <v>0</v>
      </c>
      <c r="P85" s="2">
        <v>0</v>
      </c>
      <c r="Q85" s="2">
        <v>0</v>
      </c>
      <c r="R85" s="2">
        <v>153450</v>
      </c>
      <c r="S85" s="2">
        <v>2914273</v>
      </c>
      <c r="T85" s="2">
        <v>252819</v>
      </c>
      <c r="U85" s="2">
        <v>1027008</v>
      </c>
      <c r="V85" s="2">
        <v>0</v>
      </c>
      <c r="W85" s="2">
        <v>0</v>
      </c>
      <c r="X85" s="3">
        <f t="shared" ref="X85:X91" si="52">SUM(N85:W85)</f>
        <v>6436401</v>
      </c>
    </row>
    <row r="86" spans="1:24" ht="12" customHeight="1">
      <c r="B86" s="12" t="s">
        <v>88</v>
      </c>
      <c r="E86" s="2">
        <v>213811</v>
      </c>
      <c r="F86" s="2">
        <v>0</v>
      </c>
      <c r="G86" s="2">
        <v>75044</v>
      </c>
      <c r="H86" s="2">
        <v>62843</v>
      </c>
      <c r="I86" s="2">
        <v>25191</v>
      </c>
      <c r="J86" s="2">
        <v>0</v>
      </c>
      <c r="K86" s="2">
        <v>0</v>
      </c>
      <c r="L86" s="2">
        <v>0</v>
      </c>
      <c r="M86" s="3">
        <f>SUM(E86:L86)</f>
        <v>376889</v>
      </c>
      <c r="N86" s="2">
        <v>0</v>
      </c>
      <c r="O86" s="2">
        <v>0</v>
      </c>
      <c r="P86" s="2">
        <v>29789</v>
      </c>
      <c r="Q86" s="2">
        <v>0</v>
      </c>
      <c r="R86" s="2">
        <v>224786</v>
      </c>
      <c r="S86" s="2">
        <v>68254</v>
      </c>
      <c r="T86" s="2">
        <v>207648</v>
      </c>
      <c r="U86" s="2">
        <v>0</v>
      </c>
      <c r="V86" s="2">
        <v>0</v>
      </c>
      <c r="W86" s="2">
        <v>0</v>
      </c>
      <c r="X86" s="3">
        <f t="shared" si="52"/>
        <v>530477</v>
      </c>
    </row>
    <row r="87" spans="1:24" ht="12" customHeight="1">
      <c r="B87" s="12" t="s">
        <v>89</v>
      </c>
      <c r="E87" s="2">
        <v>0</v>
      </c>
      <c r="F87" s="2">
        <v>0</v>
      </c>
      <c r="G87" s="2">
        <v>10124</v>
      </c>
      <c r="H87" s="2">
        <v>2133</v>
      </c>
      <c r="I87" s="2">
        <v>0</v>
      </c>
      <c r="J87" s="2">
        <v>0</v>
      </c>
      <c r="K87" s="2">
        <v>0</v>
      </c>
      <c r="L87" s="2">
        <v>0</v>
      </c>
      <c r="M87" s="3">
        <f>SUM(E87:L87)</f>
        <v>12257</v>
      </c>
      <c r="N87" s="2">
        <v>0</v>
      </c>
      <c r="O87" s="2">
        <v>0</v>
      </c>
      <c r="P87" s="2">
        <v>0</v>
      </c>
      <c r="Q87" s="2">
        <v>0</v>
      </c>
      <c r="R87" s="2">
        <v>141</v>
      </c>
      <c r="S87" s="2">
        <v>4700</v>
      </c>
      <c r="T87" s="2">
        <v>0</v>
      </c>
      <c r="U87" s="2">
        <v>16837</v>
      </c>
      <c r="V87" s="2">
        <v>0</v>
      </c>
      <c r="W87" s="2">
        <v>0</v>
      </c>
      <c r="X87" s="3">
        <f t="shared" si="52"/>
        <v>21678</v>
      </c>
    </row>
    <row r="88" spans="1:24" ht="12" customHeight="1">
      <c r="B88" s="12" t="s">
        <v>90</v>
      </c>
      <c r="E88" s="2">
        <v>7786</v>
      </c>
      <c r="F88" s="2">
        <v>0</v>
      </c>
      <c r="G88" s="2">
        <v>16918</v>
      </c>
      <c r="H88" s="2">
        <v>3554</v>
      </c>
      <c r="I88" s="2">
        <v>0</v>
      </c>
      <c r="J88" s="2">
        <v>0</v>
      </c>
      <c r="K88" s="2">
        <v>111</v>
      </c>
      <c r="L88" s="2">
        <v>0</v>
      </c>
      <c r="M88" s="3">
        <f>SUM(E88:L88)</f>
        <v>28369</v>
      </c>
      <c r="N88" s="2">
        <v>0</v>
      </c>
      <c r="O88" s="2">
        <v>0</v>
      </c>
      <c r="P88" s="2">
        <v>0</v>
      </c>
      <c r="Q88" s="2">
        <v>0</v>
      </c>
      <c r="R88" s="2">
        <v>2948</v>
      </c>
      <c r="S88" s="2">
        <v>9400</v>
      </c>
      <c r="T88" s="2">
        <v>8582</v>
      </c>
      <c r="U88" s="2">
        <v>23831</v>
      </c>
      <c r="V88" s="2">
        <v>0</v>
      </c>
      <c r="W88" s="2">
        <v>0</v>
      </c>
      <c r="X88" s="3">
        <f t="shared" si="52"/>
        <v>44761</v>
      </c>
    </row>
    <row r="89" spans="1:24" ht="12" customHeight="1">
      <c r="B89" s="12" t="s">
        <v>91</v>
      </c>
      <c r="E89" s="2">
        <v>2596132</v>
      </c>
      <c r="F89" s="2">
        <v>0</v>
      </c>
      <c r="G89" s="2">
        <v>1129338</v>
      </c>
      <c r="H89" s="2">
        <v>0</v>
      </c>
      <c r="I89" s="2">
        <v>0</v>
      </c>
      <c r="J89" s="2">
        <v>122458</v>
      </c>
      <c r="K89" s="2">
        <v>0</v>
      </c>
      <c r="L89" s="2">
        <v>275891</v>
      </c>
      <c r="M89" s="3">
        <f>SUM(E89:L89)</f>
        <v>4123819</v>
      </c>
      <c r="N89" s="2">
        <v>0</v>
      </c>
      <c r="O89" s="2">
        <v>247291</v>
      </c>
      <c r="P89" s="2">
        <v>1406291</v>
      </c>
      <c r="Q89" s="2">
        <v>0</v>
      </c>
      <c r="R89" s="2">
        <v>1035858</v>
      </c>
      <c r="S89" s="2">
        <v>877772</v>
      </c>
      <c r="T89" s="2">
        <v>134198</v>
      </c>
      <c r="U89" s="2">
        <v>40000</v>
      </c>
      <c r="V89" s="2">
        <v>0</v>
      </c>
      <c r="W89" s="2">
        <v>0</v>
      </c>
      <c r="X89" s="3">
        <f t="shared" si="52"/>
        <v>3741410</v>
      </c>
    </row>
    <row r="90" spans="1:24" ht="12" customHeight="1">
      <c r="C90" s="2" t="s">
        <v>41</v>
      </c>
      <c r="E90" s="2">
        <f t="shared" ref="E90:W90" si="53">SUM(E86:E89)</f>
        <v>2817729</v>
      </c>
      <c r="F90" s="2">
        <f t="shared" si="53"/>
        <v>0</v>
      </c>
      <c r="G90" s="2">
        <f t="shared" si="53"/>
        <v>1231424</v>
      </c>
      <c r="H90" s="2">
        <f t="shared" si="53"/>
        <v>68530</v>
      </c>
      <c r="I90" s="2">
        <f t="shared" si="53"/>
        <v>25191</v>
      </c>
      <c r="J90" s="2">
        <f t="shared" si="53"/>
        <v>122458</v>
      </c>
      <c r="K90" s="2">
        <f t="shared" si="53"/>
        <v>111</v>
      </c>
      <c r="L90" s="2">
        <f t="shared" si="53"/>
        <v>275891</v>
      </c>
      <c r="M90" s="3">
        <f t="shared" si="53"/>
        <v>4541334</v>
      </c>
      <c r="N90" s="2">
        <f t="shared" si="53"/>
        <v>0</v>
      </c>
      <c r="O90" s="2">
        <f t="shared" si="53"/>
        <v>247291</v>
      </c>
      <c r="P90" s="2">
        <f t="shared" si="53"/>
        <v>1436080</v>
      </c>
      <c r="Q90" s="2">
        <f t="shared" si="53"/>
        <v>0</v>
      </c>
      <c r="R90" s="2">
        <f t="shared" si="53"/>
        <v>1263733</v>
      </c>
      <c r="S90" s="2">
        <f t="shared" si="53"/>
        <v>960126</v>
      </c>
      <c r="T90" s="2">
        <f t="shared" si="53"/>
        <v>350428</v>
      </c>
      <c r="U90" s="2">
        <f t="shared" si="53"/>
        <v>80668</v>
      </c>
      <c r="V90" s="2">
        <f t="shared" si="53"/>
        <v>0</v>
      </c>
      <c r="W90" s="2">
        <f t="shared" si="53"/>
        <v>0</v>
      </c>
      <c r="X90" s="3">
        <f t="shared" si="52"/>
        <v>4338326</v>
      </c>
    </row>
    <row r="91" spans="1:24" ht="12" customHeight="1">
      <c r="D91" s="2" t="s">
        <v>42</v>
      </c>
      <c r="E91" s="2">
        <f t="shared" ref="E91:W91" si="54">E90+E85</f>
        <v>4379325</v>
      </c>
      <c r="F91" s="2">
        <f t="shared" si="54"/>
        <v>0</v>
      </c>
      <c r="G91" s="2">
        <f t="shared" si="54"/>
        <v>4139466</v>
      </c>
      <c r="H91" s="2">
        <f t="shared" si="54"/>
        <v>997520</v>
      </c>
      <c r="I91" s="2">
        <f t="shared" si="54"/>
        <v>217614</v>
      </c>
      <c r="J91" s="2">
        <f t="shared" si="54"/>
        <v>282553</v>
      </c>
      <c r="K91" s="2">
        <f t="shared" si="54"/>
        <v>147392</v>
      </c>
      <c r="L91" s="2">
        <f t="shared" si="54"/>
        <v>275891</v>
      </c>
      <c r="M91" s="3">
        <f t="shared" si="54"/>
        <v>10439761</v>
      </c>
      <c r="N91" s="2">
        <f t="shared" si="54"/>
        <v>2088851</v>
      </c>
      <c r="O91" s="2">
        <f t="shared" si="54"/>
        <v>247291</v>
      </c>
      <c r="P91" s="2">
        <f t="shared" si="54"/>
        <v>1436080</v>
      </c>
      <c r="Q91" s="2">
        <f t="shared" si="54"/>
        <v>0</v>
      </c>
      <c r="R91" s="2">
        <f t="shared" si="54"/>
        <v>1417183</v>
      </c>
      <c r="S91" s="2">
        <f t="shared" si="54"/>
        <v>3874399</v>
      </c>
      <c r="T91" s="2">
        <f t="shared" si="54"/>
        <v>603247</v>
      </c>
      <c r="U91" s="2">
        <f t="shared" si="54"/>
        <v>1107676</v>
      </c>
      <c r="V91" s="2">
        <f t="shared" si="54"/>
        <v>0</v>
      </c>
      <c r="W91" s="2">
        <f t="shared" si="54"/>
        <v>0</v>
      </c>
      <c r="X91" s="3">
        <f t="shared" si="52"/>
        <v>10774727</v>
      </c>
    </row>
    <row r="93" spans="1:24" ht="12" customHeight="1">
      <c r="A93" s="2" t="s">
        <v>92</v>
      </c>
      <c r="E93" s="2">
        <v>213003</v>
      </c>
      <c r="F93" s="2">
        <v>289586</v>
      </c>
      <c r="G93" s="2">
        <v>1026994</v>
      </c>
      <c r="H93" s="2">
        <v>493106</v>
      </c>
      <c r="I93" s="2">
        <v>0</v>
      </c>
      <c r="J93" s="2">
        <v>0</v>
      </c>
      <c r="K93" s="2">
        <v>26474</v>
      </c>
      <c r="L93" s="2">
        <v>0</v>
      </c>
      <c r="M93" s="3">
        <f>SUM(E93:L93)</f>
        <v>2049163</v>
      </c>
      <c r="N93" s="2">
        <v>197418</v>
      </c>
      <c r="O93" s="2">
        <v>0</v>
      </c>
      <c r="P93" s="2">
        <v>188158</v>
      </c>
      <c r="Q93" s="2">
        <v>0</v>
      </c>
      <c r="R93" s="2">
        <v>37906</v>
      </c>
      <c r="S93" s="2">
        <v>1318945</v>
      </c>
      <c r="T93" s="2">
        <v>0</v>
      </c>
      <c r="U93" s="2">
        <v>456482</v>
      </c>
      <c r="V93" s="2">
        <v>0</v>
      </c>
      <c r="W93" s="2">
        <v>0</v>
      </c>
      <c r="X93" s="3">
        <f>SUM(N93:W93)</f>
        <v>2198909</v>
      </c>
    </row>
    <row r="94" spans="1:24" ht="12" customHeight="1">
      <c r="B94" s="2" t="s">
        <v>93</v>
      </c>
      <c r="E94" s="2">
        <v>315346</v>
      </c>
      <c r="F94" s="2">
        <v>0</v>
      </c>
      <c r="G94" s="2">
        <v>59713</v>
      </c>
      <c r="H94" s="2">
        <v>22040</v>
      </c>
      <c r="I94" s="2">
        <v>0</v>
      </c>
      <c r="J94" s="2">
        <v>1815</v>
      </c>
      <c r="K94" s="2">
        <v>0</v>
      </c>
      <c r="L94" s="2">
        <v>128455</v>
      </c>
      <c r="M94" s="3">
        <f>SUM(E94:L94)</f>
        <v>527369</v>
      </c>
      <c r="N94" s="2">
        <v>0</v>
      </c>
      <c r="O94" s="2">
        <v>0</v>
      </c>
      <c r="P94" s="2">
        <v>128455</v>
      </c>
      <c r="Q94" s="2">
        <v>0</v>
      </c>
      <c r="R94" s="2">
        <v>94461</v>
      </c>
      <c r="S94" s="2">
        <v>32258</v>
      </c>
      <c r="T94" s="2">
        <v>594568</v>
      </c>
      <c r="U94" s="2">
        <v>0</v>
      </c>
      <c r="V94" s="2">
        <v>0</v>
      </c>
      <c r="W94" s="2">
        <v>0</v>
      </c>
      <c r="X94" s="3">
        <f>SUM(N94:W94)</f>
        <v>849742</v>
      </c>
    </row>
    <row r="95" spans="1:24" ht="12" customHeight="1">
      <c r="C95" s="2" t="s">
        <v>41</v>
      </c>
      <c r="E95" s="2">
        <f t="shared" ref="E95:L95" si="55">E94</f>
        <v>315346</v>
      </c>
      <c r="F95" s="2">
        <f t="shared" si="55"/>
        <v>0</v>
      </c>
      <c r="G95" s="2">
        <f t="shared" si="55"/>
        <v>59713</v>
      </c>
      <c r="H95" s="2">
        <f t="shared" si="55"/>
        <v>22040</v>
      </c>
      <c r="I95" s="2">
        <f t="shared" si="55"/>
        <v>0</v>
      </c>
      <c r="J95" s="2">
        <f t="shared" si="55"/>
        <v>1815</v>
      </c>
      <c r="K95" s="2">
        <f t="shared" si="55"/>
        <v>0</v>
      </c>
      <c r="L95" s="2">
        <f t="shared" si="55"/>
        <v>128455</v>
      </c>
      <c r="M95" s="3">
        <f>SUM(E95:L95)</f>
        <v>527369</v>
      </c>
      <c r="N95" s="2">
        <f t="shared" ref="N95:W95" si="56">N94</f>
        <v>0</v>
      </c>
      <c r="O95" s="2">
        <f t="shared" si="56"/>
        <v>0</v>
      </c>
      <c r="P95" s="2">
        <f t="shared" si="56"/>
        <v>128455</v>
      </c>
      <c r="Q95" s="2">
        <f t="shared" si="56"/>
        <v>0</v>
      </c>
      <c r="R95" s="2">
        <f t="shared" si="56"/>
        <v>94461</v>
      </c>
      <c r="S95" s="2">
        <f t="shared" si="56"/>
        <v>32258</v>
      </c>
      <c r="T95" s="2">
        <f t="shared" si="56"/>
        <v>594568</v>
      </c>
      <c r="U95" s="2">
        <f t="shared" si="56"/>
        <v>0</v>
      </c>
      <c r="V95" s="2">
        <f t="shared" si="56"/>
        <v>0</v>
      </c>
      <c r="W95" s="2">
        <f t="shared" si="56"/>
        <v>0</v>
      </c>
      <c r="X95" s="3">
        <f>SUM(N95:W95)</f>
        <v>849742</v>
      </c>
    </row>
    <row r="96" spans="1:24" ht="12" customHeight="1">
      <c r="D96" s="2" t="s">
        <v>42</v>
      </c>
      <c r="E96" s="2">
        <f t="shared" ref="E96:L96" si="57">E95+E93</f>
        <v>528349</v>
      </c>
      <c r="F96" s="2">
        <f t="shared" si="57"/>
        <v>289586</v>
      </c>
      <c r="G96" s="2">
        <f t="shared" si="57"/>
        <v>1086707</v>
      </c>
      <c r="H96" s="2">
        <f t="shared" si="57"/>
        <v>515146</v>
      </c>
      <c r="I96" s="2">
        <f t="shared" si="57"/>
        <v>0</v>
      </c>
      <c r="J96" s="2">
        <f t="shared" si="57"/>
        <v>1815</v>
      </c>
      <c r="K96" s="2">
        <f t="shared" si="57"/>
        <v>26474</v>
      </c>
      <c r="L96" s="2">
        <f t="shared" si="57"/>
        <v>128455</v>
      </c>
      <c r="M96" s="3">
        <f>SUM(E96:L96)</f>
        <v>2576532</v>
      </c>
      <c r="N96" s="2">
        <f t="shared" ref="N96:W96" si="58">N95+N93</f>
        <v>197418</v>
      </c>
      <c r="O96" s="2">
        <f t="shared" si="58"/>
        <v>0</v>
      </c>
      <c r="P96" s="2">
        <f t="shared" si="58"/>
        <v>316613</v>
      </c>
      <c r="Q96" s="2">
        <f t="shared" si="58"/>
        <v>0</v>
      </c>
      <c r="R96" s="2">
        <f t="shared" si="58"/>
        <v>132367</v>
      </c>
      <c r="S96" s="2">
        <f t="shared" si="58"/>
        <v>1351203</v>
      </c>
      <c r="T96" s="2">
        <f t="shared" si="58"/>
        <v>594568</v>
      </c>
      <c r="U96" s="2">
        <f t="shared" si="58"/>
        <v>456482</v>
      </c>
      <c r="V96" s="2">
        <f t="shared" si="58"/>
        <v>0</v>
      </c>
      <c r="W96" s="2">
        <f t="shared" si="58"/>
        <v>0</v>
      </c>
      <c r="X96" s="3">
        <f>SUM(N96:W96)</f>
        <v>3048651</v>
      </c>
    </row>
    <row r="98" spans="1:24" ht="12" customHeight="1">
      <c r="A98" s="2" t="s">
        <v>94</v>
      </c>
      <c r="E98" s="2">
        <v>7427391</v>
      </c>
      <c r="F98" s="2">
        <v>2578852</v>
      </c>
      <c r="G98" s="2">
        <v>5032307</v>
      </c>
      <c r="H98" s="2">
        <v>1030435</v>
      </c>
      <c r="I98" s="2">
        <v>2450782</v>
      </c>
      <c r="J98" s="2">
        <v>1815</v>
      </c>
      <c r="K98" s="2">
        <v>133939</v>
      </c>
      <c r="L98" s="2">
        <v>182538</v>
      </c>
      <c r="M98" s="3">
        <f t="shared" ref="M98:M114" si="59">SUM(E98:L98)</f>
        <v>18838059</v>
      </c>
      <c r="N98" s="2">
        <v>6082932</v>
      </c>
      <c r="O98" s="2">
        <v>3554</v>
      </c>
      <c r="P98" s="2">
        <v>265318</v>
      </c>
      <c r="Q98" s="2">
        <v>0</v>
      </c>
      <c r="R98" s="2">
        <v>528342</v>
      </c>
      <c r="S98" s="2">
        <v>6602225</v>
      </c>
      <c r="T98" s="2">
        <v>922282</v>
      </c>
      <c r="U98" s="2">
        <v>1277384</v>
      </c>
      <c r="V98" s="2">
        <v>0</v>
      </c>
      <c r="W98" s="2">
        <v>0</v>
      </c>
      <c r="X98" s="3">
        <f t="shared" ref="X98:X114" si="60">SUM(N98:W98)</f>
        <v>15682037</v>
      </c>
    </row>
    <row r="99" spans="1:24" ht="12" customHeight="1">
      <c r="B99" s="12" t="s">
        <v>95</v>
      </c>
      <c r="E99" s="2">
        <v>0</v>
      </c>
      <c r="F99" s="2">
        <v>0</v>
      </c>
      <c r="G99" s="2">
        <v>22805</v>
      </c>
      <c r="H99" s="2">
        <v>53095</v>
      </c>
      <c r="I99" s="2">
        <v>0</v>
      </c>
      <c r="J99" s="2">
        <v>0</v>
      </c>
      <c r="K99" s="2">
        <v>0</v>
      </c>
      <c r="L99" s="2">
        <v>0</v>
      </c>
      <c r="M99" s="3">
        <f t="shared" si="59"/>
        <v>75900</v>
      </c>
      <c r="N99" s="2">
        <v>26745</v>
      </c>
      <c r="O99" s="2">
        <v>0</v>
      </c>
      <c r="P99" s="2">
        <v>0</v>
      </c>
      <c r="Q99" s="2">
        <v>0</v>
      </c>
      <c r="R99" s="2">
        <v>23700</v>
      </c>
      <c r="S99" s="2">
        <v>12924</v>
      </c>
      <c r="T99" s="2">
        <v>13991</v>
      </c>
      <c r="U99" s="2">
        <v>0</v>
      </c>
      <c r="V99" s="2">
        <v>0</v>
      </c>
      <c r="W99" s="2">
        <v>0</v>
      </c>
      <c r="X99" s="3">
        <f t="shared" si="60"/>
        <v>77360</v>
      </c>
    </row>
    <row r="100" spans="1:24" ht="12" customHeight="1">
      <c r="B100" s="12" t="s">
        <v>96</v>
      </c>
      <c r="E100" s="2">
        <v>0</v>
      </c>
      <c r="F100" s="2">
        <v>0</v>
      </c>
      <c r="G100" s="2">
        <v>80575</v>
      </c>
      <c r="H100" s="2">
        <v>0</v>
      </c>
      <c r="I100" s="2">
        <v>0</v>
      </c>
      <c r="J100" s="2">
        <v>0</v>
      </c>
      <c r="K100" s="2">
        <v>1254</v>
      </c>
      <c r="L100" s="2">
        <v>58769</v>
      </c>
      <c r="M100" s="3">
        <f t="shared" si="59"/>
        <v>140598</v>
      </c>
      <c r="N100" s="2">
        <v>82979</v>
      </c>
      <c r="O100" s="2">
        <v>0</v>
      </c>
      <c r="P100" s="2">
        <v>1446</v>
      </c>
      <c r="Q100" s="2">
        <v>0</v>
      </c>
      <c r="R100" s="2">
        <v>36431</v>
      </c>
      <c r="S100" s="2">
        <v>20295</v>
      </c>
      <c r="T100" s="2">
        <v>14266</v>
      </c>
      <c r="U100" s="2">
        <v>0</v>
      </c>
      <c r="V100" s="2">
        <v>0</v>
      </c>
      <c r="W100" s="2">
        <v>0</v>
      </c>
      <c r="X100" s="3">
        <f t="shared" si="60"/>
        <v>155417</v>
      </c>
    </row>
    <row r="101" spans="1:24" ht="12" customHeight="1">
      <c r="B101" s="12" t="s">
        <v>97</v>
      </c>
      <c r="E101" s="2">
        <v>12390</v>
      </c>
      <c r="F101" s="2">
        <v>0</v>
      </c>
      <c r="G101" s="2">
        <v>345241</v>
      </c>
      <c r="H101" s="2">
        <v>1688</v>
      </c>
      <c r="I101" s="2">
        <v>0</v>
      </c>
      <c r="J101" s="2">
        <v>20738</v>
      </c>
      <c r="K101" s="2">
        <v>141950</v>
      </c>
      <c r="L101" s="2">
        <v>796453</v>
      </c>
      <c r="M101" s="3">
        <f t="shared" si="59"/>
        <v>1318460</v>
      </c>
      <c r="N101" s="2">
        <v>180077</v>
      </c>
      <c r="O101" s="2">
        <v>0</v>
      </c>
      <c r="P101" s="2">
        <v>0</v>
      </c>
      <c r="Q101" s="2">
        <v>0</v>
      </c>
      <c r="R101" s="2">
        <v>1724385</v>
      </c>
      <c r="S101" s="2">
        <v>147189</v>
      </c>
      <c r="T101" s="2">
        <v>109587</v>
      </c>
      <c r="U101" s="2">
        <v>0</v>
      </c>
      <c r="V101" s="2">
        <v>0</v>
      </c>
      <c r="W101" s="2">
        <v>0</v>
      </c>
      <c r="X101" s="3">
        <f t="shared" si="60"/>
        <v>2161238</v>
      </c>
    </row>
    <row r="102" spans="1:24" ht="12" customHeight="1">
      <c r="B102" s="12" t="s">
        <v>98</v>
      </c>
      <c r="E102" s="2">
        <v>0</v>
      </c>
      <c r="F102" s="2">
        <v>0</v>
      </c>
      <c r="G102" s="2">
        <v>13391</v>
      </c>
      <c r="H102" s="2">
        <v>323</v>
      </c>
      <c r="I102" s="2">
        <v>15915</v>
      </c>
      <c r="J102" s="2">
        <v>0</v>
      </c>
      <c r="K102" s="2">
        <v>0</v>
      </c>
      <c r="L102" s="2">
        <v>0</v>
      </c>
      <c r="M102" s="3">
        <f t="shared" si="59"/>
        <v>29629</v>
      </c>
      <c r="N102" s="2">
        <v>0</v>
      </c>
      <c r="O102" s="2">
        <v>0</v>
      </c>
      <c r="P102" s="2">
        <v>0</v>
      </c>
      <c r="Q102" s="2">
        <v>0</v>
      </c>
      <c r="R102" s="2">
        <v>51907</v>
      </c>
      <c r="S102" s="2">
        <v>11215</v>
      </c>
      <c r="T102" s="2">
        <v>0</v>
      </c>
      <c r="U102" s="2">
        <v>0</v>
      </c>
      <c r="V102" s="2">
        <v>0</v>
      </c>
      <c r="W102" s="2">
        <v>0</v>
      </c>
      <c r="X102" s="3">
        <f t="shared" si="60"/>
        <v>63122</v>
      </c>
    </row>
    <row r="103" spans="1:24" ht="12" customHeight="1">
      <c r="B103" s="12" t="s">
        <v>99</v>
      </c>
      <c r="E103" s="2">
        <v>20177</v>
      </c>
      <c r="F103" s="2">
        <v>0</v>
      </c>
      <c r="G103" s="2">
        <v>83250</v>
      </c>
      <c r="H103" s="2">
        <v>5664</v>
      </c>
      <c r="I103" s="2">
        <v>0</v>
      </c>
      <c r="J103" s="2">
        <v>0</v>
      </c>
      <c r="K103" s="2">
        <v>107096</v>
      </c>
      <c r="L103" s="2">
        <v>800256</v>
      </c>
      <c r="M103" s="3">
        <f t="shared" si="59"/>
        <v>1016443</v>
      </c>
      <c r="N103" s="2">
        <v>88077</v>
      </c>
      <c r="O103" s="2">
        <v>0</v>
      </c>
      <c r="P103" s="2">
        <v>686146</v>
      </c>
      <c r="Q103" s="2">
        <v>0</v>
      </c>
      <c r="R103" s="2">
        <v>410334</v>
      </c>
      <c r="S103" s="2">
        <v>19760</v>
      </c>
      <c r="T103" s="2">
        <v>37173</v>
      </c>
      <c r="U103" s="2">
        <v>328</v>
      </c>
      <c r="V103" s="2">
        <v>0</v>
      </c>
      <c r="W103" s="2">
        <v>0</v>
      </c>
      <c r="X103" s="3">
        <f t="shared" si="60"/>
        <v>1241818</v>
      </c>
    </row>
    <row r="104" spans="1:24" ht="12" customHeight="1">
      <c r="B104" s="12" t="s">
        <v>100</v>
      </c>
      <c r="E104" s="2">
        <v>0</v>
      </c>
      <c r="F104" s="2">
        <v>0</v>
      </c>
      <c r="G104" s="2">
        <v>14360</v>
      </c>
      <c r="H104" s="2">
        <v>5941</v>
      </c>
      <c r="I104" s="2">
        <v>0</v>
      </c>
      <c r="J104" s="2">
        <v>0</v>
      </c>
      <c r="K104" s="2">
        <v>0</v>
      </c>
      <c r="L104" s="2">
        <v>0</v>
      </c>
      <c r="M104" s="3">
        <f t="shared" si="59"/>
        <v>20301</v>
      </c>
      <c r="N104" s="2">
        <v>8671</v>
      </c>
      <c r="O104" s="2">
        <v>0</v>
      </c>
      <c r="P104" s="2">
        <v>0</v>
      </c>
      <c r="Q104" s="2">
        <v>0</v>
      </c>
      <c r="R104" s="2">
        <v>7178</v>
      </c>
      <c r="S104" s="2">
        <v>2884</v>
      </c>
      <c r="T104" s="2">
        <v>0</v>
      </c>
      <c r="U104" s="2">
        <v>0</v>
      </c>
      <c r="V104" s="2">
        <v>0</v>
      </c>
      <c r="W104" s="2">
        <v>0</v>
      </c>
      <c r="X104" s="3">
        <f t="shared" si="60"/>
        <v>18733</v>
      </c>
    </row>
    <row r="105" spans="1:24" ht="12" customHeight="1">
      <c r="B105" s="12" t="s">
        <v>101</v>
      </c>
      <c r="E105" s="2">
        <v>0</v>
      </c>
      <c r="F105" s="2">
        <v>0</v>
      </c>
      <c r="G105" s="2">
        <v>2755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3">
        <f t="shared" si="59"/>
        <v>2755</v>
      </c>
      <c r="N105" s="2">
        <v>911</v>
      </c>
      <c r="O105" s="2">
        <v>0</v>
      </c>
      <c r="P105" s="2">
        <v>0</v>
      </c>
      <c r="Q105" s="2">
        <v>0</v>
      </c>
      <c r="R105" s="2">
        <v>5986</v>
      </c>
      <c r="S105" s="2">
        <v>1389</v>
      </c>
      <c r="T105" s="2">
        <v>0</v>
      </c>
      <c r="U105" s="2">
        <v>0</v>
      </c>
      <c r="V105" s="2">
        <v>0</v>
      </c>
      <c r="W105" s="2">
        <v>0</v>
      </c>
      <c r="X105" s="3">
        <f t="shared" si="60"/>
        <v>8286</v>
      </c>
    </row>
    <row r="106" spans="1:24" ht="12" customHeight="1">
      <c r="B106" s="12" t="s">
        <v>102</v>
      </c>
      <c r="E106" s="2">
        <v>0</v>
      </c>
      <c r="F106" s="2">
        <v>0</v>
      </c>
      <c r="G106" s="2">
        <v>16975</v>
      </c>
      <c r="H106" s="2">
        <v>19425</v>
      </c>
      <c r="I106" s="2">
        <v>0</v>
      </c>
      <c r="J106" s="2">
        <v>0</v>
      </c>
      <c r="K106" s="2">
        <v>0</v>
      </c>
      <c r="L106" s="2">
        <v>0</v>
      </c>
      <c r="M106" s="3">
        <f t="shared" si="59"/>
        <v>36400</v>
      </c>
      <c r="N106" s="2">
        <v>0</v>
      </c>
      <c r="O106" s="2">
        <v>0</v>
      </c>
      <c r="P106" s="2">
        <v>0</v>
      </c>
      <c r="Q106" s="2">
        <v>0</v>
      </c>
      <c r="R106" s="2">
        <v>35488</v>
      </c>
      <c r="S106" s="2">
        <v>69749</v>
      </c>
      <c r="T106" s="2">
        <v>0</v>
      </c>
      <c r="U106" s="2">
        <v>0</v>
      </c>
      <c r="V106" s="2">
        <v>0</v>
      </c>
      <c r="W106" s="2">
        <v>0</v>
      </c>
      <c r="X106" s="3">
        <f t="shared" si="60"/>
        <v>105237</v>
      </c>
    </row>
    <row r="107" spans="1:24" ht="12" customHeight="1">
      <c r="B107" s="12" t="s">
        <v>103</v>
      </c>
      <c r="E107" s="2">
        <v>81672</v>
      </c>
      <c r="F107" s="2">
        <v>0</v>
      </c>
      <c r="G107" s="2">
        <v>2141322</v>
      </c>
      <c r="H107" s="2">
        <v>190874</v>
      </c>
      <c r="I107" s="2">
        <v>101653</v>
      </c>
      <c r="J107" s="2">
        <v>127487</v>
      </c>
      <c r="K107" s="2">
        <v>0</v>
      </c>
      <c r="L107" s="2">
        <v>246221</v>
      </c>
      <c r="M107" s="3">
        <f t="shared" si="59"/>
        <v>2889229</v>
      </c>
      <c r="N107" s="2">
        <v>0</v>
      </c>
      <c r="O107" s="2">
        <v>179690</v>
      </c>
      <c r="P107" s="2">
        <v>1642221</v>
      </c>
      <c r="Q107" s="2">
        <v>0</v>
      </c>
      <c r="R107" s="2">
        <v>899585</v>
      </c>
      <c r="S107" s="2">
        <v>344153</v>
      </c>
      <c r="T107" s="2">
        <v>0</v>
      </c>
      <c r="U107" s="2">
        <v>15774</v>
      </c>
      <c r="V107" s="2">
        <v>0</v>
      </c>
      <c r="W107" s="2">
        <v>0</v>
      </c>
      <c r="X107" s="3">
        <f t="shared" si="60"/>
        <v>3081423</v>
      </c>
    </row>
    <row r="108" spans="1:24" ht="12" customHeight="1">
      <c r="B108" s="12" t="s">
        <v>104</v>
      </c>
      <c r="E108" s="2">
        <v>683552</v>
      </c>
      <c r="F108" s="2">
        <v>0</v>
      </c>
      <c r="G108" s="2">
        <v>237611</v>
      </c>
      <c r="H108" s="2">
        <v>57261</v>
      </c>
      <c r="I108" s="2">
        <v>0</v>
      </c>
      <c r="J108" s="2">
        <v>26912</v>
      </c>
      <c r="K108" s="2">
        <v>45969</v>
      </c>
      <c r="L108" s="2">
        <v>575391</v>
      </c>
      <c r="M108" s="3">
        <f t="shared" si="59"/>
        <v>1626696</v>
      </c>
      <c r="N108" s="2">
        <v>284279</v>
      </c>
      <c r="O108" s="2">
        <v>0</v>
      </c>
      <c r="P108" s="2">
        <v>575391</v>
      </c>
      <c r="Q108" s="2">
        <v>0</v>
      </c>
      <c r="R108" s="2">
        <v>198406</v>
      </c>
      <c r="S108" s="2">
        <v>112261</v>
      </c>
      <c r="T108" s="2">
        <v>2903</v>
      </c>
      <c r="U108" s="2">
        <v>64820</v>
      </c>
      <c r="V108" s="2">
        <v>0</v>
      </c>
      <c r="W108" s="2">
        <v>0</v>
      </c>
      <c r="X108" s="3">
        <f t="shared" si="60"/>
        <v>1238060</v>
      </c>
    </row>
    <row r="109" spans="1:24" ht="12" customHeight="1">
      <c r="B109" s="12" t="s">
        <v>105</v>
      </c>
      <c r="E109" s="2">
        <v>0</v>
      </c>
      <c r="F109" s="2">
        <v>0</v>
      </c>
      <c r="G109" s="2">
        <v>55497</v>
      </c>
      <c r="H109" s="2">
        <v>9445</v>
      </c>
      <c r="I109" s="2">
        <v>0</v>
      </c>
      <c r="J109" s="2">
        <v>0</v>
      </c>
      <c r="K109" s="2">
        <v>2119</v>
      </c>
      <c r="L109" s="2">
        <v>8250</v>
      </c>
      <c r="M109" s="3">
        <f t="shared" si="59"/>
        <v>75311</v>
      </c>
      <c r="N109" s="2">
        <v>0</v>
      </c>
      <c r="O109" s="2">
        <v>0</v>
      </c>
      <c r="P109" s="2">
        <v>18983</v>
      </c>
      <c r="Q109" s="2">
        <v>0</v>
      </c>
      <c r="R109" s="2">
        <v>27576</v>
      </c>
      <c r="S109" s="2">
        <v>38773</v>
      </c>
      <c r="T109" s="2">
        <v>0</v>
      </c>
      <c r="U109" s="2">
        <v>0</v>
      </c>
      <c r="V109" s="2">
        <v>0</v>
      </c>
      <c r="W109" s="2">
        <v>0</v>
      </c>
      <c r="X109" s="3">
        <f t="shared" si="60"/>
        <v>85332</v>
      </c>
    </row>
    <row r="110" spans="1:24" ht="12" customHeight="1">
      <c r="B110" s="12" t="s">
        <v>106</v>
      </c>
      <c r="E110" s="2">
        <v>19033</v>
      </c>
      <c r="F110" s="2">
        <v>0</v>
      </c>
      <c r="G110" s="2">
        <v>69599</v>
      </c>
      <c r="H110" s="2">
        <v>7382</v>
      </c>
      <c r="I110" s="2">
        <v>0</v>
      </c>
      <c r="J110" s="2">
        <v>0</v>
      </c>
      <c r="K110" s="2">
        <v>0</v>
      </c>
      <c r="L110" s="2">
        <v>0</v>
      </c>
      <c r="M110" s="3">
        <f t="shared" si="59"/>
        <v>96014</v>
      </c>
      <c r="N110" s="2">
        <v>0</v>
      </c>
      <c r="O110" s="2">
        <v>0</v>
      </c>
      <c r="P110" s="2">
        <v>0</v>
      </c>
      <c r="Q110" s="2">
        <v>0</v>
      </c>
      <c r="R110" s="2">
        <v>27466</v>
      </c>
      <c r="S110" s="2">
        <v>37107</v>
      </c>
      <c r="T110" s="2">
        <v>100870</v>
      </c>
      <c r="U110" s="2">
        <v>0</v>
      </c>
      <c r="V110" s="2">
        <v>0</v>
      </c>
      <c r="W110" s="2">
        <v>0</v>
      </c>
      <c r="X110" s="3">
        <f t="shared" si="60"/>
        <v>165443</v>
      </c>
    </row>
    <row r="111" spans="1:24" ht="12" customHeight="1">
      <c r="B111" s="12" t="s">
        <v>107</v>
      </c>
      <c r="E111" s="2">
        <v>0</v>
      </c>
      <c r="F111" s="2">
        <v>0</v>
      </c>
      <c r="G111" s="2">
        <v>109884</v>
      </c>
      <c r="H111" s="2">
        <v>1160</v>
      </c>
      <c r="I111" s="2">
        <v>0</v>
      </c>
      <c r="J111" s="2">
        <v>0</v>
      </c>
      <c r="K111" s="2">
        <v>25078</v>
      </c>
      <c r="L111" s="2">
        <v>212433</v>
      </c>
      <c r="M111" s="3">
        <f t="shared" si="59"/>
        <v>348555</v>
      </c>
      <c r="N111" s="2">
        <v>85406</v>
      </c>
      <c r="O111" s="2">
        <v>0</v>
      </c>
      <c r="P111" s="2">
        <v>212433</v>
      </c>
      <c r="Q111" s="2">
        <v>0</v>
      </c>
      <c r="R111" s="2">
        <v>116759</v>
      </c>
      <c r="S111" s="2">
        <v>54260</v>
      </c>
      <c r="T111" s="2">
        <v>0</v>
      </c>
      <c r="U111" s="2">
        <v>0</v>
      </c>
      <c r="V111" s="2">
        <v>0</v>
      </c>
      <c r="W111" s="2">
        <v>0</v>
      </c>
      <c r="X111" s="3">
        <f t="shared" si="60"/>
        <v>468858</v>
      </c>
    </row>
    <row r="112" spans="1:24" ht="12" customHeight="1">
      <c r="B112" s="12" t="s">
        <v>108</v>
      </c>
      <c r="E112" s="2">
        <v>50386</v>
      </c>
      <c r="F112" s="2">
        <v>0</v>
      </c>
      <c r="G112" s="2">
        <v>14620</v>
      </c>
      <c r="H112" s="2">
        <v>680</v>
      </c>
      <c r="I112" s="2">
        <v>0</v>
      </c>
      <c r="J112" s="2">
        <v>0</v>
      </c>
      <c r="K112" s="2">
        <v>0</v>
      </c>
      <c r="L112" s="2">
        <v>0</v>
      </c>
      <c r="M112" s="3">
        <f t="shared" si="59"/>
        <v>65686</v>
      </c>
      <c r="N112" s="2">
        <v>4453</v>
      </c>
      <c r="O112" s="2">
        <v>0</v>
      </c>
      <c r="P112" s="2">
        <v>0</v>
      </c>
      <c r="Q112" s="2">
        <v>0</v>
      </c>
      <c r="R112" s="2">
        <v>8203</v>
      </c>
      <c r="S112" s="2">
        <v>5234</v>
      </c>
      <c r="T112" s="2">
        <v>0</v>
      </c>
      <c r="U112" s="2">
        <v>50000</v>
      </c>
      <c r="V112" s="2">
        <v>0</v>
      </c>
      <c r="W112" s="2">
        <v>0</v>
      </c>
      <c r="X112" s="3">
        <f t="shared" si="60"/>
        <v>67890</v>
      </c>
    </row>
    <row r="113" spans="1:24" ht="12" customHeight="1">
      <c r="C113" s="2" t="s">
        <v>41</v>
      </c>
      <c r="E113" s="2">
        <f t="shared" ref="E113:L113" si="61">SUM(E99:E112)</f>
        <v>867210</v>
      </c>
      <c r="F113" s="2">
        <f t="shared" si="61"/>
        <v>0</v>
      </c>
      <c r="G113" s="2">
        <f t="shared" si="61"/>
        <v>3207885</v>
      </c>
      <c r="H113" s="2">
        <f t="shared" si="61"/>
        <v>352938</v>
      </c>
      <c r="I113" s="2">
        <f t="shared" si="61"/>
        <v>117568</v>
      </c>
      <c r="J113" s="2">
        <f t="shared" si="61"/>
        <v>175137</v>
      </c>
      <c r="K113" s="2">
        <f t="shared" si="61"/>
        <v>323466</v>
      </c>
      <c r="L113" s="2">
        <f t="shared" si="61"/>
        <v>2697773</v>
      </c>
      <c r="M113" s="3">
        <f t="shared" si="59"/>
        <v>7741977</v>
      </c>
      <c r="N113" s="2">
        <f t="shared" ref="N113:W113" si="62">SUM(N99:N112)</f>
        <v>761598</v>
      </c>
      <c r="O113" s="2">
        <f t="shared" si="62"/>
        <v>179690</v>
      </c>
      <c r="P113" s="2">
        <f t="shared" si="62"/>
        <v>3136620</v>
      </c>
      <c r="Q113" s="2">
        <f t="shared" si="62"/>
        <v>0</v>
      </c>
      <c r="R113" s="2">
        <f t="shared" si="62"/>
        <v>3573404</v>
      </c>
      <c r="S113" s="2">
        <f t="shared" si="62"/>
        <v>877193</v>
      </c>
      <c r="T113" s="2">
        <f t="shared" si="62"/>
        <v>278790</v>
      </c>
      <c r="U113" s="2">
        <f t="shared" si="62"/>
        <v>130922</v>
      </c>
      <c r="V113" s="2">
        <f t="shared" si="62"/>
        <v>0</v>
      </c>
      <c r="W113" s="2">
        <f t="shared" si="62"/>
        <v>0</v>
      </c>
      <c r="X113" s="3">
        <f t="shared" si="60"/>
        <v>8938217</v>
      </c>
    </row>
    <row r="114" spans="1:24" ht="12" customHeight="1">
      <c r="D114" s="2" t="s">
        <v>42</v>
      </c>
      <c r="E114" s="2">
        <f t="shared" ref="E114:L114" si="63">E113+E98</f>
        <v>8294601</v>
      </c>
      <c r="F114" s="2">
        <f t="shared" si="63"/>
        <v>2578852</v>
      </c>
      <c r="G114" s="2">
        <f t="shared" si="63"/>
        <v>8240192</v>
      </c>
      <c r="H114" s="2">
        <f t="shared" si="63"/>
        <v>1383373</v>
      </c>
      <c r="I114" s="2">
        <f t="shared" si="63"/>
        <v>2568350</v>
      </c>
      <c r="J114" s="2">
        <f t="shared" si="63"/>
        <v>176952</v>
      </c>
      <c r="K114" s="2">
        <f t="shared" si="63"/>
        <v>457405</v>
      </c>
      <c r="L114" s="2">
        <f t="shared" si="63"/>
        <v>2880311</v>
      </c>
      <c r="M114" s="3">
        <f t="shared" si="59"/>
        <v>26580036</v>
      </c>
      <c r="N114" s="2">
        <f t="shared" ref="N114:W114" si="64">N113+N98</f>
        <v>6844530</v>
      </c>
      <c r="O114" s="2">
        <f t="shared" si="64"/>
        <v>183244</v>
      </c>
      <c r="P114" s="2">
        <f t="shared" si="64"/>
        <v>3401938</v>
      </c>
      <c r="Q114" s="2">
        <f t="shared" si="64"/>
        <v>0</v>
      </c>
      <c r="R114" s="2">
        <f t="shared" si="64"/>
        <v>4101746</v>
      </c>
      <c r="S114" s="2">
        <f t="shared" si="64"/>
        <v>7479418</v>
      </c>
      <c r="T114" s="2">
        <f t="shared" si="64"/>
        <v>1201072</v>
      </c>
      <c r="U114" s="2">
        <f t="shared" si="64"/>
        <v>1408306</v>
      </c>
      <c r="V114" s="2">
        <f t="shared" si="64"/>
        <v>0</v>
      </c>
      <c r="W114" s="2">
        <f t="shared" si="64"/>
        <v>0</v>
      </c>
      <c r="X114" s="3">
        <f t="shared" si="60"/>
        <v>24620254</v>
      </c>
    </row>
    <row r="116" spans="1:24" ht="12" customHeight="1">
      <c r="A116" s="2" t="s">
        <v>109</v>
      </c>
      <c r="E116" s="2">
        <v>6332958</v>
      </c>
      <c r="F116" s="2">
        <v>1064913</v>
      </c>
      <c r="G116" s="2">
        <v>5063350</v>
      </c>
      <c r="H116" s="2">
        <v>1956749</v>
      </c>
      <c r="I116" s="2">
        <v>97005</v>
      </c>
      <c r="J116" s="2">
        <v>0</v>
      </c>
      <c r="K116" s="2">
        <v>595140</v>
      </c>
      <c r="L116" s="2">
        <v>0</v>
      </c>
      <c r="M116" s="3">
        <f t="shared" ref="M116:M127" si="65">SUM(E116:L116)</f>
        <v>15110115</v>
      </c>
      <c r="N116" s="2">
        <v>2943469</v>
      </c>
      <c r="O116" s="2">
        <v>0</v>
      </c>
      <c r="P116" s="2">
        <v>128959</v>
      </c>
      <c r="Q116" s="2">
        <v>0</v>
      </c>
      <c r="R116" s="2">
        <v>4412264</v>
      </c>
      <c r="S116" s="2">
        <v>2392636</v>
      </c>
      <c r="T116" s="2">
        <v>2082655</v>
      </c>
      <c r="U116" s="2">
        <v>3068809</v>
      </c>
      <c r="V116" s="2">
        <v>0</v>
      </c>
      <c r="W116" s="2">
        <v>0</v>
      </c>
      <c r="X116" s="3">
        <f t="shared" ref="X116:X127" si="66">SUM(N116:W116)</f>
        <v>15028792</v>
      </c>
    </row>
    <row r="117" spans="1:24" ht="12" customHeight="1">
      <c r="B117" s="12" t="s">
        <v>110</v>
      </c>
      <c r="E117" s="2">
        <v>2210474</v>
      </c>
      <c r="F117" s="2">
        <v>0</v>
      </c>
      <c r="G117" s="2">
        <v>1378725</v>
      </c>
      <c r="H117" s="2">
        <v>148436</v>
      </c>
      <c r="I117" s="2">
        <v>20535</v>
      </c>
      <c r="J117" s="2">
        <v>24000</v>
      </c>
      <c r="K117" s="2">
        <v>5866</v>
      </c>
      <c r="L117" s="2">
        <v>100624</v>
      </c>
      <c r="M117" s="3">
        <f t="shared" si="65"/>
        <v>3888660</v>
      </c>
      <c r="N117" s="2">
        <v>0</v>
      </c>
      <c r="O117" s="2">
        <v>0</v>
      </c>
      <c r="P117" s="2">
        <v>1545212</v>
      </c>
      <c r="Q117" s="2">
        <v>0</v>
      </c>
      <c r="R117" s="2">
        <v>407157</v>
      </c>
      <c r="S117" s="2">
        <v>350562</v>
      </c>
      <c r="T117" s="2">
        <v>0</v>
      </c>
      <c r="U117" s="2">
        <v>1031018</v>
      </c>
      <c r="V117" s="2">
        <v>0</v>
      </c>
      <c r="W117" s="2">
        <v>0</v>
      </c>
      <c r="X117" s="3">
        <f t="shared" si="66"/>
        <v>3333949</v>
      </c>
    </row>
    <row r="118" spans="1:24" ht="12" customHeight="1">
      <c r="B118" s="12" t="s">
        <v>111</v>
      </c>
      <c r="E118" s="2">
        <v>114480</v>
      </c>
      <c r="F118" s="2">
        <v>0</v>
      </c>
      <c r="G118" s="2">
        <v>158135</v>
      </c>
      <c r="H118" s="2">
        <v>8102</v>
      </c>
      <c r="I118" s="2">
        <v>2422</v>
      </c>
      <c r="J118" s="2">
        <v>0</v>
      </c>
      <c r="K118" s="2">
        <v>0</v>
      </c>
      <c r="L118" s="2">
        <v>402377</v>
      </c>
      <c r="M118" s="3">
        <f t="shared" si="65"/>
        <v>685516</v>
      </c>
      <c r="N118" s="2">
        <v>101318</v>
      </c>
      <c r="O118" s="2">
        <v>0</v>
      </c>
      <c r="P118" s="2">
        <v>402377</v>
      </c>
      <c r="Q118" s="2">
        <v>0</v>
      </c>
      <c r="R118" s="2">
        <v>38135</v>
      </c>
      <c r="S118" s="2">
        <v>33967</v>
      </c>
      <c r="T118" s="2">
        <v>99899</v>
      </c>
      <c r="U118" s="2">
        <v>0</v>
      </c>
      <c r="V118" s="2">
        <v>0</v>
      </c>
      <c r="W118" s="2">
        <v>0</v>
      </c>
      <c r="X118" s="3">
        <f t="shared" si="66"/>
        <v>675696</v>
      </c>
    </row>
    <row r="119" spans="1:24" ht="12" customHeight="1">
      <c r="B119" s="12" t="s">
        <v>112</v>
      </c>
      <c r="E119" s="2">
        <v>0</v>
      </c>
      <c r="F119" s="2">
        <v>0</v>
      </c>
      <c r="G119" s="2">
        <v>116061</v>
      </c>
      <c r="H119" s="2">
        <v>0</v>
      </c>
      <c r="I119" s="2">
        <v>0</v>
      </c>
      <c r="J119" s="2">
        <v>0</v>
      </c>
      <c r="K119" s="2">
        <v>0</v>
      </c>
      <c r="L119" s="2">
        <v>294883</v>
      </c>
      <c r="M119" s="3">
        <f t="shared" si="65"/>
        <v>410944</v>
      </c>
      <c r="N119" s="2">
        <v>121962</v>
      </c>
      <c r="O119" s="2">
        <v>0</v>
      </c>
      <c r="P119" s="2">
        <v>442754</v>
      </c>
      <c r="Q119" s="2">
        <v>0</v>
      </c>
      <c r="R119" s="2">
        <v>10466</v>
      </c>
      <c r="S119" s="2">
        <v>66011</v>
      </c>
      <c r="T119" s="2">
        <v>0</v>
      </c>
      <c r="U119" s="2">
        <v>0</v>
      </c>
      <c r="V119" s="2">
        <v>0</v>
      </c>
      <c r="W119" s="2">
        <v>0</v>
      </c>
      <c r="X119" s="3">
        <f t="shared" si="66"/>
        <v>641193</v>
      </c>
    </row>
    <row r="120" spans="1:24" ht="12" customHeight="1">
      <c r="B120" s="12" t="s">
        <v>113</v>
      </c>
      <c r="E120" s="2">
        <v>0</v>
      </c>
      <c r="F120" s="2">
        <v>0</v>
      </c>
      <c r="G120" s="2">
        <v>262930</v>
      </c>
      <c r="H120" s="2">
        <v>101991</v>
      </c>
      <c r="I120" s="2">
        <v>0</v>
      </c>
      <c r="J120" s="2">
        <v>36326</v>
      </c>
      <c r="K120" s="2">
        <v>8997</v>
      </c>
      <c r="L120" s="2">
        <v>288010</v>
      </c>
      <c r="M120" s="3">
        <f t="shared" si="65"/>
        <v>698254</v>
      </c>
      <c r="N120" s="2">
        <v>109500</v>
      </c>
      <c r="O120" s="2">
        <v>0</v>
      </c>
      <c r="P120" s="2">
        <v>393765</v>
      </c>
      <c r="Q120" s="2">
        <v>0</v>
      </c>
      <c r="R120" s="2">
        <v>1803</v>
      </c>
      <c r="S120" s="2">
        <v>189808</v>
      </c>
      <c r="T120" s="2">
        <v>0</v>
      </c>
      <c r="U120" s="2">
        <v>0</v>
      </c>
      <c r="V120" s="2">
        <v>0</v>
      </c>
      <c r="W120" s="2">
        <v>0</v>
      </c>
      <c r="X120" s="3">
        <f t="shared" si="66"/>
        <v>694876</v>
      </c>
    </row>
    <row r="121" spans="1:24" ht="12" customHeight="1">
      <c r="B121" s="12" t="s">
        <v>114</v>
      </c>
      <c r="E121" s="2">
        <v>0</v>
      </c>
      <c r="F121" s="2">
        <v>0</v>
      </c>
      <c r="G121" s="2">
        <v>57203</v>
      </c>
      <c r="H121" s="2">
        <v>0</v>
      </c>
      <c r="I121" s="2">
        <v>0</v>
      </c>
      <c r="J121" s="2">
        <v>0</v>
      </c>
      <c r="K121" s="2">
        <v>7766</v>
      </c>
      <c r="L121" s="2">
        <v>0</v>
      </c>
      <c r="M121" s="3">
        <f t="shared" si="65"/>
        <v>64969</v>
      </c>
      <c r="N121" s="2">
        <v>18315</v>
      </c>
      <c r="O121" s="2">
        <v>0</v>
      </c>
      <c r="P121" s="2">
        <v>0</v>
      </c>
      <c r="Q121" s="2">
        <v>0</v>
      </c>
      <c r="R121" s="2">
        <v>2110</v>
      </c>
      <c r="S121" s="2">
        <v>31115</v>
      </c>
      <c r="T121" s="2">
        <v>0</v>
      </c>
      <c r="U121" s="2">
        <v>0</v>
      </c>
      <c r="V121" s="2">
        <v>0</v>
      </c>
      <c r="W121" s="2">
        <v>0</v>
      </c>
      <c r="X121" s="3">
        <f t="shared" si="66"/>
        <v>51540</v>
      </c>
    </row>
    <row r="122" spans="1:24" ht="12" customHeight="1">
      <c r="B122" s="12" t="s">
        <v>115</v>
      </c>
      <c r="E122" s="2">
        <v>0</v>
      </c>
      <c r="F122" s="2">
        <v>582473</v>
      </c>
      <c r="G122" s="2">
        <v>158205</v>
      </c>
      <c r="H122" s="2">
        <v>0</v>
      </c>
      <c r="I122" s="2">
        <v>0</v>
      </c>
      <c r="J122" s="2">
        <v>0</v>
      </c>
      <c r="K122" s="2">
        <v>0</v>
      </c>
      <c r="L122" s="2">
        <v>569829</v>
      </c>
      <c r="M122" s="3">
        <f t="shared" si="65"/>
        <v>1310507</v>
      </c>
      <c r="N122" s="2">
        <v>55597</v>
      </c>
      <c r="O122" s="2">
        <v>0</v>
      </c>
      <c r="P122" s="2">
        <v>569829</v>
      </c>
      <c r="Q122" s="2">
        <v>0</v>
      </c>
      <c r="R122" s="2">
        <v>45931</v>
      </c>
      <c r="S122" s="2">
        <v>72120</v>
      </c>
      <c r="T122" s="2">
        <v>0</v>
      </c>
      <c r="U122" s="2">
        <v>573931</v>
      </c>
      <c r="V122" s="2">
        <v>0</v>
      </c>
      <c r="W122" s="2">
        <v>0</v>
      </c>
      <c r="X122" s="3">
        <f t="shared" si="66"/>
        <v>1317408</v>
      </c>
    </row>
    <row r="123" spans="1:24" ht="12" customHeight="1">
      <c r="B123" s="12" t="s">
        <v>116</v>
      </c>
      <c r="E123" s="2">
        <v>0</v>
      </c>
      <c r="F123" s="2">
        <v>0</v>
      </c>
      <c r="G123" s="2">
        <v>42792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3">
        <f t="shared" si="65"/>
        <v>42792</v>
      </c>
      <c r="N123" s="2">
        <v>31536</v>
      </c>
      <c r="O123" s="2">
        <v>0</v>
      </c>
      <c r="P123" s="2">
        <v>0</v>
      </c>
      <c r="Q123" s="2">
        <v>0</v>
      </c>
      <c r="R123" s="2">
        <v>189</v>
      </c>
      <c r="S123" s="2">
        <v>14478</v>
      </c>
      <c r="T123" s="2">
        <v>0</v>
      </c>
      <c r="U123" s="2">
        <v>0</v>
      </c>
      <c r="V123" s="2">
        <v>0</v>
      </c>
      <c r="W123" s="2">
        <v>0</v>
      </c>
      <c r="X123" s="3">
        <f t="shared" si="66"/>
        <v>46203</v>
      </c>
    </row>
    <row r="124" spans="1:24" ht="12" customHeight="1">
      <c r="B124" s="12" t="s">
        <v>117</v>
      </c>
      <c r="E124" s="2">
        <v>1805656</v>
      </c>
      <c r="F124" s="2">
        <v>0</v>
      </c>
      <c r="G124" s="2">
        <v>524053</v>
      </c>
      <c r="H124" s="2">
        <v>100195</v>
      </c>
      <c r="I124" s="2">
        <v>0</v>
      </c>
      <c r="J124" s="2">
        <v>262039</v>
      </c>
      <c r="K124" s="2">
        <v>0</v>
      </c>
      <c r="L124" s="2">
        <v>463634</v>
      </c>
      <c r="M124" s="3">
        <f t="shared" si="65"/>
        <v>3155577</v>
      </c>
      <c r="N124" s="2">
        <v>257646</v>
      </c>
      <c r="O124" s="2">
        <v>0</v>
      </c>
      <c r="P124" s="2">
        <v>798736</v>
      </c>
      <c r="Q124" s="2">
        <v>0</v>
      </c>
      <c r="R124" s="2">
        <v>140574</v>
      </c>
      <c r="S124" s="2">
        <v>90578</v>
      </c>
      <c r="T124" s="2">
        <v>1331</v>
      </c>
      <c r="U124" s="2">
        <v>1800413</v>
      </c>
      <c r="V124" s="2">
        <v>0</v>
      </c>
      <c r="W124" s="2">
        <v>0</v>
      </c>
      <c r="X124" s="3">
        <f t="shared" si="66"/>
        <v>3089278</v>
      </c>
    </row>
    <row r="125" spans="1:24" ht="12" customHeight="1">
      <c r="B125" s="12" t="s">
        <v>118</v>
      </c>
      <c r="E125" s="2">
        <v>47685</v>
      </c>
      <c r="F125" s="2">
        <v>0</v>
      </c>
      <c r="G125" s="2">
        <v>252218</v>
      </c>
      <c r="H125" s="2">
        <v>37834</v>
      </c>
      <c r="I125" s="2">
        <v>0</v>
      </c>
      <c r="J125" s="2">
        <v>31533</v>
      </c>
      <c r="K125" s="2">
        <v>0</v>
      </c>
      <c r="L125" s="2">
        <v>0</v>
      </c>
      <c r="M125" s="3">
        <f t="shared" si="65"/>
        <v>369270</v>
      </c>
      <c r="N125" s="2">
        <v>89703</v>
      </c>
      <c r="O125" s="2">
        <v>0</v>
      </c>
      <c r="P125" s="2">
        <v>40000</v>
      </c>
      <c r="Q125" s="2">
        <v>0</v>
      </c>
      <c r="R125" s="2">
        <v>235920</v>
      </c>
      <c r="S125" s="2">
        <v>46784</v>
      </c>
      <c r="T125" s="2">
        <v>0</v>
      </c>
      <c r="U125" s="2">
        <v>0</v>
      </c>
      <c r="V125" s="2">
        <v>0</v>
      </c>
      <c r="W125" s="2">
        <v>0</v>
      </c>
      <c r="X125" s="3">
        <f t="shared" si="66"/>
        <v>412407</v>
      </c>
    </row>
    <row r="126" spans="1:24" ht="12" customHeight="1">
      <c r="C126" s="2" t="s">
        <v>41</v>
      </c>
      <c r="E126" s="2">
        <f t="shared" ref="E126:L126" si="67">SUM(E117:E125)</f>
        <v>4178295</v>
      </c>
      <c r="F126" s="2">
        <f t="shared" si="67"/>
        <v>582473</v>
      </c>
      <c r="G126" s="2">
        <f t="shared" si="67"/>
        <v>2950322</v>
      </c>
      <c r="H126" s="2">
        <f t="shared" si="67"/>
        <v>396558</v>
      </c>
      <c r="I126" s="2">
        <f t="shared" si="67"/>
        <v>22957</v>
      </c>
      <c r="J126" s="2">
        <f t="shared" si="67"/>
        <v>353898</v>
      </c>
      <c r="K126" s="2">
        <f t="shared" si="67"/>
        <v>22629</v>
      </c>
      <c r="L126" s="2">
        <f t="shared" si="67"/>
        <v>2119357</v>
      </c>
      <c r="M126" s="3">
        <f t="shared" si="65"/>
        <v>10626489</v>
      </c>
      <c r="N126" s="2">
        <f t="shared" ref="N126:W126" si="68">SUM(N117:N125)</f>
        <v>785577</v>
      </c>
      <c r="O126" s="2">
        <f t="shared" si="68"/>
        <v>0</v>
      </c>
      <c r="P126" s="2">
        <f t="shared" si="68"/>
        <v>4192673</v>
      </c>
      <c r="Q126" s="2">
        <f t="shared" si="68"/>
        <v>0</v>
      </c>
      <c r="R126" s="2">
        <f t="shared" si="68"/>
        <v>882285</v>
      </c>
      <c r="S126" s="2">
        <f t="shared" si="68"/>
        <v>895423</v>
      </c>
      <c r="T126" s="2">
        <f t="shared" si="68"/>
        <v>101230</v>
      </c>
      <c r="U126" s="2">
        <f t="shared" si="68"/>
        <v>3405362</v>
      </c>
      <c r="V126" s="2">
        <f t="shared" si="68"/>
        <v>0</v>
      </c>
      <c r="W126" s="2">
        <f t="shared" si="68"/>
        <v>0</v>
      </c>
      <c r="X126" s="3">
        <f t="shared" si="66"/>
        <v>10262550</v>
      </c>
    </row>
    <row r="127" spans="1:24" ht="12" customHeight="1">
      <c r="D127" s="2" t="s">
        <v>42</v>
      </c>
      <c r="E127" s="2">
        <f t="shared" ref="E127:L127" si="69">E126+E116</f>
        <v>10511253</v>
      </c>
      <c r="F127" s="2">
        <f t="shared" si="69"/>
        <v>1647386</v>
      </c>
      <c r="G127" s="2">
        <f t="shared" si="69"/>
        <v>8013672</v>
      </c>
      <c r="H127" s="2">
        <f t="shared" si="69"/>
        <v>2353307</v>
      </c>
      <c r="I127" s="2">
        <f t="shared" si="69"/>
        <v>119962</v>
      </c>
      <c r="J127" s="2">
        <f t="shared" si="69"/>
        <v>353898</v>
      </c>
      <c r="K127" s="2">
        <f t="shared" si="69"/>
        <v>617769</v>
      </c>
      <c r="L127" s="2">
        <f t="shared" si="69"/>
        <v>2119357</v>
      </c>
      <c r="M127" s="3">
        <f t="shared" si="65"/>
        <v>25736604</v>
      </c>
      <c r="N127" s="2">
        <f t="shared" ref="N127:W127" si="70">N126+N116</f>
        <v>3729046</v>
      </c>
      <c r="O127" s="2">
        <f t="shared" si="70"/>
        <v>0</v>
      </c>
      <c r="P127" s="2">
        <f t="shared" si="70"/>
        <v>4321632</v>
      </c>
      <c r="Q127" s="2">
        <f t="shared" si="70"/>
        <v>0</v>
      </c>
      <c r="R127" s="2">
        <f t="shared" si="70"/>
        <v>5294549</v>
      </c>
      <c r="S127" s="2">
        <f t="shared" si="70"/>
        <v>3288059</v>
      </c>
      <c r="T127" s="2">
        <f t="shared" si="70"/>
        <v>2183885</v>
      </c>
      <c r="U127" s="2">
        <f t="shared" si="70"/>
        <v>6474171</v>
      </c>
      <c r="V127" s="2">
        <f t="shared" si="70"/>
        <v>0</v>
      </c>
      <c r="W127" s="2">
        <f t="shared" si="70"/>
        <v>0</v>
      </c>
      <c r="X127" s="3">
        <f t="shared" si="66"/>
        <v>25291342</v>
      </c>
    </row>
    <row r="129" spans="1:24" ht="12" customHeight="1">
      <c r="A129" s="2" t="s">
        <v>119</v>
      </c>
      <c r="E129" s="2">
        <v>6231827</v>
      </c>
      <c r="F129" s="2">
        <v>1780028</v>
      </c>
      <c r="G129" s="2">
        <v>3128935</v>
      </c>
      <c r="H129" s="2">
        <v>2337241</v>
      </c>
      <c r="I129" s="2">
        <v>88051</v>
      </c>
      <c r="J129" s="2">
        <v>261732</v>
      </c>
      <c r="K129" s="2">
        <v>1400916</v>
      </c>
      <c r="L129" s="2">
        <v>416400</v>
      </c>
      <c r="M129" s="3">
        <f t="shared" ref="M129:M134" si="71">SUM(E129:L129)</f>
        <v>15645130</v>
      </c>
      <c r="N129" s="2">
        <v>6241288</v>
      </c>
      <c r="O129" s="2">
        <v>0</v>
      </c>
      <c r="P129" s="2">
        <v>0</v>
      </c>
      <c r="Q129" s="2">
        <v>0</v>
      </c>
      <c r="R129" s="2">
        <v>523174</v>
      </c>
      <c r="S129" s="2">
        <v>2241997</v>
      </c>
      <c r="T129" s="2">
        <v>5944287</v>
      </c>
      <c r="U129" s="2">
        <v>502222</v>
      </c>
      <c r="V129" s="2">
        <v>0</v>
      </c>
      <c r="W129" s="2">
        <v>0</v>
      </c>
      <c r="X129" s="3">
        <f t="shared" ref="X129:X134" si="72">SUM(N129:W129)</f>
        <v>15452968</v>
      </c>
    </row>
    <row r="130" spans="1:24" ht="12" customHeight="1">
      <c r="B130" s="2" t="s">
        <v>120</v>
      </c>
      <c r="E130" s="2">
        <v>1008414</v>
      </c>
      <c r="F130" s="2">
        <v>0</v>
      </c>
      <c r="G130" s="2">
        <v>117675</v>
      </c>
      <c r="H130" s="2">
        <v>0</v>
      </c>
      <c r="I130" s="2">
        <v>0</v>
      </c>
      <c r="J130" s="2">
        <v>14450</v>
      </c>
      <c r="K130" s="2">
        <v>541</v>
      </c>
      <c r="L130" s="2">
        <v>0</v>
      </c>
      <c r="M130" s="3">
        <f t="shared" si="71"/>
        <v>1141080</v>
      </c>
      <c r="N130" s="2">
        <v>0</v>
      </c>
      <c r="O130" s="2">
        <v>0</v>
      </c>
      <c r="P130" s="2">
        <v>14450</v>
      </c>
      <c r="Q130" s="2">
        <v>0</v>
      </c>
      <c r="R130" s="2">
        <v>13667</v>
      </c>
      <c r="S130" s="2">
        <v>37278</v>
      </c>
      <c r="T130" s="2">
        <v>229982</v>
      </c>
      <c r="U130" s="2">
        <v>803593</v>
      </c>
      <c r="V130" s="2">
        <v>0</v>
      </c>
      <c r="W130" s="2">
        <v>0</v>
      </c>
      <c r="X130" s="3">
        <f t="shared" si="72"/>
        <v>1098970</v>
      </c>
    </row>
    <row r="131" spans="1:24" ht="12" customHeight="1">
      <c r="B131" s="2" t="s">
        <v>121</v>
      </c>
      <c r="E131" s="2">
        <v>42561</v>
      </c>
      <c r="F131" s="2">
        <v>0</v>
      </c>
      <c r="G131" s="2">
        <v>30137</v>
      </c>
      <c r="H131" s="2">
        <v>76741</v>
      </c>
      <c r="I131" s="2">
        <v>10683</v>
      </c>
      <c r="J131" s="2">
        <v>13335</v>
      </c>
      <c r="K131" s="2">
        <v>14529</v>
      </c>
      <c r="L131" s="2">
        <v>0</v>
      </c>
      <c r="M131" s="3">
        <f t="shared" si="71"/>
        <v>187986</v>
      </c>
      <c r="N131" s="2">
        <v>0</v>
      </c>
      <c r="O131" s="2">
        <v>0</v>
      </c>
      <c r="P131" s="2">
        <v>0</v>
      </c>
      <c r="Q131" s="2">
        <v>0</v>
      </c>
      <c r="R131" s="2">
        <v>32028</v>
      </c>
      <c r="S131" s="2">
        <v>22004</v>
      </c>
      <c r="T131" s="2">
        <v>111549</v>
      </c>
      <c r="U131" s="2">
        <v>33927</v>
      </c>
      <c r="V131" s="2">
        <v>0</v>
      </c>
      <c r="W131" s="2">
        <v>0</v>
      </c>
      <c r="X131" s="3">
        <f t="shared" si="72"/>
        <v>199508</v>
      </c>
    </row>
    <row r="132" spans="1:24" ht="12" customHeight="1">
      <c r="B132" s="2" t="s">
        <v>122</v>
      </c>
      <c r="E132" s="2">
        <v>140888</v>
      </c>
      <c r="F132" s="2">
        <v>79251</v>
      </c>
      <c r="G132" s="2">
        <v>1336061</v>
      </c>
      <c r="H132" s="2">
        <v>293255</v>
      </c>
      <c r="I132" s="2">
        <v>0</v>
      </c>
      <c r="J132" s="2">
        <v>0</v>
      </c>
      <c r="K132" s="2">
        <v>123774</v>
      </c>
      <c r="L132" s="2">
        <v>1133659</v>
      </c>
      <c r="M132" s="3">
        <f t="shared" si="71"/>
        <v>3106888</v>
      </c>
      <c r="N132" s="2">
        <v>487474</v>
      </c>
      <c r="O132" s="2">
        <v>0</v>
      </c>
      <c r="P132" s="2">
        <v>0</v>
      </c>
      <c r="Q132" s="2">
        <v>0</v>
      </c>
      <c r="R132" s="2">
        <v>1405941</v>
      </c>
      <c r="S132" s="2">
        <v>447463</v>
      </c>
      <c r="T132" s="2">
        <v>797321</v>
      </c>
      <c r="U132" s="2">
        <v>47015</v>
      </c>
      <c r="V132" s="2">
        <v>0</v>
      </c>
      <c r="W132" s="2">
        <v>0</v>
      </c>
      <c r="X132" s="3">
        <f t="shared" si="72"/>
        <v>3185214</v>
      </c>
    </row>
    <row r="133" spans="1:24" ht="12" customHeight="1">
      <c r="C133" s="2" t="s">
        <v>41</v>
      </c>
      <c r="E133" s="2">
        <f t="shared" ref="E133:L133" si="73">E132+E131+E130</f>
        <v>1191863</v>
      </c>
      <c r="F133" s="2">
        <f t="shared" si="73"/>
        <v>79251</v>
      </c>
      <c r="G133" s="2">
        <f t="shared" si="73"/>
        <v>1483873</v>
      </c>
      <c r="H133" s="2">
        <f t="shared" si="73"/>
        <v>369996</v>
      </c>
      <c r="I133" s="2">
        <f t="shared" si="73"/>
        <v>10683</v>
      </c>
      <c r="J133" s="2">
        <f t="shared" si="73"/>
        <v>27785</v>
      </c>
      <c r="K133" s="2">
        <f t="shared" si="73"/>
        <v>138844</v>
      </c>
      <c r="L133" s="2">
        <f t="shared" si="73"/>
        <v>1133659</v>
      </c>
      <c r="M133" s="3">
        <f t="shared" si="71"/>
        <v>4435954</v>
      </c>
      <c r="N133" s="2">
        <f t="shared" ref="N133:W133" si="74">N132+N131+N130</f>
        <v>487474</v>
      </c>
      <c r="O133" s="2">
        <f t="shared" si="74"/>
        <v>0</v>
      </c>
      <c r="P133" s="2">
        <f t="shared" si="74"/>
        <v>14450</v>
      </c>
      <c r="Q133" s="2">
        <f t="shared" si="74"/>
        <v>0</v>
      </c>
      <c r="R133" s="2">
        <f t="shared" si="74"/>
        <v>1451636</v>
      </c>
      <c r="S133" s="2">
        <f t="shared" si="74"/>
        <v>506745</v>
      </c>
      <c r="T133" s="2">
        <f t="shared" si="74"/>
        <v>1138852</v>
      </c>
      <c r="U133" s="2">
        <f t="shared" si="74"/>
        <v>884535</v>
      </c>
      <c r="V133" s="2">
        <f t="shared" si="74"/>
        <v>0</v>
      </c>
      <c r="W133" s="2">
        <f t="shared" si="74"/>
        <v>0</v>
      </c>
      <c r="X133" s="3">
        <f t="shared" si="72"/>
        <v>4483692</v>
      </c>
    </row>
    <row r="134" spans="1:24" ht="12" customHeight="1">
      <c r="D134" s="2" t="s">
        <v>42</v>
      </c>
      <c r="E134" s="2">
        <f t="shared" ref="E134:L134" si="75">E133+E129</f>
        <v>7423690</v>
      </c>
      <c r="F134" s="2">
        <f t="shared" si="75"/>
        <v>1859279</v>
      </c>
      <c r="G134" s="2">
        <f t="shared" si="75"/>
        <v>4612808</v>
      </c>
      <c r="H134" s="2">
        <f t="shared" si="75"/>
        <v>2707237</v>
      </c>
      <c r="I134" s="2">
        <f t="shared" si="75"/>
        <v>98734</v>
      </c>
      <c r="J134" s="2">
        <f t="shared" si="75"/>
        <v>289517</v>
      </c>
      <c r="K134" s="2">
        <f t="shared" si="75"/>
        <v>1539760</v>
      </c>
      <c r="L134" s="2">
        <f t="shared" si="75"/>
        <v>1550059</v>
      </c>
      <c r="M134" s="3">
        <f t="shared" si="71"/>
        <v>20081084</v>
      </c>
      <c r="N134" s="2">
        <f t="shared" ref="N134:W134" si="76">N133+N129</f>
        <v>6728762</v>
      </c>
      <c r="O134" s="2">
        <f t="shared" si="76"/>
        <v>0</v>
      </c>
      <c r="P134" s="2">
        <f t="shared" si="76"/>
        <v>14450</v>
      </c>
      <c r="Q134" s="2">
        <f t="shared" si="76"/>
        <v>0</v>
      </c>
      <c r="R134" s="2">
        <f t="shared" si="76"/>
        <v>1974810</v>
      </c>
      <c r="S134" s="2">
        <f t="shared" si="76"/>
        <v>2748742</v>
      </c>
      <c r="T134" s="2">
        <f t="shared" si="76"/>
        <v>7083139</v>
      </c>
      <c r="U134" s="2">
        <f t="shared" si="76"/>
        <v>1386757</v>
      </c>
      <c r="V134" s="2">
        <f t="shared" si="76"/>
        <v>0</v>
      </c>
      <c r="W134" s="2">
        <f t="shared" si="76"/>
        <v>0</v>
      </c>
      <c r="X134" s="3">
        <f t="shared" si="72"/>
        <v>19936660</v>
      </c>
    </row>
    <row r="136" spans="1:24" ht="12" customHeight="1">
      <c r="A136" s="2" t="s">
        <v>123</v>
      </c>
      <c r="E136" s="2">
        <v>894713</v>
      </c>
      <c r="F136" s="2">
        <v>0</v>
      </c>
      <c r="G136" s="2">
        <v>3931224</v>
      </c>
      <c r="H136" s="2">
        <v>1095194</v>
      </c>
      <c r="I136" s="2">
        <v>42180</v>
      </c>
      <c r="J136" s="2">
        <v>43158</v>
      </c>
      <c r="K136" s="2">
        <v>48261</v>
      </c>
      <c r="L136" s="2">
        <v>489060</v>
      </c>
      <c r="M136" s="3">
        <f>SUM(E136:L136)</f>
        <v>6543790</v>
      </c>
      <c r="N136" s="2">
        <v>3076766</v>
      </c>
      <c r="O136" s="2">
        <v>0</v>
      </c>
      <c r="P136" s="2">
        <v>489060</v>
      </c>
      <c r="Q136" s="2">
        <v>0</v>
      </c>
      <c r="R136" s="2">
        <v>715056</v>
      </c>
      <c r="S136" s="2">
        <v>1436850</v>
      </c>
      <c r="T136" s="2">
        <v>50997</v>
      </c>
      <c r="U136" s="2">
        <v>2025698</v>
      </c>
      <c r="V136" s="2">
        <v>0</v>
      </c>
      <c r="W136" s="2">
        <v>0</v>
      </c>
      <c r="X136" s="3">
        <f>SUM(N136:W136)</f>
        <v>7794427</v>
      </c>
    </row>
    <row r="137" spans="1:24" ht="12" customHeight="1">
      <c r="B137" s="2" t="s">
        <v>124</v>
      </c>
      <c r="E137" s="2">
        <v>342555</v>
      </c>
      <c r="F137" s="2">
        <v>0</v>
      </c>
      <c r="G137" s="2">
        <v>227622</v>
      </c>
      <c r="H137" s="2">
        <v>68492</v>
      </c>
      <c r="I137" s="2">
        <v>0</v>
      </c>
      <c r="J137" s="2">
        <v>0</v>
      </c>
      <c r="K137" s="2">
        <v>0</v>
      </c>
      <c r="L137" s="2">
        <v>0</v>
      </c>
      <c r="M137" s="3">
        <f>SUM(E137:L137)</f>
        <v>638669</v>
      </c>
      <c r="N137" s="2">
        <v>0</v>
      </c>
      <c r="O137" s="2">
        <v>731</v>
      </c>
      <c r="P137" s="2">
        <v>209214</v>
      </c>
      <c r="Q137" s="2">
        <v>0</v>
      </c>
      <c r="R137" s="2">
        <v>29986</v>
      </c>
      <c r="S137" s="2">
        <v>182331</v>
      </c>
      <c r="T137" s="2">
        <v>0</v>
      </c>
      <c r="U137" s="2">
        <v>0</v>
      </c>
      <c r="V137" s="2">
        <v>0</v>
      </c>
      <c r="W137" s="2">
        <v>0</v>
      </c>
      <c r="X137" s="3">
        <f>SUM(N137:W137)</f>
        <v>422262</v>
      </c>
    </row>
    <row r="138" spans="1:24" ht="12" customHeight="1">
      <c r="C138" s="2" t="s">
        <v>41</v>
      </c>
      <c r="E138" s="2">
        <f t="shared" ref="E138:L138" si="77">E137</f>
        <v>342555</v>
      </c>
      <c r="F138" s="2">
        <f t="shared" si="77"/>
        <v>0</v>
      </c>
      <c r="G138" s="2">
        <f t="shared" si="77"/>
        <v>227622</v>
      </c>
      <c r="H138" s="2">
        <f t="shared" si="77"/>
        <v>68492</v>
      </c>
      <c r="I138" s="2">
        <f t="shared" si="77"/>
        <v>0</v>
      </c>
      <c r="J138" s="2">
        <f t="shared" si="77"/>
        <v>0</v>
      </c>
      <c r="K138" s="2">
        <f t="shared" si="77"/>
        <v>0</v>
      </c>
      <c r="L138" s="2">
        <f t="shared" si="77"/>
        <v>0</v>
      </c>
      <c r="M138" s="3">
        <f>SUM(E138:L138)</f>
        <v>638669</v>
      </c>
      <c r="N138" s="2">
        <f t="shared" ref="N138:W138" si="78">N137</f>
        <v>0</v>
      </c>
      <c r="O138" s="2">
        <f t="shared" si="78"/>
        <v>731</v>
      </c>
      <c r="P138" s="2">
        <f t="shared" si="78"/>
        <v>209214</v>
      </c>
      <c r="Q138" s="2">
        <f t="shared" si="78"/>
        <v>0</v>
      </c>
      <c r="R138" s="2">
        <f t="shared" si="78"/>
        <v>29986</v>
      </c>
      <c r="S138" s="2">
        <f t="shared" si="78"/>
        <v>182331</v>
      </c>
      <c r="T138" s="2">
        <f t="shared" si="78"/>
        <v>0</v>
      </c>
      <c r="U138" s="2">
        <f t="shared" si="78"/>
        <v>0</v>
      </c>
      <c r="V138" s="2">
        <f t="shared" si="78"/>
        <v>0</v>
      </c>
      <c r="W138" s="2">
        <f t="shared" si="78"/>
        <v>0</v>
      </c>
      <c r="X138" s="3">
        <f>SUM(N138:W138)</f>
        <v>422262</v>
      </c>
    </row>
    <row r="139" spans="1:24" ht="12" customHeight="1">
      <c r="D139" s="2" t="s">
        <v>42</v>
      </c>
      <c r="E139" s="2">
        <f t="shared" ref="E139:X139" si="79">E138+E136</f>
        <v>1237268</v>
      </c>
      <c r="F139" s="2">
        <f t="shared" si="79"/>
        <v>0</v>
      </c>
      <c r="G139" s="2">
        <f t="shared" si="79"/>
        <v>4158846</v>
      </c>
      <c r="H139" s="2">
        <f t="shared" si="79"/>
        <v>1163686</v>
      </c>
      <c r="I139" s="2">
        <f t="shared" si="79"/>
        <v>42180</v>
      </c>
      <c r="J139" s="2">
        <f t="shared" si="79"/>
        <v>43158</v>
      </c>
      <c r="K139" s="2">
        <f t="shared" si="79"/>
        <v>48261</v>
      </c>
      <c r="L139" s="2">
        <f t="shared" si="79"/>
        <v>489060</v>
      </c>
      <c r="M139" s="3">
        <f t="shared" si="79"/>
        <v>7182459</v>
      </c>
      <c r="N139" s="2">
        <f t="shared" si="79"/>
        <v>3076766</v>
      </c>
      <c r="O139" s="2">
        <f t="shared" si="79"/>
        <v>731</v>
      </c>
      <c r="P139" s="2">
        <f t="shared" si="79"/>
        <v>698274</v>
      </c>
      <c r="Q139" s="2">
        <f t="shared" si="79"/>
        <v>0</v>
      </c>
      <c r="R139" s="2">
        <f t="shared" si="79"/>
        <v>745042</v>
      </c>
      <c r="S139" s="2">
        <f t="shared" si="79"/>
        <v>1619181</v>
      </c>
      <c r="T139" s="2">
        <f t="shared" si="79"/>
        <v>50997</v>
      </c>
      <c r="U139" s="2">
        <f t="shared" si="79"/>
        <v>2025698</v>
      </c>
      <c r="V139" s="2">
        <f t="shared" si="79"/>
        <v>0</v>
      </c>
      <c r="W139" s="2">
        <f t="shared" si="79"/>
        <v>0</v>
      </c>
      <c r="X139" s="3">
        <f t="shared" si="79"/>
        <v>8216689</v>
      </c>
    </row>
    <row r="141" spans="1:24" ht="12" customHeight="1">
      <c r="A141" s="2" t="s">
        <v>125</v>
      </c>
      <c r="E141" s="2">
        <v>32968331</v>
      </c>
      <c r="F141" s="2">
        <v>27072923</v>
      </c>
      <c r="G141" s="2">
        <v>29687618</v>
      </c>
      <c r="H141" s="2">
        <v>14249881</v>
      </c>
      <c r="I141" s="2">
        <v>1853474</v>
      </c>
      <c r="J141" s="2">
        <v>9510742</v>
      </c>
      <c r="K141" s="2">
        <v>13165759</v>
      </c>
      <c r="L141" s="2">
        <v>9917447</v>
      </c>
      <c r="M141" s="3">
        <f t="shared" ref="M141:M181" si="80">SUM(E141:L141)</f>
        <v>138426175</v>
      </c>
      <c r="N141" s="2">
        <v>74887605</v>
      </c>
      <c r="O141" s="2">
        <v>142630</v>
      </c>
      <c r="P141" s="2">
        <v>6504492</v>
      </c>
      <c r="Q141" s="2">
        <v>0</v>
      </c>
      <c r="R141" s="2">
        <v>21429161</v>
      </c>
      <c r="S141" s="2">
        <v>14435458</v>
      </c>
      <c r="T141" s="2">
        <v>5771894</v>
      </c>
      <c r="U141" s="2">
        <v>16642547</v>
      </c>
      <c r="V141" s="2">
        <v>0</v>
      </c>
      <c r="W141" s="2">
        <v>0</v>
      </c>
      <c r="X141" s="3">
        <f t="shared" ref="X141:X181" si="81">SUM(N141:W141)</f>
        <v>139813787</v>
      </c>
    </row>
    <row r="142" spans="1:24" ht="12" customHeight="1">
      <c r="B142" s="2" t="s">
        <v>126</v>
      </c>
      <c r="E142" s="2">
        <v>33123</v>
      </c>
      <c r="F142" s="2">
        <v>0</v>
      </c>
      <c r="G142" s="2">
        <v>130391</v>
      </c>
      <c r="H142" s="2">
        <v>10082</v>
      </c>
      <c r="I142" s="2">
        <v>1238</v>
      </c>
      <c r="J142" s="2">
        <v>0</v>
      </c>
      <c r="K142" s="2">
        <v>875</v>
      </c>
      <c r="L142" s="2">
        <v>257382</v>
      </c>
      <c r="M142" s="3">
        <f t="shared" si="80"/>
        <v>433091</v>
      </c>
      <c r="N142" s="2">
        <v>171272</v>
      </c>
      <c r="O142" s="2">
        <v>0</v>
      </c>
      <c r="P142" s="2">
        <v>257382</v>
      </c>
      <c r="Q142" s="2">
        <v>0</v>
      </c>
      <c r="R142" s="2">
        <v>64633</v>
      </c>
      <c r="S142" s="2">
        <v>55650</v>
      </c>
      <c r="T142" s="2">
        <v>2143</v>
      </c>
      <c r="U142" s="2">
        <v>0</v>
      </c>
      <c r="V142" s="2">
        <v>0</v>
      </c>
      <c r="W142" s="2">
        <v>0</v>
      </c>
      <c r="X142" s="3">
        <f t="shared" si="81"/>
        <v>551080</v>
      </c>
    </row>
    <row r="143" spans="1:24" ht="12" customHeight="1">
      <c r="B143" s="2" t="s">
        <v>127</v>
      </c>
      <c r="E143" s="2">
        <v>1075076</v>
      </c>
      <c r="F143" s="2">
        <v>0</v>
      </c>
      <c r="G143" s="2">
        <v>3758846</v>
      </c>
      <c r="H143" s="2">
        <v>368083</v>
      </c>
      <c r="I143" s="2">
        <v>7206655</v>
      </c>
      <c r="J143" s="2">
        <v>42603</v>
      </c>
      <c r="K143" s="2">
        <v>1075155</v>
      </c>
      <c r="L143" s="2">
        <v>616174</v>
      </c>
      <c r="M143" s="3">
        <f t="shared" si="80"/>
        <v>14142592</v>
      </c>
      <c r="N143" s="2">
        <v>1248597</v>
      </c>
      <c r="O143" s="2">
        <v>55294</v>
      </c>
      <c r="P143" s="2">
        <v>290898</v>
      </c>
      <c r="Q143" s="2">
        <v>0</v>
      </c>
      <c r="R143" s="2">
        <v>8968394</v>
      </c>
      <c r="S143" s="2">
        <v>985610</v>
      </c>
      <c r="T143" s="2">
        <v>1122465</v>
      </c>
      <c r="U143" s="2">
        <v>2749199</v>
      </c>
      <c r="V143" s="2">
        <v>0</v>
      </c>
      <c r="W143" s="2">
        <v>0</v>
      </c>
      <c r="X143" s="3">
        <f t="shared" si="81"/>
        <v>15420457</v>
      </c>
    </row>
    <row r="144" spans="1:24" ht="12" customHeight="1">
      <c r="B144" s="2" t="s">
        <v>128</v>
      </c>
      <c r="E144" s="2">
        <v>0</v>
      </c>
      <c r="F144" s="2">
        <v>0</v>
      </c>
      <c r="G144" s="2">
        <v>15194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3">
        <f t="shared" si="80"/>
        <v>15194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6409</v>
      </c>
      <c r="T144" s="2">
        <v>0</v>
      </c>
      <c r="U144" s="2">
        <v>0</v>
      </c>
      <c r="V144" s="2">
        <v>0</v>
      </c>
      <c r="W144" s="2">
        <v>0</v>
      </c>
      <c r="X144" s="3">
        <f t="shared" si="81"/>
        <v>6409</v>
      </c>
    </row>
    <row r="145" spans="2:24" ht="12" customHeight="1">
      <c r="B145" s="2" t="s">
        <v>129</v>
      </c>
      <c r="E145" s="2">
        <v>18335340</v>
      </c>
      <c r="F145" s="2">
        <v>3763252</v>
      </c>
      <c r="G145" s="2">
        <v>10035724</v>
      </c>
      <c r="H145" s="2">
        <v>8347497</v>
      </c>
      <c r="I145" s="2">
        <v>4591</v>
      </c>
      <c r="J145" s="2">
        <v>1556268</v>
      </c>
      <c r="K145" s="2">
        <v>121308</v>
      </c>
      <c r="L145" s="2">
        <v>2782581</v>
      </c>
      <c r="M145" s="3">
        <f t="shared" si="80"/>
        <v>44946561</v>
      </c>
      <c r="N145" s="2">
        <v>16669651</v>
      </c>
      <c r="O145" s="2">
        <v>1305417</v>
      </c>
      <c r="P145" s="2">
        <v>86000</v>
      </c>
      <c r="Q145" s="2">
        <v>0</v>
      </c>
      <c r="R145" s="2">
        <v>17942532</v>
      </c>
      <c r="S145" s="2">
        <v>2488754</v>
      </c>
      <c r="T145" s="2">
        <v>1209487</v>
      </c>
      <c r="U145" s="2">
        <v>3655782</v>
      </c>
      <c r="V145" s="2">
        <v>0</v>
      </c>
      <c r="W145" s="2">
        <v>0</v>
      </c>
      <c r="X145" s="3">
        <f t="shared" si="81"/>
        <v>43357623</v>
      </c>
    </row>
    <row r="146" spans="2:24" ht="12" customHeight="1">
      <c r="B146" s="2" t="s">
        <v>130</v>
      </c>
      <c r="E146" s="2">
        <v>357744</v>
      </c>
      <c r="F146" s="2">
        <v>0</v>
      </c>
      <c r="G146" s="2">
        <v>28413</v>
      </c>
      <c r="H146" s="2">
        <v>58164</v>
      </c>
      <c r="I146" s="2">
        <v>146</v>
      </c>
      <c r="J146" s="2">
        <v>0</v>
      </c>
      <c r="K146" s="2">
        <v>0</v>
      </c>
      <c r="L146" s="2">
        <v>318306</v>
      </c>
      <c r="M146" s="3">
        <f t="shared" si="80"/>
        <v>762773</v>
      </c>
      <c r="N146" s="2">
        <v>231671</v>
      </c>
      <c r="O146" s="2">
        <v>0</v>
      </c>
      <c r="P146" s="2">
        <v>0</v>
      </c>
      <c r="Q146" s="2">
        <v>0</v>
      </c>
      <c r="R146" s="2">
        <v>171486</v>
      </c>
      <c r="S146" s="2">
        <v>85451</v>
      </c>
      <c r="T146" s="2">
        <v>205331</v>
      </c>
      <c r="U146" s="2">
        <v>0</v>
      </c>
      <c r="V146" s="2">
        <v>0</v>
      </c>
      <c r="W146" s="2">
        <v>0</v>
      </c>
      <c r="X146" s="3">
        <f t="shared" si="81"/>
        <v>693939</v>
      </c>
    </row>
    <row r="147" spans="2:24" ht="12" customHeight="1">
      <c r="B147" s="2" t="s">
        <v>131</v>
      </c>
      <c r="E147" s="2">
        <v>1999844</v>
      </c>
      <c r="F147" s="2">
        <v>0</v>
      </c>
      <c r="G147" s="2">
        <v>1043540</v>
      </c>
      <c r="H147" s="2">
        <v>328380</v>
      </c>
      <c r="I147" s="2">
        <v>0</v>
      </c>
      <c r="J147" s="2">
        <v>1943007</v>
      </c>
      <c r="K147" s="2">
        <v>0</v>
      </c>
      <c r="L147" s="2">
        <v>549873</v>
      </c>
      <c r="M147" s="3">
        <f t="shared" si="80"/>
        <v>5864644</v>
      </c>
      <c r="N147" s="2">
        <v>0</v>
      </c>
      <c r="O147" s="2">
        <v>203282</v>
      </c>
      <c r="P147" s="2">
        <v>584818</v>
      </c>
      <c r="Q147" s="2">
        <v>0</v>
      </c>
      <c r="R147" s="2">
        <v>5471525</v>
      </c>
      <c r="S147" s="2">
        <v>660748</v>
      </c>
      <c r="T147" s="2">
        <v>0</v>
      </c>
      <c r="U147" s="2">
        <v>640445</v>
      </c>
      <c r="V147" s="2">
        <v>0</v>
      </c>
      <c r="W147" s="2">
        <v>0</v>
      </c>
      <c r="X147" s="3">
        <f t="shared" si="81"/>
        <v>7560818</v>
      </c>
    </row>
    <row r="148" spans="2:24" ht="12" customHeight="1">
      <c r="B148" s="2" t="s">
        <v>132</v>
      </c>
      <c r="E148" s="2">
        <v>5533262</v>
      </c>
      <c r="F148" s="2">
        <v>0</v>
      </c>
      <c r="G148" s="2">
        <v>1580798</v>
      </c>
      <c r="H148" s="2">
        <v>380311</v>
      </c>
      <c r="I148" s="2">
        <v>34126</v>
      </c>
      <c r="J148" s="2">
        <v>197281</v>
      </c>
      <c r="K148" s="2">
        <v>984543</v>
      </c>
      <c r="L148" s="2">
        <v>597356</v>
      </c>
      <c r="M148" s="3">
        <f t="shared" si="80"/>
        <v>9307677</v>
      </c>
      <c r="N148" s="2">
        <v>0</v>
      </c>
      <c r="O148" s="2">
        <v>125307</v>
      </c>
      <c r="P148" s="2">
        <v>585715</v>
      </c>
      <c r="Q148" s="2">
        <v>0</v>
      </c>
      <c r="R148" s="2">
        <v>5437270</v>
      </c>
      <c r="S148" s="2">
        <v>665021</v>
      </c>
      <c r="T148" s="2">
        <v>255090</v>
      </c>
      <c r="U148" s="2">
        <v>2250575</v>
      </c>
      <c r="V148" s="2">
        <v>0</v>
      </c>
      <c r="W148" s="2">
        <v>0</v>
      </c>
      <c r="X148" s="3">
        <f t="shared" si="81"/>
        <v>9318978</v>
      </c>
    </row>
    <row r="149" spans="2:24" ht="12" customHeight="1">
      <c r="B149" s="2" t="s">
        <v>133</v>
      </c>
      <c r="E149" s="2">
        <v>4076</v>
      </c>
      <c r="F149" s="2">
        <v>0</v>
      </c>
      <c r="G149" s="2">
        <v>63120</v>
      </c>
      <c r="H149" s="2">
        <v>37116</v>
      </c>
      <c r="I149" s="2">
        <v>1000</v>
      </c>
      <c r="J149" s="2">
        <v>0</v>
      </c>
      <c r="K149" s="2">
        <v>16500</v>
      </c>
      <c r="L149" s="2">
        <v>0</v>
      </c>
      <c r="M149" s="3">
        <f t="shared" si="80"/>
        <v>121812</v>
      </c>
      <c r="N149" s="2">
        <v>82180</v>
      </c>
      <c r="O149" s="2">
        <v>0</v>
      </c>
      <c r="P149" s="2">
        <v>0</v>
      </c>
      <c r="Q149" s="2">
        <v>0</v>
      </c>
      <c r="R149" s="2">
        <v>1126</v>
      </c>
      <c r="S149" s="2">
        <v>40482</v>
      </c>
      <c r="T149" s="2">
        <v>0</v>
      </c>
      <c r="U149" s="2">
        <v>283</v>
      </c>
      <c r="V149" s="2">
        <v>0</v>
      </c>
      <c r="W149" s="2">
        <v>0</v>
      </c>
      <c r="X149" s="3">
        <f t="shared" si="81"/>
        <v>124071</v>
      </c>
    </row>
    <row r="150" spans="2:24" ht="12" customHeight="1">
      <c r="B150" s="2" t="s">
        <v>134</v>
      </c>
      <c r="E150" s="2">
        <v>475365</v>
      </c>
      <c r="F150" s="2">
        <v>0</v>
      </c>
      <c r="G150" s="2">
        <v>59280</v>
      </c>
      <c r="H150" s="2">
        <v>199538</v>
      </c>
      <c r="I150" s="2">
        <v>21910</v>
      </c>
      <c r="J150" s="2">
        <v>0</v>
      </c>
      <c r="K150" s="2">
        <v>0</v>
      </c>
      <c r="L150" s="2">
        <v>646281</v>
      </c>
      <c r="M150" s="3">
        <f t="shared" si="80"/>
        <v>1402374</v>
      </c>
      <c r="N150" s="2">
        <v>0</v>
      </c>
      <c r="O150" s="2">
        <v>0</v>
      </c>
      <c r="P150" s="2">
        <v>646281</v>
      </c>
      <c r="Q150" s="2">
        <v>0</v>
      </c>
      <c r="R150" s="2">
        <v>818801</v>
      </c>
      <c r="S150" s="2">
        <v>59602</v>
      </c>
      <c r="T150" s="2">
        <v>123881</v>
      </c>
      <c r="U150" s="2">
        <v>0</v>
      </c>
      <c r="V150" s="2">
        <v>0</v>
      </c>
      <c r="W150" s="2">
        <v>0</v>
      </c>
      <c r="X150" s="3">
        <f t="shared" si="81"/>
        <v>1648565</v>
      </c>
    </row>
    <row r="151" spans="2:24" ht="12" customHeight="1">
      <c r="B151" s="2" t="s">
        <v>135</v>
      </c>
      <c r="E151" s="2">
        <v>923181</v>
      </c>
      <c r="F151" s="2">
        <v>0</v>
      </c>
      <c r="G151" s="2">
        <v>115713</v>
      </c>
      <c r="H151" s="2">
        <v>95996</v>
      </c>
      <c r="I151" s="2">
        <v>0</v>
      </c>
      <c r="J151" s="2">
        <v>26132</v>
      </c>
      <c r="K151" s="2">
        <v>0</v>
      </c>
      <c r="L151" s="2">
        <v>0</v>
      </c>
      <c r="M151" s="3">
        <f t="shared" si="80"/>
        <v>1161022</v>
      </c>
      <c r="N151" s="2">
        <v>0</v>
      </c>
      <c r="O151" s="2">
        <v>26497</v>
      </c>
      <c r="P151" s="2">
        <v>2109881</v>
      </c>
      <c r="Q151" s="2">
        <v>0</v>
      </c>
      <c r="R151" s="2">
        <v>814075</v>
      </c>
      <c r="S151" s="2">
        <v>326695</v>
      </c>
      <c r="T151" s="2">
        <v>591753</v>
      </c>
      <c r="U151" s="2">
        <v>0</v>
      </c>
      <c r="V151" s="2">
        <v>0</v>
      </c>
      <c r="W151" s="2">
        <v>0</v>
      </c>
      <c r="X151" s="3">
        <f t="shared" si="81"/>
        <v>3868901</v>
      </c>
    </row>
    <row r="152" spans="2:24" ht="12" customHeight="1">
      <c r="B152" s="2" t="s">
        <v>136</v>
      </c>
      <c r="E152" s="2">
        <v>2756869</v>
      </c>
      <c r="F152" s="2">
        <v>97872</v>
      </c>
      <c r="G152" s="2">
        <v>749265</v>
      </c>
      <c r="H152" s="2">
        <v>0</v>
      </c>
      <c r="I152" s="2">
        <v>0</v>
      </c>
      <c r="J152" s="2">
        <v>59632</v>
      </c>
      <c r="K152" s="2">
        <v>90839</v>
      </c>
      <c r="L152" s="2">
        <v>3726877</v>
      </c>
      <c r="M152" s="3">
        <f t="shared" si="80"/>
        <v>7481354</v>
      </c>
      <c r="N152" s="2">
        <v>397610</v>
      </c>
      <c r="O152" s="2">
        <v>4662</v>
      </c>
      <c r="P152" s="2">
        <v>3719259</v>
      </c>
      <c r="Q152" s="2">
        <v>0</v>
      </c>
      <c r="R152" s="2">
        <v>299510</v>
      </c>
      <c r="S152" s="2">
        <v>619945</v>
      </c>
      <c r="T152" s="2">
        <v>2638163</v>
      </c>
      <c r="U152" s="2">
        <v>67422</v>
      </c>
      <c r="V152" s="2">
        <v>0</v>
      </c>
      <c r="W152" s="2">
        <v>0</v>
      </c>
      <c r="X152" s="3">
        <f t="shared" si="81"/>
        <v>7746571</v>
      </c>
    </row>
    <row r="153" spans="2:24" ht="12" customHeight="1">
      <c r="B153" s="2" t="s">
        <v>137</v>
      </c>
      <c r="E153" s="2">
        <v>1053137</v>
      </c>
      <c r="F153" s="2">
        <v>0</v>
      </c>
      <c r="G153" s="2">
        <v>276015</v>
      </c>
      <c r="H153" s="2">
        <v>0</v>
      </c>
      <c r="I153" s="2">
        <v>0</v>
      </c>
      <c r="J153" s="2">
        <v>0</v>
      </c>
      <c r="K153" s="2">
        <v>53834</v>
      </c>
      <c r="L153" s="2">
        <v>864087</v>
      </c>
      <c r="M153" s="3">
        <f t="shared" si="80"/>
        <v>2247073</v>
      </c>
      <c r="N153" s="2">
        <v>206776</v>
      </c>
      <c r="O153" s="2">
        <v>0</v>
      </c>
      <c r="P153" s="2">
        <v>864087</v>
      </c>
      <c r="Q153" s="2">
        <v>0</v>
      </c>
      <c r="R153" s="2">
        <v>159831</v>
      </c>
      <c r="S153" s="2">
        <v>118456</v>
      </c>
      <c r="T153" s="2">
        <v>575000</v>
      </c>
      <c r="U153" s="2">
        <v>0</v>
      </c>
      <c r="V153" s="2">
        <v>0</v>
      </c>
      <c r="W153" s="2">
        <v>0</v>
      </c>
      <c r="X153" s="3">
        <f t="shared" si="81"/>
        <v>1924150</v>
      </c>
    </row>
    <row r="154" spans="2:24" ht="12" customHeight="1">
      <c r="B154" s="2" t="s">
        <v>138</v>
      </c>
      <c r="E154" s="2">
        <v>220636</v>
      </c>
      <c r="F154" s="2">
        <v>0</v>
      </c>
      <c r="G154" s="2">
        <v>442735</v>
      </c>
      <c r="H154" s="2">
        <v>15575</v>
      </c>
      <c r="I154" s="2">
        <v>0</v>
      </c>
      <c r="J154" s="2">
        <v>175037</v>
      </c>
      <c r="K154" s="2">
        <v>250791</v>
      </c>
      <c r="L154" s="2">
        <v>0</v>
      </c>
      <c r="M154" s="3">
        <f t="shared" si="80"/>
        <v>1104774</v>
      </c>
      <c r="N154" s="2">
        <v>0</v>
      </c>
      <c r="O154" s="2">
        <v>564</v>
      </c>
      <c r="P154" s="2">
        <v>0</v>
      </c>
      <c r="Q154" s="2">
        <v>0</v>
      </c>
      <c r="R154" s="2">
        <v>56188</v>
      </c>
      <c r="S154" s="2">
        <v>238408</v>
      </c>
      <c r="T154" s="2">
        <v>0</v>
      </c>
      <c r="U154" s="2">
        <v>55163</v>
      </c>
      <c r="V154" s="2">
        <v>0</v>
      </c>
      <c r="W154" s="2">
        <v>0</v>
      </c>
      <c r="X154" s="3">
        <f t="shared" si="81"/>
        <v>350323</v>
      </c>
    </row>
    <row r="155" spans="2:24" ht="12" customHeight="1">
      <c r="B155" s="2" t="s">
        <v>139</v>
      </c>
      <c r="E155" s="2">
        <v>6336604</v>
      </c>
      <c r="F155" s="2">
        <v>0</v>
      </c>
      <c r="G155" s="2">
        <v>3437321</v>
      </c>
      <c r="H155" s="2">
        <v>2633489</v>
      </c>
      <c r="I155" s="2">
        <v>0</v>
      </c>
      <c r="J155" s="2">
        <v>1231139</v>
      </c>
      <c r="K155" s="2">
        <v>0</v>
      </c>
      <c r="L155" s="2">
        <v>722962</v>
      </c>
      <c r="M155" s="3">
        <f t="shared" si="80"/>
        <v>14361515</v>
      </c>
      <c r="N155" s="2">
        <v>0</v>
      </c>
      <c r="O155" s="2">
        <v>13566</v>
      </c>
      <c r="P155" s="2">
        <v>5524270</v>
      </c>
      <c r="Q155" s="2">
        <v>0</v>
      </c>
      <c r="R155" s="2">
        <v>7812828</v>
      </c>
      <c r="S155" s="2">
        <v>1830289</v>
      </c>
      <c r="T155" s="2">
        <v>922571</v>
      </c>
      <c r="U155" s="2">
        <v>769834</v>
      </c>
      <c r="V155" s="2">
        <v>0</v>
      </c>
      <c r="W155" s="2">
        <v>0</v>
      </c>
      <c r="X155" s="3">
        <f t="shared" si="81"/>
        <v>16873358</v>
      </c>
    </row>
    <row r="156" spans="2:24" ht="12" customHeight="1">
      <c r="B156" s="2" t="s">
        <v>140</v>
      </c>
      <c r="E156" s="2">
        <v>930</v>
      </c>
      <c r="F156" s="2">
        <v>0</v>
      </c>
      <c r="G156" s="2">
        <v>4052</v>
      </c>
      <c r="H156" s="2">
        <v>0</v>
      </c>
      <c r="I156" s="2">
        <v>0</v>
      </c>
      <c r="J156" s="2">
        <v>0</v>
      </c>
      <c r="K156" s="2">
        <v>0</v>
      </c>
      <c r="L156" s="2">
        <v>138040</v>
      </c>
      <c r="M156" s="3">
        <f t="shared" si="80"/>
        <v>143022</v>
      </c>
      <c r="N156" s="2">
        <v>23304</v>
      </c>
      <c r="O156" s="2">
        <v>0</v>
      </c>
      <c r="P156" s="2">
        <v>26824</v>
      </c>
      <c r="Q156" s="2">
        <v>0</v>
      </c>
      <c r="R156" s="2">
        <v>44541</v>
      </c>
      <c r="S156" s="2">
        <v>9613</v>
      </c>
      <c r="T156" s="2">
        <v>0</v>
      </c>
      <c r="U156" s="2">
        <v>0</v>
      </c>
      <c r="V156" s="2">
        <v>0</v>
      </c>
      <c r="W156" s="2">
        <v>0</v>
      </c>
      <c r="X156" s="3">
        <f t="shared" si="81"/>
        <v>104282</v>
      </c>
    </row>
    <row r="157" spans="2:24" ht="12" customHeight="1">
      <c r="B157" s="2" t="s">
        <v>141</v>
      </c>
      <c r="E157" s="2">
        <v>5303455</v>
      </c>
      <c r="F157" s="2">
        <v>0</v>
      </c>
      <c r="G157" s="2">
        <v>964109</v>
      </c>
      <c r="H157" s="2">
        <v>2696715</v>
      </c>
      <c r="I157" s="2">
        <v>352633</v>
      </c>
      <c r="J157" s="2">
        <v>0</v>
      </c>
      <c r="K157" s="2">
        <v>0</v>
      </c>
      <c r="L157" s="2">
        <v>0</v>
      </c>
      <c r="M157" s="3">
        <f t="shared" si="80"/>
        <v>9316912</v>
      </c>
      <c r="N157" s="2">
        <v>0</v>
      </c>
      <c r="O157" s="2">
        <v>351161</v>
      </c>
      <c r="P157" s="2">
        <v>2186879</v>
      </c>
      <c r="Q157" s="2">
        <v>0</v>
      </c>
      <c r="R157" s="2">
        <v>4577553</v>
      </c>
      <c r="S157" s="2">
        <v>331335</v>
      </c>
      <c r="T157" s="2">
        <v>118968</v>
      </c>
      <c r="U157" s="2">
        <v>1788845</v>
      </c>
      <c r="V157" s="2">
        <v>0</v>
      </c>
      <c r="W157" s="2">
        <v>0</v>
      </c>
      <c r="X157" s="3">
        <f t="shared" si="81"/>
        <v>9354741</v>
      </c>
    </row>
    <row r="158" spans="2:24" ht="12" customHeight="1">
      <c r="B158" s="2" t="s">
        <v>142</v>
      </c>
      <c r="E158" s="2">
        <v>840659</v>
      </c>
      <c r="F158" s="2">
        <v>0</v>
      </c>
      <c r="G158" s="2">
        <v>794400</v>
      </c>
      <c r="H158" s="2">
        <v>0</v>
      </c>
      <c r="I158" s="2">
        <v>0</v>
      </c>
      <c r="J158" s="2">
        <v>190313</v>
      </c>
      <c r="K158" s="2">
        <v>33536</v>
      </c>
      <c r="L158" s="2">
        <v>1305278</v>
      </c>
      <c r="M158" s="3">
        <f t="shared" si="80"/>
        <v>3164186</v>
      </c>
      <c r="N158" s="2">
        <v>0</v>
      </c>
      <c r="O158" s="2">
        <v>0</v>
      </c>
      <c r="P158" s="2">
        <v>1876298</v>
      </c>
      <c r="Q158" s="2">
        <v>0</v>
      </c>
      <c r="R158" s="2">
        <v>797957</v>
      </c>
      <c r="S158" s="2">
        <v>409523</v>
      </c>
      <c r="T158" s="2">
        <v>120401</v>
      </c>
      <c r="U158" s="2">
        <v>0</v>
      </c>
      <c r="V158" s="2">
        <v>0</v>
      </c>
      <c r="W158" s="2">
        <v>0</v>
      </c>
      <c r="X158" s="3">
        <f t="shared" si="81"/>
        <v>3204179</v>
      </c>
    </row>
    <row r="159" spans="2:24" ht="12" customHeight="1">
      <c r="B159" s="2" t="s">
        <v>143</v>
      </c>
      <c r="E159" s="2">
        <v>24917948</v>
      </c>
      <c r="F159" s="2">
        <v>1425089</v>
      </c>
      <c r="G159" s="2">
        <v>7397176</v>
      </c>
      <c r="H159" s="2">
        <v>911055</v>
      </c>
      <c r="I159" s="2">
        <v>0</v>
      </c>
      <c r="J159" s="2">
        <v>10585127</v>
      </c>
      <c r="K159" s="2">
        <v>21264</v>
      </c>
      <c r="L159" s="2">
        <v>1437968</v>
      </c>
      <c r="M159" s="3">
        <f t="shared" si="80"/>
        <v>46695627</v>
      </c>
      <c r="N159" s="2">
        <v>1578310</v>
      </c>
      <c r="O159" s="2">
        <v>4129163</v>
      </c>
      <c r="P159" s="2">
        <v>1437968</v>
      </c>
      <c r="Q159" s="2">
        <v>0</v>
      </c>
      <c r="R159" s="2">
        <v>15491935</v>
      </c>
      <c r="S159" s="2">
        <v>1806429</v>
      </c>
      <c r="T159" s="2">
        <v>5339629</v>
      </c>
      <c r="U159" s="2">
        <v>5203473</v>
      </c>
      <c r="V159" s="2">
        <v>1125000</v>
      </c>
      <c r="W159" s="2">
        <v>0</v>
      </c>
      <c r="X159" s="3">
        <f t="shared" si="81"/>
        <v>36111907</v>
      </c>
    </row>
    <row r="160" spans="2:24" ht="12" customHeight="1">
      <c r="B160" s="2" t="s">
        <v>144</v>
      </c>
      <c r="E160" s="2">
        <v>7259103</v>
      </c>
      <c r="F160" s="2">
        <v>0</v>
      </c>
      <c r="G160" s="2">
        <v>4060353</v>
      </c>
      <c r="H160" s="2">
        <v>1093355</v>
      </c>
      <c r="I160" s="2">
        <v>0</v>
      </c>
      <c r="J160" s="2">
        <v>0</v>
      </c>
      <c r="K160" s="2">
        <v>0</v>
      </c>
      <c r="L160" s="2">
        <v>485856</v>
      </c>
      <c r="M160" s="3">
        <f t="shared" si="80"/>
        <v>12898667</v>
      </c>
      <c r="N160" s="2">
        <v>2529998</v>
      </c>
      <c r="O160" s="2">
        <v>0</v>
      </c>
      <c r="P160" s="2">
        <v>1838839</v>
      </c>
      <c r="Q160" s="2">
        <v>0</v>
      </c>
      <c r="R160" s="2">
        <v>9271863</v>
      </c>
      <c r="S160" s="2">
        <v>978411</v>
      </c>
      <c r="T160" s="2">
        <v>164505</v>
      </c>
      <c r="U160" s="2">
        <v>262728</v>
      </c>
      <c r="V160" s="2">
        <v>0</v>
      </c>
      <c r="W160" s="2">
        <v>0</v>
      </c>
      <c r="X160" s="3">
        <f t="shared" si="81"/>
        <v>15046344</v>
      </c>
    </row>
    <row r="161" spans="2:24" ht="12" customHeight="1">
      <c r="B161" s="2" t="s">
        <v>145</v>
      </c>
      <c r="E161" s="2">
        <v>217639</v>
      </c>
      <c r="F161" s="2">
        <v>82666</v>
      </c>
      <c r="G161" s="2">
        <v>210689</v>
      </c>
      <c r="H161" s="2">
        <v>160531</v>
      </c>
      <c r="I161" s="2">
        <v>0</v>
      </c>
      <c r="J161" s="2">
        <v>0</v>
      </c>
      <c r="K161" s="2">
        <v>234804</v>
      </c>
      <c r="L161" s="2">
        <v>1617406</v>
      </c>
      <c r="M161" s="3">
        <f t="shared" si="80"/>
        <v>2523735</v>
      </c>
      <c r="N161" s="2">
        <v>1859988</v>
      </c>
      <c r="O161" s="2">
        <v>0</v>
      </c>
      <c r="P161" s="2">
        <v>0</v>
      </c>
      <c r="Q161" s="2">
        <v>0</v>
      </c>
      <c r="R161" s="2">
        <v>390946</v>
      </c>
      <c r="S161" s="2">
        <v>272802</v>
      </c>
      <c r="T161" s="2">
        <v>45634</v>
      </c>
      <c r="U161" s="2">
        <v>0</v>
      </c>
      <c r="V161" s="2">
        <v>0</v>
      </c>
      <c r="W161" s="2">
        <v>0</v>
      </c>
      <c r="X161" s="3">
        <f t="shared" si="81"/>
        <v>2569370</v>
      </c>
    </row>
    <row r="162" spans="2:24" ht="12" customHeight="1">
      <c r="B162" s="2" t="s">
        <v>146</v>
      </c>
      <c r="E162" s="2">
        <v>2669593</v>
      </c>
      <c r="F162" s="2">
        <v>0</v>
      </c>
      <c r="G162" s="2">
        <v>299074</v>
      </c>
      <c r="H162" s="2">
        <v>163759</v>
      </c>
      <c r="I162" s="2">
        <v>0</v>
      </c>
      <c r="J162" s="2">
        <v>1923031</v>
      </c>
      <c r="K162" s="2">
        <v>0</v>
      </c>
      <c r="L162" s="2">
        <v>365445</v>
      </c>
      <c r="M162" s="3">
        <f t="shared" si="80"/>
        <v>5420902</v>
      </c>
      <c r="N162" s="2">
        <v>0</v>
      </c>
      <c r="O162" s="2">
        <v>0</v>
      </c>
      <c r="P162" s="2">
        <v>365445</v>
      </c>
      <c r="Q162" s="2">
        <v>0</v>
      </c>
      <c r="R162" s="2">
        <v>3841839</v>
      </c>
      <c r="S162" s="2">
        <v>347785</v>
      </c>
      <c r="T162" s="2">
        <v>368079</v>
      </c>
      <c r="U162" s="2">
        <v>0</v>
      </c>
      <c r="V162" s="2">
        <v>2070450</v>
      </c>
      <c r="W162" s="2">
        <v>0</v>
      </c>
      <c r="X162" s="3">
        <f t="shared" si="81"/>
        <v>6993598</v>
      </c>
    </row>
    <row r="163" spans="2:24" ht="12" customHeight="1">
      <c r="B163" s="2" t="s">
        <v>147</v>
      </c>
      <c r="E163" s="2">
        <v>538486</v>
      </c>
      <c r="F163" s="2">
        <v>1504583</v>
      </c>
      <c r="G163" s="2">
        <v>1907416</v>
      </c>
      <c r="H163" s="2">
        <v>43281</v>
      </c>
      <c r="I163" s="2">
        <v>0</v>
      </c>
      <c r="J163" s="2">
        <v>0</v>
      </c>
      <c r="K163" s="2">
        <v>0</v>
      </c>
      <c r="L163" s="2">
        <v>626969</v>
      </c>
      <c r="M163" s="3">
        <f t="shared" si="80"/>
        <v>4620735</v>
      </c>
      <c r="N163" s="2">
        <v>1611373</v>
      </c>
      <c r="O163" s="2">
        <v>0</v>
      </c>
      <c r="P163" s="2">
        <v>399590</v>
      </c>
      <c r="Q163" s="2">
        <v>0</v>
      </c>
      <c r="R163" s="2">
        <v>2899086</v>
      </c>
      <c r="S163" s="2">
        <v>466348</v>
      </c>
      <c r="T163" s="2">
        <v>0</v>
      </c>
      <c r="U163" s="2">
        <v>262889</v>
      </c>
      <c r="V163" s="2">
        <v>0</v>
      </c>
      <c r="W163" s="2">
        <v>0</v>
      </c>
      <c r="X163" s="3">
        <f t="shared" si="81"/>
        <v>5639286</v>
      </c>
    </row>
    <row r="164" spans="2:24" ht="12" customHeight="1">
      <c r="B164" s="2" t="s">
        <v>148</v>
      </c>
      <c r="E164" s="2">
        <v>0</v>
      </c>
      <c r="F164" s="2">
        <v>0</v>
      </c>
      <c r="G164" s="2">
        <v>352820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3">
        <f t="shared" si="80"/>
        <v>352820</v>
      </c>
      <c r="N164" s="2">
        <v>0</v>
      </c>
      <c r="O164" s="2">
        <v>0</v>
      </c>
      <c r="P164" s="2">
        <v>322000</v>
      </c>
      <c r="Q164" s="2">
        <v>0</v>
      </c>
      <c r="R164" s="2">
        <v>0</v>
      </c>
      <c r="S164" s="2">
        <v>63127</v>
      </c>
      <c r="T164" s="2">
        <v>0</v>
      </c>
      <c r="U164" s="2">
        <v>0</v>
      </c>
      <c r="V164" s="2">
        <v>0</v>
      </c>
      <c r="W164" s="2">
        <v>0</v>
      </c>
      <c r="X164" s="3">
        <f t="shared" si="81"/>
        <v>385127</v>
      </c>
    </row>
    <row r="165" spans="2:24" ht="12" customHeight="1">
      <c r="B165" s="2" t="s">
        <v>149</v>
      </c>
      <c r="E165" s="2">
        <v>1652597</v>
      </c>
      <c r="F165" s="2">
        <v>0</v>
      </c>
      <c r="G165" s="2">
        <v>213396</v>
      </c>
      <c r="H165" s="2">
        <v>0</v>
      </c>
      <c r="I165" s="2">
        <v>0</v>
      </c>
      <c r="J165" s="2">
        <v>57500</v>
      </c>
      <c r="K165" s="2">
        <v>42132</v>
      </c>
      <c r="L165" s="2">
        <v>386501</v>
      </c>
      <c r="M165" s="3">
        <f t="shared" si="80"/>
        <v>2352126</v>
      </c>
      <c r="N165" s="2">
        <v>0</v>
      </c>
      <c r="O165" s="2">
        <v>0</v>
      </c>
      <c r="P165" s="2">
        <v>0</v>
      </c>
      <c r="Q165" s="2">
        <v>0</v>
      </c>
      <c r="R165" s="2">
        <v>1732478</v>
      </c>
      <c r="S165" s="2">
        <v>178913</v>
      </c>
      <c r="T165" s="2">
        <v>170765</v>
      </c>
      <c r="U165" s="2">
        <v>0</v>
      </c>
      <c r="V165" s="2">
        <v>0</v>
      </c>
      <c r="W165" s="2">
        <v>0</v>
      </c>
      <c r="X165" s="3">
        <f t="shared" si="81"/>
        <v>2082156</v>
      </c>
    </row>
    <row r="166" spans="2:24" ht="12" customHeight="1">
      <c r="B166" s="2" t="s">
        <v>150</v>
      </c>
      <c r="E166" s="2">
        <v>0</v>
      </c>
      <c r="F166" s="2">
        <v>0</v>
      </c>
      <c r="G166" s="2">
        <v>82749</v>
      </c>
      <c r="H166" s="2">
        <v>52557</v>
      </c>
      <c r="I166" s="2">
        <v>0</v>
      </c>
      <c r="J166" s="2">
        <v>40441</v>
      </c>
      <c r="K166" s="2">
        <v>48758</v>
      </c>
      <c r="L166" s="2">
        <v>282026</v>
      </c>
      <c r="M166" s="3">
        <f t="shared" si="80"/>
        <v>506531</v>
      </c>
      <c r="N166" s="2">
        <v>0</v>
      </c>
      <c r="O166" s="2">
        <v>0</v>
      </c>
      <c r="P166" s="2">
        <v>270145</v>
      </c>
      <c r="Q166" s="2">
        <v>0</v>
      </c>
      <c r="R166" s="2">
        <v>352028</v>
      </c>
      <c r="S166" s="2">
        <v>136721</v>
      </c>
      <c r="T166" s="2">
        <v>149861</v>
      </c>
      <c r="U166" s="2">
        <v>54094</v>
      </c>
      <c r="V166" s="2">
        <v>0</v>
      </c>
      <c r="W166" s="2">
        <v>0</v>
      </c>
      <c r="X166" s="3">
        <f t="shared" si="81"/>
        <v>962849</v>
      </c>
    </row>
    <row r="167" spans="2:24" ht="12" customHeight="1">
      <c r="B167" s="2" t="s">
        <v>151</v>
      </c>
      <c r="E167" s="2">
        <v>458882</v>
      </c>
      <c r="F167" s="2">
        <v>55317</v>
      </c>
      <c r="G167" s="2">
        <v>195721</v>
      </c>
      <c r="H167" s="2">
        <v>31856</v>
      </c>
      <c r="I167" s="2">
        <v>9593</v>
      </c>
      <c r="J167" s="2">
        <v>120515</v>
      </c>
      <c r="K167" s="2">
        <v>98</v>
      </c>
      <c r="L167" s="2">
        <v>0</v>
      </c>
      <c r="M167" s="3">
        <f t="shared" si="80"/>
        <v>871982</v>
      </c>
      <c r="N167" s="2">
        <v>0</v>
      </c>
      <c r="O167" s="2">
        <v>99721</v>
      </c>
      <c r="P167" s="2">
        <v>385192</v>
      </c>
      <c r="Q167" s="2">
        <v>0</v>
      </c>
      <c r="R167" s="2">
        <v>39190</v>
      </c>
      <c r="S167" s="2">
        <v>99550</v>
      </c>
      <c r="T167" s="2">
        <v>247426</v>
      </c>
      <c r="U167" s="2">
        <v>14254</v>
      </c>
      <c r="V167" s="2">
        <v>0</v>
      </c>
      <c r="W167" s="2">
        <v>0</v>
      </c>
      <c r="X167" s="3">
        <f t="shared" si="81"/>
        <v>885333</v>
      </c>
    </row>
    <row r="168" spans="2:24" ht="12" customHeight="1">
      <c r="B168" s="2" t="s">
        <v>152</v>
      </c>
      <c r="E168" s="2">
        <v>240519</v>
      </c>
      <c r="F168" s="2">
        <v>0</v>
      </c>
      <c r="G168" s="2">
        <v>0</v>
      </c>
      <c r="H168" s="2">
        <v>0</v>
      </c>
      <c r="I168" s="2">
        <v>0</v>
      </c>
      <c r="J168" s="2">
        <v>4773</v>
      </c>
      <c r="K168" s="2">
        <v>0</v>
      </c>
      <c r="L168" s="2">
        <v>57925</v>
      </c>
      <c r="M168" s="3">
        <f t="shared" si="80"/>
        <v>303217</v>
      </c>
      <c r="N168" s="2">
        <v>0</v>
      </c>
      <c r="O168" s="2">
        <v>0</v>
      </c>
      <c r="P168" s="2">
        <v>198375</v>
      </c>
      <c r="Q168" s="2">
        <v>0</v>
      </c>
      <c r="R168" s="2">
        <v>24642</v>
      </c>
      <c r="S168" s="2">
        <v>121297</v>
      </c>
      <c r="T168" s="2">
        <v>0</v>
      </c>
      <c r="U168" s="2">
        <v>0</v>
      </c>
      <c r="V168" s="2">
        <v>0</v>
      </c>
      <c r="W168" s="2">
        <v>0</v>
      </c>
      <c r="X168" s="3">
        <f t="shared" si="81"/>
        <v>344314</v>
      </c>
    </row>
    <row r="169" spans="2:24" ht="12" customHeight="1">
      <c r="B169" s="2" t="s">
        <v>153</v>
      </c>
      <c r="E169" s="2">
        <v>15914071</v>
      </c>
      <c r="F169" s="2">
        <v>1546982</v>
      </c>
      <c r="G169" s="2">
        <v>4139479</v>
      </c>
      <c r="H169" s="2">
        <v>437398</v>
      </c>
      <c r="I169" s="2">
        <v>0</v>
      </c>
      <c r="J169" s="2">
        <v>1436500</v>
      </c>
      <c r="K169" s="2">
        <v>1829</v>
      </c>
      <c r="L169" s="2">
        <v>630736</v>
      </c>
      <c r="M169" s="3">
        <f t="shared" si="80"/>
        <v>24106995</v>
      </c>
      <c r="N169" s="2">
        <v>2450360</v>
      </c>
      <c r="O169" s="2">
        <v>637634</v>
      </c>
      <c r="P169" s="2">
        <v>9336550</v>
      </c>
      <c r="Q169" s="2">
        <v>0</v>
      </c>
      <c r="R169" s="2">
        <v>12657852</v>
      </c>
      <c r="S169" s="2">
        <v>1007897</v>
      </c>
      <c r="T169" s="2">
        <v>1235922</v>
      </c>
      <c r="U169" s="2">
        <v>481388</v>
      </c>
      <c r="V169" s="2">
        <v>0</v>
      </c>
      <c r="W169" s="2">
        <v>0</v>
      </c>
      <c r="X169" s="3">
        <f t="shared" si="81"/>
        <v>27807603</v>
      </c>
    </row>
    <row r="170" spans="2:24" ht="12" customHeight="1">
      <c r="B170" s="2" t="s">
        <v>154</v>
      </c>
      <c r="E170" s="2">
        <v>8442946</v>
      </c>
      <c r="F170" s="2">
        <v>0</v>
      </c>
      <c r="G170" s="2">
        <v>4711923</v>
      </c>
      <c r="H170" s="2">
        <v>0</v>
      </c>
      <c r="I170" s="2">
        <v>0</v>
      </c>
      <c r="J170" s="2">
        <v>1461</v>
      </c>
      <c r="K170" s="2">
        <v>347545</v>
      </c>
      <c r="L170" s="2">
        <v>3398410</v>
      </c>
      <c r="M170" s="3">
        <f t="shared" si="80"/>
        <v>16902285</v>
      </c>
      <c r="N170" s="2">
        <v>3221000</v>
      </c>
      <c r="O170" s="2">
        <v>23340</v>
      </c>
      <c r="P170" s="2">
        <v>3398410</v>
      </c>
      <c r="Q170" s="2">
        <v>0</v>
      </c>
      <c r="R170" s="2">
        <v>5378519</v>
      </c>
      <c r="S170" s="2">
        <v>1185614</v>
      </c>
      <c r="T170" s="2">
        <v>1051820</v>
      </c>
      <c r="U170" s="2">
        <v>189390</v>
      </c>
      <c r="V170" s="2">
        <v>0</v>
      </c>
      <c r="W170" s="2">
        <v>0</v>
      </c>
      <c r="X170" s="3">
        <f t="shared" si="81"/>
        <v>14448093</v>
      </c>
    </row>
    <row r="171" spans="2:24" ht="12" customHeight="1">
      <c r="B171" s="2" t="s">
        <v>155</v>
      </c>
      <c r="E171" s="2">
        <v>3729924</v>
      </c>
      <c r="F171" s="2">
        <v>0</v>
      </c>
      <c r="G171" s="2">
        <v>1735970</v>
      </c>
      <c r="H171" s="2">
        <v>341032</v>
      </c>
      <c r="I171" s="2">
        <v>864703</v>
      </c>
      <c r="J171" s="2">
        <v>542500</v>
      </c>
      <c r="K171" s="2">
        <v>0</v>
      </c>
      <c r="L171" s="2">
        <v>0</v>
      </c>
      <c r="M171" s="3">
        <f t="shared" si="80"/>
        <v>7214129</v>
      </c>
      <c r="N171" s="2">
        <v>2499831</v>
      </c>
      <c r="O171" s="2">
        <v>0</v>
      </c>
      <c r="P171" s="2">
        <v>3946000</v>
      </c>
      <c r="Q171" s="2">
        <v>0</v>
      </c>
      <c r="R171" s="2">
        <v>3116040</v>
      </c>
      <c r="S171" s="2">
        <v>781020</v>
      </c>
      <c r="T171" s="2">
        <v>654939</v>
      </c>
      <c r="U171" s="2">
        <v>0</v>
      </c>
      <c r="V171" s="2">
        <v>0</v>
      </c>
      <c r="W171" s="2">
        <v>0</v>
      </c>
      <c r="X171" s="3">
        <f t="shared" si="81"/>
        <v>10997830</v>
      </c>
    </row>
    <row r="172" spans="2:24" ht="12" customHeight="1">
      <c r="B172" s="2" t="s">
        <v>156</v>
      </c>
      <c r="E172" s="2">
        <v>14434700</v>
      </c>
      <c r="F172" s="2">
        <v>240483</v>
      </c>
      <c r="G172" s="2">
        <v>1332741</v>
      </c>
      <c r="H172" s="2">
        <v>625860</v>
      </c>
      <c r="I172" s="2">
        <v>0</v>
      </c>
      <c r="J172" s="2">
        <v>1568891</v>
      </c>
      <c r="K172" s="2">
        <v>1447120</v>
      </c>
      <c r="L172" s="2">
        <v>466660</v>
      </c>
      <c r="M172" s="3">
        <f t="shared" si="80"/>
        <v>20116455</v>
      </c>
      <c r="N172" s="2">
        <v>0</v>
      </c>
      <c r="O172" s="2">
        <v>285543</v>
      </c>
      <c r="P172" s="2">
        <v>466660</v>
      </c>
      <c r="Q172" s="2">
        <v>0</v>
      </c>
      <c r="R172" s="2">
        <v>16255345</v>
      </c>
      <c r="S172" s="2">
        <v>536844</v>
      </c>
      <c r="T172" s="2">
        <v>3965218</v>
      </c>
      <c r="U172" s="2">
        <v>350695</v>
      </c>
      <c r="V172" s="2">
        <v>0</v>
      </c>
      <c r="W172" s="2">
        <v>0</v>
      </c>
      <c r="X172" s="3">
        <f t="shared" si="81"/>
        <v>21860305</v>
      </c>
    </row>
    <row r="173" spans="2:24" ht="12" customHeight="1">
      <c r="B173" s="2" t="s">
        <v>157</v>
      </c>
      <c r="E173" s="2">
        <v>59281427</v>
      </c>
      <c r="F173" s="2">
        <v>500000</v>
      </c>
      <c r="G173" s="2">
        <v>52097903</v>
      </c>
      <c r="H173" s="2">
        <v>39104191</v>
      </c>
      <c r="I173" s="2">
        <v>1401137</v>
      </c>
      <c r="J173" s="2">
        <v>43469693</v>
      </c>
      <c r="K173" s="2">
        <v>6169193</v>
      </c>
      <c r="L173" s="2">
        <v>10708867</v>
      </c>
      <c r="M173" s="3">
        <f t="shared" si="80"/>
        <v>212732411</v>
      </c>
      <c r="N173" s="2">
        <v>37710667</v>
      </c>
      <c r="O173" s="2">
        <v>0</v>
      </c>
      <c r="P173" s="2">
        <v>17772035</v>
      </c>
      <c r="Q173" s="2">
        <v>0</v>
      </c>
      <c r="R173" s="2">
        <v>83285673</v>
      </c>
      <c r="S173" s="2">
        <v>12232277</v>
      </c>
      <c r="T173" s="2">
        <v>8172561</v>
      </c>
      <c r="U173" s="2">
        <v>23449971</v>
      </c>
      <c r="V173" s="2">
        <v>40510000</v>
      </c>
      <c r="W173" s="2">
        <v>0</v>
      </c>
      <c r="X173" s="3">
        <f t="shared" si="81"/>
        <v>223133184</v>
      </c>
    </row>
    <row r="174" spans="2:24" ht="12" customHeight="1">
      <c r="B174" s="2" t="s">
        <v>158</v>
      </c>
      <c r="E174" s="2">
        <v>15154115</v>
      </c>
      <c r="F174" s="2">
        <v>0</v>
      </c>
      <c r="G174" s="2">
        <v>1250134</v>
      </c>
      <c r="H174" s="2">
        <v>427663</v>
      </c>
      <c r="I174" s="2">
        <v>0</v>
      </c>
      <c r="J174" s="2">
        <v>0</v>
      </c>
      <c r="K174" s="2">
        <v>0</v>
      </c>
      <c r="L174" s="2">
        <v>518773</v>
      </c>
      <c r="M174" s="3">
        <f t="shared" si="80"/>
        <v>17350685</v>
      </c>
      <c r="N174" s="2">
        <v>0</v>
      </c>
      <c r="O174" s="2">
        <v>0</v>
      </c>
      <c r="P174" s="2">
        <v>2480277</v>
      </c>
      <c r="Q174" s="2">
        <v>0</v>
      </c>
      <c r="R174" s="2">
        <v>7433964</v>
      </c>
      <c r="S174" s="2">
        <v>1126668</v>
      </c>
      <c r="T174" s="2">
        <v>4728186</v>
      </c>
      <c r="U174" s="2">
        <v>2327730</v>
      </c>
      <c r="V174" s="2">
        <v>0</v>
      </c>
      <c r="W174" s="2">
        <v>0</v>
      </c>
      <c r="X174" s="3">
        <f t="shared" si="81"/>
        <v>18096825</v>
      </c>
    </row>
    <row r="175" spans="2:24" ht="12" customHeight="1">
      <c r="B175" s="2" t="s">
        <v>159</v>
      </c>
      <c r="E175" s="2">
        <v>0</v>
      </c>
      <c r="F175" s="2">
        <v>0</v>
      </c>
      <c r="G175" s="2">
        <v>39008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3">
        <f t="shared" si="80"/>
        <v>39008</v>
      </c>
      <c r="N175" s="2">
        <v>6223</v>
      </c>
      <c r="O175" s="2">
        <v>0</v>
      </c>
      <c r="P175" s="2">
        <v>0</v>
      </c>
      <c r="Q175" s="2">
        <v>0</v>
      </c>
      <c r="R175" s="2">
        <v>28644</v>
      </c>
      <c r="S175" s="2">
        <v>4486</v>
      </c>
      <c r="T175" s="2">
        <v>8638</v>
      </c>
      <c r="U175" s="2">
        <v>0</v>
      </c>
      <c r="V175" s="2">
        <v>0</v>
      </c>
      <c r="W175" s="2">
        <v>0</v>
      </c>
      <c r="X175" s="3">
        <f t="shared" si="81"/>
        <v>47991</v>
      </c>
    </row>
    <row r="176" spans="2:24" ht="12" customHeight="1">
      <c r="B176" s="2" t="s">
        <v>160</v>
      </c>
      <c r="E176" s="2">
        <v>55602</v>
      </c>
      <c r="F176" s="2">
        <v>0</v>
      </c>
      <c r="G176" s="2">
        <v>1983599</v>
      </c>
      <c r="H176" s="2">
        <v>44570</v>
      </c>
      <c r="I176" s="2">
        <v>0</v>
      </c>
      <c r="J176" s="2">
        <v>34926</v>
      </c>
      <c r="K176" s="2">
        <v>897</v>
      </c>
      <c r="L176" s="2">
        <v>0</v>
      </c>
      <c r="M176" s="3">
        <f t="shared" si="80"/>
        <v>2119594</v>
      </c>
      <c r="N176" s="2">
        <v>100000</v>
      </c>
      <c r="O176" s="2">
        <v>0</v>
      </c>
      <c r="P176" s="2">
        <v>1859435</v>
      </c>
      <c r="Q176" s="2">
        <v>0</v>
      </c>
      <c r="R176" s="2">
        <v>1655116</v>
      </c>
      <c r="S176" s="2">
        <v>109163</v>
      </c>
      <c r="T176" s="2">
        <v>116330</v>
      </c>
      <c r="U176" s="2">
        <v>24246</v>
      </c>
      <c r="V176" s="2">
        <v>0</v>
      </c>
      <c r="W176" s="2">
        <v>0</v>
      </c>
      <c r="X176" s="3">
        <f t="shared" si="81"/>
        <v>3864290</v>
      </c>
    </row>
    <row r="177" spans="1:24" ht="12" customHeight="1">
      <c r="B177" s="2" t="s">
        <v>161</v>
      </c>
      <c r="E177" s="2">
        <v>8380937</v>
      </c>
      <c r="F177" s="2">
        <v>0</v>
      </c>
      <c r="G177" s="2">
        <v>2569781</v>
      </c>
      <c r="H177" s="2">
        <v>907842</v>
      </c>
      <c r="I177" s="2">
        <v>0</v>
      </c>
      <c r="J177" s="2">
        <v>0</v>
      </c>
      <c r="K177" s="2">
        <v>726108</v>
      </c>
      <c r="L177" s="2">
        <v>424157</v>
      </c>
      <c r="M177" s="3">
        <f t="shared" si="80"/>
        <v>13008825</v>
      </c>
      <c r="N177" s="2">
        <v>2052093</v>
      </c>
      <c r="O177" s="2">
        <v>0</v>
      </c>
      <c r="P177" s="2">
        <v>424157</v>
      </c>
      <c r="Q177" s="2">
        <v>0</v>
      </c>
      <c r="R177" s="2">
        <v>1039428</v>
      </c>
      <c r="S177" s="2">
        <v>368293</v>
      </c>
      <c r="T177" s="2">
        <v>832412</v>
      </c>
      <c r="U177" s="2">
        <v>1224324</v>
      </c>
      <c r="V177" s="2">
        <v>0</v>
      </c>
      <c r="W177" s="2">
        <v>0</v>
      </c>
      <c r="X177" s="3">
        <f t="shared" si="81"/>
        <v>5940707</v>
      </c>
    </row>
    <row r="178" spans="1:24" ht="12" customHeight="1">
      <c r="B178" s="2" t="s">
        <v>162</v>
      </c>
      <c r="E178" s="2">
        <v>2180057</v>
      </c>
      <c r="F178" s="2">
        <v>0</v>
      </c>
      <c r="G178" s="2">
        <v>185589</v>
      </c>
      <c r="H178" s="2">
        <v>456227</v>
      </c>
      <c r="I178" s="2">
        <v>0</v>
      </c>
      <c r="J178" s="2">
        <v>0</v>
      </c>
      <c r="K178" s="2">
        <v>0</v>
      </c>
      <c r="L178" s="2">
        <v>390147</v>
      </c>
      <c r="M178" s="3">
        <f t="shared" si="80"/>
        <v>3212020</v>
      </c>
      <c r="N178" s="2">
        <v>0</v>
      </c>
      <c r="O178" s="2">
        <v>0</v>
      </c>
      <c r="P178" s="2">
        <v>1590923</v>
      </c>
      <c r="Q178" s="2">
        <v>0</v>
      </c>
      <c r="R178" s="2">
        <v>1656299</v>
      </c>
      <c r="S178" s="2">
        <v>211811</v>
      </c>
      <c r="T178" s="2">
        <v>317351</v>
      </c>
      <c r="U178" s="2">
        <v>1626</v>
      </c>
      <c r="V178" s="2">
        <v>0</v>
      </c>
      <c r="W178" s="2">
        <v>0</v>
      </c>
      <c r="X178" s="3">
        <f t="shared" si="81"/>
        <v>3778010</v>
      </c>
    </row>
    <row r="179" spans="1:24" ht="12" customHeight="1">
      <c r="B179" s="2" t="s">
        <v>163</v>
      </c>
      <c r="E179" s="2">
        <v>0</v>
      </c>
      <c r="F179" s="2">
        <v>0</v>
      </c>
      <c r="G179" s="2">
        <v>46555</v>
      </c>
      <c r="H179" s="2">
        <v>3508</v>
      </c>
      <c r="I179" s="2">
        <v>0</v>
      </c>
      <c r="J179" s="2">
        <v>0</v>
      </c>
      <c r="K179" s="2">
        <v>0</v>
      </c>
      <c r="L179" s="2">
        <v>86358</v>
      </c>
      <c r="M179" s="3">
        <f t="shared" si="80"/>
        <v>136421</v>
      </c>
      <c r="N179" s="2">
        <v>0</v>
      </c>
      <c r="O179" s="2">
        <v>0</v>
      </c>
      <c r="P179" s="2">
        <v>126358</v>
      </c>
      <c r="Q179" s="2">
        <v>0</v>
      </c>
      <c r="R179" s="2">
        <v>0</v>
      </c>
      <c r="S179" s="2">
        <v>21149</v>
      </c>
      <c r="T179" s="2">
        <v>0</v>
      </c>
      <c r="U179" s="2">
        <v>0</v>
      </c>
      <c r="V179" s="2">
        <v>0</v>
      </c>
      <c r="W179" s="2">
        <v>0</v>
      </c>
      <c r="X179" s="3">
        <f t="shared" si="81"/>
        <v>147507</v>
      </c>
    </row>
    <row r="180" spans="1:24" s="13" customFormat="1" ht="12" customHeight="1">
      <c r="C180" s="13" t="s">
        <v>41</v>
      </c>
      <c r="E180" s="13">
        <f>SUM(E142:E179)</f>
        <v>210777847</v>
      </c>
      <c r="F180" s="13">
        <f>SUM(F142:F179)</f>
        <v>9216244</v>
      </c>
      <c r="G180" s="13">
        <f t="shared" ref="G180:L180" si="82">SUM(G142:G179)</f>
        <v>108310992</v>
      </c>
      <c r="H180" s="13">
        <f t="shared" si="82"/>
        <v>59975631</v>
      </c>
      <c r="I180" s="13">
        <f t="shared" si="82"/>
        <v>9897732</v>
      </c>
      <c r="J180" s="13">
        <f t="shared" si="82"/>
        <v>65206770</v>
      </c>
      <c r="K180" s="13">
        <f t="shared" si="82"/>
        <v>11667129</v>
      </c>
      <c r="L180" s="13">
        <f t="shared" si="82"/>
        <v>34409401</v>
      </c>
      <c r="M180" s="14">
        <f t="shared" si="80"/>
        <v>509461746</v>
      </c>
      <c r="N180" s="13">
        <f>SUM(N142:N179)</f>
        <v>74650904</v>
      </c>
      <c r="O180" s="13">
        <f t="shared" ref="O180:W180" si="83">SUM(O142:O179)</f>
        <v>7261151</v>
      </c>
      <c r="P180" s="13">
        <f t="shared" si="83"/>
        <v>65376951</v>
      </c>
      <c r="Q180" s="13">
        <f t="shared" si="83"/>
        <v>0</v>
      </c>
      <c r="R180" s="13">
        <f t="shared" si="83"/>
        <v>219989137</v>
      </c>
      <c r="S180" s="13">
        <f t="shared" si="83"/>
        <v>30988596</v>
      </c>
      <c r="T180" s="13">
        <f t="shared" si="83"/>
        <v>35454529</v>
      </c>
      <c r="U180" s="13">
        <f t="shared" si="83"/>
        <v>45824356</v>
      </c>
      <c r="V180" s="13">
        <f t="shared" si="83"/>
        <v>43705450</v>
      </c>
      <c r="W180" s="13">
        <f t="shared" si="83"/>
        <v>0</v>
      </c>
      <c r="X180" s="14">
        <f t="shared" si="81"/>
        <v>523251074</v>
      </c>
    </row>
    <row r="181" spans="1:24" ht="12" customHeight="1">
      <c r="D181" s="2" t="s">
        <v>42</v>
      </c>
      <c r="E181" s="2">
        <f t="shared" ref="E181:L181" si="84">E180+E141</f>
        <v>243746178</v>
      </c>
      <c r="F181" s="2">
        <f t="shared" si="84"/>
        <v>36289167</v>
      </c>
      <c r="G181" s="2">
        <f t="shared" si="84"/>
        <v>137998610</v>
      </c>
      <c r="H181" s="2">
        <f t="shared" si="84"/>
        <v>74225512</v>
      </c>
      <c r="I181" s="2">
        <f t="shared" si="84"/>
        <v>11751206</v>
      </c>
      <c r="J181" s="2">
        <f t="shared" si="84"/>
        <v>74717512</v>
      </c>
      <c r="K181" s="2">
        <f t="shared" si="84"/>
        <v>24832888</v>
      </c>
      <c r="L181" s="2">
        <f t="shared" si="84"/>
        <v>44326848</v>
      </c>
      <c r="M181" s="3">
        <f t="shared" si="80"/>
        <v>647887921</v>
      </c>
      <c r="N181" s="2">
        <f t="shared" ref="N181:W181" si="85">N180+N141</f>
        <v>149538509</v>
      </c>
      <c r="O181" s="2">
        <f t="shared" si="85"/>
        <v>7403781</v>
      </c>
      <c r="P181" s="2">
        <f t="shared" si="85"/>
        <v>71881443</v>
      </c>
      <c r="Q181" s="2">
        <f t="shared" si="85"/>
        <v>0</v>
      </c>
      <c r="R181" s="2">
        <f t="shared" si="85"/>
        <v>241418298</v>
      </c>
      <c r="S181" s="2">
        <f t="shared" si="85"/>
        <v>45424054</v>
      </c>
      <c r="T181" s="2">
        <f t="shared" si="85"/>
        <v>41226423</v>
      </c>
      <c r="U181" s="2">
        <f t="shared" si="85"/>
        <v>62466903</v>
      </c>
      <c r="V181" s="2">
        <f t="shared" si="85"/>
        <v>43705450</v>
      </c>
      <c r="W181" s="2">
        <f t="shared" si="85"/>
        <v>0</v>
      </c>
      <c r="X181" s="3">
        <f t="shared" si="81"/>
        <v>663064861</v>
      </c>
    </row>
    <row r="183" spans="1:24" ht="12" customHeight="1">
      <c r="A183" s="2" t="s">
        <v>164</v>
      </c>
      <c r="E183" s="2">
        <v>7375302</v>
      </c>
      <c r="F183" s="2">
        <v>3004834</v>
      </c>
      <c r="G183" s="2">
        <v>7162752</v>
      </c>
      <c r="H183" s="2">
        <v>7261566</v>
      </c>
      <c r="I183" s="2">
        <v>206878</v>
      </c>
      <c r="J183" s="2">
        <v>166306</v>
      </c>
      <c r="K183" s="2">
        <v>694471</v>
      </c>
      <c r="L183" s="2">
        <v>2871969</v>
      </c>
      <c r="M183" s="3">
        <f t="shared" ref="M183:M189" si="86">SUM(E183:L183)</f>
        <v>28744078</v>
      </c>
      <c r="N183" s="2">
        <v>21140384</v>
      </c>
      <c r="O183" s="2">
        <v>40366</v>
      </c>
      <c r="P183" s="2">
        <v>2019315</v>
      </c>
      <c r="Q183" s="2">
        <v>0</v>
      </c>
      <c r="R183" s="2">
        <v>2031613</v>
      </c>
      <c r="S183" s="2">
        <v>5355815</v>
      </c>
      <c r="T183" s="2">
        <v>684930</v>
      </c>
      <c r="U183" s="2">
        <v>2408592</v>
      </c>
      <c r="V183" s="2">
        <v>0</v>
      </c>
      <c r="W183" s="2">
        <v>0</v>
      </c>
      <c r="X183" s="3">
        <f t="shared" ref="X183:X189" si="87">SUM(N183:W183)</f>
        <v>33681015</v>
      </c>
    </row>
    <row r="184" spans="1:24" ht="12" customHeight="1">
      <c r="B184" s="2" t="s">
        <v>165</v>
      </c>
      <c r="E184" s="2">
        <v>3080544</v>
      </c>
      <c r="F184" s="2">
        <v>0</v>
      </c>
      <c r="G184" s="2">
        <v>2505989</v>
      </c>
      <c r="H184" s="2">
        <v>470134</v>
      </c>
      <c r="I184" s="2">
        <v>247350</v>
      </c>
      <c r="J184" s="2">
        <v>305842</v>
      </c>
      <c r="K184" s="2">
        <v>0</v>
      </c>
      <c r="L184" s="2">
        <v>594411</v>
      </c>
      <c r="M184" s="3">
        <f t="shared" si="86"/>
        <v>7204270</v>
      </c>
      <c r="N184" s="2">
        <v>0</v>
      </c>
      <c r="O184" s="2">
        <v>0</v>
      </c>
      <c r="P184" s="2">
        <v>2180221</v>
      </c>
      <c r="Q184" s="2">
        <v>0</v>
      </c>
      <c r="R184" s="2">
        <v>2939026</v>
      </c>
      <c r="S184" s="2">
        <v>464852</v>
      </c>
      <c r="T184" s="2">
        <v>1046136</v>
      </c>
      <c r="U184" s="2">
        <v>152769</v>
      </c>
      <c r="V184" s="2">
        <v>0</v>
      </c>
      <c r="W184" s="2">
        <v>0</v>
      </c>
      <c r="X184" s="3">
        <f t="shared" si="87"/>
        <v>6783004</v>
      </c>
    </row>
    <row r="185" spans="1:24" ht="12" customHeight="1">
      <c r="B185" s="2" t="s">
        <v>166</v>
      </c>
      <c r="E185" s="2">
        <v>603554</v>
      </c>
      <c r="F185" s="2">
        <v>0</v>
      </c>
      <c r="G185" s="2">
        <v>1943919</v>
      </c>
      <c r="H185" s="2">
        <v>27320</v>
      </c>
      <c r="I185" s="2">
        <v>0</v>
      </c>
      <c r="J185" s="2">
        <v>45699</v>
      </c>
      <c r="K185" s="2">
        <v>0</v>
      </c>
      <c r="L185" s="2">
        <v>315701</v>
      </c>
      <c r="M185" s="3">
        <f t="shared" si="86"/>
        <v>2936193</v>
      </c>
      <c r="N185" s="2">
        <v>0</v>
      </c>
      <c r="O185" s="2">
        <v>37643</v>
      </c>
      <c r="P185" s="2">
        <v>1067052</v>
      </c>
      <c r="Q185" s="2">
        <v>0</v>
      </c>
      <c r="R185" s="2">
        <v>1156941</v>
      </c>
      <c r="S185" s="2">
        <v>765806</v>
      </c>
      <c r="T185" s="2">
        <v>188801</v>
      </c>
      <c r="U185" s="2">
        <v>548296</v>
      </c>
      <c r="V185" s="2">
        <v>0</v>
      </c>
      <c r="W185" s="2">
        <v>0</v>
      </c>
      <c r="X185" s="3">
        <f t="shared" si="87"/>
        <v>3764539</v>
      </c>
    </row>
    <row r="186" spans="1:24" ht="12" customHeight="1">
      <c r="B186" s="2" t="s">
        <v>168</v>
      </c>
      <c r="E186" s="2">
        <v>131976</v>
      </c>
      <c r="F186" s="2">
        <v>0</v>
      </c>
      <c r="G186" s="2">
        <v>466918</v>
      </c>
      <c r="H186" s="2">
        <v>103589</v>
      </c>
      <c r="I186" s="2">
        <v>34299</v>
      </c>
      <c r="J186" s="2">
        <v>0</v>
      </c>
      <c r="K186" s="2">
        <v>72393</v>
      </c>
      <c r="L186" s="2">
        <v>66</v>
      </c>
      <c r="M186" s="3">
        <f t="shared" si="86"/>
        <v>809241</v>
      </c>
      <c r="N186" s="2">
        <v>740484</v>
      </c>
      <c r="O186" s="2">
        <v>0</v>
      </c>
      <c r="P186" s="2">
        <v>0</v>
      </c>
      <c r="Q186" s="2">
        <v>0</v>
      </c>
      <c r="R186" s="2">
        <v>44519</v>
      </c>
      <c r="S186" s="2">
        <v>172183</v>
      </c>
      <c r="T186" s="2">
        <v>71438</v>
      </c>
      <c r="U186" s="2">
        <v>95324</v>
      </c>
      <c r="V186" s="2">
        <v>0</v>
      </c>
      <c r="W186" s="2">
        <v>0</v>
      </c>
      <c r="X186" s="3">
        <f t="shared" si="87"/>
        <v>1123948</v>
      </c>
    </row>
    <row r="187" spans="1:24" ht="12" customHeight="1">
      <c r="B187" s="2" t="s">
        <v>167</v>
      </c>
      <c r="E187" s="2">
        <v>791847</v>
      </c>
      <c r="F187" s="2">
        <v>0</v>
      </c>
      <c r="G187" s="2">
        <v>811011</v>
      </c>
      <c r="H187" s="2">
        <v>161395</v>
      </c>
      <c r="I187" s="2">
        <v>0</v>
      </c>
      <c r="J187" s="2">
        <v>259969</v>
      </c>
      <c r="K187" s="2">
        <v>375143</v>
      </c>
      <c r="L187" s="2">
        <v>461055</v>
      </c>
      <c r="M187" s="3">
        <f t="shared" si="86"/>
        <v>2860420</v>
      </c>
      <c r="N187" s="2">
        <v>0</v>
      </c>
      <c r="O187" s="2">
        <v>0</v>
      </c>
      <c r="P187" s="2">
        <v>1756578</v>
      </c>
      <c r="Q187" s="2">
        <v>0</v>
      </c>
      <c r="R187" s="2">
        <v>1690274</v>
      </c>
      <c r="S187" s="2">
        <v>155639</v>
      </c>
      <c r="T187" s="2">
        <v>220000</v>
      </c>
      <c r="U187" s="2">
        <v>1475</v>
      </c>
      <c r="V187" s="2">
        <v>0</v>
      </c>
      <c r="W187" s="2">
        <v>0</v>
      </c>
      <c r="X187" s="3">
        <f t="shared" si="87"/>
        <v>3823966</v>
      </c>
    </row>
    <row r="188" spans="1:24" ht="12" customHeight="1">
      <c r="C188" s="2" t="s">
        <v>41</v>
      </c>
      <c r="E188" s="2">
        <f t="shared" ref="E188:L188" si="88">SUM(E184:E187)</f>
        <v>4607921</v>
      </c>
      <c r="F188" s="2">
        <f t="shared" si="88"/>
        <v>0</v>
      </c>
      <c r="G188" s="2">
        <f t="shared" si="88"/>
        <v>5727837</v>
      </c>
      <c r="H188" s="2">
        <f t="shared" si="88"/>
        <v>762438</v>
      </c>
      <c r="I188" s="2">
        <f t="shared" si="88"/>
        <v>281649</v>
      </c>
      <c r="J188" s="2">
        <f t="shared" si="88"/>
        <v>611510</v>
      </c>
      <c r="K188" s="2">
        <f t="shared" si="88"/>
        <v>447536</v>
      </c>
      <c r="L188" s="2">
        <f t="shared" si="88"/>
        <v>1371233</v>
      </c>
      <c r="M188" s="3">
        <f t="shared" si="86"/>
        <v>13810124</v>
      </c>
      <c r="N188" s="2">
        <f t="shared" ref="N188:W188" si="89">SUM(N184:N187)</f>
        <v>740484</v>
      </c>
      <c r="O188" s="2">
        <f t="shared" si="89"/>
        <v>37643</v>
      </c>
      <c r="P188" s="2">
        <f t="shared" si="89"/>
        <v>5003851</v>
      </c>
      <c r="Q188" s="2">
        <f t="shared" si="89"/>
        <v>0</v>
      </c>
      <c r="R188" s="2">
        <f t="shared" si="89"/>
        <v>5830760</v>
      </c>
      <c r="S188" s="2">
        <f t="shared" si="89"/>
        <v>1558480</v>
      </c>
      <c r="T188" s="2">
        <f t="shared" si="89"/>
        <v>1526375</v>
      </c>
      <c r="U188" s="2">
        <f t="shared" si="89"/>
        <v>797864</v>
      </c>
      <c r="V188" s="2">
        <f t="shared" si="89"/>
        <v>0</v>
      </c>
      <c r="W188" s="2">
        <f t="shared" si="89"/>
        <v>0</v>
      </c>
      <c r="X188" s="3">
        <f t="shared" si="87"/>
        <v>15495457</v>
      </c>
    </row>
    <row r="189" spans="1:24" ht="12" customHeight="1">
      <c r="D189" s="2" t="s">
        <v>42</v>
      </c>
      <c r="E189" s="2">
        <f t="shared" ref="E189:L189" si="90">E188+E183</f>
        <v>11983223</v>
      </c>
      <c r="F189" s="2">
        <f t="shared" si="90"/>
        <v>3004834</v>
      </c>
      <c r="G189" s="2">
        <f t="shared" si="90"/>
        <v>12890589</v>
      </c>
      <c r="H189" s="2">
        <f t="shared" si="90"/>
        <v>8024004</v>
      </c>
      <c r="I189" s="2">
        <f t="shared" si="90"/>
        <v>488527</v>
      </c>
      <c r="J189" s="2">
        <f t="shared" si="90"/>
        <v>777816</v>
      </c>
      <c r="K189" s="2">
        <f t="shared" si="90"/>
        <v>1142007</v>
      </c>
      <c r="L189" s="2">
        <f t="shared" si="90"/>
        <v>4243202</v>
      </c>
      <c r="M189" s="3">
        <f t="shared" si="86"/>
        <v>42554202</v>
      </c>
      <c r="N189" s="2">
        <f t="shared" ref="N189:W189" si="91">N188+N183</f>
        <v>21880868</v>
      </c>
      <c r="O189" s="2">
        <f t="shared" si="91"/>
        <v>78009</v>
      </c>
      <c r="P189" s="2">
        <f t="shared" si="91"/>
        <v>7023166</v>
      </c>
      <c r="Q189" s="2">
        <f t="shared" si="91"/>
        <v>0</v>
      </c>
      <c r="R189" s="2">
        <f t="shared" si="91"/>
        <v>7862373</v>
      </c>
      <c r="S189" s="2">
        <f t="shared" si="91"/>
        <v>6914295</v>
      </c>
      <c r="T189" s="2">
        <f t="shared" si="91"/>
        <v>2211305</v>
      </c>
      <c r="U189" s="2">
        <f t="shared" si="91"/>
        <v>3206456</v>
      </c>
      <c r="V189" s="2">
        <f t="shared" si="91"/>
        <v>0</v>
      </c>
      <c r="W189" s="2">
        <f t="shared" si="91"/>
        <v>0</v>
      </c>
      <c r="X189" s="3">
        <f t="shared" si="87"/>
        <v>49176472</v>
      </c>
    </row>
    <row r="191" spans="1:24" ht="12" customHeight="1">
      <c r="A191" s="2" t="s">
        <v>169</v>
      </c>
      <c r="E191" s="2">
        <v>2676286</v>
      </c>
      <c r="F191" s="2">
        <v>719724</v>
      </c>
      <c r="G191" s="2">
        <v>2724229</v>
      </c>
      <c r="H191" s="2">
        <v>1361595</v>
      </c>
      <c r="I191" s="2">
        <v>16981</v>
      </c>
      <c r="J191" s="2">
        <v>142870</v>
      </c>
      <c r="K191" s="2">
        <v>50726</v>
      </c>
      <c r="L191" s="2">
        <v>88541</v>
      </c>
      <c r="M191" s="3">
        <f t="shared" ref="M191:M198" si="92">SUM(E191:L191)</f>
        <v>7780952</v>
      </c>
      <c r="N191" s="2">
        <v>3046050</v>
      </c>
      <c r="O191" s="2">
        <v>192973</v>
      </c>
      <c r="P191" s="2">
        <v>528185</v>
      </c>
      <c r="Q191" s="2">
        <v>0</v>
      </c>
      <c r="R191" s="2">
        <v>554035</v>
      </c>
      <c r="S191" s="2">
        <v>2162634</v>
      </c>
      <c r="T191" s="2">
        <v>872037</v>
      </c>
      <c r="U191" s="2">
        <v>1011729</v>
      </c>
      <c r="V191" s="2">
        <v>0</v>
      </c>
      <c r="W191" s="2">
        <v>0</v>
      </c>
      <c r="X191" s="3">
        <f t="shared" ref="X191:X198" si="93">SUM(N191:W191)</f>
        <v>8367643</v>
      </c>
    </row>
    <row r="192" spans="1:24" ht="12" customHeight="1">
      <c r="B192" s="12" t="s">
        <v>170</v>
      </c>
      <c r="E192" s="2">
        <v>29166</v>
      </c>
      <c r="F192" s="2">
        <v>0</v>
      </c>
      <c r="G192" s="2">
        <v>146862</v>
      </c>
      <c r="H192" s="2">
        <v>39654</v>
      </c>
      <c r="I192" s="2">
        <v>0</v>
      </c>
      <c r="J192" s="2">
        <v>0</v>
      </c>
      <c r="K192" s="2">
        <v>39600</v>
      </c>
      <c r="L192" s="2">
        <v>254941</v>
      </c>
      <c r="M192" s="3">
        <f t="shared" si="92"/>
        <v>510223</v>
      </c>
      <c r="N192" s="2">
        <v>62610</v>
      </c>
      <c r="O192" s="2">
        <v>0</v>
      </c>
      <c r="P192" s="2">
        <v>254941</v>
      </c>
      <c r="Q192" s="2">
        <v>0</v>
      </c>
      <c r="R192" s="2">
        <v>178405</v>
      </c>
      <c r="S192" s="2">
        <v>38132</v>
      </c>
      <c r="T192" s="2">
        <v>23923</v>
      </c>
      <c r="U192" s="2">
        <v>0</v>
      </c>
      <c r="V192" s="2">
        <v>0</v>
      </c>
      <c r="W192" s="2">
        <v>0</v>
      </c>
      <c r="X192" s="3">
        <f t="shared" si="93"/>
        <v>558011</v>
      </c>
    </row>
    <row r="193" spans="1:24" ht="12" customHeight="1">
      <c r="B193" s="12" t="s">
        <v>171</v>
      </c>
      <c r="E193" s="2">
        <v>624180</v>
      </c>
      <c r="F193" s="2">
        <v>93046</v>
      </c>
      <c r="G193" s="2">
        <v>311591</v>
      </c>
      <c r="H193" s="2">
        <v>445948</v>
      </c>
      <c r="I193" s="2">
        <v>55779</v>
      </c>
      <c r="J193" s="2">
        <v>113185</v>
      </c>
      <c r="K193" s="2">
        <v>20499</v>
      </c>
      <c r="L193" s="2">
        <v>680826</v>
      </c>
      <c r="M193" s="3">
        <f t="shared" si="92"/>
        <v>2345054</v>
      </c>
      <c r="N193" s="2">
        <v>0</v>
      </c>
      <c r="O193" s="2">
        <v>74895</v>
      </c>
      <c r="P193" s="2">
        <v>1683898</v>
      </c>
      <c r="Q193" s="2">
        <v>0</v>
      </c>
      <c r="R193" s="2">
        <v>308805</v>
      </c>
      <c r="S193" s="2">
        <v>350184</v>
      </c>
      <c r="T193" s="2">
        <v>0</v>
      </c>
      <c r="U193" s="2">
        <v>14027</v>
      </c>
      <c r="V193" s="2">
        <v>0</v>
      </c>
      <c r="W193" s="2">
        <v>0</v>
      </c>
      <c r="X193" s="3">
        <f t="shared" si="93"/>
        <v>2431809</v>
      </c>
    </row>
    <row r="194" spans="1:24" ht="12" customHeight="1">
      <c r="B194" s="12" t="s">
        <v>172</v>
      </c>
      <c r="E194" s="2">
        <v>40998</v>
      </c>
      <c r="F194" s="2">
        <v>0</v>
      </c>
      <c r="G194" s="2">
        <v>70776</v>
      </c>
      <c r="H194" s="2">
        <v>1000</v>
      </c>
      <c r="I194" s="2">
        <v>0</v>
      </c>
      <c r="J194" s="2">
        <v>0</v>
      </c>
      <c r="K194" s="2">
        <v>0</v>
      </c>
      <c r="L194" s="2">
        <v>0</v>
      </c>
      <c r="M194" s="3">
        <f t="shared" si="92"/>
        <v>112774</v>
      </c>
      <c r="N194" s="2">
        <v>0</v>
      </c>
      <c r="O194" s="2">
        <v>0</v>
      </c>
      <c r="P194" s="2">
        <v>17559</v>
      </c>
      <c r="Q194" s="2">
        <v>0</v>
      </c>
      <c r="R194" s="2">
        <v>3281</v>
      </c>
      <c r="S194" s="2">
        <v>24140</v>
      </c>
      <c r="T194" s="2">
        <v>0</v>
      </c>
      <c r="U194" s="2">
        <v>19551</v>
      </c>
      <c r="V194" s="2">
        <v>0</v>
      </c>
      <c r="W194" s="2">
        <v>0</v>
      </c>
      <c r="X194" s="3">
        <f t="shared" si="93"/>
        <v>64531</v>
      </c>
    </row>
    <row r="195" spans="1:24" ht="12" customHeight="1">
      <c r="B195" s="12" t="s">
        <v>173</v>
      </c>
      <c r="E195" s="2">
        <v>0</v>
      </c>
      <c r="F195" s="2">
        <v>0</v>
      </c>
      <c r="G195" s="2">
        <v>15620</v>
      </c>
      <c r="H195" s="2">
        <v>36117</v>
      </c>
      <c r="I195" s="2">
        <v>0</v>
      </c>
      <c r="J195" s="2">
        <v>0</v>
      </c>
      <c r="K195" s="2">
        <v>0</v>
      </c>
      <c r="L195" s="2">
        <v>0</v>
      </c>
      <c r="M195" s="3">
        <f t="shared" si="92"/>
        <v>51737</v>
      </c>
      <c r="N195" s="2">
        <v>0</v>
      </c>
      <c r="O195" s="2">
        <v>0</v>
      </c>
      <c r="P195" s="2">
        <v>8300</v>
      </c>
      <c r="Q195" s="2">
        <v>0</v>
      </c>
      <c r="R195" s="2">
        <v>21828</v>
      </c>
      <c r="S195" s="2">
        <v>21790</v>
      </c>
      <c r="T195" s="2">
        <v>13023</v>
      </c>
      <c r="U195" s="2">
        <v>0</v>
      </c>
      <c r="V195" s="2">
        <v>0</v>
      </c>
      <c r="W195" s="2">
        <v>0</v>
      </c>
      <c r="X195" s="3">
        <f t="shared" si="93"/>
        <v>64941</v>
      </c>
    </row>
    <row r="196" spans="1:24" ht="12" customHeight="1">
      <c r="B196" s="12" t="s">
        <v>174</v>
      </c>
      <c r="E196" s="2">
        <v>0</v>
      </c>
      <c r="F196" s="2">
        <v>0</v>
      </c>
      <c r="G196" s="2">
        <v>62351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3">
        <f t="shared" si="92"/>
        <v>62351</v>
      </c>
      <c r="N196" s="2">
        <v>44407</v>
      </c>
      <c r="O196" s="2">
        <v>0</v>
      </c>
      <c r="P196" s="2">
        <v>0</v>
      </c>
      <c r="Q196" s="2">
        <v>0</v>
      </c>
      <c r="R196" s="2">
        <v>13797</v>
      </c>
      <c r="S196" s="2">
        <v>12070</v>
      </c>
      <c r="T196" s="2">
        <v>6319</v>
      </c>
      <c r="U196" s="2">
        <v>0</v>
      </c>
      <c r="V196" s="2">
        <v>0</v>
      </c>
      <c r="W196" s="2">
        <v>0</v>
      </c>
      <c r="X196" s="3">
        <f t="shared" si="93"/>
        <v>76593</v>
      </c>
    </row>
    <row r="197" spans="1:24" ht="12" customHeight="1">
      <c r="C197" s="2" t="s">
        <v>41</v>
      </c>
      <c r="E197" s="2">
        <f t="shared" ref="E197:L197" si="94">SUM(E192:E196)</f>
        <v>694344</v>
      </c>
      <c r="F197" s="2">
        <f t="shared" si="94"/>
        <v>93046</v>
      </c>
      <c r="G197" s="2">
        <f t="shared" si="94"/>
        <v>607200</v>
      </c>
      <c r="H197" s="2">
        <f t="shared" si="94"/>
        <v>522719</v>
      </c>
      <c r="I197" s="2">
        <f t="shared" si="94"/>
        <v>55779</v>
      </c>
      <c r="J197" s="2">
        <f t="shared" si="94"/>
        <v>113185</v>
      </c>
      <c r="K197" s="2">
        <f t="shared" si="94"/>
        <v>60099</v>
      </c>
      <c r="L197" s="2">
        <f t="shared" si="94"/>
        <v>935767</v>
      </c>
      <c r="M197" s="3">
        <f t="shared" si="92"/>
        <v>3082139</v>
      </c>
      <c r="N197" s="2">
        <f t="shared" ref="N197:W197" si="95">SUM(N192:N196)</f>
        <v>107017</v>
      </c>
      <c r="O197" s="2">
        <f t="shared" si="95"/>
        <v>74895</v>
      </c>
      <c r="P197" s="2">
        <f t="shared" si="95"/>
        <v>1964698</v>
      </c>
      <c r="Q197" s="2">
        <f t="shared" si="95"/>
        <v>0</v>
      </c>
      <c r="R197" s="2">
        <f t="shared" si="95"/>
        <v>526116</v>
      </c>
      <c r="S197" s="2">
        <f t="shared" si="95"/>
        <v>446316</v>
      </c>
      <c r="T197" s="2">
        <f t="shared" si="95"/>
        <v>43265</v>
      </c>
      <c r="U197" s="2">
        <f t="shared" si="95"/>
        <v>33578</v>
      </c>
      <c r="V197" s="2">
        <f t="shared" si="95"/>
        <v>0</v>
      </c>
      <c r="W197" s="2">
        <f t="shared" si="95"/>
        <v>0</v>
      </c>
      <c r="X197" s="3">
        <f t="shared" si="93"/>
        <v>3195885</v>
      </c>
    </row>
    <row r="198" spans="1:24" ht="12" customHeight="1">
      <c r="D198" s="2" t="s">
        <v>42</v>
      </c>
      <c r="E198" s="2">
        <f t="shared" ref="E198:L198" si="96">E197+E191</f>
        <v>3370630</v>
      </c>
      <c r="F198" s="2">
        <f t="shared" si="96"/>
        <v>812770</v>
      </c>
      <c r="G198" s="2">
        <f t="shared" si="96"/>
        <v>3331429</v>
      </c>
      <c r="H198" s="2">
        <f t="shared" si="96"/>
        <v>1884314</v>
      </c>
      <c r="I198" s="2">
        <f t="shared" si="96"/>
        <v>72760</v>
      </c>
      <c r="J198" s="2">
        <f t="shared" si="96"/>
        <v>256055</v>
      </c>
      <c r="K198" s="2">
        <f t="shared" si="96"/>
        <v>110825</v>
      </c>
      <c r="L198" s="2">
        <f t="shared" si="96"/>
        <v>1024308</v>
      </c>
      <c r="M198" s="3">
        <f t="shared" si="92"/>
        <v>10863091</v>
      </c>
      <c r="N198" s="2">
        <f t="shared" ref="N198:W198" si="97">N197+N191</f>
        <v>3153067</v>
      </c>
      <c r="O198" s="2">
        <f t="shared" si="97"/>
        <v>267868</v>
      </c>
      <c r="P198" s="2">
        <f t="shared" si="97"/>
        <v>2492883</v>
      </c>
      <c r="Q198" s="2">
        <f t="shared" si="97"/>
        <v>0</v>
      </c>
      <c r="R198" s="2">
        <f t="shared" si="97"/>
        <v>1080151</v>
      </c>
      <c r="S198" s="2">
        <f t="shared" si="97"/>
        <v>2608950</v>
      </c>
      <c r="T198" s="2">
        <f t="shared" si="97"/>
        <v>915302</v>
      </c>
      <c r="U198" s="2">
        <f t="shared" si="97"/>
        <v>1045307</v>
      </c>
      <c r="V198" s="2">
        <f t="shared" si="97"/>
        <v>0</v>
      </c>
      <c r="W198" s="2">
        <f t="shared" si="97"/>
        <v>0</v>
      </c>
      <c r="X198" s="3">
        <f t="shared" si="93"/>
        <v>11563528</v>
      </c>
    </row>
    <row r="200" spans="1:24" ht="12" customHeight="1">
      <c r="A200" s="2" t="s">
        <v>175</v>
      </c>
      <c r="E200" s="2">
        <v>4734621</v>
      </c>
      <c r="F200" s="2">
        <v>0</v>
      </c>
      <c r="G200" s="2">
        <v>3950766</v>
      </c>
      <c r="H200" s="2">
        <v>461649</v>
      </c>
      <c r="I200" s="2">
        <v>7972</v>
      </c>
      <c r="J200" s="2">
        <v>1556</v>
      </c>
      <c r="K200" s="2">
        <v>104337</v>
      </c>
      <c r="L200" s="2">
        <v>0</v>
      </c>
      <c r="M200" s="3">
        <f t="shared" ref="M200:M205" si="98">SUM(E200:L200)</f>
        <v>9260901</v>
      </c>
      <c r="N200" s="2">
        <v>4360174</v>
      </c>
      <c r="O200" s="2">
        <v>0</v>
      </c>
      <c r="P200" s="2">
        <v>0</v>
      </c>
      <c r="Q200" s="2">
        <v>0</v>
      </c>
      <c r="R200" s="2">
        <v>5231658</v>
      </c>
      <c r="S200" s="2">
        <v>2834384</v>
      </c>
      <c r="T200" s="2">
        <v>812774</v>
      </c>
      <c r="U200" s="2">
        <v>1744706</v>
      </c>
      <c r="V200" s="2">
        <v>0</v>
      </c>
      <c r="W200" s="2">
        <v>0</v>
      </c>
      <c r="X200" s="3">
        <f t="shared" ref="X200:X205" si="99">SUM(N200:W200)</f>
        <v>14983696</v>
      </c>
    </row>
    <row r="201" spans="1:24" ht="12" customHeight="1">
      <c r="B201" s="2" t="s">
        <v>176</v>
      </c>
      <c r="E201" s="2">
        <v>125569</v>
      </c>
      <c r="F201" s="2">
        <v>0</v>
      </c>
      <c r="G201" s="2">
        <v>57414</v>
      </c>
      <c r="H201" s="2">
        <v>0</v>
      </c>
      <c r="I201" s="2">
        <v>0</v>
      </c>
      <c r="J201" s="2">
        <v>0</v>
      </c>
      <c r="K201" s="2">
        <v>13637</v>
      </c>
      <c r="L201" s="2">
        <v>145487</v>
      </c>
      <c r="M201" s="3">
        <f t="shared" si="98"/>
        <v>342107</v>
      </c>
      <c r="N201" s="2">
        <v>48968</v>
      </c>
      <c r="O201" s="2">
        <v>0</v>
      </c>
      <c r="P201" s="2">
        <v>136444</v>
      </c>
      <c r="Q201" s="2">
        <v>0</v>
      </c>
      <c r="R201" s="2">
        <v>47015</v>
      </c>
      <c r="S201" s="2">
        <v>13779</v>
      </c>
      <c r="T201" s="2">
        <v>0</v>
      </c>
      <c r="U201" s="2">
        <v>11990</v>
      </c>
      <c r="V201" s="2">
        <v>0</v>
      </c>
      <c r="W201" s="2">
        <v>0</v>
      </c>
      <c r="X201" s="3">
        <f t="shared" si="99"/>
        <v>258196</v>
      </c>
    </row>
    <row r="202" spans="1:24" ht="12" customHeight="1">
      <c r="B202" s="2" t="s">
        <v>177</v>
      </c>
      <c r="E202" s="2">
        <v>1500854</v>
      </c>
      <c r="F202" s="2">
        <v>0</v>
      </c>
      <c r="G202" s="2">
        <v>300209</v>
      </c>
      <c r="H202" s="2">
        <v>0</v>
      </c>
      <c r="I202" s="2">
        <v>0</v>
      </c>
      <c r="J202" s="2">
        <v>55817</v>
      </c>
      <c r="K202" s="2">
        <v>12209</v>
      </c>
      <c r="L202" s="2">
        <v>471027</v>
      </c>
      <c r="M202" s="3">
        <f t="shared" si="98"/>
        <v>2340116</v>
      </c>
      <c r="N202" s="2">
        <v>0</v>
      </c>
      <c r="O202" s="2">
        <v>18727</v>
      </c>
      <c r="P202" s="2">
        <v>506132</v>
      </c>
      <c r="Q202" s="2">
        <v>0</v>
      </c>
      <c r="R202" s="2">
        <v>327625</v>
      </c>
      <c r="S202" s="2">
        <v>78828</v>
      </c>
      <c r="T202" s="2">
        <v>1340107</v>
      </c>
      <c r="U202" s="2">
        <v>0</v>
      </c>
      <c r="V202" s="2">
        <v>0</v>
      </c>
      <c r="W202" s="2">
        <v>0</v>
      </c>
      <c r="X202" s="3">
        <f t="shared" si="99"/>
        <v>2271419</v>
      </c>
    </row>
    <row r="203" spans="1:24" ht="12" customHeight="1">
      <c r="B203" s="2" t="s">
        <v>178</v>
      </c>
      <c r="E203" s="2">
        <v>0</v>
      </c>
      <c r="F203" s="2">
        <v>0</v>
      </c>
      <c r="G203" s="2">
        <v>113933</v>
      </c>
      <c r="H203" s="2">
        <v>0</v>
      </c>
      <c r="I203" s="2">
        <v>100817</v>
      </c>
      <c r="J203" s="2">
        <v>0</v>
      </c>
      <c r="K203" s="2">
        <v>0</v>
      </c>
      <c r="L203" s="2">
        <v>0</v>
      </c>
      <c r="M203" s="3">
        <f t="shared" si="98"/>
        <v>214750</v>
      </c>
      <c r="N203" s="2">
        <v>0</v>
      </c>
      <c r="O203" s="2">
        <v>0</v>
      </c>
      <c r="P203" s="2">
        <v>79221</v>
      </c>
      <c r="Q203" s="2">
        <v>0</v>
      </c>
      <c r="R203" s="2">
        <v>103</v>
      </c>
      <c r="S203" s="2">
        <v>47132</v>
      </c>
      <c r="T203" s="2">
        <v>0</v>
      </c>
      <c r="U203" s="2">
        <v>117624</v>
      </c>
      <c r="V203" s="2">
        <v>0</v>
      </c>
      <c r="W203" s="2">
        <v>0</v>
      </c>
      <c r="X203" s="3">
        <f t="shared" si="99"/>
        <v>244080</v>
      </c>
    </row>
    <row r="204" spans="1:24" ht="12" customHeight="1">
      <c r="C204" s="2" t="s">
        <v>41</v>
      </c>
      <c r="E204" s="2">
        <f t="shared" ref="E204:L204" si="100">E203+E202+E201</f>
        <v>1626423</v>
      </c>
      <c r="F204" s="2">
        <f t="shared" si="100"/>
        <v>0</v>
      </c>
      <c r="G204" s="2">
        <f t="shared" si="100"/>
        <v>471556</v>
      </c>
      <c r="H204" s="2">
        <f t="shared" si="100"/>
        <v>0</v>
      </c>
      <c r="I204" s="2">
        <f t="shared" si="100"/>
        <v>100817</v>
      </c>
      <c r="J204" s="2">
        <f t="shared" si="100"/>
        <v>55817</v>
      </c>
      <c r="K204" s="2">
        <f t="shared" si="100"/>
        <v>25846</v>
      </c>
      <c r="L204" s="2">
        <f t="shared" si="100"/>
        <v>616514</v>
      </c>
      <c r="M204" s="3">
        <f t="shared" si="98"/>
        <v>2896973</v>
      </c>
      <c r="N204" s="2">
        <f t="shared" ref="N204:W204" si="101">N203+N202+N201</f>
        <v>48968</v>
      </c>
      <c r="O204" s="2">
        <f t="shared" si="101"/>
        <v>18727</v>
      </c>
      <c r="P204" s="2">
        <f t="shared" si="101"/>
        <v>721797</v>
      </c>
      <c r="Q204" s="2">
        <f t="shared" si="101"/>
        <v>0</v>
      </c>
      <c r="R204" s="2">
        <f t="shared" si="101"/>
        <v>374743</v>
      </c>
      <c r="S204" s="2">
        <f t="shared" si="101"/>
        <v>139739</v>
      </c>
      <c r="T204" s="2">
        <f t="shared" si="101"/>
        <v>1340107</v>
      </c>
      <c r="U204" s="2">
        <f t="shared" si="101"/>
        <v>129614</v>
      </c>
      <c r="V204" s="2">
        <f t="shared" si="101"/>
        <v>0</v>
      </c>
      <c r="W204" s="2">
        <f t="shared" si="101"/>
        <v>0</v>
      </c>
      <c r="X204" s="3">
        <f t="shared" si="99"/>
        <v>2773695</v>
      </c>
    </row>
    <row r="205" spans="1:24" ht="12" customHeight="1">
      <c r="D205" s="2" t="s">
        <v>42</v>
      </c>
      <c r="E205" s="2">
        <f t="shared" ref="E205:L205" si="102">E204+E200</f>
        <v>6361044</v>
      </c>
      <c r="F205" s="2">
        <f t="shared" si="102"/>
        <v>0</v>
      </c>
      <c r="G205" s="2">
        <f t="shared" si="102"/>
        <v>4422322</v>
      </c>
      <c r="H205" s="2">
        <f t="shared" si="102"/>
        <v>461649</v>
      </c>
      <c r="I205" s="2">
        <f t="shared" si="102"/>
        <v>108789</v>
      </c>
      <c r="J205" s="2">
        <f t="shared" si="102"/>
        <v>57373</v>
      </c>
      <c r="K205" s="2">
        <f t="shared" si="102"/>
        <v>130183</v>
      </c>
      <c r="L205" s="2">
        <f t="shared" si="102"/>
        <v>616514</v>
      </c>
      <c r="M205" s="3">
        <f t="shared" si="98"/>
        <v>12157874</v>
      </c>
      <c r="N205" s="2">
        <f t="shared" ref="N205:W205" si="103">N204+N200</f>
        <v>4409142</v>
      </c>
      <c r="O205" s="2">
        <f t="shared" si="103"/>
        <v>18727</v>
      </c>
      <c r="P205" s="2">
        <f t="shared" si="103"/>
        <v>721797</v>
      </c>
      <c r="Q205" s="2">
        <f t="shared" si="103"/>
        <v>0</v>
      </c>
      <c r="R205" s="2">
        <f t="shared" si="103"/>
        <v>5606401</v>
      </c>
      <c r="S205" s="2">
        <f t="shared" si="103"/>
        <v>2974123</v>
      </c>
      <c r="T205" s="2">
        <f t="shared" si="103"/>
        <v>2152881</v>
      </c>
      <c r="U205" s="2">
        <f t="shared" si="103"/>
        <v>1874320</v>
      </c>
      <c r="V205" s="2">
        <f t="shared" si="103"/>
        <v>0</v>
      </c>
      <c r="W205" s="2">
        <f t="shared" si="103"/>
        <v>0</v>
      </c>
      <c r="X205" s="3">
        <f t="shared" si="99"/>
        <v>17757391</v>
      </c>
    </row>
    <row r="207" spans="1:24" ht="12" customHeight="1">
      <c r="A207" s="2" t="s">
        <v>179</v>
      </c>
      <c r="E207" s="2">
        <v>5246330</v>
      </c>
      <c r="F207" s="2">
        <v>2188445</v>
      </c>
      <c r="G207" s="2">
        <v>9184520</v>
      </c>
      <c r="H207" s="2">
        <v>2340887</v>
      </c>
      <c r="I207" s="2">
        <v>0</v>
      </c>
      <c r="J207" s="2">
        <v>2779</v>
      </c>
      <c r="K207" s="2">
        <v>315624</v>
      </c>
      <c r="L207" s="2">
        <v>683896</v>
      </c>
      <c r="M207" s="3">
        <f t="shared" ref="M207:M218" si="104">SUM(E207:L207)</f>
        <v>19962481</v>
      </c>
      <c r="N207" s="2">
        <v>7046355</v>
      </c>
      <c r="O207" s="2">
        <v>53554</v>
      </c>
      <c r="P207" s="2">
        <v>683896</v>
      </c>
      <c r="Q207" s="2">
        <v>0</v>
      </c>
      <c r="R207" s="2">
        <v>2539573</v>
      </c>
      <c r="S207" s="2">
        <v>3481706</v>
      </c>
      <c r="T207" s="2">
        <v>457423</v>
      </c>
      <c r="U207" s="2">
        <v>7116468</v>
      </c>
      <c r="V207" s="2">
        <v>0</v>
      </c>
      <c r="W207" s="2">
        <v>0</v>
      </c>
      <c r="X207" s="3">
        <f t="shared" ref="X207:X218" si="105">SUM(N207:W207)</f>
        <v>21378975</v>
      </c>
    </row>
    <row r="208" spans="1:24" ht="12" customHeight="1">
      <c r="B208" s="2" t="s">
        <v>180</v>
      </c>
      <c r="E208" s="2">
        <v>229463</v>
      </c>
      <c r="F208" s="2">
        <v>0</v>
      </c>
      <c r="G208" s="2">
        <v>864495</v>
      </c>
      <c r="H208" s="2">
        <v>350297</v>
      </c>
      <c r="I208" s="2">
        <v>141</v>
      </c>
      <c r="J208" s="2">
        <v>0</v>
      </c>
      <c r="K208" s="2">
        <v>0</v>
      </c>
      <c r="L208" s="2">
        <v>970938</v>
      </c>
      <c r="M208" s="3">
        <f t="shared" si="104"/>
        <v>2415334</v>
      </c>
      <c r="N208" s="2">
        <v>0</v>
      </c>
      <c r="O208" s="2">
        <v>0</v>
      </c>
      <c r="P208" s="2">
        <v>970938</v>
      </c>
      <c r="Q208" s="2">
        <v>0</v>
      </c>
      <c r="R208" s="2">
        <v>787249</v>
      </c>
      <c r="S208" s="2">
        <v>324713</v>
      </c>
      <c r="T208" s="2">
        <v>0</v>
      </c>
      <c r="U208" s="2">
        <v>3500</v>
      </c>
      <c r="V208" s="2">
        <v>0</v>
      </c>
      <c r="W208" s="2">
        <v>0</v>
      </c>
      <c r="X208" s="3">
        <f t="shared" si="105"/>
        <v>2086400</v>
      </c>
    </row>
    <row r="209" spans="1:24" ht="12" customHeight="1">
      <c r="B209" s="2" t="s">
        <v>181</v>
      </c>
      <c r="E209" s="2">
        <v>974</v>
      </c>
      <c r="F209" s="2">
        <v>0</v>
      </c>
      <c r="G209" s="2">
        <v>602052</v>
      </c>
      <c r="H209" s="2">
        <v>50725</v>
      </c>
      <c r="I209" s="2">
        <v>23040</v>
      </c>
      <c r="J209" s="2">
        <v>0</v>
      </c>
      <c r="K209" s="2">
        <v>0</v>
      </c>
      <c r="L209" s="2">
        <v>0</v>
      </c>
      <c r="M209" s="3">
        <f t="shared" si="104"/>
        <v>676791</v>
      </c>
      <c r="N209" s="2">
        <v>1099475</v>
      </c>
      <c r="O209" s="2">
        <v>0</v>
      </c>
      <c r="P209" s="2">
        <v>0</v>
      </c>
      <c r="Q209" s="2">
        <v>0</v>
      </c>
      <c r="R209" s="2">
        <v>4901006</v>
      </c>
      <c r="S209" s="2">
        <v>149112</v>
      </c>
      <c r="T209" s="2">
        <v>122586</v>
      </c>
      <c r="U209" s="2">
        <v>0</v>
      </c>
      <c r="V209" s="2">
        <v>0</v>
      </c>
      <c r="W209" s="2">
        <v>0</v>
      </c>
      <c r="X209" s="3">
        <f t="shared" si="105"/>
        <v>6272179</v>
      </c>
    </row>
    <row r="210" spans="1:24" ht="12" customHeight="1">
      <c r="B210" s="2" t="s">
        <v>182</v>
      </c>
      <c r="E210" s="2">
        <v>0</v>
      </c>
      <c r="F210" s="2">
        <v>0</v>
      </c>
      <c r="G210" s="2">
        <v>208189</v>
      </c>
      <c r="H210" s="2">
        <v>0</v>
      </c>
      <c r="I210" s="2">
        <v>0</v>
      </c>
      <c r="J210" s="2">
        <v>0</v>
      </c>
      <c r="K210" s="2">
        <v>629</v>
      </c>
      <c r="L210" s="2">
        <v>304330</v>
      </c>
      <c r="M210" s="3">
        <f t="shared" si="104"/>
        <v>513148</v>
      </c>
      <c r="N210" s="2">
        <v>188295</v>
      </c>
      <c r="O210" s="2">
        <v>0</v>
      </c>
      <c r="P210" s="2">
        <v>0</v>
      </c>
      <c r="Q210" s="2">
        <v>0</v>
      </c>
      <c r="R210" s="2">
        <v>279588</v>
      </c>
      <c r="S210" s="2">
        <v>21683</v>
      </c>
      <c r="T210" s="2">
        <v>41992</v>
      </c>
      <c r="U210" s="2">
        <v>5000</v>
      </c>
      <c r="V210" s="2">
        <v>0</v>
      </c>
      <c r="W210" s="2">
        <v>0</v>
      </c>
      <c r="X210" s="3">
        <f t="shared" si="105"/>
        <v>536558</v>
      </c>
    </row>
    <row r="211" spans="1:24" ht="12" customHeight="1">
      <c r="B211" s="2" t="s">
        <v>183</v>
      </c>
      <c r="E211" s="2">
        <v>0</v>
      </c>
      <c r="F211" s="2">
        <v>0</v>
      </c>
      <c r="G211" s="2">
        <v>6017</v>
      </c>
      <c r="H211" s="2">
        <v>1653</v>
      </c>
      <c r="I211" s="2">
        <v>0</v>
      </c>
      <c r="J211" s="2">
        <v>0</v>
      </c>
      <c r="K211" s="2">
        <v>365549</v>
      </c>
      <c r="L211" s="2">
        <v>0</v>
      </c>
      <c r="M211" s="3">
        <f t="shared" si="104"/>
        <v>373219</v>
      </c>
      <c r="N211" s="2">
        <v>0</v>
      </c>
      <c r="O211" s="2">
        <v>0</v>
      </c>
      <c r="P211" s="2">
        <v>0</v>
      </c>
      <c r="Q211" s="2">
        <v>0</v>
      </c>
      <c r="R211" s="2">
        <v>4540</v>
      </c>
      <c r="S211" s="2">
        <v>10254</v>
      </c>
      <c r="T211" s="2">
        <v>374393</v>
      </c>
      <c r="U211" s="2">
        <v>0</v>
      </c>
      <c r="V211" s="2">
        <v>0</v>
      </c>
      <c r="W211" s="2">
        <v>0</v>
      </c>
      <c r="X211" s="3">
        <f t="shared" si="105"/>
        <v>389187</v>
      </c>
    </row>
    <row r="212" spans="1:24" ht="12" customHeight="1">
      <c r="B212" s="2" t="s">
        <v>184</v>
      </c>
      <c r="E212" s="2">
        <v>490892</v>
      </c>
      <c r="F212" s="2">
        <v>0</v>
      </c>
      <c r="G212" s="2">
        <v>137105</v>
      </c>
      <c r="H212" s="2">
        <v>0</v>
      </c>
      <c r="I212" s="2">
        <v>0</v>
      </c>
      <c r="J212" s="2">
        <v>0</v>
      </c>
      <c r="K212" s="2">
        <v>6500</v>
      </c>
      <c r="L212" s="2">
        <v>166613</v>
      </c>
      <c r="M212" s="3">
        <f t="shared" si="104"/>
        <v>801110</v>
      </c>
      <c r="N212" s="2">
        <v>163168</v>
      </c>
      <c r="O212" s="2">
        <v>0</v>
      </c>
      <c r="P212" s="2">
        <v>0</v>
      </c>
      <c r="Q212" s="2">
        <v>0</v>
      </c>
      <c r="R212" s="2">
        <v>419763</v>
      </c>
      <c r="S212" s="2">
        <v>28473</v>
      </c>
      <c r="T212" s="2">
        <v>51832</v>
      </c>
      <c r="U212" s="2">
        <v>548319</v>
      </c>
      <c r="V212" s="2">
        <v>0</v>
      </c>
      <c r="W212" s="2">
        <v>0</v>
      </c>
      <c r="X212" s="3">
        <f t="shared" si="105"/>
        <v>1211555</v>
      </c>
    </row>
    <row r="213" spans="1:24" ht="12" customHeight="1">
      <c r="B213" s="2" t="s">
        <v>185</v>
      </c>
      <c r="E213" s="2">
        <v>261629</v>
      </c>
      <c r="F213" s="2">
        <v>0</v>
      </c>
      <c r="G213" s="2">
        <v>41537</v>
      </c>
      <c r="H213" s="2">
        <v>3000</v>
      </c>
      <c r="I213" s="2">
        <v>0</v>
      </c>
      <c r="J213" s="2">
        <v>0</v>
      </c>
      <c r="K213" s="2">
        <v>0</v>
      </c>
      <c r="L213" s="2">
        <v>0</v>
      </c>
      <c r="M213" s="3">
        <f t="shared" si="104"/>
        <v>306166</v>
      </c>
      <c r="N213" s="2">
        <v>0</v>
      </c>
      <c r="O213" s="2">
        <v>0</v>
      </c>
      <c r="P213" s="2">
        <v>24100</v>
      </c>
      <c r="Q213" s="2">
        <v>0</v>
      </c>
      <c r="R213" s="2">
        <v>30</v>
      </c>
      <c r="S213" s="2">
        <v>14099</v>
      </c>
      <c r="T213" s="2">
        <v>265372</v>
      </c>
      <c r="U213" s="2">
        <v>0</v>
      </c>
      <c r="V213" s="2">
        <v>0</v>
      </c>
      <c r="W213" s="2">
        <v>0</v>
      </c>
      <c r="X213" s="3">
        <f t="shared" si="105"/>
        <v>303601</v>
      </c>
    </row>
    <row r="214" spans="1:24" ht="12" customHeight="1">
      <c r="B214" s="2" t="s">
        <v>186</v>
      </c>
      <c r="E214" s="2">
        <v>0</v>
      </c>
      <c r="F214" s="2">
        <v>0</v>
      </c>
      <c r="G214" s="2">
        <v>8356</v>
      </c>
      <c r="H214" s="2">
        <v>20369</v>
      </c>
      <c r="I214" s="2">
        <v>0</v>
      </c>
      <c r="J214" s="2">
        <v>10457</v>
      </c>
      <c r="K214" s="2">
        <v>0</v>
      </c>
      <c r="L214" s="2">
        <v>83608</v>
      </c>
      <c r="M214" s="3">
        <f t="shared" si="104"/>
        <v>122790</v>
      </c>
      <c r="N214" s="2">
        <v>14005</v>
      </c>
      <c r="O214" s="2">
        <v>0</v>
      </c>
      <c r="P214" s="2">
        <v>84108</v>
      </c>
      <c r="Q214" s="2">
        <v>0</v>
      </c>
      <c r="R214" s="2">
        <v>14831</v>
      </c>
      <c r="S214" s="2">
        <v>14633</v>
      </c>
      <c r="T214" s="2">
        <v>0</v>
      </c>
      <c r="U214" s="2">
        <v>0</v>
      </c>
      <c r="V214" s="2">
        <v>0</v>
      </c>
      <c r="W214" s="2">
        <v>0</v>
      </c>
      <c r="X214" s="3">
        <f t="shared" si="105"/>
        <v>127577</v>
      </c>
    </row>
    <row r="215" spans="1:24" ht="12" customHeight="1">
      <c r="B215" s="2" t="s">
        <v>187</v>
      </c>
      <c r="E215" s="2">
        <v>0</v>
      </c>
      <c r="F215" s="2">
        <v>0</v>
      </c>
      <c r="G215" s="2">
        <v>5802</v>
      </c>
      <c r="H215" s="2">
        <v>4315</v>
      </c>
      <c r="I215" s="2">
        <v>0</v>
      </c>
      <c r="J215" s="2">
        <v>0</v>
      </c>
      <c r="K215" s="2">
        <v>0</v>
      </c>
      <c r="L215" s="2">
        <v>13202</v>
      </c>
      <c r="M215" s="3">
        <f t="shared" si="104"/>
        <v>23319</v>
      </c>
      <c r="N215" s="2">
        <v>0</v>
      </c>
      <c r="O215" s="2">
        <v>0</v>
      </c>
      <c r="P215" s="2">
        <v>14702</v>
      </c>
      <c r="Q215" s="2">
        <v>0</v>
      </c>
      <c r="R215" s="2">
        <v>8066</v>
      </c>
      <c r="S215" s="2">
        <v>12711</v>
      </c>
      <c r="T215" s="2">
        <v>472</v>
      </c>
      <c r="U215" s="2">
        <v>0</v>
      </c>
      <c r="V215" s="2">
        <v>0</v>
      </c>
      <c r="W215" s="2">
        <v>0</v>
      </c>
      <c r="X215" s="3">
        <f t="shared" si="105"/>
        <v>35951</v>
      </c>
    </row>
    <row r="216" spans="1:24" ht="12" customHeight="1">
      <c r="B216" s="2" t="s">
        <v>188</v>
      </c>
      <c r="E216" s="2">
        <v>275000</v>
      </c>
      <c r="F216" s="2">
        <v>0</v>
      </c>
      <c r="G216" s="2">
        <v>9023</v>
      </c>
      <c r="H216" s="2">
        <v>82076</v>
      </c>
      <c r="I216" s="2">
        <v>0</v>
      </c>
      <c r="J216" s="2">
        <v>0</v>
      </c>
      <c r="K216" s="2">
        <v>582</v>
      </c>
      <c r="L216" s="2">
        <v>169338</v>
      </c>
      <c r="M216" s="3">
        <f t="shared" si="104"/>
        <v>536019</v>
      </c>
      <c r="N216" s="2">
        <v>43425</v>
      </c>
      <c r="O216" s="2">
        <v>0</v>
      </c>
      <c r="P216" s="2">
        <v>174339</v>
      </c>
      <c r="Q216" s="2">
        <v>0</v>
      </c>
      <c r="R216" s="2">
        <v>40352</v>
      </c>
      <c r="S216" s="2">
        <v>28626</v>
      </c>
      <c r="T216" s="2">
        <v>269045</v>
      </c>
      <c r="U216" s="2">
        <v>0</v>
      </c>
      <c r="V216" s="2">
        <v>0</v>
      </c>
      <c r="W216" s="2">
        <v>0</v>
      </c>
      <c r="X216" s="3">
        <f t="shared" si="105"/>
        <v>555787</v>
      </c>
    </row>
    <row r="217" spans="1:24" ht="12" customHeight="1">
      <c r="C217" s="2" t="s">
        <v>41</v>
      </c>
      <c r="E217" s="2">
        <f t="shared" ref="E217:L217" si="106">SUM(E208:E216)</f>
        <v>1257958</v>
      </c>
      <c r="F217" s="2">
        <f t="shared" si="106"/>
        <v>0</v>
      </c>
      <c r="G217" s="2">
        <f t="shared" si="106"/>
        <v>1882576</v>
      </c>
      <c r="H217" s="2">
        <f t="shared" si="106"/>
        <v>512435</v>
      </c>
      <c r="I217" s="2">
        <f t="shared" si="106"/>
        <v>23181</v>
      </c>
      <c r="J217" s="2">
        <f t="shared" si="106"/>
        <v>10457</v>
      </c>
      <c r="K217" s="2">
        <f t="shared" si="106"/>
        <v>373260</v>
      </c>
      <c r="L217" s="2">
        <f t="shared" si="106"/>
        <v>1708029</v>
      </c>
      <c r="M217" s="3">
        <f t="shared" si="104"/>
        <v>5767896</v>
      </c>
      <c r="N217" s="2">
        <f t="shared" ref="N217:W217" si="107">SUM(N208:N216)</f>
        <v>1508368</v>
      </c>
      <c r="O217" s="2">
        <f t="shared" si="107"/>
        <v>0</v>
      </c>
      <c r="P217" s="2">
        <f t="shared" si="107"/>
        <v>1268187</v>
      </c>
      <c r="Q217" s="2">
        <f t="shared" si="107"/>
        <v>0</v>
      </c>
      <c r="R217" s="2">
        <f t="shared" si="107"/>
        <v>6455425</v>
      </c>
      <c r="S217" s="2">
        <f t="shared" si="107"/>
        <v>604304</v>
      </c>
      <c r="T217" s="2">
        <f t="shared" si="107"/>
        <v>1125692</v>
      </c>
      <c r="U217" s="2">
        <f t="shared" si="107"/>
        <v>556819</v>
      </c>
      <c r="V217" s="2">
        <f t="shared" si="107"/>
        <v>0</v>
      </c>
      <c r="W217" s="2">
        <f t="shared" si="107"/>
        <v>0</v>
      </c>
      <c r="X217" s="3">
        <f t="shared" si="105"/>
        <v>11518795</v>
      </c>
    </row>
    <row r="218" spans="1:24" ht="12" customHeight="1">
      <c r="D218" s="2" t="s">
        <v>42</v>
      </c>
      <c r="E218" s="2">
        <f t="shared" ref="E218:L218" si="108">E217+E207</f>
        <v>6504288</v>
      </c>
      <c r="F218" s="2">
        <f t="shared" si="108"/>
        <v>2188445</v>
      </c>
      <c r="G218" s="2">
        <f t="shared" si="108"/>
        <v>11067096</v>
      </c>
      <c r="H218" s="2">
        <f t="shared" si="108"/>
        <v>2853322</v>
      </c>
      <c r="I218" s="2">
        <f t="shared" si="108"/>
        <v>23181</v>
      </c>
      <c r="J218" s="2">
        <f t="shared" si="108"/>
        <v>13236</v>
      </c>
      <c r="K218" s="2">
        <f t="shared" si="108"/>
        <v>688884</v>
      </c>
      <c r="L218" s="2">
        <f t="shared" si="108"/>
        <v>2391925</v>
      </c>
      <c r="M218" s="3">
        <f t="shared" si="104"/>
        <v>25730377</v>
      </c>
      <c r="N218" s="2">
        <f t="shared" ref="N218:W218" si="109">N217+N207</f>
        <v>8554723</v>
      </c>
      <c r="O218" s="2">
        <f t="shared" si="109"/>
        <v>53554</v>
      </c>
      <c r="P218" s="2">
        <f t="shared" si="109"/>
        <v>1952083</v>
      </c>
      <c r="Q218" s="2">
        <f t="shared" si="109"/>
        <v>0</v>
      </c>
      <c r="R218" s="2">
        <f t="shared" si="109"/>
        <v>8994998</v>
      </c>
      <c r="S218" s="2">
        <f t="shared" si="109"/>
        <v>4086010</v>
      </c>
      <c r="T218" s="2">
        <f t="shared" si="109"/>
        <v>1583115</v>
      </c>
      <c r="U218" s="2">
        <f t="shared" si="109"/>
        <v>7673287</v>
      </c>
      <c r="V218" s="2">
        <f t="shared" si="109"/>
        <v>0</v>
      </c>
      <c r="W218" s="2">
        <f t="shared" si="109"/>
        <v>0</v>
      </c>
      <c r="X218" s="3">
        <f t="shared" si="105"/>
        <v>32897770</v>
      </c>
    </row>
    <row r="220" spans="1:24" ht="12" customHeight="1">
      <c r="A220" s="2" t="s">
        <v>189</v>
      </c>
      <c r="E220" s="2">
        <v>1395890</v>
      </c>
      <c r="F220" s="2">
        <v>0</v>
      </c>
      <c r="G220" s="2">
        <v>4309894</v>
      </c>
      <c r="H220" s="2">
        <v>1025634</v>
      </c>
      <c r="I220" s="2">
        <v>0</v>
      </c>
      <c r="J220" s="2">
        <v>15942</v>
      </c>
      <c r="K220" s="2">
        <v>115065</v>
      </c>
      <c r="L220" s="2">
        <v>0</v>
      </c>
      <c r="M220" s="3">
        <f t="shared" ref="M220:M230" si="110">SUM(E220:L220)</f>
        <v>6862425</v>
      </c>
      <c r="N220" s="2">
        <v>1163333</v>
      </c>
      <c r="O220" s="2">
        <v>0</v>
      </c>
      <c r="P220" s="2">
        <v>207436</v>
      </c>
      <c r="Q220" s="2">
        <v>0</v>
      </c>
      <c r="R220" s="2">
        <v>430842</v>
      </c>
      <c r="S220" s="2">
        <v>4294058</v>
      </c>
      <c r="T220" s="2">
        <v>107814</v>
      </c>
      <c r="U220" s="2">
        <v>1313297</v>
      </c>
      <c r="V220" s="2">
        <v>0</v>
      </c>
      <c r="W220" s="2">
        <v>0</v>
      </c>
      <c r="X220" s="3">
        <f t="shared" ref="X220:X230" si="111">SUM(N220:W220)</f>
        <v>7516780</v>
      </c>
    </row>
    <row r="221" spans="1:24" ht="12" customHeight="1">
      <c r="B221" s="2" t="s">
        <v>190</v>
      </c>
      <c r="E221" s="2">
        <v>0</v>
      </c>
      <c r="F221" s="2">
        <v>0</v>
      </c>
      <c r="G221" s="2">
        <v>21649</v>
      </c>
      <c r="H221" s="2">
        <v>0</v>
      </c>
      <c r="I221" s="2">
        <v>17721</v>
      </c>
      <c r="J221" s="2">
        <v>0</v>
      </c>
      <c r="K221" s="2">
        <v>0</v>
      </c>
      <c r="L221" s="2">
        <v>0</v>
      </c>
      <c r="M221" s="3">
        <f t="shared" si="110"/>
        <v>39370</v>
      </c>
      <c r="N221" s="2">
        <v>30022</v>
      </c>
      <c r="O221" s="2">
        <v>0</v>
      </c>
      <c r="P221" s="2">
        <v>0</v>
      </c>
      <c r="Q221" s="2">
        <v>0</v>
      </c>
      <c r="R221" s="2">
        <v>499</v>
      </c>
      <c r="S221" s="2">
        <v>5768</v>
      </c>
      <c r="T221" s="2">
        <v>0</v>
      </c>
      <c r="U221" s="2">
        <v>0</v>
      </c>
      <c r="V221" s="2">
        <v>0</v>
      </c>
      <c r="W221" s="2">
        <v>0</v>
      </c>
      <c r="X221" s="3">
        <f t="shared" si="111"/>
        <v>36289</v>
      </c>
    </row>
    <row r="222" spans="1:24" ht="12" customHeight="1">
      <c r="B222" s="2" t="s">
        <v>191</v>
      </c>
      <c r="E222" s="2">
        <v>334573.74416357692</v>
      </c>
      <c r="F222" s="2">
        <v>0</v>
      </c>
      <c r="G222" s="2">
        <v>6228.2724747645889</v>
      </c>
      <c r="H222" s="2">
        <v>15378.220379099632</v>
      </c>
      <c r="I222" s="2">
        <v>5628.8432607289978</v>
      </c>
      <c r="J222" s="2">
        <v>0</v>
      </c>
      <c r="K222" s="2">
        <v>0</v>
      </c>
      <c r="L222" s="2">
        <v>0</v>
      </c>
      <c r="M222" s="3">
        <f t="shared" si="110"/>
        <v>361809.08027817018</v>
      </c>
      <c r="N222" s="2">
        <v>18229.709994143752</v>
      </c>
      <c r="O222" s="2">
        <v>40.465504981451168</v>
      </c>
      <c r="P222" s="2">
        <v>5564.0069349495361</v>
      </c>
      <c r="Q222" s="2">
        <v>0</v>
      </c>
      <c r="R222" s="2">
        <v>643.40152920507353</v>
      </c>
      <c r="S222" s="2">
        <v>5405</v>
      </c>
      <c r="T222" s="2">
        <v>456676.96095132729</v>
      </c>
      <c r="U222" s="2">
        <v>0</v>
      </c>
      <c r="V222" s="2">
        <v>0</v>
      </c>
      <c r="W222" s="2">
        <v>0</v>
      </c>
      <c r="X222" s="3">
        <f t="shared" si="111"/>
        <v>486559.54491460708</v>
      </c>
    </row>
    <row r="223" spans="1:24" ht="12" customHeight="1">
      <c r="B223" s="2" t="s">
        <v>192</v>
      </c>
      <c r="E223" s="2">
        <v>626113</v>
      </c>
      <c r="F223" s="2">
        <v>7450</v>
      </c>
      <c r="G223" s="2">
        <v>81743</v>
      </c>
      <c r="H223" s="2">
        <v>8172</v>
      </c>
      <c r="I223" s="2">
        <v>13371</v>
      </c>
      <c r="J223" s="2">
        <v>0</v>
      </c>
      <c r="K223" s="2">
        <v>0</v>
      </c>
      <c r="L223" s="2">
        <v>222103</v>
      </c>
      <c r="M223" s="3">
        <f t="shared" si="110"/>
        <v>958952</v>
      </c>
      <c r="N223" s="2">
        <v>0</v>
      </c>
      <c r="O223" s="2">
        <v>0</v>
      </c>
      <c r="P223" s="2">
        <v>500397</v>
      </c>
      <c r="Q223" s="2">
        <v>0</v>
      </c>
      <c r="R223" s="2">
        <v>11074</v>
      </c>
      <c r="S223" s="2">
        <v>36957</v>
      </c>
      <c r="T223" s="2">
        <v>413653</v>
      </c>
      <c r="U223" s="2">
        <v>0</v>
      </c>
      <c r="V223" s="2">
        <v>0</v>
      </c>
      <c r="W223" s="2">
        <v>0</v>
      </c>
      <c r="X223" s="3">
        <f t="shared" si="111"/>
        <v>962081</v>
      </c>
    </row>
    <row r="224" spans="1:24" ht="12" customHeight="1">
      <c r="B224" s="2" t="s">
        <v>193</v>
      </c>
      <c r="E224" s="2">
        <v>4457</v>
      </c>
      <c r="F224" s="2">
        <v>0</v>
      </c>
      <c r="G224" s="2">
        <v>31250</v>
      </c>
      <c r="H224" s="2">
        <v>18248</v>
      </c>
      <c r="I224" s="2">
        <v>7279</v>
      </c>
      <c r="J224" s="2">
        <v>0</v>
      </c>
      <c r="K224" s="2">
        <v>0</v>
      </c>
      <c r="L224" s="2">
        <v>0</v>
      </c>
      <c r="M224" s="3">
        <f t="shared" si="110"/>
        <v>61234</v>
      </c>
      <c r="N224" s="2">
        <v>0</v>
      </c>
      <c r="O224" s="2">
        <v>0</v>
      </c>
      <c r="P224" s="2">
        <v>33400</v>
      </c>
      <c r="Q224" s="2">
        <v>0</v>
      </c>
      <c r="R224" s="2">
        <v>312</v>
      </c>
      <c r="S224" s="2">
        <v>9186</v>
      </c>
      <c r="T224" s="2">
        <v>0</v>
      </c>
      <c r="U224" s="2">
        <v>4418</v>
      </c>
      <c r="V224" s="2">
        <v>0</v>
      </c>
      <c r="W224" s="2">
        <v>0</v>
      </c>
      <c r="X224" s="3">
        <f t="shared" si="111"/>
        <v>47316</v>
      </c>
    </row>
    <row r="225" spans="1:24" ht="12" customHeight="1">
      <c r="B225" s="2" t="s">
        <v>194</v>
      </c>
      <c r="E225" s="2">
        <v>1366321</v>
      </c>
      <c r="F225" s="2">
        <v>0</v>
      </c>
      <c r="G225" s="2">
        <v>51507</v>
      </c>
      <c r="H225" s="2">
        <v>0</v>
      </c>
      <c r="I225" s="2">
        <v>0</v>
      </c>
      <c r="J225" s="2">
        <v>5000</v>
      </c>
      <c r="K225" s="2">
        <v>30399</v>
      </c>
      <c r="L225" s="2">
        <v>0</v>
      </c>
      <c r="M225" s="3">
        <f t="shared" si="110"/>
        <v>1453227</v>
      </c>
      <c r="N225" s="2">
        <v>0</v>
      </c>
      <c r="O225" s="2">
        <v>12493</v>
      </c>
      <c r="P225" s="2">
        <v>33148</v>
      </c>
      <c r="Q225" s="2">
        <v>0</v>
      </c>
      <c r="R225" s="2">
        <v>41461</v>
      </c>
      <c r="S225" s="2">
        <v>20295</v>
      </c>
      <c r="T225" s="2">
        <v>638632</v>
      </c>
      <c r="U225" s="2">
        <v>729043</v>
      </c>
      <c r="V225" s="2">
        <v>0</v>
      </c>
      <c r="W225" s="2">
        <v>0</v>
      </c>
      <c r="X225" s="3">
        <f t="shared" si="111"/>
        <v>1475072</v>
      </c>
    </row>
    <row r="226" spans="1:24" ht="12" customHeight="1">
      <c r="B226" s="2" t="s">
        <v>195</v>
      </c>
      <c r="E226" s="2">
        <v>293411</v>
      </c>
      <c r="F226" s="2">
        <v>0</v>
      </c>
      <c r="G226" s="2">
        <v>26885</v>
      </c>
      <c r="H226" s="2">
        <v>13699</v>
      </c>
      <c r="I226" s="2">
        <v>0</v>
      </c>
      <c r="J226" s="2">
        <v>0</v>
      </c>
      <c r="K226" s="2">
        <v>4877</v>
      </c>
      <c r="L226" s="2">
        <v>40512</v>
      </c>
      <c r="M226" s="3">
        <f t="shared" si="110"/>
        <v>379384</v>
      </c>
      <c r="N226" s="2">
        <v>20775</v>
      </c>
      <c r="O226" s="2">
        <v>0</v>
      </c>
      <c r="P226" s="2">
        <v>60790</v>
      </c>
      <c r="Q226" s="2">
        <v>0</v>
      </c>
      <c r="R226" s="2">
        <v>6056</v>
      </c>
      <c r="S226" s="2">
        <v>13031</v>
      </c>
      <c r="T226" s="2">
        <v>67024</v>
      </c>
      <c r="U226" s="2">
        <v>253800</v>
      </c>
      <c r="V226" s="2">
        <v>0</v>
      </c>
      <c r="W226" s="2">
        <v>0</v>
      </c>
      <c r="X226" s="3">
        <f t="shared" si="111"/>
        <v>421476</v>
      </c>
    </row>
    <row r="227" spans="1:24" ht="12" customHeight="1">
      <c r="B227" s="2" t="s">
        <v>196</v>
      </c>
      <c r="E227" s="2">
        <v>0</v>
      </c>
      <c r="F227" s="2">
        <v>0</v>
      </c>
      <c r="G227" s="2">
        <v>27053</v>
      </c>
      <c r="H227" s="2">
        <v>1138</v>
      </c>
      <c r="I227" s="2">
        <v>0</v>
      </c>
      <c r="J227" s="2">
        <v>0</v>
      </c>
      <c r="K227" s="2">
        <v>5063</v>
      </c>
      <c r="L227" s="2">
        <v>0</v>
      </c>
      <c r="M227" s="3">
        <f t="shared" si="110"/>
        <v>33254</v>
      </c>
      <c r="N227" s="2">
        <v>0</v>
      </c>
      <c r="O227" s="2">
        <v>0</v>
      </c>
      <c r="P227" s="2">
        <v>1424</v>
      </c>
      <c r="Q227" s="2">
        <v>0</v>
      </c>
      <c r="R227" s="2">
        <v>36659</v>
      </c>
      <c r="S227" s="2">
        <v>10468</v>
      </c>
      <c r="T227" s="2">
        <v>0</v>
      </c>
      <c r="U227" s="2">
        <v>0</v>
      </c>
      <c r="V227" s="2">
        <v>0</v>
      </c>
      <c r="W227" s="2">
        <v>0</v>
      </c>
      <c r="X227" s="3">
        <f t="shared" si="111"/>
        <v>48551</v>
      </c>
    </row>
    <row r="228" spans="1:24" ht="12" customHeight="1">
      <c r="B228" s="2" t="s">
        <v>197</v>
      </c>
      <c r="E228" s="2">
        <v>593593</v>
      </c>
      <c r="F228" s="2">
        <v>0</v>
      </c>
      <c r="G228" s="2">
        <v>89631</v>
      </c>
      <c r="H228" s="2">
        <v>0</v>
      </c>
      <c r="I228" s="2">
        <v>0</v>
      </c>
      <c r="J228" s="2">
        <v>0</v>
      </c>
      <c r="K228" s="2">
        <v>0</v>
      </c>
      <c r="L228" s="2">
        <v>100361</v>
      </c>
      <c r="M228" s="3">
        <f t="shared" si="110"/>
        <v>783585</v>
      </c>
      <c r="N228" s="2">
        <v>35000</v>
      </c>
      <c r="O228" s="2">
        <v>0</v>
      </c>
      <c r="P228" s="2">
        <v>114373</v>
      </c>
      <c r="Q228" s="2">
        <v>0</v>
      </c>
      <c r="R228" s="2">
        <v>1571</v>
      </c>
      <c r="S228" s="2">
        <v>19120</v>
      </c>
      <c r="T228" s="2">
        <v>95547</v>
      </c>
      <c r="U228" s="2">
        <v>493328</v>
      </c>
      <c r="V228" s="2">
        <v>0</v>
      </c>
      <c r="W228" s="2">
        <v>0</v>
      </c>
      <c r="X228" s="3">
        <f t="shared" si="111"/>
        <v>758939</v>
      </c>
    </row>
    <row r="229" spans="1:24" ht="12" customHeight="1">
      <c r="C229" s="2" t="s">
        <v>41</v>
      </c>
      <c r="E229" s="2">
        <f t="shared" ref="E229:L229" si="112">SUM(E221:E228)</f>
        <v>3218468.744163577</v>
      </c>
      <c r="F229" s="2">
        <f t="shared" si="112"/>
        <v>7450</v>
      </c>
      <c r="G229" s="2">
        <f t="shared" si="112"/>
        <v>335946.27247476461</v>
      </c>
      <c r="H229" s="2">
        <f t="shared" si="112"/>
        <v>56635.220379099628</v>
      </c>
      <c r="I229" s="2">
        <f t="shared" si="112"/>
        <v>43999.843260729001</v>
      </c>
      <c r="J229" s="2">
        <f t="shared" si="112"/>
        <v>5000</v>
      </c>
      <c r="K229" s="2">
        <f t="shared" si="112"/>
        <v>40339</v>
      </c>
      <c r="L229" s="2">
        <f t="shared" si="112"/>
        <v>362976</v>
      </c>
      <c r="M229" s="3">
        <f t="shared" si="110"/>
        <v>4070815.0802781703</v>
      </c>
      <c r="N229" s="2">
        <f t="shared" ref="N229:W229" si="113">SUM(N221:N228)</f>
        <v>104026.70999414375</v>
      </c>
      <c r="O229" s="2">
        <f t="shared" si="113"/>
        <v>12533.465504981452</v>
      </c>
      <c r="P229" s="2">
        <f t="shared" si="113"/>
        <v>749096.00693494955</v>
      </c>
      <c r="Q229" s="2">
        <f t="shared" si="113"/>
        <v>0</v>
      </c>
      <c r="R229" s="2">
        <f t="shared" si="113"/>
        <v>98275.401529205075</v>
      </c>
      <c r="S229" s="2">
        <f t="shared" si="113"/>
        <v>120230</v>
      </c>
      <c r="T229" s="2">
        <f t="shared" si="113"/>
        <v>1671532.9609513273</v>
      </c>
      <c r="U229" s="2">
        <f t="shared" si="113"/>
        <v>1480589</v>
      </c>
      <c r="V229" s="2">
        <f t="shared" si="113"/>
        <v>0</v>
      </c>
      <c r="W229" s="2">
        <f t="shared" si="113"/>
        <v>0</v>
      </c>
      <c r="X229" s="3">
        <f t="shared" si="111"/>
        <v>4236283.544914607</v>
      </c>
    </row>
    <row r="230" spans="1:24" ht="12" customHeight="1">
      <c r="D230" s="2" t="s">
        <v>42</v>
      </c>
      <c r="E230" s="2">
        <f t="shared" ref="E230:L230" si="114">E229+E220</f>
        <v>4614358.7441635765</v>
      </c>
      <c r="F230" s="2">
        <f t="shared" si="114"/>
        <v>7450</v>
      </c>
      <c r="G230" s="2">
        <f t="shared" si="114"/>
        <v>4645840.2724747648</v>
      </c>
      <c r="H230" s="2">
        <f t="shared" si="114"/>
        <v>1082269.2203790997</v>
      </c>
      <c r="I230" s="2">
        <f t="shared" si="114"/>
        <v>43999.843260729001</v>
      </c>
      <c r="J230" s="2">
        <f t="shared" si="114"/>
        <v>20942</v>
      </c>
      <c r="K230" s="2">
        <f t="shared" si="114"/>
        <v>155404</v>
      </c>
      <c r="L230" s="2">
        <f t="shared" si="114"/>
        <v>362976</v>
      </c>
      <c r="M230" s="3">
        <f t="shared" si="110"/>
        <v>10933240.080278171</v>
      </c>
      <c r="N230" s="2">
        <f t="shared" ref="N230:W230" si="115">N229+N220</f>
        <v>1267359.7099941438</v>
      </c>
      <c r="O230" s="2">
        <f t="shared" si="115"/>
        <v>12533.465504981452</v>
      </c>
      <c r="P230" s="2">
        <f t="shared" si="115"/>
        <v>956532.00693494955</v>
      </c>
      <c r="Q230" s="2">
        <f t="shared" si="115"/>
        <v>0</v>
      </c>
      <c r="R230" s="2">
        <f t="shared" si="115"/>
        <v>529117.40152920503</v>
      </c>
      <c r="S230" s="2">
        <f t="shared" si="115"/>
        <v>4414288</v>
      </c>
      <c r="T230" s="2">
        <f t="shared" si="115"/>
        <v>1779346.9609513273</v>
      </c>
      <c r="U230" s="2">
        <f t="shared" si="115"/>
        <v>2793886</v>
      </c>
      <c r="V230" s="2">
        <f t="shared" si="115"/>
        <v>0</v>
      </c>
      <c r="W230" s="2">
        <f t="shared" si="115"/>
        <v>0</v>
      </c>
      <c r="X230" s="3">
        <f t="shared" si="111"/>
        <v>11753063.544914607</v>
      </c>
    </row>
    <row r="232" spans="1:24" ht="12" customHeight="1">
      <c r="A232" s="12" t="s">
        <v>198</v>
      </c>
      <c r="E232" s="2">
        <v>4153189</v>
      </c>
      <c r="F232" s="2">
        <v>195818</v>
      </c>
      <c r="G232" s="2">
        <v>4258426</v>
      </c>
      <c r="H232" s="2">
        <v>1975304</v>
      </c>
      <c r="I232" s="2">
        <v>3522</v>
      </c>
      <c r="J232" s="2">
        <v>0</v>
      </c>
      <c r="K232" s="2">
        <v>135672</v>
      </c>
      <c r="L232" s="2">
        <v>402200</v>
      </c>
      <c r="M232" s="3">
        <f>SUM(E232:L232)</f>
        <v>11124131</v>
      </c>
      <c r="N232" s="2">
        <v>6913956</v>
      </c>
      <c r="O232" s="2">
        <v>0</v>
      </c>
      <c r="P232" s="2">
        <v>402200</v>
      </c>
      <c r="Q232" s="2">
        <v>0</v>
      </c>
      <c r="R232" s="2">
        <v>1417913</v>
      </c>
      <c r="S232" s="2">
        <v>2379514</v>
      </c>
      <c r="T232" s="2">
        <v>382726</v>
      </c>
      <c r="U232" s="2">
        <v>1000399</v>
      </c>
      <c r="V232" s="2">
        <v>0</v>
      </c>
      <c r="W232" s="2">
        <v>0</v>
      </c>
      <c r="X232" s="3">
        <f>SUM(N232:W232)</f>
        <v>12496708</v>
      </c>
    </row>
    <row r="233" spans="1:24" ht="12" customHeight="1">
      <c r="B233" s="2" t="s">
        <v>199</v>
      </c>
      <c r="E233" s="2">
        <v>1023719</v>
      </c>
      <c r="F233" s="2">
        <v>0</v>
      </c>
      <c r="G233" s="2">
        <v>1057626</v>
      </c>
      <c r="H233" s="2">
        <v>528</v>
      </c>
      <c r="I233" s="2">
        <v>0</v>
      </c>
      <c r="J233" s="2">
        <v>381581</v>
      </c>
      <c r="K233" s="2">
        <v>9081</v>
      </c>
      <c r="L233" s="2">
        <v>502907</v>
      </c>
      <c r="M233" s="3">
        <f>SUM(E233:L233)</f>
        <v>2975442</v>
      </c>
      <c r="N233" s="2">
        <v>0</v>
      </c>
      <c r="O233" s="2">
        <v>16929</v>
      </c>
      <c r="P233" s="2">
        <v>1845976</v>
      </c>
      <c r="Q233" s="2">
        <v>0</v>
      </c>
      <c r="R233" s="2">
        <v>682409</v>
      </c>
      <c r="S233" s="2">
        <v>185749</v>
      </c>
      <c r="T233" s="2">
        <v>172616</v>
      </c>
      <c r="U233" s="2">
        <v>668857</v>
      </c>
      <c r="V233" s="2">
        <v>0</v>
      </c>
      <c r="W233" s="2">
        <v>0</v>
      </c>
      <c r="X233" s="3">
        <f>SUM(N233:W233)</f>
        <v>3572536</v>
      </c>
    </row>
    <row r="234" spans="1:24" ht="12" customHeight="1">
      <c r="C234" s="2" t="s">
        <v>41</v>
      </c>
      <c r="E234" s="2">
        <f t="shared" ref="E234:L234" si="116">E233</f>
        <v>1023719</v>
      </c>
      <c r="F234" s="2">
        <f t="shared" si="116"/>
        <v>0</v>
      </c>
      <c r="G234" s="2">
        <f t="shared" si="116"/>
        <v>1057626</v>
      </c>
      <c r="H234" s="2">
        <f t="shared" si="116"/>
        <v>528</v>
      </c>
      <c r="I234" s="2">
        <f t="shared" si="116"/>
        <v>0</v>
      </c>
      <c r="J234" s="2">
        <f t="shared" si="116"/>
        <v>381581</v>
      </c>
      <c r="K234" s="2">
        <f t="shared" si="116"/>
        <v>9081</v>
      </c>
      <c r="L234" s="2">
        <f t="shared" si="116"/>
        <v>502907</v>
      </c>
      <c r="M234" s="3">
        <f>SUM(E234:L234)</f>
        <v>2975442</v>
      </c>
      <c r="N234" s="2">
        <f t="shared" ref="N234:W234" si="117">N233</f>
        <v>0</v>
      </c>
      <c r="O234" s="2">
        <f t="shared" si="117"/>
        <v>16929</v>
      </c>
      <c r="P234" s="2">
        <f t="shared" si="117"/>
        <v>1845976</v>
      </c>
      <c r="Q234" s="2">
        <f t="shared" si="117"/>
        <v>0</v>
      </c>
      <c r="R234" s="2">
        <f t="shared" si="117"/>
        <v>682409</v>
      </c>
      <c r="S234" s="2">
        <f t="shared" si="117"/>
        <v>185749</v>
      </c>
      <c r="T234" s="2">
        <f t="shared" si="117"/>
        <v>172616</v>
      </c>
      <c r="U234" s="2">
        <f t="shared" si="117"/>
        <v>668857</v>
      </c>
      <c r="V234" s="2">
        <f t="shared" si="117"/>
        <v>0</v>
      </c>
      <c r="W234" s="2">
        <f t="shared" si="117"/>
        <v>0</v>
      </c>
      <c r="X234" s="3">
        <f>SUM(N234:W234)</f>
        <v>3572536</v>
      </c>
    </row>
    <row r="235" spans="1:24" ht="12" customHeight="1">
      <c r="D235" s="2" t="s">
        <v>42</v>
      </c>
      <c r="E235" s="2">
        <f t="shared" ref="E235:L235" si="118">E234+E232</f>
        <v>5176908</v>
      </c>
      <c r="F235" s="2">
        <f t="shared" si="118"/>
        <v>195818</v>
      </c>
      <c r="G235" s="2">
        <f t="shared" si="118"/>
        <v>5316052</v>
      </c>
      <c r="H235" s="2">
        <f t="shared" si="118"/>
        <v>1975832</v>
      </c>
      <c r="I235" s="2">
        <f t="shared" si="118"/>
        <v>3522</v>
      </c>
      <c r="J235" s="2">
        <f t="shared" si="118"/>
        <v>381581</v>
      </c>
      <c r="K235" s="2">
        <f t="shared" si="118"/>
        <v>144753</v>
      </c>
      <c r="L235" s="2">
        <f t="shared" si="118"/>
        <v>905107</v>
      </c>
      <c r="M235" s="3">
        <f>SUM(E235:L235)</f>
        <v>14099573</v>
      </c>
      <c r="N235" s="2">
        <f t="shared" ref="N235:W235" si="119">N234+N232</f>
        <v>6913956</v>
      </c>
      <c r="O235" s="2">
        <f t="shared" si="119"/>
        <v>16929</v>
      </c>
      <c r="P235" s="2">
        <f t="shared" si="119"/>
        <v>2248176</v>
      </c>
      <c r="Q235" s="2">
        <f t="shared" si="119"/>
        <v>0</v>
      </c>
      <c r="R235" s="2">
        <f t="shared" si="119"/>
        <v>2100322</v>
      </c>
      <c r="S235" s="2">
        <f t="shared" si="119"/>
        <v>2565263</v>
      </c>
      <c r="T235" s="2">
        <f t="shared" si="119"/>
        <v>555342</v>
      </c>
      <c r="U235" s="2">
        <f t="shared" si="119"/>
        <v>1669256</v>
      </c>
      <c r="V235" s="2">
        <f t="shared" si="119"/>
        <v>0</v>
      </c>
      <c r="W235" s="2">
        <f t="shared" si="119"/>
        <v>0</v>
      </c>
      <c r="X235" s="3">
        <f>SUM(N235:W235)</f>
        <v>16069244</v>
      </c>
    </row>
    <row r="237" spans="1:24" ht="12" customHeight="1">
      <c r="A237" s="2" t="s">
        <v>200</v>
      </c>
      <c r="E237" s="2">
        <v>2026835</v>
      </c>
      <c r="F237" s="2">
        <v>440524</v>
      </c>
      <c r="G237" s="2">
        <v>6445284</v>
      </c>
      <c r="H237" s="2">
        <v>1117683</v>
      </c>
      <c r="I237" s="2">
        <v>152968</v>
      </c>
      <c r="J237" s="2">
        <v>25574</v>
      </c>
      <c r="K237" s="2">
        <v>50412</v>
      </c>
      <c r="L237" s="2">
        <v>133000</v>
      </c>
      <c r="M237" s="3">
        <f t="shared" ref="M237:M252" si="120">SUM(E237:L237)</f>
        <v>10392280</v>
      </c>
      <c r="N237" s="2">
        <v>2554648</v>
      </c>
      <c r="O237" s="2">
        <v>0</v>
      </c>
      <c r="P237" s="2">
        <v>36049</v>
      </c>
      <c r="Q237" s="2">
        <v>0</v>
      </c>
      <c r="R237" s="2">
        <v>195779</v>
      </c>
      <c r="S237" s="2">
        <v>3537611</v>
      </c>
      <c r="T237" s="2">
        <v>292301</v>
      </c>
      <c r="U237" s="2">
        <v>2117557</v>
      </c>
      <c r="V237" s="2">
        <v>0</v>
      </c>
      <c r="W237" s="2">
        <v>0</v>
      </c>
      <c r="X237" s="3">
        <f t="shared" ref="X237:X252" si="121">SUM(N237:W237)</f>
        <v>8733945</v>
      </c>
    </row>
    <row r="238" spans="1:24" ht="12" customHeight="1">
      <c r="B238" s="2" t="s">
        <v>201</v>
      </c>
      <c r="E238" s="2">
        <v>1263894</v>
      </c>
      <c r="F238" s="2">
        <v>0</v>
      </c>
      <c r="G238" s="2">
        <v>43408</v>
      </c>
      <c r="H238" s="2">
        <v>62854</v>
      </c>
      <c r="I238" s="2">
        <v>9895</v>
      </c>
      <c r="J238" s="2">
        <v>0</v>
      </c>
      <c r="K238" s="2">
        <v>0</v>
      </c>
      <c r="L238" s="2">
        <v>453307</v>
      </c>
      <c r="M238" s="3">
        <f t="shared" si="120"/>
        <v>1833358</v>
      </c>
      <c r="N238" s="2">
        <v>67468</v>
      </c>
      <c r="O238" s="2">
        <v>0</v>
      </c>
      <c r="P238" s="2">
        <v>453307</v>
      </c>
      <c r="Q238" s="2">
        <v>8616</v>
      </c>
      <c r="R238" s="2">
        <v>3000</v>
      </c>
      <c r="S238" s="2">
        <v>46891</v>
      </c>
      <c r="T238" s="2">
        <v>428856</v>
      </c>
      <c r="U238" s="2">
        <v>774037</v>
      </c>
      <c r="V238" s="2">
        <v>0</v>
      </c>
      <c r="W238" s="2">
        <v>0</v>
      </c>
      <c r="X238" s="3">
        <f t="shared" si="121"/>
        <v>1782175</v>
      </c>
    </row>
    <row r="239" spans="1:24" ht="12" customHeight="1">
      <c r="B239" s="2" t="s">
        <v>202</v>
      </c>
      <c r="E239" s="2">
        <v>0</v>
      </c>
      <c r="F239" s="2">
        <v>0</v>
      </c>
      <c r="G239" s="2">
        <v>6865</v>
      </c>
      <c r="H239" s="2">
        <v>12611</v>
      </c>
      <c r="I239" s="2">
        <v>0</v>
      </c>
      <c r="J239" s="2">
        <v>0</v>
      </c>
      <c r="K239" s="2">
        <v>0</v>
      </c>
      <c r="L239" s="2">
        <v>0</v>
      </c>
      <c r="M239" s="3">
        <f t="shared" si="120"/>
        <v>19476</v>
      </c>
      <c r="N239" s="2">
        <v>0</v>
      </c>
      <c r="O239" s="2">
        <v>0</v>
      </c>
      <c r="P239" s="2">
        <v>16096</v>
      </c>
      <c r="Q239" s="2">
        <v>0</v>
      </c>
      <c r="R239" s="2">
        <v>155</v>
      </c>
      <c r="S239" s="2">
        <v>4059</v>
      </c>
      <c r="T239" s="2">
        <v>0</v>
      </c>
      <c r="U239" s="2">
        <v>0</v>
      </c>
      <c r="V239" s="2">
        <v>0</v>
      </c>
      <c r="W239" s="2">
        <v>0</v>
      </c>
      <c r="X239" s="3">
        <f t="shared" si="121"/>
        <v>20310</v>
      </c>
    </row>
    <row r="240" spans="1:24" ht="12" customHeight="1">
      <c r="B240" s="2" t="s">
        <v>203</v>
      </c>
      <c r="E240" s="2">
        <v>0</v>
      </c>
      <c r="F240" s="2">
        <v>0</v>
      </c>
      <c r="G240" s="2">
        <v>312827</v>
      </c>
      <c r="H240" s="2">
        <v>11681</v>
      </c>
      <c r="I240" s="2">
        <v>9500</v>
      </c>
      <c r="J240" s="2">
        <v>0</v>
      </c>
      <c r="K240" s="2">
        <v>0</v>
      </c>
      <c r="L240" s="2">
        <v>0</v>
      </c>
      <c r="M240" s="3">
        <f t="shared" si="120"/>
        <v>334008</v>
      </c>
      <c r="N240" s="2">
        <v>52288</v>
      </c>
      <c r="O240" s="2">
        <v>0</v>
      </c>
      <c r="P240" s="2">
        <v>59140</v>
      </c>
      <c r="Q240" s="2">
        <v>0</v>
      </c>
      <c r="R240" s="2">
        <v>13501</v>
      </c>
      <c r="S240" s="2">
        <v>21897</v>
      </c>
      <c r="T240" s="2">
        <v>200570</v>
      </c>
      <c r="U240" s="2">
        <v>0</v>
      </c>
      <c r="V240" s="2">
        <v>0</v>
      </c>
      <c r="W240" s="2">
        <v>0</v>
      </c>
      <c r="X240" s="3">
        <f t="shared" si="121"/>
        <v>347396</v>
      </c>
    </row>
    <row r="241" spans="1:24" ht="12" customHeight="1">
      <c r="B241" s="2" t="s">
        <v>204</v>
      </c>
      <c r="E241" s="2">
        <v>0</v>
      </c>
      <c r="F241" s="2">
        <v>0</v>
      </c>
      <c r="G241" s="2">
        <v>2970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3">
        <f t="shared" si="120"/>
        <v>2970</v>
      </c>
      <c r="N241" s="2">
        <v>0</v>
      </c>
      <c r="O241" s="2">
        <v>0</v>
      </c>
      <c r="P241" s="2">
        <v>0</v>
      </c>
      <c r="Q241" s="2">
        <v>0</v>
      </c>
      <c r="R241" s="2">
        <v>108</v>
      </c>
      <c r="S241" s="2">
        <v>5661</v>
      </c>
      <c r="T241" s="2">
        <v>0</v>
      </c>
      <c r="U241" s="2">
        <v>0</v>
      </c>
      <c r="V241" s="2">
        <v>0</v>
      </c>
      <c r="W241" s="2">
        <v>0</v>
      </c>
      <c r="X241" s="3">
        <f t="shared" si="121"/>
        <v>5769</v>
      </c>
    </row>
    <row r="242" spans="1:24" ht="12" customHeight="1">
      <c r="B242" s="2" t="s">
        <v>205</v>
      </c>
      <c r="E242" s="2">
        <v>0</v>
      </c>
      <c r="F242" s="2">
        <v>0</v>
      </c>
      <c r="G242" s="2">
        <v>18561</v>
      </c>
      <c r="H242" s="2">
        <v>1676</v>
      </c>
      <c r="I242" s="2">
        <v>0</v>
      </c>
      <c r="J242" s="2">
        <v>0</v>
      </c>
      <c r="K242" s="2">
        <v>0</v>
      </c>
      <c r="L242" s="2">
        <v>0</v>
      </c>
      <c r="M242" s="3">
        <f t="shared" si="120"/>
        <v>20237</v>
      </c>
      <c r="N242" s="2">
        <v>5362</v>
      </c>
      <c r="O242" s="2">
        <v>0</v>
      </c>
      <c r="P242" s="2">
        <v>0</v>
      </c>
      <c r="Q242" s="2">
        <v>0</v>
      </c>
      <c r="R242" s="2">
        <v>39</v>
      </c>
      <c r="S242" s="2">
        <v>4486</v>
      </c>
      <c r="T242" s="2">
        <v>0</v>
      </c>
      <c r="U242" s="2">
        <v>0</v>
      </c>
      <c r="V242" s="2">
        <v>0</v>
      </c>
      <c r="W242" s="2">
        <v>0</v>
      </c>
      <c r="X242" s="3">
        <f t="shared" si="121"/>
        <v>9887</v>
      </c>
    </row>
    <row r="243" spans="1:24" ht="12" customHeight="1">
      <c r="B243" s="2" t="s">
        <v>206</v>
      </c>
      <c r="E243" s="2">
        <v>22324</v>
      </c>
      <c r="F243" s="2">
        <v>43100</v>
      </c>
      <c r="G243" s="2">
        <v>113259</v>
      </c>
      <c r="H243" s="2">
        <v>0</v>
      </c>
      <c r="I243" s="2">
        <v>0</v>
      </c>
      <c r="J243" s="2">
        <v>0</v>
      </c>
      <c r="K243" s="2">
        <v>9481</v>
      </c>
      <c r="L243" s="2">
        <v>99846</v>
      </c>
      <c r="M243" s="3">
        <f t="shared" si="120"/>
        <v>288010</v>
      </c>
      <c r="N243" s="2">
        <v>82592</v>
      </c>
      <c r="O243" s="2">
        <v>0</v>
      </c>
      <c r="P243" s="2">
        <v>99846</v>
      </c>
      <c r="Q243" s="2">
        <v>0</v>
      </c>
      <c r="R243" s="2">
        <v>10380</v>
      </c>
      <c r="S243" s="2">
        <v>52018</v>
      </c>
      <c r="T243" s="2">
        <v>10652</v>
      </c>
      <c r="U243" s="2">
        <v>14623</v>
      </c>
      <c r="V243" s="2">
        <v>0</v>
      </c>
      <c r="W243" s="2">
        <v>0</v>
      </c>
      <c r="X243" s="3">
        <f t="shared" si="121"/>
        <v>270111</v>
      </c>
    </row>
    <row r="244" spans="1:24" ht="12" customHeight="1">
      <c r="B244" s="2" t="s">
        <v>207</v>
      </c>
      <c r="E244" s="2">
        <v>29126</v>
      </c>
      <c r="F244" s="2">
        <v>0</v>
      </c>
      <c r="G244" s="2">
        <v>346042</v>
      </c>
      <c r="H244" s="2">
        <v>35835</v>
      </c>
      <c r="I244" s="2">
        <v>0</v>
      </c>
      <c r="J244" s="2">
        <v>8248</v>
      </c>
      <c r="K244" s="2">
        <v>0</v>
      </c>
      <c r="L244" s="2">
        <v>432349</v>
      </c>
      <c r="M244" s="3">
        <f t="shared" si="120"/>
        <v>851600</v>
      </c>
      <c r="N244" s="2">
        <v>325049</v>
      </c>
      <c r="O244" s="2">
        <v>0</v>
      </c>
      <c r="P244" s="2">
        <v>432348</v>
      </c>
      <c r="Q244" s="2">
        <v>0</v>
      </c>
      <c r="R244" s="2">
        <v>8523</v>
      </c>
      <c r="S244" s="2">
        <v>100437</v>
      </c>
      <c r="T244" s="2">
        <v>32715</v>
      </c>
      <c r="U244" s="2">
        <v>0</v>
      </c>
      <c r="V244" s="2">
        <v>0</v>
      </c>
      <c r="W244" s="2">
        <v>0</v>
      </c>
      <c r="X244" s="3">
        <f t="shared" si="121"/>
        <v>899072</v>
      </c>
    </row>
    <row r="245" spans="1:24" ht="12" customHeight="1">
      <c r="B245" s="2" t="s">
        <v>208</v>
      </c>
      <c r="E245" s="2">
        <v>16102</v>
      </c>
      <c r="F245" s="2">
        <v>0</v>
      </c>
      <c r="G245" s="2">
        <v>95698</v>
      </c>
      <c r="H245" s="2">
        <v>46910</v>
      </c>
      <c r="I245" s="2">
        <v>0</v>
      </c>
      <c r="J245" s="2">
        <v>0</v>
      </c>
      <c r="K245" s="2">
        <v>6500</v>
      </c>
      <c r="L245" s="2">
        <v>185000</v>
      </c>
      <c r="M245" s="3">
        <f t="shared" si="120"/>
        <v>350210</v>
      </c>
      <c r="N245" s="2">
        <v>36746</v>
      </c>
      <c r="O245" s="2">
        <v>0</v>
      </c>
      <c r="P245" s="2">
        <v>185000</v>
      </c>
      <c r="Q245" s="2">
        <v>0</v>
      </c>
      <c r="R245" s="2">
        <v>60404</v>
      </c>
      <c r="S245" s="2">
        <v>35676</v>
      </c>
      <c r="T245" s="2">
        <v>0</v>
      </c>
      <c r="U245" s="2">
        <v>0</v>
      </c>
      <c r="V245" s="2">
        <v>0</v>
      </c>
      <c r="W245" s="2">
        <v>0</v>
      </c>
      <c r="X245" s="3">
        <f t="shared" si="121"/>
        <v>317826</v>
      </c>
    </row>
    <row r="246" spans="1:24" ht="12" customHeight="1">
      <c r="B246" s="2" t="s">
        <v>209</v>
      </c>
      <c r="E246" s="2">
        <v>0</v>
      </c>
      <c r="F246" s="2">
        <v>0</v>
      </c>
      <c r="G246" s="2">
        <v>39750</v>
      </c>
      <c r="H246" s="2">
        <v>1395</v>
      </c>
      <c r="I246" s="2">
        <v>15524</v>
      </c>
      <c r="J246" s="2">
        <v>0</v>
      </c>
      <c r="K246" s="2">
        <v>0</v>
      </c>
      <c r="L246" s="2">
        <v>0</v>
      </c>
      <c r="M246" s="3">
        <f t="shared" si="120"/>
        <v>56669</v>
      </c>
      <c r="N246" s="2">
        <v>52039</v>
      </c>
      <c r="O246" s="2">
        <v>0</v>
      </c>
      <c r="P246" s="2">
        <v>0</v>
      </c>
      <c r="Q246" s="2">
        <v>0</v>
      </c>
      <c r="R246" s="2">
        <v>2212</v>
      </c>
      <c r="S246" s="2">
        <v>13031</v>
      </c>
      <c r="T246" s="2">
        <v>0</v>
      </c>
      <c r="U246" s="2">
        <v>0</v>
      </c>
      <c r="V246" s="2">
        <v>0</v>
      </c>
      <c r="W246" s="2">
        <v>0</v>
      </c>
      <c r="X246" s="3">
        <f t="shared" si="121"/>
        <v>67282</v>
      </c>
    </row>
    <row r="247" spans="1:24" ht="12" customHeight="1">
      <c r="B247" s="2" t="s">
        <v>210</v>
      </c>
      <c r="E247" s="2">
        <v>0</v>
      </c>
      <c r="F247" s="2">
        <v>0</v>
      </c>
      <c r="G247" s="2">
        <v>9981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3">
        <f t="shared" si="120"/>
        <v>9981</v>
      </c>
      <c r="N247" s="2">
        <v>36713</v>
      </c>
      <c r="O247" s="2">
        <v>0</v>
      </c>
      <c r="P247" s="2">
        <v>0</v>
      </c>
      <c r="Q247" s="2">
        <v>0</v>
      </c>
      <c r="R247" s="2">
        <v>29079</v>
      </c>
      <c r="S247" s="2">
        <v>6836</v>
      </c>
      <c r="T247" s="2">
        <v>3579</v>
      </c>
      <c r="U247" s="2">
        <v>0</v>
      </c>
      <c r="V247" s="2">
        <v>0</v>
      </c>
      <c r="W247" s="2">
        <v>0</v>
      </c>
      <c r="X247" s="3">
        <f t="shared" si="121"/>
        <v>76207</v>
      </c>
    </row>
    <row r="248" spans="1:24" ht="12" customHeight="1">
      <c r="B248" s="2" t="s">
        <v>211</v>
      </c>
      <c r="E248" s="2">
        <v>0</v>
      </c>
      <c r="F248" s="2">
        <v>0</v>
      </c>
      <c r="G248" s="2">
        <v>50917</v>
      </c>
      <c r="H248" s="2">
        <v>0</v>
      </c>
      <c r="I248" s="2">
        <v>8680</v>
      </c>
      <c r="J248" s="2">
        <v>0</v>
      </c>
      <c r="K248" s="2">
        <v>6246</v>
      </c>
      <c r="L248" s="2">
        <v>165187</v>
      </c>
      <c r="M248" s="3">
        <f t="shared" si="120"/>
        <v>231030</v>
      </c>
      <c r="N248" s="2">
        <v>48568</v>
      </c>
      <c r="O248" s="2">
        <v>0</v>
      </c>
      <c r="P248" s="2">
        <v>165187</v>
      </c>
      <c r="Q248" s="2">
        <v>0</v>
      </c>
      <c r="R248" s="2">
        <v>239</v>
      </c>
      <c r="S248" s="2">
        <v>21470</v>
      </c>
      <c r="T248" s="2">
        <v>0</v>
      </c>
      <c r="U248" s="2">
        <v>0</v>
      </c>
      <c r="V248" s="2">
        <v>0</v>
      </c>
      <c r="W248" s="2">
        <v>0</v>
      </c>
      <c r="X248" s="3">
        <f t="shared" si="121"/>
        <v>235464</v>
      </c>
    </row>
    <row r="249" spans="1:24" ht="12" customHeight="1">
      <c r="B249" s="2" t="s">
        <v>212</v>
      </c>
      <c r="E249" s="2">
        <v>0</v>
      </c>
      <c r="F249" s="2">
        <v>8678</v>
      </c>
      <c r="G249" s="2">
        <v>47840</v>
      </c>
      <c r="H249" s="2">
        <v>8255</v>
      </c>
      <c r="I249" s="2">
        <v>0</v>
      </c>
      <c r="J249" s="2">
        <v>0</v>
      </c>
      <c r="K249" s="2">
        <v>0</v>
      </c>
      <c r="L249" s="2">
        <v>0</v>
      </c>
      <c r="M249" s="3">
        <f t="shared" si="120"/>
        <v>64773</v>
      </c>
      <c r="N249" s="2">
        <v>55091</v>
      </c>
      <c r="O249" s="2">
        <v>0</v>
      </c>
      <c r="P249" s="2">
        <v>0</v>
      </c>
      <c r="Q249" s="2">
        <v>0</v>
      </c>
      <c r="R249" s="2">
        <v>2779</v>
      </c>
      <c r="S249" s="2">
        <v>20508</v>
      </c>
      <c r="T249" s="2">
        <v>0</v>
      </c>
      <c r="U249" s="2">
        <v>0</v>
      </c>
      <c r="V249" s="2">
        <v>0</v>
      </c>
      <c r="W249" s="2">
        <v>0</v>
      </c>
      <c r="X249" s="3">
        <f t="shared" si="121"/>
        <v>78378</v>
      </c>
    </row>
    <row r="250" spans="1:24" ht="12" customHeight="1">
      <c r="B250" s="2" t="s">
        <v>213</v>
      </c>
      <c r="E250" s="2">
        <v>36</v>
      </c>
      <c r="F250" s="2">
        <v>7000</v>
      </c>
      <c r="G250" s="2">
        <v>70393</v>
      </c>
      <c r="H250" s="2">
        <v>184</v>
      </c>
      <c r="I250" s="2">
        <v>0</v>
      </c>
      <c r="J250" s="2">
        <v>0</v>
      </c>
      <c r="K250" s="2">
        <v>1000</v>
      </c>
      <c r="L250" s="2">
        <v>82528</v>
      </c>
      <c r="M250" s="3">
        <f t="shared" si="120"/>
        <v>161141</v>
      </c>
      <c r="N250" s="2">
        <v>94885</v>
      </c>
      <c r="O250" s="2">
        <v>0</v>
      </c>
      <c r="P250" s="2">
        <v>82528</v>
      </c>
      <c r="Q250" s="2">
        <v>0</v>
      </c>
      <c r="R250" s="2">
        <v>110</v>
      </c>
      <c r="S250" s="2">
        <v>7691</v>
      </c>
      <c r="T250" s="2">
        <v>6044</v>
      </c>
      <c r="U250" s="2">
        <v>0</v>
      </c>
      <c r="V250" s="2">
        <v>0</v>
      </c>
      <c r="W250" s="2">
        <v>0</v>
      </c>
      <c r="X250" s="3">
        <f t="shared" si="121"/>
        <v>191258</v>
      </c>
    </row>
    <row r="251" spans="1:24" ht="12" customHeight="1">
      <c r="C251" s="2" t="s">
        <v>41</v>
      </c>
      <c r="E251" s="2">
        <f t="shared" ref="E251:L251" si="122">SUM(E238:E250)</f>
        <v>1331482</v>
      </c>
      <c r="F251" s="2">
        <f t="shared" si="122"/>
        <v>58778</v>
      </c>
      <c r="G251" s="2">
        <f t="shared" si="122"/>
        <v>1158511</v>
      </c>
      <c r="H251" s="2">
        <f t="shared" si="122"/>
        <v>181401</v>
      </c>
      <c r="I251" s="2">
        <f t="shared" si="122"/>
        <v>43599</v>
      </c>
      <c r="J251" s="2">
        <f t="shared" si="122"/>
        <v>8248</v>
      </c>
      <c r="K251" s="2">
        <f t="shared" si="122"/>
        <v>23227</v>
      </c>
      <c r="L251" s="2">
        <f t="shared" si="122"/>
        <v>1418217</v>
      </c>
      <c r="M251" s="3">
        <f t="shared" si="120"/>
        <v>4223463</v>
      </c>
      <c r="N251" s="2">
        <f t="shared" ref="N251:W251" si="123">SUM(N238:N250)</f>
        <v>856801</v>
      </c>
      <c r="O251" s="2">
        <f t="shared" si="123"/>
        <v>0</v>
      </c>
      <c r="P251" s="2">
        <f t="shared" si="123"/>
        <v>1493452</v>
      </c>
      <c r="Q251" s="2">
        <f t="shared" si="123"/>
        <v>8616</v>
      </c>
      <c r="R251" s="2">
        <f t="shared" si="123"/>
        <v>130529</v>
      </c>
      <c r="S251" s="2">
        <f t="shared" si="123"/>
        <v>340661</v>
      </c>
      <c r="T251" s="2">
        <f t="shared" si="123"/>
        <v>682416</v>
      </c>
      <c r="U251" s="2">
        <f t="shared" si="123"/>
        <v>788660</v>
      </c>
      <c r="V251" s="2">
        <f t="shared" si="123"/>
        <v>0</v>
      </c>
      <c r="W251" s="2">
        <f t="shared" si="123"/>
        <v>0</v>
      </c>
      <c r="X251" s="3">
        <f t="shared" si="121"/>
        <v>4301135</v>
      </c>
    </row>
    <row r="252" spans="1:24" ht="12" customHeight="1">
      <c r="D252" s="2" t="s">
        <v>42</v>
      </c>
      <c r="E252" s="2">
        <f t="shared" ref="E252:L252" si="124">E251+E237</f>
        <v>3358317</v>
      </c>
      <c r="F252" s="2">
        <f t="shared" si="124"/>
        <v>499302</v>
      </c>
      <c r="G252" s="2">
        <f t="shared" si="124"/>
        <v>7603795</v>
      </c>
      <c r="H252" s="2">
        <f t="shared" si="124"/>
        <v>1299084</v>
      </c>
      <c r="I252" s="2">
        <f t="shared" si="124"/>
        <v>196567</v>
      </c>
      <c r="J252" s="2">
        <f t="shared" si="124"/>
        <v>33822</v>
      </c>
      <c r="K252" s="2">
        <f t="shared" si="124"/>
        <v>73639</v>
      </c>
      <c r="L252" s="2">
        <f t="shared" si="124"/>
        <v>1551217</v>
      </c>
      <c r="M252" s="3">
        <f t="shared" si="120"/>
        <v>14615743</v>
      </c>
      <c r="N252" s="2">
        <f t="shared" ref="N252:W252" si="125">N251+N237</f>
        <v>3411449</v>
      </c>
      <c r="O252" s="2">
        <f t="shared" si="125"/>
        <v>0</v>
      </c>
      <c r="P252" s="2">
        <f t="shared" si="125"/>
        <v>1529501</v>
      </c>
      <c r="Q252" s="2">
        <f t="shared" si="125"/>
        <v>8616</v>
      </c>
      <c r="R252" s="2">
        <f t="shared" si="125"/>
        <v>326308</v>
      </c>
      <c r="S252" s="2">
        <f t="shared" si="125"/>
        <v>3878272</v>
      </c>
      <c r="T252" s="2">
        <f t="shared" si="125"/>
        <v>974717</v>
      </c>
      <c r="U252" s="2">
        <f t="shared" si="125"/>
        <v>2906217</v>
      </c>
      <c r="V252" s="2">
        <f t="shared" si="125"/>
        <v>0</v>
      </c>
      <c r="W252" s="2">
        <f t="shared" si="125"/>
        <v>0</v>
      </c>
      <c r="X252" s="3">
        <f t="shared" si="121"/>
        <v>13035080</v>
      </c>
    </row>
    <row r="254" spans="1:24" ht="12" customHeight="1">
      <c r="A254" s="2" t="s">
        <v>214</v>
      </c>
      <c r="E254" s="2">
        <v>1681793</v>
      </c>
      <c r="F254" s="2">
        <v>917713</v>
      </c>
      <c r="G254" s="2">
        <v>2358405</v>
      </c>
      <c r="H254" s="2">
        <v>397590</v>
      </c>
      <c r="I254" s="2">
        <v>50360</v>
      </c>
      <c r="J254" s="2">
        <v>1063</v>
      </c>
      <c r="K254" s="2">
        <v>25330</v>
      </c>
      <c r="L254" s="2">
        <v>271722</v>
      </c>
      <c r="M254" s="3">
        <f t="shared" ref="M254:M260" si="126">SUM(E254:L254)</f>
        <v>5703976</v>
      </c>
      <c r="N254" s="2">
        <v>2356104</v>
      </c>
      <c r="O254" s="2">
        <v>898</v>
      </c>
      <c r="P254" s="2">
        <v>141353</v>
      </c>
      <c r="Q254" s="2">
        <v>0</v>
      </c>
      <c r="R254" s="2">
        <v>1149551</v>
      </c>
      <c r="S254" s="2">
        <v>1380900</v>
      </c>
      <c r="T254" s="2">
        <v>398024</v>
      </c>
      <c r="U254" s="2">
        <v>835678</v>
      </c>
      <c r="V254" s="2">
        <v>0</v>
      </c>
      <c r="W254" s="2">
        <v>0</v>
      </c>
      <c r="X254" s="3">
        <f t="shared" ref="X254:X260" si="127">SUM(N254:W254)</f>
        <v>6262508</v>
      </c>
    </row>
    <row r="255" spans="1:24" ht="12" customHeight="1">
      <c r="B255" s="2" t="s">
        <v>215</v>
      </c>
      <c r="E255" s="2">
        <v>4692</v>
      </c>
      <c r="F255" s="2">
        <v>0</v>
      </c>
      <c r="G255" s="2">
        <v>53114</v>
      </c>
      <c r="H255" s="2">
        <v>8537</v>
      </c>
      <c r="I255" s="2">
        <v>0</v>
      </c>
      <c r="J255" s="2">
        <v>0</v>
      </c>
      <c r="K255" s="2">
        <v>0</v>
      </c>
      <c r="L255" s="2">
        <v>0</v>
      </c>
      <c r="M255" s="3">
        <f t="shared" si="126"/>
        <v>66343</v>
      </c>
      <c r="N255" s="2">
        <v>60075</v>
      </c>
      <c r="O255" s="2">
        <v>0</v>
      </c>
      <c r="P255" s="2">
        <v>0</v>
      </c>
      <c r="Q255" s="2">
        <v>0</v>
      </c>
      <c r="R255" s="2">
        <v>80945</v>
      </c>
      <c r="S255" s="2">
        <v>20401</v>
      </c>
      <c r="T255" s="2">
        <v>22440</v>
      </c>
      <c r="U255" s="2">
        <v>0</v>
      </c>
      <c r="V255" s="2">
        <v>0</v>
      </c>
      <c r="W255" s="2">
        <v>0</v>
      </c>
      <c r="X255" s="3">
        <f t="shared" si="127"/>
        <v>183861</v>
      </c>
    </row>
    <row r="256" spans="1:24" ht="12" customHeight="1">
      <c r="B256" s="2" t="s">
        <v>216</v>
      </c>
      <c r="E256" s="2">
        <v>0</v>
      </c>
      <c r="F256" s="2">
        <v>246303</v>
      </c>
      <c r="G256" s="2">
        <v>65221</v>
      </c>
      <c r="H256" s="2">
        <v>0</v>
      </c>
      <c r="I256" s="2">
        <v>0</v>
      </c>
      <c r="J256" s="2">
        <v>102009</v>
      </c>
      <c r="K256" s="2">
        <v>0</v>
      </c>
      <c r="L256" s="2">
        <v>0</v>
      </c>
      <c r="M256" s="3">
        <f t="shared" si="126"/>
        <v>413533</v>
      </c>
      <c r="N256" s="2">
        <v>175593</v>
      </c>
      <c r="O256" s="2">
        <v>0</v>
      </c>
      <c r="P256" s="2">
        <v>15000</v>
      </c>
      <c r="Q256" s="2">
        <v>0</v>
      </c>
      <c r="R256" s="2">
        <v>145996</v>
      </c>
      <c r="S256" s="2">
        <v>29053</v>
      </c>
      <c r="T256" s="2">
        <v>115641</v>
      </c>
      <c r="U256" s="2">
        <v>5556</v>
      </c>
      <c r="V256" s="2">
        <v>0</v>
      </c>
      <c r="W256" s="2">
        <v>0</v>
      </c>
      <c r="X256" s="3">
        <f t="shared" si="127"/>
        <v>486839</v>
      </c>
    </row>
    <row r="257" spans="1:24" ht="12" customHeight="1">
      <c r="B257" s="2" t="s">
        <v>217</v>
      </c>
      <c r="E257" s="2">
        <v>0</v>
      </c>
      <c r="F257" s="2">
        <v>0</v>
      </c>
      <c r="G257" s="2">
        <v>161918</v>
      </c>
      <c r="H257" s="2">
        <v>19931</v>
      </c>
      <c r="I257" s="2">
        <v>0</v>
      </c>
      <c r="J257" s="2">
        <v>0</v>
      </c>
      <c r="K257" s="2">
        <v>10000</v>
      </c>
      <c r="L257" s="2">
        <v>330507</v>
      </c>
      <c r="M257" s="3">
        <f t="shared" si="126"/>
        <v>522356</v>
      </c>
      <c r="N257" s="2">
        <v>61585</v>
      </c>
      <c r="O257" s="2">
        <v>0</v>
      </c>
      <c r="P257" s="2">
        <v>330507</v>
      </c>
      <c r="Q257" s="2">
        <v>0</v>
      </c>
      <c r="R257" s="2">
        <v>61135</v>
      </c>
      <c r="S257" s="2">
        <v>63447</v>
      </c>
      <c r="T257" s="2">
        <v>20559</v>
      </c>
      <c r="U257" s="2">
        <v>0</v>
      </c>
      <c r="V257" s="2">
        <v>0</v>
      </c>
      <c r="W257" s="2">
        <v>0</v>
      </c>
      <c r="X257" s="3">
        <f t="shared" si="127"/>
        <v>537233</v>
      </c>
    </row>
    <row r="258" spans="1:24" ht="12" customHeight="1">
      <c r="B258" s="2" t="s">
        <v>218</v>
      </c>
      <c r="E258" s="2">
        <v>0</v>
      </c>
      <c r="F258" s="2">
        <v>0</v>
      </c>
      <c r="G258" s="2">
        <v>89680</v>
      </c>
      <c r="H258" s="2">
        <v>0</v>
      </c>
      <c r="I258" s="2">
        <v>0</v>
      </c>
      <c r="J258" s="2">
        <v>0</v>
      </c>
      <c r="K258" s="2">
        <v>9982</v>
      </c>
      <c r="L258" s="2">
        <v>378748</v>
      </c>
      <c r="M258" s="3">
        <f t="shared" si="126"/>
        <v>478410</v>
      </c>
      <c r="N258" s="2">
        <v>178241</v>
      </c>
      <c r="O258" s="2">
        <v>0</v>
      </c>
      <c r="P258" s="2">
        <v>50189</v>
      </c>
      <c r="Q258" s="2">
        <v>0</v>
      </c>
      <c r="R258" s="2">
        <v>192120</v>
      </c>
      <c r="S258" s="2">
        <v>37598</v>
      </c>
      <c r="T258" s="2">
        <v>10982</v>
      </c>
      <c r="U258" s="2">
        <v>7387</v>
      </c>
      <c r="V258" s="2">
        <v>0</v>
      </c>
      <c r="W258" s="2">
        <v>0</v>
      </c>
      <c r="X258" s="3">
        <f t="shared" si="127"/>
        <v>476517</v>
      </c>
    </row>
    <row r="259" spans="1:24" ht="12" customHeight="1">
      <c r="C259" s="2" t="s">
        <v>41</v>
      </c>
      <c r="E259" s="2">
        <f t="shared" ref="E259:L259" si="128">SUM(E255:E258)</f>
        <v>4692</v>
      </c>
      <c r="F259" s="2">
        <f t="shared" si="128"/>
        <v>246303</v>
      </c>
      <c r="G259" s="2">
        <f t="shared" si="128"/>
        <v>369933</v>
      </c>
      <c r="H259" s="2">
        <f t="shared" si="128"/>
        <v>28468</v>
      </c>
      <c r="I259" s="2">
        <f t="shared" si="128"/>
        <v>0</v>
      </c>
      <c r="J259" s="2">
        <f t="shared" si="128"/>
        <v>102009</v>
      </c>
      <c r="K259" s="2">
        <f t="shared" si="128"/>
        <v>19982</v>
      </c>
      <c r="L259" s="2">
        <f t="shared" si="128"/>
        <v>709255</v>
      </c>
      <c r="M259" s="3">
        <f t="shared" si="126"/>
        <v>1480642</v>
      </c>
      <c r="N259" s="2">
        <f t="shared" ref="N259:W259" si="129">SUM(N255:N258)</f>
        <v>475494</v>
      </c>
      <c r="O259" s="2">
        <f t="shared" si="129"/>
        <v>0</v>
      </c>
      <c r="P259" s="2">
        <f t="shared" si="129"/>
        <v>395696</v>
      </c>
      <c r="Q259" s="2">
        <f t="shared" si="129"/>
        <v>0</v>
      </c>
      <c r="R259" s="2">
        <f t="shared" si="129"/>
        <v>480196</v>
      </c>
      <c r="S259" s="2">
        <f t="shared" si="129"/>
        <v>150499</v>
      </c>
      <c r="T259" s="2">
        <f t="shared" si="129"/>
        <v>169622</v>
      </c>
      <c r="U259" s="2">
        <f t="shared" si="129"/>
        <v>12943</v>
      </c>
      <c r="V259" s="2">
        <f t="shared" si="129"/>
        <v>0</v>
      </c>
      <c r="W259" s="2">
        <f t="shared" si="129"/>
        <v>0</v>
      </c>
      <c r="X259" s="3">
        <f t="shared" si="127"/>
        <v>1684450</v>
      </c>
    </row>
    <row r="260" spans="1:24" ht="12" customHeight="1">
      <c r="D260" s="2" t="s">
        <v>42</v>
      </c>
      <c r="E260" s="2">
        <f t="shared" ref="E260:L260" si="130">E259+E254</f>
        <v>1686485</v>
      </c>
      <c r="F260" s="2">
        <f t="shared" si="130"/>
        <v>1164016</v>
      </c>
      <c r="G260" s="2">
        <f t="shared" si="130"/>
        <v>2728338</v>
      </c>
      <c r="H260" s="2">
        <f t="shared" si="130"/>
        <v>426058</v>
      </c>
      <c r="I260" s="2">
        <f t="shared" si="130"/>
        <v>50360</v>
      </c>
      <c r="J260" s="2">
        <f t="shared" si="130"/>
        <v>103072</v>
      </c>
      <c r="K260" s="2">
        <f t="shared" si="130"/>
        <v>45312</v>
      </c>
      <c r="L260" s="2">
        <f t="shared" si="130"/>
        <v>980977</v>
      </c>
      <c r="M260" s="3">
        <f t="shared" si="126"/>
        <v>7184618</v>
      </c>
      <c r="N260" s="2">
        <f t="shared" ref="N260:W260" si="131">N259+N254</f>
        <v>2831598</v>
      </c>
      <c r="O260" s="2">
        <f t="shared" si="131"/>
        <v>898</v>
      </c>
      <c r="P260" s="2">
        <f t="shared" si="131"/>
        <v>537049</v>
      </c>
      <c r="Q260" s="2">
        <f t="shared" si="131"/>
        <v>0</v>
      </c>
      <c r="R260" s="2">
        <f t="shared" si="131"/>
        <v>1629747</v>
      </c>
      <c r="S260" s="2">
        <f t="shared" si="131"/>
        <v>1531399</v>
      </c>
      <c r="T260" s="2">
        <f t="shared" si="131"/>
        <v>567646</v>
      </c>
      <c r="U260" s="2">
        <f t="shared" si="131"/>
        <v>848621</v>
      </c>
      <c r="V260" s="2">
        <f t="shared" si="131"/>
        <v>0</v>
      </c>
      <c r="W260" s="2">
        <f t="shared" si="131"/>
        <v>0</v>
      </c>
      <c r="X260" s="3">
        <f t="shared" si="127"/>
        <v>7946958</v>
      </c>
    </row>
    <row r="262" spans="1:24" ht="12" customHeight="1">
      <c r="A262" s="12" t="s">
        <v>219</v>
      </c>
      <c r="E262" s="2">
        <v>939359</v>
      </c>
      <c r="F262" s="2">
        <v>543993</v>
      </c>
      <c r="G262" s="2">
        <v>1878917</v>
      </c>
      <c r="H262" s="2">
        <v>481325</v>
      </c>
      <c r="I262" s="2">
        <v>62865</v>
      </c>
      <c r="J262" s="2">
        <v>200200</v>
      </c>
      <c r="K262" s="2">
        <v>270118</v>
      </c>
      <c r="L262" s="2">
        <v>0</v>
      </c>
      <c r="M262" s="3">
        <f t="shared" ref="M262:M269" si="132">SUM(E262:L262)</f>
        <v>4376777</v>
      </c>
      <c r="N262" s="2">
        <v>1448286</v>
      </c>
      <c r="O262" s="2">
        <v>0</v>
      </c>
      <c r="P262" s="2">
        <v>0</v>
      </c>
      <c r="Q262" s="2">
        <v>0</v>
      </c>
      <c r="R262" s="2">
        <v>602522</v>
      </c>
      <c r="S262" s="2">
        <v>1643352</v>
      </c>
      <c r="T262" s="2">
        <v>77414</v>
      </c>
      <c r="U262" s="2">
        <v>1133969</v>
      </c>
      <c r="V262" s="2">
        <v>0</v>
      </c>
      <c r="W262" s="2">
        <v>0</v>
      </c>
      <c r="X262" s="3">
        <f t="shared" ref="X262:X269" si="133">SUM(N262:W262)</f>
        <v>4905543</v>
      </c>
    </row>
    <row r="263" spans="1:24" ht="12" customHeight="1">
      <c r="A263" s="12"/>
      <c r="B263" s="2" t="s">
        <v>220</v>
      </c>
      <c r="E263" s="2">
        <v>101700</v>
      </c>
      <c r="F263" s="2">
        <v>0</v>
      </c>
      <c r="G263" s="2">
        <v>5109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3">
        <f t="shared" si="132"/>
        <v>106809</v>
      </c>
      <c r="N263" s="2">
        <v>8367</v>
      </c>
      <c r="O263" s="2">
        <v>0</v>
      </c>
      <c r="P263" s="2">
        <v>0</v>
      </c>
      <c r="Q263" s="2">
        <v>0</v>
      </c>
      <c r="R263" s="2">
        <v>27299</v>
      </c>
      <c r="S263" s="2">
        <v>4486</v>
      </c>
      <c r="T263" s="2">
        <v>111164</v>
      </c>
      <c r="U263" s="2">
        <v>2533</v>
      </c>
      <c r="V263" s="2">
        <v>0</v>
      </c>
      <c r="W263" s="2">
        <v>0</v>
      </c>
      <c r="X263" s="3">
        <f t="shared" si="133"/>
        <v>153849</v>
      </c>
    </row>
    <row r="264" spans="1:24" ht="12" customHeight="1">
      <c r="A264" s="12"/>
      <c r="B264" s="2" t="s">
        <v>221</v>
      </c>
      <c r="E264" s="2">
        <v>110820</v>
      </c>
      <c r="F264" s="2">
        <v>0</v>
      </c>
      <c r="G264" s="2">
        <v>25271</v>
      </c>
      <c r="H264" s="2">
        <v>0</v>
      </c>
      <c r="I264" s="2">
        <v>0</v>
      </c>
      <c r="J264" s="2">
        <v>0</v>
      </c>
      <c r="K264" s="2">
        <v>1778</v>
      </c>
      <c r="L264" s="2">
        <v>21233</v>
      </c>
      <c r="M264" s="3">
        <f t="shared" si="132"/>
        <v>159102</v>
      </c>
      <c r="N264" s="2">
        <v>7315</v>
      </c>
      <c r="O264" s="2">
        <v>0</v>
      </c>
      <c r="P264" s="2">
        <v>21233</v>
      </c>
      <c r="Q264" s="2">
        <v>0</v>
      </c>
      <c r="R264" s="2">
        <v>7510</v>
      </c>
      <c r="S264" s="2">
        <v>9079</v>
      </c>
      <c r="T264" s="2">
        <v>110820</v>
      </c>
      <c r="U264" s="2">
        <v>0</v>
      </c>
      <c r="V264" s="2">
        <v>0</v>
      </c>
      <c r="W264" s="2">
        <v>0</v>
      </c>
      <c r="X264" s="3">
        <f t="shared" si="133"/>
        <v>155957</v>
      </c>
    </row>
    <row r="265" spans="1:24" ht="12" customHeight="1">
      <c r="A265" s="12"/>
      <c r="B265" s="2" t="s">
        <v>222</v>
      </c>
      <c r="E265" s="2">
        <v>66717</v>
      </c>
      <c r="F265" s="2">
        <v>0</v>
      </c>
      <c r="G265" s="2">
        <v>1586</v>
      </c>
      <c r="H265" s="2">
        <v>792</v>
      </c>
      <c r="I265" s="2">
        <v>2342</v>
      </c>
      <c r="J265" s="2">
        <v>0</v>
      </c>
      <c r="K265" s="2">
        <v>0</v>
      </c>
      <c r="L265" s="2">
        <v>0</v>
      </c>
      <c r="M265" s="3">
        <f t="shared" si="132"/>
        <v>71437</v>
      </c>
      <c r="N265" s="2">
        <v>0</v>
      </c>
      <c r="O265" s="2">
        <v>0</v>
      </c>
      <c r="P265" s="2">
        <v>1374</v>
      </c>
      <c r="Q265" s="2">
        <v>0</v>
      </c>
      <c r="R265" s="2">
        <v>0</v>
      </c>
      <c r="S265" s="2">
        <v>3418</v>
      </c>
      <c r="T265" s="2">
        <v>66717</v>
      </c>
      <c r="U265" s="2">
        <v>0</v>
      </c>
      <c r="V265" s="2">
        <v>0</v>
      </c>
      <c r="W265" s="2">
        <v>0</v>
      </c>
      <c r="X265" s="3">
        <f t="shared" si="133"/>
        <v>71509</v>
      </c>
    </row>
    <row r="266" spans="1:24" ht="12" customHeight="1">
      <c r="A266" s="12"/>
      <c r="B266" s="2" t="s">
        <v>223</v>
      </c>
      <c r="E266" s="2">
        <v>4000</v>
      </c>
      <c r="F266" s="2">
        <v>0</v>
      </c>
      <c r="G266" s="2">
        <v>17824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3">
        <f t="shared" si="132"/>
        <v>21824</v>
      </c>
      <c r="N266" s="2">
        <v>0</v>
      </c>
      <c r="O266" s="2">
        <v>0</v>
      </c>
      <c r="P266" s="2">
        <v>0</v>
      </c>
      <c r="Q266" s="2">
        <v>0</v>
      </c>
      <c r="R266" s="2">
        <v>20439</v>
      </c>
      <c r="S266" s="2">
        <v>4700</v>
      </c>
      <c r="T266" s="2">
        <v>4000</v>
      </c>
      <c r="U266" s="2">
        <v>0</v>
      </c>
      <c r="V266" s="2">
        <v>0</v>
      </c>
      <c r="W266" s="2">
        <v>0</v>
      </c>
      <c r="X266" s="3">
        <f t="shared" si="133"/>
        <v>29139</v>
      </c>
    </row>
    <row r="267" spans="1:24" ht="12" customHeight="1">
      <c r="A267" s="12"/>
      <c r="B267" s="2" t="s">
        <v>224</v>
      </c>
      <c r="E267" s="2">
        <v>0</v>
      </c>
      <c r="F267" s="2">
        <v>0</v>
      </c>
      <c r="G267" s="2">
        <v>61250</v>
      </c>
      <c r="H267" s="2">
        <v>84973</v>
      </c>
      <c r="I267" s="2">
        <v>469</v>
      </c>
      <c r="J267" s="2">
        <v>39312</v>
      </c>
      <c r="K267" s="2">
        <v>8750</v>
      </c>
      <c r="L267" s="2">
        <v>119288</v>
      </c>
      <c r="M267" s="3">
        <f t="shared" si="132"/>
        <v>314042</v>
      </c>
      <c r="N267" s="2">
        <v>68152</v>
      </c>
      <c r="O267" s="2">
        <v>32078</v>
      </c>
      <c r="P267" s="2">
        <v>119288</v>
      </c>
      <c r="Q267" s="2">
        <v>0</v>
      </c>
      <c r="R267" s="2">
        <v>77771</v>
      </c>
      <c r="S267" s="2">
        <v>41978</v>
      </c>
      <c r="T267" s="2">
        <v>21977</v>
      </c>
      <c r="U267" s="2">
        <v>23742</v>
      </c>
      <c r="V267" s="2">
        <v>0</v>
      </c>
      <c r="W267" s="2">
        <v>0</v>
      </c>
      <c r="X267" s="3">
        <f t="shared" si="133"/>
        <v>384986</v>
      </c>
    </row>
    <row r="268" spans="1:24" ht="12" customHeight="1">
      <c r="A268" s="12"/>
      <c r="C268" s="2" t="s">
        <v>41</v>
      </c>
      <c r="E268" s="2">
        <f t="shared" ref="E268:L268" si="134">SUM(E263:E267)</f>
        <v>283237</v>
      </c>
      <c r="F268" s="2">
        <f t="shared" si="134"/>
        <v>0</v>
      </c>
      <c r="G268" s="2">
        <f t="shared" si="134"/>
        <v>111040</v>
      </c>
      <c r="H268" s="2">
        <f t="shared" si="134"/>
        <v>85765</v>
      </c>
      <c r="I268" s="2">
        <f t="shared" si="134"/>
        <v>2811</v>
      </c>
      <c r="J268" s="2">
        <f t="shared" si="134"/>
        <v>39312</v>
      </c>
      <c r="K268" s="2">
        <f t="shared" si="134"/>
        <v>10528</v>
      </c>
      <c r="L268" s="2">
        <f t="shared" si="134"/>
        <v>140521</v>
      </c>
      <c r="M268" s="3">
        <f t="shared" si="132"/>
        <v>673214</v>
      </c>
      <c r="N268" s="2">
        <f t="shared" ref="N268:W268" si="135">SUM(N263:N267)</f>
        <v>83834</v>
      </c>
      <c r="O268" s="2">
        <f t="shared" si="135"/>
        <v>32078</v>
      </c>
      <c r="P268" s="2">
        <f t="shared" si="135"/>
        <v>141895</v>
      </c>
      <c r="Q268" s="2">
        <f t="shared" si="135"/>
        <v>0</v>
      </c>
      <c r="R268" s="2">
        <f t="shared" si="135"/>
        <v>133019</v>
      </c>
      <c r="S268" s="2">
        <f t="shared" si="135"/>
        <v>63661</v>
      </c>
      <c r="T268" s="2">
        <f t="shared" si="135"/>
        <v>314678</v>
      </c>
      <c r="U268" s="2">
        <f t="shared" si="135"/>
        <v>26275</v>
      </c>
      <c r="V268" s="2">
        <f t="shared" si="135"/>
        <v>0</v>
      </c>
      <c r="W268" s="2">
        <f t="shared" si="135"/>
        <v>0</v>
      </c>
      <c r="X268" s="3">
        <f t="shared" si="133"/>
        <v>795440</v>
      </c>
    </row>
    <row r="269" spans="1:24" ht="12" customHeight="1">
      <c r="A269" s="12"/>
      <c r="D269" s="2" t="s">
        <v>42</v>
      </c>
      <c r="E269" s="2">
        <f t="shared" ref="E269:L269" si="136">E268+E262</f>
        <v>1222596</v>
      </c>
      <c r="F269" s="2">
        <f t="shared" si="136"/>
        <v>543993</v>
      </c>
      <c r="G269" s="2">
        <f t="shared" si="136"/>
        <v>1989957</v>
      </c>
      <c r="H269" s="2">
        <f t="shared" si="136"/>
        <v>567090</v>
      </c>
      <c r="I269" s="2">
        <f t="shared" si="136"/>
        <v>65676</v>
      </c>
      <c r="J269" s="2">
        <f t="shared" si="136"/>
        <v>239512</v>
      </c>
      <c r="K269" s="2">
        <f t="shared" si="136"/>
        <v>280646</v>
      </c>
      <c r="L269" s="2">
        <f t="shared" si="136"/>
        <v>140521</v>
      </c>
      <c r="M269" s="3">
        <f t="shared" si="132"/>
        <v>5049991</v>
      </c>
      <c r="N269" s="2">
        <f t="shared" ref="N269:W269" si="137">N268+N262</f>
        <v>1532120</v>
      </c>
      <c r="O269" s="2">
        <f t="shared" si="137"/>
        <v>32078</v>
      </c>
      <c r="P269" s="2">
        <f t="shared" si="137"/>
        <v>141895</v>
      </c>
      <c r="Q269" s="2">
        <f t="shared" si="137"/>
        <v>0</v>
      </c>
      <c r="R269" s="2">
        <f t="shared" si="137"/>
        <v>735541</v>
      </c>
      <c r="S269" s="2">
        <f t="shared" si="137"/>
        <v>1707013</v>
      </c>
      <c r="T269" s="2">
        <f t="shared" si="137"/>
        <v>392092</v>
      </c>
      <c r="U269" s="2">
        <f t="shared" si="137"/>
        <v>1160244</v>
      </c>
      <c r="V269" s="2">
        <f t="shared" si="137"/>
        <v>0</v>
      </c>
      <c r="W269" s="2">
        <f t="shared" si="137"/>
        <v>0</v>
      </c>
      <c r="X269" s="3">
        <f t="shared" si="133"/>
        <v>5700983</v>
      </c>
    </row>
    <row r="270" spans="1:24" ht="12" customHeight="1">
      <c r="A270" s="12"/>
    </row>
    <row r="271" spans="1:24" ht="12" customHeight="1">
      <c r="A271" s="12" t="s">
        <v>225</v>
      </c>
      <c r="E271" s="2">
        <v>26359953</v>
      </c>
      <c r="F271" s="2">
        <v>0</v>
      </c>
      <c r="G271" s="2">
        <v>20413268</v>
      </c>
      <c r="H271" s="2">
        <v>18989088</v>
      </c>
      <c r="I271" s="2">
        <v>10416101</v>
      </c>
      <c r="J271" s="2">
        <v>0</v>
      </c>
      <c r="K271" s="2">
        <v>30004</v>
      </c>
      <c r="L271" s="2">
        <v>6481519</v>
      </c>
      <c r="M271" s="3">
        <f t="shared" ref="M271:M294" si="138">SUM(E271:L271)</f>
        <v>82689933</v>
      </c>
      <c r="N271" s="2">
        <v>38615349</v>
      </c>
      <c r="O271" s="2">
        <v>173936</v>
      </c>
      <c r="P271" s="2">
        <v>8775277</v>
      </c>
      <c r="Q271" s="2">
        <v>0</v>
      </c>
      <c r="R271" s="2">
        <v>15254330</v>
      </c>
      <c r="S271" s="2">
        <v>10930329</v>
      </c>
      <c r="T271" s="2">
        <v>2583382</v>
      </c>
      <c r="U271" s="2">
        <v>3697595</v>
      </c>
      <c r="V271" s="2">
        <v>0</v>
      </c>
      <c r="W271" s="2">
        <v>1616163</v>
      </c>
      <c r="X271" s="3">
        <f t="shared" ref="X271:X294" si="139">SUM(N271:W271)</f>
        <v>81646361</v>
      </c>
    </row>
    <row r="272" spans="1:24" ht="12" customHeight="1">
      <c r="A272" s="12"/>
      <c r="B272" s="2" t="s">
        <v>226</v>
      </c>
      <c r="E272" s="2">
        <v>1259126</v>
      </c>
      <c r="F272" s="2">
        <v>0</v>
      </c>
      <c r="G272" s="2">
        <v>962280</v>
      </c>
      <c r="H272" s="2">
        <v>0</v>
      </c>
      <c r="I272" s="2">
        <v>0</v>
      </c>
      <c r="J272" s="2">
        <v>5400</v>
      </c>
      <c r="K272" s="2">
        <v>0</v>
      </c>
      <c r="L272" s="2">
        <v>1837748</v>
      </c>
      <c r="M272" s="3">
        <f t="shared" si="138"/>
        <v>4064554</v>
      </c>
      <c r="N272" s="2">
        <v>1714509</v>
      </c>
      <c r="O272" s="2">
        <v>5541</v>
      </c>
      <c r="P272" s="2">
        <v>0</v>
      </c>
      <c r="Q272" s="2">
        <v>0</v>
      </c>
      <c r="R272" s="2">
        <v>2522726</v>
      </c>
      <c r="S272" s="2">
        <v>293886</v>
      </c>
      <c r="T272" s="2">
        <v>3376</v>
      </c>
      <c r="U272" s="2">
        <v>564</v>
      </c>
      <c r="V272" s="2">
        <v>0</v>
      </c>
      <c r="W272" s="2">
        <v>0</v>
      </c>
      <c r="X272" s="3">
        <f t="shared" si="139"/>
        <v>4540602</v>
      </c>
    </row>
    <row r="273" spans="1:24" ht="12" customHeight="1">
      <c r="A273" s="12"/>
      <c r="B273" s="2" t="s">
        <v>227</v>
      </c>
      <c r="E273" s="2">
        <v>996</v>
      </c>
      <c r="F273" s="2">
        <v>0</v>
      </c>
      <c r="G273" s="2">
        <v>219518</v>
      </c>
      <c r="H273" s="2">
        <v>11360</v>
      </c>
      <c r="I273" s="2">
        <v>0</v>
      </c>
      <c r="J273" s="2">
        <v>0</v>
      </c>
      <c r="K273" s="2">
        <v>0</v>
      </c>
      <c r="L273" s="2">
        <v>238663</v>
      </c>
      <c r="M273" s="3">
        <f t="shared" si="138"/>
        <v>470537</v>
      </c>
      <c r="N273" s="2">
        <v>0</v>
      </c>
      <c r="O273" s="2">
        <v>0</v>
      </c>
      <c r="P273" s="2">
        <v>307409</v>
      </c>
      <c r="Q273" s="2">
        <v>0</v>
      </c>
      <c r="R273" s="2">
        <v>165105</v>
      </c>
      <c r="S273" s="2">
        <v>96346</v>
      </c>
      <c r="T273" s="2">
        <v>42723</v>
      </c>
      <c r="U273" s="2">
        <v>0</v>
      </c>
      <c r="V273" s="2">
        <v>0</v>
      </c>
      <c r="W273" s="2">
        <v>0</v>
      </c>
      <c r="X273" s="3">
        <f t="shared" si="139"/>
        <v>611583</v>
      </c>
    </row>
    <row r="274" spans="1:24" ht="12" customHeight="1">
      <c r="A274" s="12"/>
      <c r="B274" s="2" t="s">
        <v>228</v>
      </c>
      <c r="E274" s="2">
        <v>0</v>
      </c>
      <c r="F274" s="2">
        <v>0</v>
      </c>
      <c r="G274" s="2">
        <v>21017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3">
        <f t="shared" si="138"/>
        <v>21017</v>
      </c>
      <c r="N274" s="2">
        <v>0</v>
      </c>
      <c r="O274" s="2">
        <v>0</v>
      </c>
      <c r="P274" s="2">
        <v>0</v>
      </c>
      <c r="Q274" s="2">
        <v>0</v>
      </c>
      <c r="R274" s="2">
        <v>1100</v>
      </c>
      <c r="S274" s="2">
        <v>14057</v>
      </c>
      <c r="T274" s="2">
        <v>0</v>
      </c>
      <c r="U274" s="2">
        <v>0</v>
      </c>
      <c r="V274" s="2">
        <v>0</v>
      </c>
      <c r="W274" s="2">
        <v>0</v>
      </c>
      <c r="X274" s="3">
        <f t="shared" si="139"/>
        <v>15157</v>
      </c>
    </row>
    <row r="275" spans="1:24" ht="12" customHeight="1">
      <c r="A275" s="12"/>
      <c r="B275" s="2" t="s">
        <v>229</v>
      </c>
      <c r="E275" s="2">
        <v>0</v>
      </c>
      <c r="F275" s="2">
        <v>0</v>
      </c>
      <c r="G275" s="2">
        <v>235121</v>
      </c>
      <c r="H275" s="2">
        <v>0</v>
      </c>
      <c r="I275" s="2">
        <v>0</v>
      </c>
      <c r="J275" s="2">
        <v>0</v>
      </c>
      <c r="K275" s="2">
        <v>0</v>
      </c>
      <c r="L275" s="2">
        <v>350146</v>
      </c>
      <c r="M275" s="3">
        <f t="shared" si="138"/>
        <v>585267</v>
      </c>
      <c r="N275" s="2">
        <v>0</v>
      </c>
      <c r="O275" s="2">
        <v>0</v>
      </c>
      <c r="P275" s="2">
        <v>350146</v>
      </c>
      <c r="Q275" s="2">
        <v>0</v>
      </c>
      <c r="R275" s="2">
        <v>7229</v>
      </c>
      <c r="S275" s="2">
        <v>94530</v>
      </c>
      <c r="T275" s="2">
        <v>0</v>
      </c>
      <c r="U275" s="2">
        <v>0</v>
      </c>
      <c r="V275" s="2">
        <v>0</v>
      </c>
      <c r="W275" s="2">
        <v>0</v>
      </c>
      <c r="X275" s="3">
        <f t="shared" si="139"/>
        <v>451905</v>
      </c>
    </row>
    <row r="276" spans="1:24" ht="12" customHeight="1">
      <c r="A276" s="12"/>
      <c r="B276" s="2" t="s">
        <v>230</v>
      </c>
      <c r="E276" s="2">
        <v>144006</v>
      </c>
      <c r="F276" s="2">
        <v>0</v>
      </c>
      <c r="G276" s="2">
        <v>68636</v>
      </c>
      <c r="H276" s="2">
        <v>13994</v>
      </c>
      <c r="I276" s="2">
        <v>441</v>
      </c>
      <c r="J276" s="2">
        <v>0</v>
      </c>
      <c r="K276" s="2">
        <v>0</v>
      </c>
      <c r="L276" s="2">
        <v>0</v>
      </c>
      <c r="M276" s="3">
        <f t="shared" si="138"/>
        <v>227077</v>
      </c>
      <c r="N276" s="2">
        <v>70558</v>
      </c>
      <c r="O276" s="2">
        <v>0</v>
      </c>
      <c r="P276" s="2">
        <v>0</v>
      </c>
      <c r="Q276" s="2">
        <v>0</v>
      </c>
      <c r="R276" s="2">
        <v>8689</v>
      </c>
      <c r="S276" s="2">
        <v>46250</v>
      </c>
      <c r="T276" s="2">
        <v>83805</v>
      </c>
      <c r="U276" s="2">
        <v>0</v>
      </c>
      <c r="V276" s="2">
        <v>0</v>
      </c>
      <c r="W276" s="2">
        <v>0</v>
      </c>
      <c r="X276" s="3">
        <f t="shared" si="139"/>
        <v>209302</v>
      </c>
    </row>
    <row r="277" spans="1:24" ht="12" customHeight="1">
      <c r="A277" s="12"/>
      <c r="B277" s="2" t="s">
        <v>231</v>
      </c>
      <c r="E277" s="2">
        <v>50672</v>
      </c>
      <c r="F277" s="2">
        <v>0</v>
      </c>
      <c r="G277" s="2">
        <v>419988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3">
        <f t="shared" si="138"/>
        <v>470660</v>
      </c>
      <c r="N277" s="2">
        <v>0</v>
      </c>
      <c r="O277" s="2">
        <v>0</v>
      </c>
      <c r="P277" s="2">
        <v>79453</v>
      </c>
      <c r="Q277" s="2">
        <v>0</v>
      </c>
      <c r="R277" s="2">
        <v>22478</v>
      </c>
      <c r="S277" s="2">
        <v>201664</v>
      </c>
      <c r="T277" s="2">
        <v>37142</v>
      </c>
      <c r="U277" s="2">
        <v>0</v>
      </c>
      <c r="V277" s="2">
        <v>0</v>
      </c>
      <c r="W277" s="2">
        <v>0</v>
      </c>
      <c r="X277" s="3">
        <f t="shared" si="139"/>
        <v>340737</v>
      </c>
    </row>
    <row r="278" spans="1:24" ht="12" customHeight="1">
      <c r="A278" s="12"/>
      <c r="B278" s="2" t="s">
        <v>232</v>
      </c>
      <c r="E278" s="2">
        <v>1577258</v>
      </c>
      <c r="F278" s="2">
        <v>0</v>
      </c>
      <c r="G278" s="2">
        <v>370935</v>
      </c>
      <c r="H278" s="2">
        <v>215777</v>
      </c>
      <c r="I278" s="2">
        <v>0</v>
      </c>
      <c r="J278" s="2">
        <v>16114</v>
      </c>
      <c r="K278" s="2">
        <v>0</v>
      </c>
      <c r="L278" s="2">
        <v>641314</v>
      </c>
      <c r="M278" s="3">
        <f t="shared" si="138"/>
        <v>2821398</v>
      </c>
      <c r="N278" s="2">
        <v>0</v>
      </c>
      <c r="O278" s="2">
        <v>0</v>
      </c>
      <c r="P278" s="2">
        <v>1355117</v>
      </c>
      <c r="Q278" s="2">
        <v>0</v>
      </c>
      <c r="R278" s="2">
        <v>1528106</v>
      </c>
      <c r="S278" s="2">
        <v>104357</v>
      </c>
      <c r="T278" s="2">
        <v>9939</v>
      </c>
      <c r="U278" s="2">
        <v>422862</v>
      </c>
      <c r="V278" s="2">
        <v>0</v>
      </c>
      <c r="W278" s="2">
        <v>0</v>
      </c>
      <c r="X278" s="3">
        <f t="shared" si="139"/>
        <v>3420381</v>
      </c>
    </row>
    <row r="279" spans="1:24" ht="12" customHeight="1">
      <c r="A279" s="12"/>
      <c r="B279" s="2" t="s">
        <v>233</v>
      </c>
      <c r="E279" s="2">
        <v>0</v>
      </c>
      <c r="F279" s="2">
        <v>0</v>
      </c>
      <c r="G279" s="2">
        <v>199054</v>
      </c>
      <c r="H279" s="2">
        <v>265089</v>
      </c>
      <c r="I279" s="2">
        <v>4305</v>
      </c>
      <c r="J279" s="2">
        <v>0</v>
      </c>
      <c r="K279" s="2">
        <v>864735</v>
      </c>
      <c r="L279" s="2">
        <v>839109</v>
      </c>
      <c r="M279" s="3">
        <f t="shared" si="138"/>
        <v>2172292</v>
      </c>
      <c r="N279" s="2">
        <v>181501</v>
      </c>
      <c r="O279" s="2">
        <v>0</v>
      </c>
      <c r="P279" s="2">
        <v>839109</v>
      </c>
      <c r="Q279" s="2">
        <v>0</v>
      </c>
      <c r="R279" s="2">
        <v>1032640</v>
      </c>
      <c r="S279" s="2">
        <v>128069</v>
      </c>
      <c r="T279" s="2">
        <v>0</v>
      </c>
      <c r="U279" s="2">
        <v>0</v>
      </c>
      <c r="V279" s="2">
        <v>0</v>
      </c>
      <c r="W279" s="2">
        <v>0</v>
      </c>
      <c r="X279" s="3">
        <f t="shared" si="139"/>
        <v>2181319</v>
      </c>
    </row>
    <row r="280" spans="1:24" ht="12" customHeight="1">
      <c r="A280" s="12"/>
      <c r="B280" s="2" t="s">
        <v>234</v>
      </c>
      <c r="E280" s="2">
        <v>1114353</v>
      </c>
      <c r="F280" s="2">
        <v>0</v>
      </c>
      <c r="G280" s="2">
        <v>967149</v>
      </c>
      <c r="H280" s="2">
        <v>502312</v>
      </c>
      <c r="I280" s="2">
        <v>59894</v>
      </c>
      <c r="J280" s="2">
        <v>120014</v>
      </c>
      <c r="K280" s="2">
        <v>43662</v>
      </c>
      <c r="L280" s="2">
        <v>493237</v>
      </c>
      <c r="M280" s="3">
        <f t="shared" si="138"/>
        <v>3300621</v>
      </c>
      <c r="N280" s="2">
        <v>1069333</v>
      </c>
      <c r="O280" s="2">
        <v>0</v>
      </c>
      <c r="P280" s="2">
        <v>964362</v>
      </c>
      <c r="Q280" s="2">
        <v>0</v>
      </c>
      <c r="R280" s="2">
        <v>864795</v>
      </c>
      <c r="S280" s="2">
        <v>143206</v>
      </c>
      <c r="T280" s="2">
        <v>67855</v>
      </c>
      <c r="U280" s="2">
        <v>0</v>
      </c>
      <c r="V280" s="2">
        <v>0</v>
      </c>
      <c r="W280" s="2">
        <v>0</v>
      </c>
      <c r="X280" s="3">
        <f t="shared" si="139"/>
        <v>3109551</v>
      </c>
    </row>
    <row r="281" spans="1:24" ht="12" customHeight="1">
      <c r="A281" s="12"/>
      <c r="B281" s="2" t="s">
        <v>235</v>
      </c>
      <c r="E281" s="2">
        <v>1926552</v>
      </c>
      <c r="F281" s="2">
        <v>213309</v>
      </c>
      <c r="G281" s="2">
        <v>1384333</v>
      </c>
      <c r="H281" s="2">
        <v>512987</v>
      </c>
      <c r="I281" s="2">
        <v>0</v>
      </c>
      <c r="J281" s="2">
        <v>82000</v>
      </c>
      <c r="K281" s="2">
        <v>11561</v>
      </c>
      <c r="L281" s="2">
        <v>5013</v>
      </c>
      <c r="M281" s="3">
        <f t="shared" si="138"/>
        <v>4135755</v>
      </c>
      <c r="N281" s="2">
        <v>0</v>
      </c>
      <c r="O281" s="2">
        <v>0</v>
      </c>
      <c r="P281" s="2">
        <v>71810</v>
      </c>
      <c r="Q281" s="2">
        <v>0</v>
      </c>
      <c r="R281" s="2">
        <v>3323044</v>
      </c>
      <c r="S281" s="2">
        <v>1260612</v>
      </c>
      <c r="T281" s="2">
        <v>140888</v>
      </c>
      <c r="U281" s="2">
        <v>549145</v>
      </c>
      <c r="V281" s="2">
        <v>0</v>
      </c>
      <c r="W281" s="2">
        <v>0</v>
      </c>
      <c r="X281" s="3">
        <f t="shared" si="139"/>
        <v>5345499</v>
      </c>
    </row>
    <row r="282" spans="1:24" ht="12" customHeight="1">
      <c r="A282" s="12"/>
      <c r="B282" s="2" t="s">
        <v>236</v>
      </c>
      <c r="E282" s="2">
        <v>599170</v>
      </c>
      <c r="F282" s="2">
        <v>0</v>
      </c>
      <c r="G282" s="2">
        <v>444283</v>
      </c>
      <c r="H282" s="2">
        <v>0</v>
      </c>
      <c r="I282" s="2">
        <v>0</v>
      </c>
      <c r="J282" s="2">
        <v>76680</v>
      </c>
      <c r="K282" s="2">
        <v>0</v>
      </c>
      <c r="L282" s="2">
        <v>45755</v>
      </c>
      <c r="M282" s="3">
        <f t="shared" si="138"/>
        <v>1165888</v>
      </c>
      <c r="N282" s="2">
        <v>22877</v>
      </c>
      <c r="O282" s="2">
        <v>0</v>
      </c>
      <c r="P282" s="2">
        <v>463192</v>
      </c>
      <c r="Q282" s="2">
        <v>0</v>
      </c>
      <c r="R282" s="2">
        <v>421738</v>
      </c>
      <c r="S282" s="2">
        <v>130719</v>
      </c>
      <c r="T282" s="2">
        <v>45400</v>
      </c>
      <c r="U282" s="2">
        <v>0</v>
      </c>
      <c r="V282" s="2">
        <v>0</v>
      </c>
      <c r="W282" s="2">
        <v>0</v>
      </c>
      <c r="X282" s="3">
        <f t="shared" si="139"/>
        <v>1083926</v>
      </c>
    </row>
    <row r="283" spans="1:24" ht="12" customHeight="1">
      <c r="A283" s="12"/>
      <c r="B283" s="2" t="s">
        <v>237</v>
      </c>
      <c r="E283" s="2">
        <v>311468</v>
      </c>
      <c r="F283" s="2">
        <v>0</v>
      </c>
      <c r="G283" s="2">
        <v>79389</v>
      </c>
      <c r="H283" s="2">
        <v>0</v>
      </c>
      <c r="I283" s="2">
        <v>0</v>
      </c>
      <c r="J283" s="2">
        <v>0</v>
      </c>
      <c r="K283" s="2">
        <v>8089</v>
      </c>
      <c r="L283" s="2">
        <v>26333</v>
      </c>
      <c r="M283" s="3">
        <f t="shared" si="138"/>
        <v>425279</v>
      </c>
      <c r="N283" s="2">
        <v>0</v>
      </c>
      <c r="O283" s="2">
        <v>0</v>
      </c>
      <c r="P283" s="2">
        <v>26333</v>
      </c>
      <c r="Q283" s="2">
        <v>0</v>
      </c>
      <c r="R283" s="2">
        <v>4152</v>
      </c>
      <c r="S283" s="2">
        <v>94850</v>
      </c>
      <c r="T283" s="2">
        <v>311468</v>
      </c>
      <c r="U283" s="2">
        <v>0</v>
      </c>
      <c r="V283" s="2">
        <v>0</v>
      </c>
      <c r="W283" s="2">
        <v>0</v>
      </c>
      <c r="X283" s="3">
        <f t="shared" si="139"/>
        <v>436803</v>
      </c>
    </row>
    <row r="284" spans="1:24" ht="12" customHeight="1">
      <c r="A284" s="12"/>
      <c r="B284" s="2" t="s">
        <v>238</v>
      </c>
      <c r="E284" s="2">
        <v>4967241</v>
      </c>
      <c r="F284" s="2">
        <v>700354</v>
      </c>
      <c r="G284" s="2">
        <v>1995848</v>
      </c>
      <c r="H284" s="2">
        <v>608433</v>
      </c>
      <c r="I284" s="2">
        <v>0</v>
      </c>
      <c r="J284" s="2">
        <v>392379</v>
      </c>
      <c r="K284" s="2">
        <v>0</v>
      </c>
      <c r="L284" s="2">
        <v>0</v>
      </c>
      <c r="M284" s="3">
        <f t="shared" si="138"/>
        <v>8664255</v>
      </c>
      <c r="N284" s="2">
        <v>0</v>
      </c>
      <c r="O284" s="2">
        <v>185200</v>
      </c>
      <c r="P284" s="2">
        <v>2843786</v>
      </c>
      <c r="Q284" s="2">
        <v>0</v>
      </c>
      <c r="R284" s="2">
        <v>635470</v>
      </c>
      <c r="S284" s="2">
        <v>762516</v>
      </c>
      <c r="T284" s="2">
        <v>80649</v>
      </c>
      <c r="U284" s="2">
        <v>96007</v>
      </c>
      <c r="V284" s="2">
        <v>0</v>
      </c>
      <c r="W284" s="2">
        <v>0</v>
      </c>
      <c r="X284" s="3">
        <f t="shared" si="139"/>
        <v>4603628</v>
      </c>
    </row>
    <row r="285" spans="1:24" ht="12" customHeight="1">
      <c r="A285" s="12"/>
      <c r="B285" s="2" t="s">
        <v>239</v>
      </c>
      <c r="E285" s="2">
        <v>0</v>
      </c>
      <c r="F285" s="2">
        <v>0</v>
      </c>
      <c r="G285" s="2">
        <v>19295</v>
      </c>
      <c r="H285" s="2">
        <v>0</v>
      </c>
      <c r="I285" s="2">
        <v>0</v>
      </c>
      <c r="J285" s="2">
        <v>0</v>
      </c>
      <c r="K285" s="2">
        <v>0</v>
      </c>
      <c r="L285" s="2">
        <v>130812</v>
      </c>
      <c r="M285" s="3">
        <f t="shared" si="138"/>
        <v>150107</v>
      </c>
      <c r="N285" s="2">
        <v>130812</v>
      </c>
      <c r="O285" s="2">
        <v>0</v>
      </c>
      <c r="P285" s="2">
        <v>0</v>
      </c>
      <c r="Q285" s="2">
        <v>0</v>
      </c>
      <c r="R285" s="2">
        <v>120</v>
      </c>
      <c r="S285" s="2">
        <v>18479</v>
      </c>
      <c r="T285" s="2">
        <v>0</v>
      </c>
      <c r="U285" s="2">
        <v>0</v>
      </c>
      <c r="V285" s="2">
        <v>0</v>
      </c>
      <c r="W285" s="2">
        <v>0</v>
      </c>
      <c r="X285" s="3">
        <f t="shared" si="139"/>
        <v>149411</v>
      </c>
    </row>
    <row r="286" spans="1:24" ht="12" customHeight="1">
      <c r="A286" s="12"/>
      <c r="B286" s="2" t="s">
        <v>240</v>
      </c>
      <c r="E286" s="2">
        <v>0</v>
      </c>
      <c r="F286" s="2">
        <v>0</v>
      </c>
      <c r="G286" s="2">
        <v>16786</v>
      </c>
      <c r="H286" s="2">
        <v>0</v>
      </c>
      <c r="I286" s="2">
        <v>0</v>
      </c>
      <c r="J286" s="2">
        <v>0</v>
      </c>
      <c r="K286" s="2">
        <v>0</v>
      </c>
      <c r="L286" s="2">
        <v>111394</v>
      </c>
      <c r="M286" s="3">
        <f t="shared" si="138"/>
        <v>128180</v>
      </c>
      <c r="N286" s="2">
        <v>153076</v>
      </c>
      <c r="O286" s="2">
        <v>0</v>
      </c>
      <c r="P286" s="2">
        <v>0</v>
      </c>
      <c r="Q286" s="2">
        <v>0</v>
      </c>
      <c r="R286" s="2">
        <v>332711</v>
      </c>
      <c r="S286" s="2">
        <v>15915</v>
      </c>
      <c r="T286" s="2">
        <v>46068</v>
      </c>
      <c r="U286" s="2">
        <v>0</v>
      </c>
      <c r="V286" s="2">
        <v>0</v>
      </c>
      <c r="W286" s="2">
        <v>0</v>
      </c>
      <c r="X286" s="3">
        <f t="shared" si="139"/>
        <v>547770</v>
      </c>
    </row>
    <row r="287" spans="1:24" ht="12" customHeight="1">
      <c r="A287" s="12"/>
      <c r="B287" s="2" t="s">
        <v>241</v>
      </c>
      <c r="E287" s="2">
        <v>0</v>
      </c>
      <c r="F287" s="2">
        <v>0</v>
      </c>
      <c r="G287" s="2">
        <v>8582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3">
        <f t="shared" si="138"/>
        <v>8582</v>
      </c>
      <c r="N287" s="2">
        <v>0</v>
      </c>
      <c r="O287" s="2">
        <v>0</v>
      </c>
      <c r="P287" s="2">
        <v>0</v>
      </c>
      <c r="Q287" s="2">
        <v>0</v>
      </c>
      <c r="R287" s="2">
        <v>195</v>
      </c>
      <c r="S287" s="2">
        <v>9293</v>
      </c>
      <c r="T287" s="2">
        <v>0</v>
      </c>
      <c r="U287" s="2">
        <v>0</v>
      </c>
      <c r="V287" s="2">
        <v>0</v>
      </c>
      <c r="W287" s="2">
        <v>0</v>
      </c>
      <c r="X287" s="3">
        <f t="shared" si="139"/>
        <v>9488</v>
      </c>
    </row>
    <row r="288" spans="1:24" ht="12" customHeight="1">
      <c r="A288" s="12"/>
      <c r="B288" s="2" t="s">
        <v>242</v>
      </c>
      <c r="E288" s="2">
        <v>751083</v>
      </c>
      <c r="F288" s="2">
        <v>0</v>
      </c>
      <c r="G288" s="2">
        <v>250420</v>
      </c>
      <c r="H288" s="2">
        <v>0</v>
      </c>
      <c r="I288" s="2">
        <v>0</v>
      </c>
      <c r="J288" s="2">
        <v>138862</v>
      </c>
      <c r="K288" s="2">
        <v>0</v>
      </c>
      <c r="L288" s="2">
        <v>228782</v>
      </c>
      <c r="M288" s="3">
        <f t="shared" si="138"/>
        <v>1369147</v>
      </c>
      <c r="N288" s="2">
        <v>250420</v>
      </c>
      <c r="O288" s="2">
        <v>0</v>
      </c>
      <c r="P288" s="2">
        <v>228782</v>
      </c>
      <c r="Q288" s="2">
        <v>0</v>
      </c>
      <c r="R288" s="2">
        <v>478448</v>
      </c>
      <c r="S288" s="2">
        <v>131594</v>
      </c>
      <c r="T288" s="2">
        <v>226136</v>
      </c>
      <c r="U288" s="2">
        <v>0</v>
      </c>
      <c r="V288" s="2">
        <v>0</v>
      </c>
      <c r="W288" s="2">
        <v>0</v>
      </c>
      <c r="X288" s="3">
        <f t="shared" si="139"/>
        <v>1315380</v>
      </c>
    </row>
    <row r="289" spans="1:24" ht="12" customHeight="1">
      <c r="A289" s="12"/>
      <c r="B289" s="2" t="s">
        <v>243</v>
      </c>
      <c r="E289" s="2">
        <v>0</v>
      </c>
      <c r="F289" s="2">
        <v>0</v>
      </c>
      <c r="G289" s="2">
        <v>609144</v>
      </c>
      <c r="H289" s="2">
        <v>232000</v>
      </c>
      <c r="I289" s="2">
        <v>0</v>
      </c>
      <c r="J289" s="2">
        <v>9712178</v>
      </c>
      <c r="K289" s="2">
        <v>5037451</v>
      </c>
      <c r="L289" s="2">
        <v>2251822</v>
      </c>
      <c r="M289" s="3">
        <f t="shared" si="138"/>
        <v>17842595</v>
      </c>
      <c r="N289" s="2">
        <v>0</v>
      </c>
      <c r="O289" s="2">
        <v>1810411</v>
      </c>
      <c r="P289" s="2">
        <v>2251822</v>
      </c>
      <c r="Q289" s="2">
        <v>0</v>
      </c>
      <c r="R289" s="2">
        <v>441078</v>
      </c>
      <c r="S289" s="2">
        <v>188739</v>
      </c>
      <c r="T289" s="2">
        <v>1453371</v>
      </c>
      <c r="U289" s="2">
        <v>1213170</v>
      </c>
      <c r="V289" s="2">
        <v>11249470</v>
      </c>
      <c r="W289" s="2">
        <v>0</v>
      </c>
      <c r="X289" s="3">
        <f t="shared" si="139"/>
        <v>18608061</v>
      </c>
    </row>
    <row r="290" spans="1:24" ht="12" customHeight="1">
      <c r="A290" s="12"/>
      <c r="B290" s="2" t="s">
        <v>244</v>
      </c>
      <c r="E290" s="2">
        <v>35917104</v>
      </c>
      <c r="F290" s="2">
        <v>1681481</v>
      </c>
      <c r="G290" s="2">
        <v>30292367</v>
      </c>
      <c r="H290" s="2">
        <v>3123883</v>
      </c>
      <c r="I290" s="2">
        <v>28070</v>
      </c>
      <c r="J290" s="2">
        <v>5453250</v>
      </c>
      <c r="K290" s="2">
        <v>3232455</v>
      </c>
      <c r="L290" s="2">
        <v>892021</v>
      </c>
      <c r="M290" s="3">
        <f t="shared" si="138"/>
        <v>80620631</v>
      </c>
      <c r="N290" s="2">
        <v>12735392</v>
      </c>
      <c r="O290" s="2">
        <v>555037</v>
      </c>
      <c r="P290" s="2">
        <v>0</v>
      </c>
      <c r="Q290" s="2">
        <v>0</v>
      </c>
      <c r="R290" s="2">
        <v>39369515</v>
      </c>
      <c r="S290" s="2">
        <v>4204178</v>
      </c>
      <c r="T290" s="2">
        <v>14613557</v>
      </c>
      <c r="U290" s="2">
        <v>4123185</v>
      </c>
      <c r="V290" s="2">
        <v>0</v>
      </c>
      <c r="W290" s="2">
        <v>0</v>
      </c>
      <c r="X290" s="3">
        <f t="shared" si="139"/>
        <v>75600864</v>
      </c>
    </row>
    <row r="291" spans="1:24" ht="12" customHeight="1">
      <c r="A291" s="12"/>
      <c r="B291" s="2" t="s">
        <v>245</v>
      </c>
      <c r="E291" s="2">
        <v>3006537</v>
      </c>
      <c r="F291" s="2">
        <v>0</v>
      </c>
      <c r="G291" s="2">
        <v>1562840</v>
      </c>
      <c r="H291" s="2">
        <v>175658</v>
      </c>
      <c r="I291" s="2">
        <v>0</v>
      </c>
      <c r="J291" s="2">
        <v>406013</v>
      </c>
      <c r="K291" s="2">
        <v>0</v>
      </c>
      <c r="L291" s="2">
        <v>589718</v>
      </c>
      <c r="M291" s="3">
        <f t="shared" si="138"/>
        <v>5740766</v>
      </c>
      <c r="N291" s="2">
        <v>0</v>
      </c>
      <c r="O291" s="2">
        <v>0</v>
      </c>
      <c r="P291" s="2">
        <v>589718</v>
      </c>
      <c r="Q291" s="2">
        <v>0</v>
      </c>
      <c r="R291" s="2">
        <v>2397842</v>
      </c>
      <c r="S291" s="2">
        <v>657971</v>
      </c>
      <c r="T291" s="2">
        <v>0</v>
      </c>
      <c r="U291" s="2">
        <v>89981</v>
      </c>
      <c r="V291" s="2">
        <v>0</v>
      </c>
      <c r="W291" s="2">
        <v>0</v>
      </c>
      <c r="X291" s="3">
        <f t="shared" si="139"/>
        <v>3735512</v>
      </c>
    </row>
    <row r="292" spans="1:24" ht="12" customHeight="1">
      <c r="A292" s="12"/>
      <c r="B292" s="2" t="s">
        <v>246</v>
      </c>
      <c r="E292" s="2">
        <v>229012.2376382151</v>
      </c>
      <c r="F292" s="2">
        <v>0</v>
      </c>
      <c r="G292" s="2">
        <v>5274.1488620186492</v>
      </c>
      <c r="H292" s="2">
        <v>8896.0195054613559</v>
      </c>
      <c r="I292" s="2">
        <v>29764.316878583071</v>
      </c>
      <c r="J292" s="2">
        <v>0</v>
      </c>
      <c r="K292" s="2">
        <v>0</v>
      </c>
      <c r="L292" s="2">
        <v>0</v>
      </c>
      <c r="M292" s="3">
        <f t="shared" si="138"/>
        <v>272946.72288427816</v>
      </c>
      <c r="N292" s="2">
        <v>41970.821766761153</v>
      </c>
      <c r="O292" s="2">
        <v>0</v>
      </c>
      <c r="P292" s="2">
        <v>0</v>
      </c>
      <c r="Q292" s="2">
        <v>0</v>
      </c>
      <c r="R292" s="2">
        <v>80409.00494864161</v>
      </c>
      <c r="S292" s="2">
        <v>8972</v>
      </c>
      <c r="T292" s="2">
        <v>9527.5023050606505</v>
      </c>
      <c r="U292" s="2">
        <v>0</v>
      </c>
      <c r="V292" s="2">
        <v>0</v>
      </c>
      <c r="W292" s="2">
        <v>0</v>
      </c>
      <c r="X292" s="3">
        <f t="shared" si="139"/>
        <v>140879.32902046342</v>
      </c>
    </row>
    <row r="293" spans="1:24" ht="12" customHeight="1">
      <c r="A293" s="12"/>
      <c r="C293" s="2" t="s">
        <v>41</v>
      </c>
      <c r="E293" s="2">
        <f t="shared" ref="E293:L293" si="140">SUM(E272:E292)</f>
        <v>51854578.237638213</v>
      </c>
      <c r="F293" s="2">
        <f t="shared" si="140"/>
        <v>2595144</v>
      </c>
      <c r="G293" s="2">
        <f t="shared" si="140"/>
        <v>40132259.148862019</v>
      </c>
      <c r="H293" s="2">
        <f t="shared" si="140"/>
        <v>5670389.0195054617</v>
      </c>
      <c r="I293" s="2">
        <f t="shared" si="140"/>
        <v>122474.31687858308</v>
      </c>
      <c r="J293" s="2">
        <f t="shared" si="140"/>
        <v>16402890</v>
      </c>
      <c r="K293" s="2">
        <f t="shared" si="140"/>
        <v>9197953</v>
      </c>
      <c r="L293" s="2">
        <f t="shared" si="140"/>
        <v>8681867</v>
      </c>
      <c r="M293" s="3">
        <f t="shared" si="138"/>
        <v>134657554.7228843</v>
      </c>
      <c r="N293" s="2">
        <f t="shared" ref="N293:W293" si="141">SUM(N272:N292)</f>
        <v>16370448.821766762</v>
      </c>
      <c r="O293" s="2">
        <f t="shared" si="141"/>
        <v>2556189</v>
      </c>
      <c r="P293" s="2">
        <f t="shared" si="141"/>
        <v>10371039</v>
      </c>
      <c r="Q293" s="2">
        <f t="shared" si="141"/>
        <v>0</v>
      </c>
      <c r="R293" s="2">
        <f t="shared" si="141"/>
        <v>53637590.004948638</v>
      </c>
      <c r="S293" s="2">
        <f t="shared" si="141"/>
        <v>8606203</v>
      </c>
      <c r="T293" s="2">
        <f t="shared" si="141"/>
        <v>17171904.502305061</v>
      </c>
      <c r="U293" s="2">
        <f t="shared" si="141"/>
        <v>6494914</v>
      </c>
      <c r="V293" s="2">
        <f t="shared" si="141"/>
        <v>11249470</v>
      </c>
      <c r="W293" s="2">
        <f t="shared" si="141"/>
        <v>0</v>
      </c>
      <c r="X293" s="3">
        <f t="shared" si="139"/>
        <v>126457758.32902047</v>
      </c>
    </row>
    <row r="294" spans="1:24" ht="12" customHeight="1">
      <c r="A294" s="12"/>
      <c r="D294" s="2" t="s">
        <v>42</v>
      </c>
      <c r="E294" s="2">
        <f t="shared" ref="E294:L294" si="142">E293+E271</f>
        <v>78214531.237638205</v>
      </c>
      <c r="F294" s="2">
        <f t="shared" si="142"/>
        <v>2595144</v>
      </c>
      <c r="G294" s="2">
        <f t="shared" si="142"/>
        <v>60545527.148862019</v>
      </c>
      <c r="H294" s="2">
        <f t="shared" si="142"/>
        <v>24659477.019505464</v>
      </c>
      <c r="I294" s="2">
        <f t="shared" si="142"/>
        <v>10538575.316878583</v>
      </c>
      <c r="J294" s="2">
        <f t="shared" si="142"/>
        <v>16402890</v>
      </c>
      <c r="K294" s="2">
        <f t="shared" si="142"/>
        <v>9227957</v>
      </c>
      <c r="L294" s="2">
        <f t="shared" si="142"/>
        <v>15163386</v>
      </c>
      <c r="M294" s="3">
        <f t="shared" si="138"/>
        <v>217347487.7228843</v>
      </c>
      <c r="N294" s="2">
        <f t="shared" ref="N294:W294" si="143">N293+N271</f>
        <v>54985797.821766764</v>
      </c>
      <c r="O294" s="2">
        <f t="shared" si="143"/>
        <v>2730125</v>
      </c>
      <c r="P294" s="2">
        <f t="shared" si="143"/>
        <v>19146316</v>
      </c>
      <c r="Q294" s="2">
        <f t="shared" si="143"/>
        <v>0</v>
      </c>
      <c r="R294" s="2">
        <f t="shared" si="143"/>
        <v>68891920.004948646</v>
      </c>
      <c r="S294" s="2">
        <f t="shared" si="143"/>
        <v>19536532</v>
      </c>
      <c r="T294" s="2">
        <f t="shared" si="143"/>
        <v>19755286.502305061</v>
      </c>
      <c r="U294" s="2">
        <f t="shared" si="143"/>
        <v>10192509</v>
      </c>
      <c r="V294" s="2">
        <f t="shared" si="143"/>
        <v>11249470</v>
      </c>
      <c r="W294" s="2">
        <f t="shared" si="143"/>
        <v>1616163</v>
      </c>
      <c r="X294" s="3">
        <f t="shared" si="139"/>
        <v>208104119.32902047</v>
      </c>
    </row>
    <row r="295" spans="1:24" ht="12" customHeight="1">
      <c r="A295" s="12"/>
    </row>
    <row r="296" spans="1:24" ht="12" customHeight="1">
      <c r="A296" s="12" t="s">
        <v>247</v>
      </c>
      <c r="E296" s="2">
        <v>1718583</v>
      </c>
      <c r="F296" s="2">
        <v>651324</v>
      </c>
      <c r="G296" s="2">
        <v>1991815</v>
      </c>
      <c r="H296" s="2">
        <v>1526143</v>
      </c>
      <c r="I296" s="2">
        <v>35403</v>
      </c>
      <c r="J296" s="2">
        <v>216028</v>
      </c>
      <c r="K296" s="2">
        <v>575822</v>
      </c>
      <c r="L296" s="2">
        <v>1071135</v>
      </c>
      <c r="M296" s="3">
        <f>SUM(E296:L296)</f>
        <v>7786253</v>
      </c>
      <c r="N296" s="2">
        <v>2588054</v>
      </c>
      <c r="O296" s="2">
        <v>0</v>
      </c>
      <c r="P296" s="2">
        <v>544530</v>
      </c>
      <c r="Q296" s="2">
        <v>0</v>
      </c>
      <c r="R296" s="2">
        <v>378945</v>
      </c>
      <c r="S296" s="2">
        <v>997464</v>
      </c>
      <c r="T296" s="2">
        <v>3845663</v>
      </c>
      <c r="U296" s="2">
        <v>108382</v>
      </c>
      <c r="V296" s="2">
        <v>0</v>
      </c>
      <c r="W296" s="2">
        <v>0</v>
      </c>
      <c r="X296" s="3">
        <f>SUM(N296:W296)</f>
        <v>8463038</v>
      </c>
    </row>
    <row r="297" spans="1:24" ht="12" customHeight="1">
      <c r="A297" s="12"/>
      <c r="B297" s="2" t="s">
        <v>248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3">
        <f>SUM(E297:L297)</f>
        <v>0</v>
      </c>
      <c r="N297" s="2">
        <v>0</v>
      </c>
      <c r="O297" s="2">
        <v>0</v>
      </c>
      <c r="P297" s="2">
        <v>516825</v>
      </c>
      <c r="Q297" s="2">
        <v>0</v>
      </c>
      <c r="R297" s="2">
        <v>46523</v>
      </c>
      <c r="S297" s="2">
        <v>44328</v>
      </c>
      <c r="T297" s="2">
        <v>225274</v>
      </c>
      <c r="U297" s="2">
        <v>0</v>
      </c>
      <c r="V297" s="2">
        <v>0</v>
      </c>
      <c r="W297" s="2">
        <v>0</v>
      </c>
      <c r="X297" s="3">
        <f>SUM(N297:W297)</f>
        <v>832950</v>
      </c>
    </row>
    <row r="298" spans="1:24" ht="12" customHeight="1">
      <c r="A298" s="12"/>
      <c r="C298" s="2" t="s">
        <v>41</v>
      </c>
      <c r="E298" s="2">
        <f t="shared" ref="E298:L298" si="144">E297</f>
        <v>0</v>
      </c>
      <c r="F298" s="2">
        <f t="shared" si="144"/>
        <v>0</v>
      </c>
      <c r="G298" s="2">
        <f t="shared" si="144"/>
        <v>0</v>
      </c>
      <c r="H298" s="2">
        <f t="shared" si="144"/>
        <v>0</v>
      </c>
      <c r="I298" s="2">
        <f t="shared" si="144"/>
        <v>0</v>
      </c>
      <c r="J298" s="2">
        <f t="shared" si="144"/>
        <v>0</v>
      </c>
      <c r="K298" s="2">
        <f t="shared" si="144"/>
        <v>0</v>
      </c>
      <c r="L298" s="2">
        <f t="shared" si="144"/>
        <v>0</v>
      </c>
      <c r="M298" s="3">
        <f>SUM(E298:L298)</f>
        <v>0</v>
      </c>
      <c r="N298" s="2">
        <f t="shared" ref="N298:W298" si="145">N297</f>
        <v>0</v>
      </c>
      <c r="O298" s="2">
        <f t="shared" si="145"/>
        <v>0</v>
      </c>
      <c r="P298" s="2">
        <f t="shared" si="145"/>
        <v>516825</v>
      </c>
      <c r="Q298" s="2">
        <f t="shared" si="145"/>
        <v>0</v>
      </c>
      <c r="R298" s="2">
        <f t="shared" si="145"/>
        <v>46523</v>
      </c>
      <c r="S298" s="2">
        <f t="shared" si="145"/>
        <v>44328</v>
      </c>
      <c r="T298" s="2">
        <f t="shared" si="145"/>
        <v>225274</v>
      </c>
      <c r="U298" s="2">
        <f t="shared" si="145"/>
        <v>0</v>
      </c>
      <c r="V298" s="2">
        <f t="shared" si="145"/>
        <v>0</v>
      </c>
      <c r="W298" s="2">
        <f t="shared" si="145"/>
        <v>0</v>
      </c>
      <c r="X298" s="3">
        <f>SUM(N298:W298)</f>
        <v>832950</v>
      </c>
    </row>
    <row r="299" spans="1:24" ht="12" customHeight="1">
      <c r="A299" s="12"/>
      <c r="D299" s="2" t="s">
        <v>42</v>
      </c>
      <c r="E299" s="2">
        <f t="shared" ref="E299:L299" si="146">E298+E296</f>
        <v>1718583</v>
      </c>
      <c r="F299" s="2">
        <f t="shared" si="146"/>
        <v>651324</v>
      </c>
      <c r="G299" s="2">
        <f t="shared" si="146"/>
        <v>1991815</v>
      </c>
      <c r="H299" s="2">
        <f t="shared" si="146"/>
        <v>1526143</v>
      </c>
      <c r="I299" s="2">
        <f t="shared" si="146"/>
        <v>35403</v>
      </c>
      <c r="J299" s="2">
        <f t="shared" si="146"/>
        <v>216028</v>
      </c>
      <c r="K299" s="2">
        <f t="shared" si="146"/>
        <v>575822</v>
      </c>
      <c r="L299" s="2">
        <f t="shared" si="146"/>
        <v>1071135</v>
      </c>
      <c r="M299" s="3">
        <f>SUM(E299:L299)</f>
        <v>7786253</v>
      </c>
      <c r="N299" s="2">
        <f t="shared" ref="N299:W299" si="147">N298+N296</f>
        <v>2588054</v>
      </c>
      <c r="O299" s="2">
        <f t="shared" si="147"/>
        <v>0</v>
      </c>
      <c r="P299" s="2">
        <f t="shared" si="147"/>
        <v>1061355</v>
      </c>
      <c r="Q299" s="2">
        <f t="shared" si="147"/>
        <v>0</v>
      </c>
      <c r="R299" s="2">
        <f t="shared" si="147"/>
        <v>425468</v>
      </c>
      <c r="S299" s="2">
        <f t="shared" si="147"/>
        <v>1041792</v>
      </c>
      <c r="T299" s="2">
        <f t="shared" si="147"/>
        <v>4070937</v>
      </c>
      <c r="U299" s="2">
        <f t="shared" si="147"/>
        <v>108382</v>
      </c>
      <c r="V299" s="2">
        <f t="shared" si="147"/>
        <v>0</v>
      </c>
      <c r="W299" s="2">
        <f t="shared" si="147"/>
        <v>0</v>
      </c>
      <c r="X299" s="3">
        <f>SUM(N299:W299)</f>
        <v>9295988</v>
      </c>
    </row>
    <row r="300" spans="1:24" ht="12" customHeight="1">
      <c r="A300" s="12"/>
    </row>
    <row r="301" spans="1:24" ht="12" customHeight="1">
      <c r="A301" s="12" t="s">
        <v>249</v>
      </c>
      <c r="E301" s="2">
        <v>2868990</v>
      </c>
      <c r="F301" s="2">
        <v>0</v>
      </c>
      <c r="G301" s="2">
        <v>8207696</v>
      </c>
      <c r="H301" s="2">
        <v>5771519</v>
      </c>
      <c r="I301" s="2">
        <v>842933</v>
      </c>
      <c r="J301" s="2">
        <v>0</v>
      </c>
      <c r="K301" s="2">
        <v>1061132</v>
      </c>
      <c r="L301" s="2">
        <v>1078715</v>
      </c>
      <c r="M301" s="3">
        <f t="shared" ref="M301:M311" si="148">SUM(E301:L301)</f>
        <v>19830985</v>
      </c>
      <c r="N301" s="2">
        <v>10457836</v>
      </c>
      <c r="O301" s="2">
        <v>0</v>
      </c>
      <c r="P301" s="2">
        <v>0</v>
      </c>
      <c r="Q301" s="2">
        <v>0</v>
      </c>
      <c r="R301" s="2">
        <v>2387229</v>
      </c>
      <c r="S301" s="2">
        <v>3466955</v>
      </c>
      <c r="T301" s="2">
        <v>2078182</v>
      </c>
      <c r="U301" s="2">
        <v>3019856</v>
      </c>
      <c r="V301" s="2">
        <v>0</v>
      </c>
      <c r="W301" s="2">
        <v>240316</v>
      </c>
      <c r="X301" s="3">
        <f t="shared" ref="X301:X311" si="149">SUM(N301:W301)</f>
        <v>21650374</v>
      </c>
    </row>
    <row r="302" spans="1:24" ht="12" customHeight="1">
      <c r="A302" s="12"/>
      <c r="B302" s="2" t="s">
        <v>250</v>
      </c>
      <c r="E302" s="2">
        <v>2650005</v>
      </c>
      <c r="F302" s="2">
        <v>0</v>
      </c>
      <c r="G302" s="2">
        <v>788129</v>
      </c>
      <c r="H302" s="2">
        <v>100641</v>
      </c>
      <c r="I302" s="2">
        <v>0</v>
      </c>
      <c r="J302" s="2">
        <v>24365</v>
      </c>
      <c r="K302" s="2">
        <v>4417</v>
      </c>
      <c r="L302" s="2">
        <v>32536</v>
      </c>
      <c r="M302" s="3">
        <f t="shared" si="148"/>
        <v>3600093</v>
      </c>
      <c r="N302" s="2">
        <v>646009</v>
      </c>
      <c r="O302" s="2">
        <v>2542</v>
      </c>
      <c r="P302" s="2">
        <v>32536</v>
      </c>
      <c r="Q302" s="2">
        <v>0</v>
      </c>
      <c r="R302" s="2">
        <v>2353706</v>
      </c>
      <c r="S302" s="2">
        <v>330481</v>
      </c>
      <c r="T302" s="2">
        <v>760779</v>
      </c>
      <c r="U302" s="2">
        <v>0</v>
      </c>
      <c r="V302" s="2">
        <v>0</v>
      </c>
      <c r="W302" s="2">
        <v>0</v>
      </c>
      <c r="X302" s="3">
        <f t="shared" si="149"/>
        <v>4126053</v>
      </c>
    </row>
    <row r="303" spans="1:24" ht="12" customHeight="1">
      <c r="A303" s="12"/>
      <c r="B303" s="2" t="s">
        <v>251</v>
      </c>
      <c r="E303" s="2">
        <v>3425228</v>
      </c>
      <c r="F303" s="2">
        <v>0</v>
      </c>
      <c r="G303" s="2">
        <v>864942</v>
      </c>
      <c r="H303" s="2">
        <v>0</v>
      </c>
      <c r="I303" s="2">
        <v>22614</v>
      </c>
      <c r="J303" s="2">
        <v>1039747</v>
      </c>
      <c r="K303" s="2">
        <v>73342</v>
      </c>
      <c r="L303" s="2">
        <v>1250000</v>
      </c>
      <c r="M303" s="3">
        <f t="shared" si="148"/>
        <v>6675873</v>
      </c>
      <c r="N303" s="2">
        <v>240000</v>
      </c>
      <c r="O303" s="2">
        <v>43138</v>
      </c>
      <c r="P303" s="2">
        <v>1250000</v>
      </c>
      <c r="Q303" s="2">
        <v>0</v>
      </c>
      <c r="R303" s="2">
        <v>2499437</v>
      </c>
      <c r="S303" s="2">
        <v>159131</v>
      </c>
      <c r="T303" s="2">
        <v>0</v>
      </c>
      <c r="U303" s="2">
        <v>0</v>
      </c>
      <c r="V303" s="2">
        <v>0</v>
      </c>
      <c r="W303" s="2">
        <v>0</v>
      </c>
      <c r="X303" s="3">
        <f t="shared" si="149"/>
        <v>4191706</v>
      </c>
    </row>
    <row r="304" spans="1:24" ht="12" customHeight="1">
      <c r="A304" s="12"/>
      <c r="B304" s="2" t="s">
        <v>252</v>
      </c>
      <c r="E304" s="2">
        <v>529834</v>
      </c>
      <c r="F304" s="2">
        <v>0</v>
      </c>
      <c r="G304" s="2">
        <v>18050</v>
      </c>
      <c r="H304" s="2">
        <v>281</v>
      </c>
      <c r="I304" s="2">
        <v>0</v>
      </c>
      <c r="J304" s="2">
        <v>0</v>
      </c>
      <c r="K304" s="2">
        <v>0</v>
      </c>
      <c r="L304" s="2">
        <v>0</v>
      </c>
      <c r="M304" s="3">
        <f t="shared" si="148"/>
        <v>548165</v>
      </c>
      <c r="N304" s="2">
        <v>0</v>
      </c>
      <c r="O304" s="2">
        <v>0</v>
      </c>
      <c r="P304" s="2">
        <v>0</v>
      </c>
      <c r="Q304" s="2">
        <v>0</v>
      </c>
      <c r="R304" s="2">
        <v>399</v>
      </c>
      <c r="S304" s="2">
        <v>16770</v>
      </c>
      <c r="T304" s="2">
        <v>529834</v>
      </c>
      <c r="U304" s="2">
        <v>0</v>
      </c>
      <c r="V304" s="2">
        <v>0</v>
      </c>
      <c r="W304" s="2">
        <v>0</v>
      </c>
      <c r="X304" s="3">
        <f t="shared" si="149"/>
        <v>547003</v>
      </c>
    </row>
    <row r="305" spans="1:24" ht="12" customHeight="1">
      <c r="A305" s="12"/>
      <c r="B305" s="2" t="s">
        <v>253</v>
      </c>
      <c r="E305" s="2">
        <v>0</v>
      </c>
      <c r="F305" s="2">
        <v>0</v>
      </c>
      <c r="G305" s="2">
        <v>9155</v>
      </c>
      <c r="H305" s="2">
        <v>3506</v>
      </c>
      <c r="I305" s="2">
        <v>192</v>
      </c>
      <c r="J305" s="2">
        <v>0</v>
      </c>
      <c r="K305" s="2">
        <v>0</v>
      </c>
      <c r="L305" s="2">
        <v>0</v>
      </c>
      <c r="M305" s="3">
        <f t="shared" si="148"/>
        <v>12853</v>
      </c>
      <c r="N305" s="2">
        <v>0</v>
      </c>
      <c r="O305" s="2">
        <v>0</v>
      </c>
      <c r="P305" s="2">
        <v>0</v>
      </c>
      <c r="Q305" s="2">
        <v>0</v>
      </c>
      <c r="R305" s="2">
        <v>13293</v>
      </c>
      <c r="S305" s="2">
        <v>7263</v>
      </c>
      <c r="T305" s="2">
        <v>3939</v>
      </c>
      <c r="U305" s="2">
        <v>0</v>
      </c>
      <c r="V305" s="2">
        <v>0</v>
      </c>
      <c r="W305" s="2">
        <v>0</v>
      </c>
      <c r="X305" s="3">
        <f t="shared" si="149"/>
        <v>24495</v>
      </c>
    </row>
    <row r="306" spans="1:24" ht="12" customHeight="1">
      <c r="A306" s="12"/>
      <c r="B306" s="2" t="s">
        <v>254</v>
      </c>
      <c r="E306" s="2">
        <v>211</v>
      </c>
      <c r="F306" s="2">
        <v>0</v>
      </c>
      <c r="G306" s="2">
        <v>169398</v>
      </c>
      <c r="H306" s="2">
        <v>120930</v>
      </c>
      <c r="I306" s="2">
        <v>0</v>
      </c>
      <c r="J306" s="2">
        <v>5325</v>
      </c>
      <c r="K306" s="2">
        <v>10835</v>
      </c>
      <c r="L306" s="2">
        <v>0</v>
      </c>
      <c r="M306" s="3">
        <f t="shared" si="148"/>
        <v>306699</v>
      </c>
      <c r="N306" s="2">
        <v>0</v>
      </c>
      <c r="O306" s="2">
        <v>6520</v>
      </c>
      <c r="P306" s="2">
        <v>0</v>
      </c>
      <c r="Q306" s="2">
        <v>0</v>
      </c>
      <c r="R306" s="2">
        <v>98268</v>
      </c>
      <c r="S306" s="2">
        <v>16770</v>
      </c>
      <c r="T306" s="2">
        <v>146872</v>
      </c>
      <c r="U306" s="2">
        <v>0</v>
      </c>
      <c r="V306" s="2">
        <v>0</v>
      </c>
      <c r="W306" s="2">
        <v>0</v>
      </c>
      <c r="X306" s="3">
        <f t="shared" si="149"/>
        <v>268430</v>
      </c>
    </row>
    <row r="307" spans="1:24" ht="12" customHeight="1">
      <c r="A307" s="12"/>
      <c r="B307" s="2" t="s">
        <v>255</v>
      </c>
      <c r="E307" s="2">
        <v>0</v>
      </c>
      <c r="F307" s="2">
        <v>0</v>
      </c>
      <c r="G307" s="2">
        <v>4202</v>
      </c>
      <c r="H307" s="2">
        <v>1845</v>
      </c>
      <c r="I307" s="2">
        <v>0</v>
      </c>
      <c r="J307" s="2">
        <v>0</v>
      </c>
      <c r="K307" s="2">
        <v>0</v>
      </c>
      <c r="L307" s="2">
        <v>0</v>
      </c>
      <c r="M307" s="3">
        <f t="shared" si="148"/>
        <v>6047</v>
      </c>
      <c r="N307" s="2">
        <v>0</v>
      </c>
      <c r="O307" s="2">
        <v>0</v>
      </c>
      <c r="P307" s="2">
        <v>0</v>
      </c>
      <c r="Q307" s="2">
        <v>0</v>
      </c>
      <c r="R307" s="2">
        <v>502</v>
      </c>
      <c r="S307" s="2">
        <v>9400</v>
      </c>
      <c r="T307" s="2">
        <v>0</v>
      </c>
      <c r="U307" s="2">
        <v>0</v>
      </c>
      <c r="V307" s="2">
        <v>0</v>
      </c>
      <c r="W307" s="2">
        <v>0</v>
      </c>
      <c r="X307" s="3">
        <f t="shared" si="149"/>
        <v>9902</v>
      </c>
    </row>
    <row r="308" spans="1:24" ht="12" customHeight="1">
      <c r="A308" s="12"/>
      <c r="B308" s="2" t="s">
        <v>256</v>
      </c>
      <c r="E308" s="2">
        <v>2750614</v>
      </c>
      <c r="F308" s="2">
        <v>0</v>
      </c>
      <c r="G308" s="2">
        <v>1302435</v>
      </c>
      <c r="H308" s="2">
        <v>14147</v>
      </c>
      <c r="I308" s="2">
        <v>63527</v>
      </c>
      <c r="J308" s="2">
        <v>176675</v>
      </c>
      <c r="K308" s="2">
        <v>133507</v>
      </c>
      <c r="L308" s="2">
        <v>91876</v>
      </c>
      <c r="M308" s="3">
        <f t="shared" si="148"/>
        <v>4532781</v>
      </c>
      <c r="N308" s="2">
        <v>3639150</v>
      </c>
      <c r="O308" s="2">
        <v>182405</v>
      </c>
      <c r="P308" s="2">
        <v>194638</v>
      </c>
      <c r="Q308" s="2">
        <v>0</v>
      </c>
      <c r="R308" s="2">
        <v>7537413</v>
      </c>
      <c r="S308" s="2">
        <v>593212</v>
      </c>
      <c r="T308" s="2">
        <v>599611</v>
      </c>
      <c r="U308" s="2">
        <v>275426</v>
      </c>
      <c r="V308" s="2">
        <v>0</v>
      </c>
      <c r="W308" s="2">
        <v>0</v>
      </c>
      <c r="X308" s="3">
        <f t="shared" si="149"/>
        <v>13021855</v>
      </c>
    </row>
    <row r="309" spans="1:24" ht="12" customHeight="1">
      <c r="A309" s="12"/>
      <c r="B309" s="2" t="s">
        <v>257</v>
      </c>
      <c r="E309" s="2">
        <v>794727</v>
      </c>
      <c r="F309" s="2">
        <v>0</v>
      </c>
      <c r="G309" s="2">
        <v>513910</v>
      </c>
      <c r="H309" s="2">
        <v>35374</v>
      </c>
      <c r="I309" s="2">
        <v>0</v>
      </c>
      <c r="J309" s="2">
        <v>0</v>
      </c>
      <c r="K309" s="2">
        <v>20000</v>
      </c>
      <c r="L309" s="2">
        <v>589444</v>
      </c>
      <c r="M309" s="3">
        <f t="shared" si="148"/>
        <v>1953455</v>
      </c>
      <c r="N309" s="2">
        <v>175000</v>
      </c>
      <c r="O309" s="2">
        <v>47089</v>
      </c>
      <c r="P309" s="2">
        <v>589444</v>
      </c>
      <c r="Q309" s="2">
        <v>0</v>
      </c>
      <c r="R309" s="2">
        <v>487001</v>
      </c>
      <c r="S309" s="2">
        <v>203920</v>
      </c>
      <c r="T309" s="2">
        <v>0</v>
      </c>
      <c r="U309" s="2">
        <v>131980</v>
      </c>
      <c r="V309" s="2">
        <v>0</v>
      </c>
      <c r="W309" s="2">
        <v>0</v>
      </c>
      <c r="X309" s="3">
        <f t="shared" si="149"/>
        <v>1634434</v>
      </c>
    </row>
    <row r="310" spans="1:24" ht="12" customHeight="1">
      <c r="A310" s="12"/>
      <c r="C310" s="2" t="s">
        <v>41</v>
      </c>
      <c r="E310" s="2">
        <f t="shared" ref="E310:L310" si="150">SUM(E302:E309)</f>
        <v>10150619</v>
      </c>
      <c r="F310" s="2">
        <f t="shared" si="150"/>
        <v>0</v>
      </c>
      <c r="G310" s="2">
        <f t="shared" si="150"/>
        <v>3670221</v>
      </c>
      <c r="H310" s="2">
        <f t="shared" si="150"/>
        <v>276724</v>
      </c>
      <c r="I310" s="2">
        <f t="shared" si="150"/>
        <v>86333</v>
      </c>
      <c r="J310" s="2">
        <f t="shared" si="150"/>
        <v>1246112</v>
      </c>
      <c r="K310" s="2">
        <f t="shared" si="150"/>
        <v>242101</v>
      </c>
      <c r="L310" s="2">
        <f t="shared" si="150"/>
        <v>1963856</v>
      </c>
      <c r="M310" s="3">
        <f t="shared" si="148"/>
        <v>17635966</v>
      </c>
      <c r="N310" s="2">
        <f t="shared" ref="N310:W310" si="151">SUM(N302:N309)</f>
        <v>4700159</v>
      </c>
      <c r="O310" s="2">
        <f t="shared" si="151"/>
        <v>281694</v>
      </c>
      <c r="P310" s="2">
        <f t="shared" si="151"/>
        <v>2066618</v>
      </c>
      <c r="Q310" s="2">
        <f t="shared" si="151"/>
        <v>0</v>
      </c>
      <c r="R310" s="2">
        <f t="shared" si="151"/>
        <v>12990019</v>
      </c>
      <c r="S310" s="2">
        <f t="shared" si="151"/>
        <v>1336947</v>
      </c>
      <c r="T310" s="2">
        <f t="shared" si="151"/>
        <v>2041035</v>
      </c>
      <c r="U310" s="2">
        <f t="shared" si="151"/>
        <v>407406</v>
      </c>
      <c r="V310" s="2">
        <f t="shared" si="151"/>
        <v>0</v>
      </c>
      <c r="W310" s="2">
        <f t="shared" si="151"/>
        <v>0</v>
      </c>
      <c r="X310" s="3">
        <f t="shared" si="149"/>
        <v>23823878</v>
      </c>
    </row>
    <row r="311" spans="1:24" ht="12" customHeight="1">
      <c r="A311" s="12"/>
      <c r="D311" s="2" t="s">
        <v>42</v>
      </c>
      <c r="E311" s="2">
        <f t="shared" ref="E311:L311" si="152">E310+E301</f>
        <v>13019609</v>
      </c>
      <c r="F311" s="2">
        <f t="shared" si="152"/>
        <v>0</v>
      </c>
      <c r="G311" s="2">
        <f t="shared" si="152"/>
        <v>11877917</v>
      </c>
      <c r="H311" s="2">
        <f t="shared" si="152"/>
        <v>6048243</v>
      </c>
      <c r="I311" s="2">
        <f t="shared" si="152"/>
        <v>929266</v>
      </c>
      <c r="J311" s="2">
        <f t="shared" si="152"/>
        <v>1246112</v>
      </c>
      <c r="K311" s="2">
        <f t="shared" si="152"/>
        <v>1303233</v>
      </c>
      <c r="L311" s="2">
        <f t="shared" si="152"/>
        <v>3042571</v>
      </c>
      <c r="M311" s="3">
        <f t="shared" si="148"/>
        <v>37466951</v>
      </c>
      <c r="N311" s="2">
        <f t="shared" ref="N311:W311" si="153">N310+N301</f>
        <v>15157995</v>
      </c>
      <c r="O311" s="2">
        <f t="shared" si="153"/>
        <v>281694</v>
      </c>
      <c r="P311" s="2">
        <f t="shared" si="153"/>
        <v>2066618</v>
      </c>
      <c r="Q311" s="2">
        <f t="shared" si="153"/>
        <v>0</v>
      </c>
      <c r="R311" s="2">
        <f t="shared" si="153"/>
        <v>15377248</v>
      </c>
      <c r="S311" s="2">
        <f t="shared" si="153"/>
        <v>4803902</v>
      </c>
      <c r="T311" s="2">
        <f t="shared" si="153"/>
        <v>4119217</v>
      </c>
      <c r="U311" s="2">
        <f t="shared" si="153"/>
        <v>3427262</v>
      </c>
      <c r="V311" s="2">
        <f t="shared" si="153"/>
        <v>0</v>
      </c>
      <c r="W311" s="2">
        <f t="shared" si="153"/>
        <v>240316</v>
      </c>
      <c r="X311" s="3">
        <f t="shared" si="149"/>
        <v>45474252</v>
      </c>
    </row>
    <row r="312" spans="1:24" ht="12" customHeight="1">
      <c r="A312" s="12"/>
    </row>
    <row r="313" spans="1:24" ht="12" customHeight="1">
      <c r="A313" s="12" t="s">
        <v>258</v>
      </c>
      <c r="E313" s="2">
        <v>447937</v>
      </c>
      <c r="F313" s="2">
        <v>681869</v>
      </c>
      <c r="G313" s="2">
        <v>1932453</v>
      </c>
      <c r="H313" s="2">
        <v>602359</v>
      </c>
      <c r="I313" s="2">
        <v>53239</v>
      </c>
      <c r="J313" s="2">
        <v>0</v>
      </c>
      <c r="K313" s="2">
        <v>160656</v>
      </c>
      <c r="L313" s="2">
        <v>0</v>
      </c>
      <c r="M313" s="3">
        <f>SUM(E313:L313)</f>
        <v>3878513</v>
      </c>
      <c r="N313" s="2">
        <v>1161042</v>
      </c>
      <c r="O313" s="2">
        <v>0</v>
      </c>
      <c r="P313" s="2">
        <v>0</v>
      </c>
      <c r="Q313" s="2">
        <v>0</v>
      </c>
      <c r="R313" s="2">
        <v>150923</v>
      </c>
      <c r="S313" s="2">
        <v>881061</v>
      </c>
      <c r="T313" s="2">
        <v>6155</v>
      </c>
      <c r="U313" s="2">
        <v>4830711</v>
      </c>
      <c r="V313" s="2">
        <v>0</v>
      </c>
      <c r="W313" s="2">
        <v>0</v>
      </c>
      <c r="X313" s="3">
        <f>SUM(N313:W313)</f>
        <v>7029892</v>
      </c>
    </row>
    <row r="314" spans="1:24" ht="12" customHeight="1">
      <c r="A314" s="12"/>
      <c r="B314" s="2" t="s">
        <v>259</v>
      </c>
      <c r="E314" s="2">
        <v>115418</v>
      </c>
      <c r="F314" s="2">
        <v>0</v>
      </c>
      <c r="G314" s="2">
        <v>140389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3">
        <f>SUM(E314:L314)</f>
        <v>255807</v>
      </c>
      <c r="N314" s="2">
        <v>128851</v>
      </c>
      <c r="O314" s="2">
        <v>0</v>
      </c>
      <c r="P314" s="2">
        <v>0</v>
      </c>
      <c r="Q314" s="2">
        <v>0</v>
      </c>
      <c r="R314" s="2">
        <v>275682</v>
      </c>
      <c r="S314" s="2">
        <v>14633</v>
      </c>
      <c r="T314" s="2">
        <v>103070</v>
      </c>
      <c r="U314" s="2">
        <v>39327</v>
      </c>
      <c r="V314" s="2">
        <v>0</v>
      </c>
      <c r="W314" s="2">
        <v>0</v>
      </c>
      <c r="X314" s="3">
        <f>SUM(N314:W314)</f>
        <v>561563</v>
      </c>
    </row>
    <row r="315" spans="1:24" ht="12" customHeight="1">
      <c r="A315" s="12"/>
      <c r="B315" s="2" t="s">
        <v>260</v>
      </c>
      <c r="E315" s="2">
        <v>3824</v>
      </c>
      <c r="F315" s="2">
        <v>20170</v>
      </c>
      <c r="G315" s="2">
        <v>99639</v>
      </c>
      <c r="H315" s="2">
        <v>1558</v>
      </c>
      <c r="I315" s="2">
        <v>0</v>
      </c>
      <c r="J315" s="2">
        <v>0</v>
      </c>
      <c r="K315" s="2">
        <v>28270</v>
      </c>
      <c r="L315" s="2">
        <v>78682</v>
      </c>
      <c r="M315" s="3">
        <f>SUM(E315:L315)</f>
        <v>232143</v>
      </c>
      <c r="N315" s="2">
        <v>45000</v>
      </c>
      <c r="O315" s="2">
        <v>0</v>
      </c>
      <c r="P315" s="2">
        <v>78682</v>
      </c>
      <c r="Q315" s="2">
        <v>0</v>
      </c>
      <c r="R315" s="2">
        <v>72320</v>
      </c>
      <c r="S315" s="2">
        <v>26219</v>
      </c>
      <c r="T315" s="2">
        <v>32255</v>
      </c>
      <c r="U315" s="2">
        <v>0</v>
      </c>
      <c r="V315" s="2">
        <v>0</v>
      </c>
      <c r="W315" s="2">
        <v>0</v>
      </c>
      <c r="X315" s="3">
        <f>SUM(N315:W315)</f>
        <v>254476</v>
      </c>
    </row>
    <row r="316" spans="1:24" ht="12" customHeight="1">
      <c r="A316" s="12"/>
      <c r="C316" s="2" t="s">
        <v>41</v>
      </c>
      <c r="E316" s="2">
        <f t="shared" ref="E316:L316" si="154">SUM(E314:E315)</f>
        <v>119242</v>
      </c>
      <c r="F316" s="2">
        <f t="shared" si="154"/>
        <v>20170</v>
      </c>
      <c r="G316" s="2">
        <f t="shared" si="154"/>
        <v>240028</v>
      </c>
      <c r="H316" s="2">
        <f t="shared" si="154"/>
        <v>1558</v>
      </c>
      <c r="I316" s="2">
        <f t="shared" si="154"/>
        <v>0</v>
      </c>
      <c r="J316" s="2">
        <f t="shared" si="154"/>
        <v>0</v>
      </c>
      <c r="K316" s="2">
        <f t="shared" si="154"/>
        <v>28270</v>
      </c>
      <c r="L316" s="2">
        <f t="shared" si="154"/>
        <v>78682</v>
      </c>
      <c r="M316" s="3">
        <f>SUM(E316:L316)</f>
        <v>487950</v>
      </c>
      <c r="N316" s="2">
        <f t="shared" ref="N316:W316" si="155">SUM(N314:N315)</f>
        <v>173851</v>
      </c>
      <c r="O316" s="2">
        <f t="shared" si="155"/>
        <v>0</v>
      </c>
      <c r="P316" s="2">
        <f t="shared" si="155"/>
        <v>78682</v>
      </c>
      <c r="Q316" s="2">
        <f t="shared" si="155"/>
        <v>0</v>
      </c>
      <c r="R316" s="2">
        <f t="shared" si="155"/>
        <v>348002</v>
      </c>
      <c r="S316" s="2">
        <f t="shared" si="155"/>
        <v>40852</v>
      </c>
      <c r="T316" s="2">
        <f t="shared" si="155"/>
        <v>135325</v>
      </c>
      <c r="U316" s="2">
        <f t="shared" si="155"/>
        <v>39327</v>
      </c>
      <c r="V316" s="2">
        <f t="shared" si="155"/>
        <v>0</v>
      </c>
      <c r="W316" s="2">
        <f t="shared" si="155"/>
        <v>0</v>
      </c>
      <c r="X316" s="3">
        <f>SUM(N316:W316)</f>
        <v>816039</v>
      </c>
    </row>
    <row r="317" spans="1:24" ht="12" customHeight="1">
      <c r="A317" s="12"/>
      <c r="D317" s="2" t="s">
        <v>42</v>
      </c>
      <c r="E317" s="2">
        <f t="shared" ref="E317:L317" si="156">E316+E313</f>
        <v>567179</v>
      </c>
      <c r="F317" s="2">
        <f t="shared" si="156"/>
        <v>702039</v>
      </c>
      <c r="G317" s="2">
        <f t="shared" si="156"/>
        <v>2172481</v>
      </c>
      <c r="H317" s="2">
        <f t="shared" si="156"/>
        <v>603917</v>
      </c>
      <c r="I317" s="2">
        <f t="shared" si="156"/>
        <v>53239</v>
      </c>
      <c r="J317" s="2">
        <f t="shared" si="156"/>
        <v>0</v>
      </c>
      <c r="K317" s="2">
        <f t="shared" si="156"/>
        <v>188926</v>
      </c>
      <c r="L317" s="2">
        <f t="shared" si="156"/>
        <v>78682</v>
      </c>
      <c r="M317" s="3">
        <f>SUM(E317:L317)</f>
        <v>4366463</v>
      </c>
      <c r="N317" s="2">
        <f t="shared" ref="N317:W317" si="157">N316+N313</f>
        <v>1334893</v>
      </c>
      <c r="O317" s="2">
        <f t="shared" si="157"/>
        <v>0</v>
      </c>
      <c r="P317" s="2">
        <f t="shared" si="157"/>
        <v>78682</v>
      </c>
      <c r="Q317" s="2">
        <f t="shared" si="157"/>
        <v>0</v>
      </c>
      <c r="R317" s="2">
        <f t="shared" si="157"/>
        <v>498925</v>
      </c>
      <c r="S317" s="2">
        <f t="shared" si="157"/>
        <v>921913</v>
      </c>
      <c r="T317" s="2">
        <f t="shared" si="157"/>
        <v>141480</v>
      </c>
      <c r="U317" s="2">
        <f t="shared" si="157"/>
        <v>4870038</v>
      </c>
      <c r="V317" s="2">
        <f t="shared" si="157"/>
        <v>0</v>
      </c>
      <c r="W317" s="2">
        <f t="shared" si="157"/>
        <v>0</v>
      </c>
      <c r="X317" s="3">
        <f>SUM(N317:W317)</f>
        <v>7845931</v>
      </c>
    </row>
    <row r="318" spans="1:24" ht="12" customHeight="1">
      <c r="A318" s="12"/>
    </row>
    <row r="319" spans="1:24" ht="12" customHeight="1">
      <c r="A319" s="12" t="s">
        <v>261</v>
      </c>
      <c r="E319" s="2">
        <v>40229927</v>
      </c>
      <c r="F319" s="2">
        <v>0</v>
      </c>
      <c r="G319" s="2">
        <v>21154307</v>
      </c>
      <c r="H319" s="2">
        <v>15944280</v>
      </c>
      <c r="I319" s="2">
        <v>841905</v>
      </c>
      <c r="J319" s="2">
        <v>545397</v>
      </c>
      <c r="K319" s="2">
        <v>5384088</v>
      </c>
      <c r="L319" s="2">
        <v>1830098</v>
      </c>
      <c r="M319" s="3">
        <f t="shared" ref="M319:M340" si="158">SUM(E319:L319)</f>
        <v>85930002</v>
      </c>
      <c r="N319" s="2">
        <v>43466553</v>
      </c>
      <c r="O319" s="2">
        <v>0</v>
      </c>
      <c r="P319" s="2">
        <v>9754758</v>
      </c>
      <c r="Q319" s="2">
        <v>0</v>
      </c>
      <c r="R319" s="2">
        <v>11518682</v>
      </c>
      <c r="S319" s="2">
        <v>9760334</v>
      </c>
      <c r="T319" s="2">
        <v>3857613</v>
      </c>
      <c r="U319" s="2">
        <v>7048419</v>
      </c>
      <c r="V319" s="2">
        <v>0</v>
      </c>
      <c r="W319" s="2">
        <v>0</v>
      </c>
      <c r="X319" s="3">
        <f t="shared" ref="X319:X340" si="159">SUM(N319:W319)</f>
        <v>85406359</v>
      </c>
    </row>
    <row r="320" spans="1:24" ht="12" customHeight="1">
      <c r="A320" s="12"/>
      <c r="B320" s="2" t="s">
        <v>262</v>
      </c>
      <c r="E320" s="2">
        <v>2392827</v>
      </c>
      <c r="F320" s="2">
        <v>0</v>
      </c>
      <c r="G320" s="2">
        <v>242566</v>
      </c>
      <c r="H320" s="2">
        <v>524507</v>
      </c>
      <c r="I320" s="2">
        <v>10014</v>
      </c>
      <c r="J320" s="2">
        <v>219522</v>
      </c>
      <c r="K320" s="2">
        <v>1052640</v>
      </c>
      <c r="L320" s="2">
        <v>847868</v>
      </c>
      <c r="M320" s="3">
        <f t="shared" si="158"/>
        <v>5289944</v>
      </c>
      <c r="N320" s="2">
        <v>116147</v>
      </c>
      <c r="O320" s="2">
        <v>284221</v>
      </c>
      <c r="P320" s="2">
        <v>1450611</v>
      </c>
      <c r="Q320" s="2">
        <v>0</v>
      </c>
      <c r="R320" s="2">
        <v>922847</v>
      </c>
      <c r="S320" s="2">
        <v>314129</v>
      </c>
      <c r="T320" s="2">
        <v>2570221</v>
      </c>
      <c r="U320" s="2">
        <v>53557</v>
      </c>
      <c r="V320" s="2">
        <v>0</v>
      </c>
      <c r="W320" s="2">
        <v>0</v>
      </c>
      <c r="X320" s="3">
        <f t="shared" si="159"/>
        <v>5711733</v>
      </c>
    </row>
    <row r="321" spans="1:24" ht="12" customHeight="1">
      <c r="A321" s="12"/>
      <c r="B321" s="2" t="s">
        <v>263</v>
      </c>
      <c r="E321" s="2">
        <v>0</v>
      </c>
      <c r="F321" s="2">
        <v>0</v>
      </c>
      <c r="G321" s="2">
        <v>46598</v>
      </c>
      <c r="H321" s="2">
        <v>0</v>
      </c>
      <c r="I321" s="2">
        <v>0</v>
      </c>
      <c r="J321" s="2">
        <v>5608</v>
      </c>
      <c r="K321" s="2">
        <v>68990</v>
      </c>
      <c r="L321" s="2">
        <v>316212</v>
      </c>
      <c r="M321" s="3">
        <f t="shared" si="158"/>
        <v>437408</v>
      </c>
      <c r="N321" s="2">
        <v>248989</v>
      </c>
      <c r="O321" s="2">
        <v>0</v>
      </c>
      <c r="P321" s="2">
        <v>316212</v>
      </c>
      <c r="Q321" s="2">
        <v>0</v>
      </c>
      <c r="R321" s="2">
        <v>278559</v>
      </c>
      <c r="S321" s="2">
        <v>138003</v>
      </c>
      <c r="T321" s="2">
        <v>187780</v>
      </c>
      <c r="U321" s="2">
        <v>0</v>
      </c>
      <c r="V321" s="2">
        <v>0</v>
      </c>
      <c r="W321" s="2">
        <v>0</v>
      </c>
      <c r="X321" s="3">
        <f t="shared" si="159"/>
        <v>1169543</v>
      </c>
    </row>
    <row r="322" spans="1:24" ht="12" customHeight="1">
      <c r="A322" s="12"/>
      <c r="B322" s="2" t="s">
        <v>264</v>
      </c>
      <c r="E322" s="2">
        <v>0</v>
      </c>
      <c r="F322" s="2">
        <v>0</v>
      </c>
      <c r="G322" s="2">
        <v>79800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3">
        <f t="shared" si="158"/>
        <v>79800</v>
      </c>
      <c r="N322" s="2">
        <v>94493</v>
      </c>
      <c r="O322" s="2">
        <v>0</v>
      </c>
      <c r="P322" s="2">
        <v>0</v>
      </c>
      <c r="Q322" s="2">
        <v>0</v>
      </c>
      <c r="R322" s="2">
        <v>1956</v>
      </c>
      <c r="S322" s="2">
        <v>30015</v>
      </c>
      <c r="T322" s="2">
        <v>0</v>
      </c>
      <c r="U322" s="2">
        <v>0</v>
      </c>
      <c r="V322" s="2">
        <v>0</v>
      </c>
      <c r="W322" s="2">
        <v>0</v>
      </c>
      <c r="X322" s="3">
        <f t="shared" si="159"/>
        <v>126464</v>
      </c>
    </row>
    <row r="323" spans="1:24" ht="12" customHeight="1">
      <c r="A323" s="12"/>
      <c r="B323" s="2" t="s">
        <v>265</v>
      </c>
      <c r="E323" s="2">
        <v>1914595</v>
      </c>
      <c r="F323" s="2">
        <v>0</v>
      </c>
      <c r="G323" s="2">
        <v>2644834</v>
      </c>
      <c r="H323" s="2">
        <v>596918</v>
      </c>
      <c r="I323" s="2">
        <v>1817941</v>
      </c>
      <c r="J323" s="2">
        <v>124811</v>
      </c>
      <c r="K323" s="2">
        <v>0</v>
      </c>
      <c r="L323" s="2">
        <v>0</v>
      </c>
      <c r="M323" s="3">
        <f t="shared" si="158"/>
        <v>7099099</v>
      </c>
      <c r="N323" s="2">
        <v>0</v>
      </c>
      <c r="O323" s="2">
        <v>0</v>
      </c>
      <c r="P323" s="2">
        <v>2197671</v>
      </c>
      <c r="Q323" s="2">
        <v>0</v>
      </c>
      <c r="R323" s="2">
        <v>2341362</v>
      </c>
      <c r="S323" s="2">
        <v>846390</v>
      </c>
      <c r="T323" s="2">
        <v>1344004</v>
      </c>
      <c r="U323" s="2">
        <v>565883</v>
      </c>
      <c r="V323" s="2">
        <v>0</v>
      </c>
      <c r="W323" s="2">
        <v>0</v>
      </c>
      <c r="X323" s="3">
        <f t="shared" si="159"/>
        <v>7295310</v>
      </c>
    </row>
    <row r="324" spans="1:24" ht="12" customHeight="1">
      <c r="A324" s="12"/>
      <c r="B324" s="2" t="s">
        <v>266</v>
      </c>
      <c r="E324" s="2">
        <v>15913600</v>
      </c>
      <c r="F324" s="2">
        <v>1227235</v>
      </c>
      <c r="G324" s="2">
        <v>2793927</v>
      </c>
      <c r="H324" s="2">
        <v>0</v>
      </c>
      <c r="I324" s="2">
        <v>0</v>
      </c>
      <c r="J324" s="2">
        <v>193362</v>
      </c>
      <c r="K324" s="2">
        <v>11439</v>
      </c>
      <c r="L324" s="2">
        <v>1992345</v>
      </c>
      <c r="M324" s="3">
        <f t="shared" si="158"/>
        <v>22131908</v>
      </c>
      <c r="N324" s="2">
        <v>1086065</v>
      </c>
      <c r="O324" s="2">
        <v>625382</v>
      </c>
      <c r="P324" s="2">
        <v>3137186</v>
      </c>
      <c r="Q324" s="2">
        <v>0</v>
      </c>
      <c r="R324" s="2">
        <v>4222862</v>
      </c>
      <c r="S324" s="2">
        <v>2072527</v>
      </c>
      <c r="T324" s="2">
        <v>1029400</v>
      </c>
      <c r="U324" s="2">
        <v>6532161</v>
      </c>
      <c r="V324" s="2">
        <v>0</v>
      </c>
      <c r="W324" s="2">
        <v>0</v>
      </c>
      <c r="X324" s="3">
        <f t="shared" si="159"/>
        <v>18705583</v>
      </c>
    </row>
    <row r="325" spans="1:24" ht="12" customHeight="1">
      <c r="A325" s="12"/>
      <c r="B325" s="2" t="s">
        <v>267</v>
      </c>
      <c r="E325" s="2">
        <v>52276</v>
      </c>
      <c r="F325" s="2">
        <v>0</v>
      </c>
      <c r="G325" s="2">
        <v>45450</v>
      </c>
      <c r="H325" s="2">
        <v>0</v>
      </c>
      <c r="I325" s="2">
        <v>0</v>
      </c>
      <c r="J325" s="2">
        <v>0</v>
      </c>
      <c r="K325" s="2">
        <v>4000</v>
      </c>
      <c r="L325" s="2">
        <v>121736</v>
      </c>
      <c r="M325" s="3">
        <f t="shared" si="158"/>
        <v>223462</v>
      </c>
      <c r="N325" s="2">
        <v>0</v>
      </c>
      <c r="O325" s="2">
        <v>0</v>
      </c>
      <c r="P325" s="2">
        <v>121736</v>
      </c>
      <c r="Q325" s="2">
        <v>0</v>
      </c>
      <c r="R325" s="2">
        <v>4473</v>
      </c>
      <c r="S325" s="2">
        <v>44328</v>
      </c>
      <c r="T325" s="2">
        <v>45088</v>
      </c>
      <c r="U325" s="2">
        <v>0</v>
      </c>
      <c r="V325" s="2">
        <v>0</v>
      </c>
      <c r="W325" s="2">
        <v>0</v>
      </c>
      <c r="X325" s="3">
        <f t="shared" si="159"/>
        <v>215625</v>
      </c>
    </row>
    <row r="326" spans="1:24" ht="12" customHeight="1">
      <c r="A326" s="12"/>
      <c r="B326" s="2" t="s">
        <v>268</v>
      </c>
      <c r="E326" s="2">
        <v>0</v>
      </c>
      <c r="F326" s="2">
        <v>0</v>
      </c>
      <c r="G326" s="2">
        <v>169925</v>
      </c>
      <c r="H326" s="2">
        <v>0</v>
      </c>
      <c r="I326" s="2">
        <v>0</v>
      </c>
      <c r="J326" s="2">
        <v>0</v>
      </c>
      <c r="K326" s="2">
        <v>1200</v>
      </c>
      <c r="L326" s="2">
        <v>82849</v>
      </c>
      <c r="M326" s="3">
        <f t="shared" si="158"/>
        <v>253974</v>
      </c>
      <c r="N326" s="2">
        <v>119568</v>
      </c>
      <c r="O326" s="2">
        <v>0</v>
      </c>
      <c r="P326" s="2">
        <v>82849</v>
      </c>
      <c r="Q326" s="2">
        <v>0</v>
      </c>
      <c r="R326" s="2">
        <v>245596</v>
      </c>
      <c r="S326" s="2">
        <v>64302</v>
      </c>
      <c r="T326" s="2">
        <v>42478</v>
      </c>
      <c r="U326" s="2">
        <v>0</v>
      </c>
      <c r="V326" s="2">
        <v>0</v>
      </c>
      <c r="W326" s="2">
        <v>0</v>
      </c>
      <c r="X326" s="3">
        <f t="shared" si="159"/>
        <v>554793</v>
      </c>
    </row>
    <row r="327" spans="1:24" ht="12" customHeight="1">
      <c r="A327" s="12"/>
      <c r="B327" s="2" t="s">
        <v>269</v>
      </c>
      <c r="E327" s="2">
        <v>0</v>
      </c>
      <c r="F327" s="2">
        <v>0</v>
      </c>
      <c r="G327" s="2">
        <v>4346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3">
        <f t="shared" si="158"/>
        <v>4346</v>
      </c>
      <c r="N327" s="2">
        <v>4260</v>
      </c>
      <c r="O327" s="2">
        <v>0</v>
      </c>
      <c r="P327" s="2">
        <v>0</v>
      </c>
      <c r="Q327" s="2">
        <v>0</v>
      </c>
      <c r="R327" s="2">
        <v>816</v>
      </c>
      <c r="S327" s="2">
        <v>3354</v>
      </c>
      <c r="T327" s="2">
        <v>0</v>
      </c>
      <c r="U327" s="2">
        <v>0</v>
      </c>
      <c r="V327" s="2">
        <v>0</v>
      </c>
      <c r="W327" s="2">
        <v>0</v>
      </c>
      <c r="X327" s="3">
        <f t="shared" si="159"/>
        <v>8430</v>
      </c>
    </row>
    <row r="328" spans="1:24" ht="12" customHeight="1">
      <c r="A328" s="12"/>
      <c r="B328" s="2" t="s">
        <v>270</v>
      </c>
      <c r="E328" s="2">
        <v>0</v>
      </c>
      <c r="F328" s="2">
        <v>0</v>
      </c>
      <c r="G328" s="2">
        <v>51889</v>
      </c>
      <c r="H328" s="2">
        <v>259531</v>
      </c>
      <c r="I328" s="2">
        <v>0</v>
      </c>
      <c r="J328" s="2">
        <v>0</v>
      </c>
      <c r="K328" s="2">
        <v>35400</v>
      </c>
      <c r="L328" s="2">
        <v>0</v>
      </c>
      <c r="M328" s="3">
        <f t="shared" si="158"/>
        <v>346820</v>
      </c>
      <c r="N328" s="2">
        <v>261658</v>
      </c>
      <c r="O328" s="2">
        <v>0</v>
      </c>
      <c r="P328" s="2">
        <v>0</v>
      </c>
      <c r="Q328" s="2">
        <v>0</v>
      </c>
      <c r="R328" s="2">
        <v>94370</v>
      </c>
      <c r="S328" s="2">
        <v>152457</v>
      </c>
      <c r="T328" s="2">
        <v>3368</v>
      </c>
      <c r="U328" s="2">
        <v>0</v>
      </c>
      <c r="V328" s="2">
        <v>0</v>
      </c>
      <c r="W328" s="2">
        <v>0</v>
      </c>
      <c r="X328" s="3">
        <f t="shared" si="159"/>
        <v>511853</v>
      </c>
    </row>
    <row r="329" spans="1:24" ht="12" customHeight="1">
      <c r="A329" s="12"/>
      <c r="B329" s="2" t="s">
        <v>271</v>
      </c>
      <c r="E329" s="2">
        <v>4292837</v>
      </c>
      <c r="F329" s="2">
        <v>0</v>
      </c>
      <c r="G329" s="2">
        <v>1461229</v>
      </c>
      <c r="H329" s="2">
        <v>235960</v>
      </c>
      <c r="I329" s="2">
        <v>0</v>
      </c>
      <c r="J329" s="2">
        <v>618</v>
      </c>
      <c r="K329" s="2">
        <v>0</v>
      </c>
      <c r="L329" s="2">
        <v>748452</v>
      </c>
      <c r="M329" s="3">
        <f t="shared" si="158"/>
        <v>6739096</v>
      </c>
      <c r="N329" s="2">
        <v>403253</v>
      </c>
      <c r="O329" s="2">
        <v>0</v>
      </c>
      <c r="P329" s="2">
        <v>1403888</v>
      </c>
      <c r="Q329" s="2">
        <v>0</v>
      </c>
      <c r="R329" s="2">
        <v>951755</v>
      </c>
      <c r="S329" s="2">
        <v>737867</v>
      </c>
      <c r="T329" s="2">
        <v>2311486</v>
      </c>
      <c r="U329" s="2">
        <v>648298</v>
      </c>
      <c r="V329" s="2">
        <v>0</v>
      </c>
      <c r="W329" s="2">
        <v>0</v>
      </c>
      <c r="X329" s="3">
        <f t="shared" si="159"/>
        <v>6456547</v>
      </c>
    </row>
    <row r="330" spans="1:24" ht="12" customHeight="1">
      <c r="A330" s="12"/>
      <c r="B330" s="2" t="s">
        <v>272</v>
      </c>
      <c r="E330" s="2">
        <v>1816578</v>
      </c>
      <c r="F330" s="2">
        <v>0</v>
      </c>
      <c r="G330" s="2">
        <v>1092150</v>
      </c>
      <c r="H330" s="2">
        <v>339634</v>
      </c>
      <c r="I330" s="2">
        <v>2474112</v>
      </c>
      <c r="J330" s="2">
        <v>161276</v>
      </c>
      <c r="K330" s="2">
        <v>348379</v>
      </c>
      <c r="L330" s="2">
        <v>3011454</v>
      </c>
      <c r="M330" s="3">
        <f t="shared" si="158"/>
        <v>9243583</v>
      </c>
      <c r="N330" s="2">
        <v>1306429</v>
      </c>
      <c r="O330" s="2">
        <v>333</v>
      </c>
      <c r="P330" s="2">
        <v>3011454</v>
      </c>
      <c r="Q330" s="2">
        <v>0</v>
      </c>
      <c r="R330" s="2">
        <v>2439977</v>
      </c>
      <c r="S330" s="2">
        <v>633990</v>
      </c>
      <c r="T330" s="2">
        <v>435703</v>
      </c>
      <c r="U330" s="2">
        <v>115375</v>
      </c>
      <c r="V330" s="2">
        <v>0</v>
      </c>
      <c r="W330" s="2">
        <v>0</v>
      </c>
      <c r="X330" s="3">
        <f t="shared" si="159"/>
        <v>7943261</v>
      </c>
    </row>
    <row r="331" spans="1:24" ht="12" customHeight="1">
      <c r="A331" s="12"/>
      <c r="B331" s="2" t="s">
        <v>273</v>
      </c>
      <c r="E331" s="2">
        <v>4393390</v>
      </c>
      <c r="F331" s="2">
        <v>0</v>
      </c>
      <c r="G331" s="2">
        <v>280717</v>
      </c>
      <c r="H331" s="2">
        <v>412811</v>
      </c>
      <c r="I331" s="2">
        <v>0</v>
      </c>
      <c r="J331" s="2">
        <v>69889</v>
      </c>
      <c r="K331" s="2">
        <v>59128</v>
      </c>
      <c r="L331" s="2">
        <v>1408815</v>
      </c>
      <c r="M331" s="3">
        <f t="shared" si="158"/>
        <v>6624750</v>
      </c>
      <c r="N331" s="2">
        <v>0</v>
      </c>
      <c r="O331" s="2">
        <v>0</v>
      </c>
      <c r="P331" s="2">
        <v>0</v>
      </c>
      <c r="Q331" s="2">
        <v>0</v>
      </c>
      <c r="R331" s="2">
        <v>503251</v>
      </c>
      <c r="S331" s="2">
        <v>272588</v>
      </c>
      <c r="T331" s="2">
        <v>3072463</v>
      </c>
      <c r="U331" s="2">
        <v>636747</v>
      </c>
      <c r="V331" s="2">
        <v>0</v>
      </c>
      <c r="W331" s="2">
        <v>0</v>
      </c>
      <c r="X331" s="3">
        <f t="shared" si="159"/>
        <v>4485049</v>
      </c>
    </row>
    <row r="332" spans="1:24" ht="12" customHeight="1">
      <c r="A332" s="12"/>
      <c r="B332" s="2" t="s">
        <v>274</v>
      </c>
      <c r="E332" s="2">
        <v>485633</v>
      </c>
      <c r="F332" s="2">
        <v>0</v>
      </c>
      <c r="G332" s="2">
        <v>933390</v>
      </c>
      <c r="H332" s="2">
        <v>0</v>
      </c>
      <c r="I332" s="2">
        <v>0</v>
      </c>
      <c r="J332" s="2">
        <v>340980</v>
      </c>
      <c r="K332" s="2">
        <v>434784</v>
      </c>
      <c r="L332" s="2">
        <v>265765</v>
      </c>
      <c r="M332" s="3">
        <f t="shared" si="158"/>
        <v>2460552</v>
      </c>
      <c r="N332" s="2">
        <v>93749</v>
      </c>
      <c r="O332" s="2">
        <v>60807</v>
      </c>
      <c r="P332" s="2">
        <v>265765</v>
      </c>
      <c r="Q332" s="2">
        <v>0</v>
      </c>
      <c r="R332" s="2">
        <v>1142457</v>
      </c>
      <c r="S332" s="2">
        <v>330694</v>
      </c>
      <c r="T332" s="2">
        <v>198428</v>
      </c>
      <c r="U332" s="2">
        <v>363860</v>
      </c>
      <c r="V332" s="2">
        <v>0</v>
      </c>
      <c r="W332" s="2">
        <v>0</v>
      </c>
      <c r="X332" s="3">
        <f t="shared" si="159"/>
        <v>2455760</v>
      </c>
    </row>
    <row r="333" spans="1:24" ht="12" customHeight="1">
      <c r="A333" s="12"/>
      <c r="B333" s="2" t="s">
        <v>275</v>
      </c>
      <c r="E333" s="2">
        <v>893472</v>
      </c>
      <c r="F333" s="2">
        <v>0</v>
      </c>
      <c r="G333" s="2">
        <v>848585</v>
      </c>
      <c r="H333" s="2">
        <v>76823</v>
      </c>
      <c r="I333" s="2">
        <v>0</v>
      </c>
      <c r="J333" s="2">
        <v>0</v>
      </c>
      <c r="K333" s="2">
        <v>0</v>
      </c>
      <c r="L333" s="2">
        <v>390857</v>
      </c>
      <c r="M333" s="3">
        <f t="shared" si="158"/>
        <v>2209737</v>
      </c>
      <c r="N333" s="2">
        <v>0</v>
      </c>
      <c r="O333" s="2">
        <v>0</v>
      </c>
      <c r="P333" s="2">
        <v>1120328</v>
      </c>
      <c r="Q333" s="2">
        <v>0</v>
      </c>
      <c r="R333" s="2">
        <v>287160</v>
      </c>
      <c r="S333" s="2">
        <v>435585</v>
      </c>
      <c r="T333" s="2">
        <v>366955</v>
      </c>
      <c r="U333" s="2">
        <v>134911</v>
      </c>
      <c r="V333" s="2">
        <v>0</v>
      </c>
      <c r="W333" s="2">
        <v>0</v>
      </c>
      <c r="X333" s="3">
        <f t="shared" si="159"/>
        <v>2344939</v>
      </c>
    </row>
    <row r="334" spans="1:24" ht="12" customHeight="1">
      <c r="A334" s="12"/>
      <c r="B334" s="2" t="s">
        <v>276</v>
      </c>
      <c r="E334" s="2">
        <v>1159820</v>
      </c>
      <c r="F334" s="2">
        <v>0</v>
      </c>
      <c r="G334" s="2">
        <v>350287</v>
      </c>
      <c r="H334" s="2">
        <v>228595</v>
      </c>
      <c r="I334" s="2">
        <v>67194</v>
      </c>
      <c r="J334" s="2">
        <v>0</v>
      </c>
      <c r="K334" s="2">
        <v>0</v>
      </c>
      <c r="L334" s="2">
        <v>478074</v>
      </c>
      <c r="M334" s="3">
        <f t="shared" si="158"/>
        <v>2283970</v>
      </c>
      <c r="N334" s="2">
        <v>0</v>
      </c>
      <c r="O334" s="2">
        <v>0</v>
      </c>
      <c r="P334" s="2">
        <v>478074</v>
      </c>
      <c r="Q334" s="2">
        <v>0</v>
      </c>
      <c r="R334" s="2">
        <v>1497743</v>
      </c>
      <c r="S334" s="2">
        <v>410591</v>
      </c>
      <c r="T334" s="2">
        <v>0</v>
      </c>
      <c r="U334" s="2">
        <v>0</v>
      </c>
      <c r="V334" s="2">
        <v>0</v>
      </c>
      <c r="W334" s="2">
        <v>0</v>
      </c>
      <c r="X334" s="3">
        <f t="shared" si="159"/>
        <v>2386408</v>
      </c>
    </row>
    <row r="335" spans="1:24" ht="12" customHeight="1">
      <c r="A335" s="12"/>
      <c r="B335" s="2" t="s">
        <v>277</v>
      </c>
      <c r="E335" s="2">
        <v>1340169</v>
      </c>
      <c r="F335" s="2">
        <v>0</v>
      </c>
      <c r="G335" s="2">
        <v>393750</v>
      </c>
      <c r="H335" s="2">
        <v>57775</v>
      </c>
      <c r="I335" s="2">
        <v>0</v>
      </c>
      <c r="J335" s="2">
        <v>5147</v>
      </c>
      <c r="K335" s="2">
        <v>286444</v>
      </c>
      <c r="L335" s="2">
        <v>174820</v>
      </c>
      <c r="M335" s="3">
        <f t="shared" si="158"/>
        <v>2258105</v>
      </c>
      <c r="N335" s="2">
        <v>437158</v>
      </c>
      <c r="O335" s="2">
        <v>0</v>
      </c>
      <c r="P335" s="2">
        <v>0</v>
      </c>
      <c r="Q335" s="2">
        <v>0</v>
      </c>
      <c r="R335" s="2">
        <v>222907</v>
      </c>
      <c r="S335" s="2">
        <v>185601</v>
      </c>
      <c r="T335" s="2">
        <v>161606</v>
      </c>
      <c r="U335" s="2">
        <v>510331</v>
      </c>
      <c r="V335" s="2">
        <v>770835</v>
      </c>
      <c r="W335" s="2">
        <v>0</v>
      </c>
      <c r="X335" s="3">
        <f t="shared" si="159"/>
        <v>2288438</v>
      </c>
    </row>
    <row r="336" spans="1:24" ht="12" customHeight="1">
      <c r="A336" s="12"/>
      <c r="B336" s="2" t="s">
        <v>278</v>
      </c>
      <c r="E336" s="2">
        <v>0</v>
      </c>
      <c r="F336" s="2">
        <v>0</v>
      </c>
      <c r="G336" s="2">
        <v>210682</v>
      </c>
      <c r="H336" s="2">
        <v>0</v>
      </c>
      <c r="I336" s="2">
        <v>0</v>
      </c>
      <c r="J336" s="2">
        <v>124501</v>
      </c>
      <c r="K336" s="2">
        <v>0</v>
      </c>
      <c r="L336" s="2">
        <v>315086</v>
      </c>
      <c r="M336" s="3">
        <f t="shared" si="158"/>
        <v>650269</v>
      </c>
      <c r="N336" s="2">
        <v>315086</v>
      </c>
      <c r="O336" s="2">
        <v>124839</v>
      </c>
      <c r="P336" s="2">
        <v>175473</v>
      </c>
      <c r="Q336" s="2">
        <v>0</v>
      </c>
      <c r="R336" s="2">
        <v>160650</v>
      </c>
      <c r="S336" s="2">
        <v>94197</v>
      </c>
      <c r="T336" s="2">
        <v>49179</v>
      </c>
      <c r="U336" s="2">
        <v>0</v>
      </c>
      <c r="V336" s="2">
        <v>0</v>
      </c>
      <c r="W336" s="2">
        <v>0</v>
      </c>
      <c r="X336" s="3">
        <f t="shared" si="159"/>
        <v>919424</v>
      </c>
    </row>
    <row r="337" spans="1:24" ht="12" customHeight="1">
      <c r="A337" s="12"/>
      <c r="B337" s="2" t="s">
        <v>279</v>
      </c>
      <c r="E337" s="2">
        <v>917006</v>
      </c>
      <c r="F337" s="2">
        <v>220497</v>
      </c>
      <c r="G337" s="2">
        <v>0</v>
      </c>
      <c r="H337" s="2">
        <v>0</v>
      </c>
      <c r="I337" s="2">
        <v>0</v>
      </c>
      <c r="J337" s="2">
        <v>47006</v>
      </c>
      <c r="K337" s="2">
        <v>0</v>
      </c>
      <c r="L337" s="2">
        <v>494676</v>
      </c>
      <c r="M337" s="3">
        <f t="shared" si="158"/>
        <v>1679185</v>
      </c>
      <c r="N337" s="2">
        <v>97123</v>
      </c>
      <c r="O337" s="2">
        <v>0</v>
      </c>
      <c r="P337" s="2">
        <v>494676</v>
      </c>
      <c r="Q337" s="2">
        <v>0</v>
      </c>
      <c r="R337" s="2">
        <v>54310</v>
      </c>
      <c r="S337" s="2">
        <v>88335</v>
      </c>
      <c r="T337" s="2">
        <v>885606</v>
      </c>
      <c r="U337" s="2">
        <v>119115</v>
      </c>
      <c r="V337" s="2">
        <v>0</v>
      </c>
      <c r="W337" s="2">
        <v>0</v>
      </c>
      <c r="X337" s="3">
        <f t="shared" si="159"/>
        <v>1739165</v>
      </c>
    </row>
    <row r="338" spans="1:24" ht="12" customHeight="1">
      <c r="A338" s="12"/>
      <c r="B338" s="2" t="s">
        <v>280</v>
      </c>
      <c r="E338" s="2">
        <v>0</v>
      </c>
      <c r="F338" s="2">
        <v>0</v>
      </c>
      <c r="G338" s="2">
        <v>186188</v>
      </c>
      <c r="H338" s="2">
        <v>16045</v>
      </c>
      <c r="I338" s="2">
        <v>524</v>
      </c>
      <c r="J338" s="2">
        <v>0</v>
      </c>
      <c r="K338" s="2">
        <v>0</v>
      </c>
      <c r="L338" s="2">
        <v>71927</v>
      </c>
      <c r="M338" s="3">
        <f t="shared" si="158"/>
        <v>274684</v>
      </c>
      <c r="N338" s="2">
        <v>150507</v>
      </c>
      <c r="O338" s="2">
        <v>0</v>
      </c>
      <c r="P338" s="2">
        <v>9413</v>
      </c>
      <c r="Q338" s="2">
        <v>0</v>
      </c>
      <c r="R338" s="2">
        <v>13714</v>
      </c>
      <c r="S338" s="2">
        <v>22965</v>
      </c>
      <c r="T338" s="2">
        <v>0</v>
      </c>
      <c r="U338" s="2">
        <v>0</v>
      </c>
      <c r="V338" s="2">
        <v>0</v>
      </c>
      <c r="W338" s="2">
        <v>0</v>
      </c>
      <c r="X338" s="3">
        <f t="shared" si="159"/>
        <v>196599</v>
      </c>
    </row>
    <row r="339" spans="1:24" ht="12" customHeight="1">
      <c r="A339" s="12"/>
      <c r="C339" s="2" t="s">
        <v>41</v>
      </c>
      <c r="E339" s="2">
        <f t="shared" ref="E339:L339" si="160">SUM(E320:E338)</f>
        <v>35572203</v>
      </c>
      <c r="F339" s="2">
        <f t="shared" si="160"/>
        <v>1447732</v>
      </c>
      <c r="G339" s="2">
        <f t="shared" si="160"/>
        <v>11836313</v>
      </c>
      <c r="H339" s="2">
        <f t="shared" si="160"/>
        <v>2748599</v>
      </c>
      <c r="I339" s="2">
        <f t="shared" si="160"/>
        <v>4369785</v>
      </c>
      <c r="J339" s="2">
        <f t="shared" si="160"/>
        <v>1292720</v>
      </c>
      <c r="K339" s="2">
        <f t="shared" si="160"/>
        <v>2302404</v>
      </c>
      <c r="L339" s="2">
        <f t="shared" si="160"/>
        <v>10720936</v>
      </c>
      <c r="M339" s="3">
        <f t="shared" si="158"/>
        <v>70290692</v>
      </c>
      <c r="N339" s="2">
        <f t="shared" ref="N339:W339" si="161">SUM(N320:N338)</f>
        <v>4734485</v>
      </c>
      <c r="O339" s="2">
        <f t="shared" si="161"/>
        <v>1095582</v>
      </c>
      <c r="P339" s="2">
        <f t="shared" si="161"/>
        <v>14265336</v>
      </c>
      <c r="Q339" s="2">
        <f t="shared" si="161"/>
        <v>0</v>
      </c>
      <c r="R339" s="2">
        <f t="shared" si="161"/>
        <v>15386765</v>
      </c>
      <c r="S339" s="2">
        <f t="shared" si="161"/>
        <v>6877918</v>
      </c>
      <c r="T339" s="2">
        <f t="shared" si="161"/>
        <v>12703765</v>
      </c>
      <c r="U339" s="2">
        <f t="shared" si="161"/>
        <v>9680238</v>
      </c>
      <c r="V339" s="2">
        <f t="shared" si="161"/>
        <v>770835</v>
      </c>
      <c r="W339" s="2">
        <f t="shared" si="161"/>
        <v>0</v>
      </c>
      <c r="X339" s="3">
        <f t="shared" si="159"/>
        <v>65514924</v>
      </c>
    </row>
    <row r="340" spans="1:24" ht="12" customHeight="1">
      <c r="A340" s="12"/>
      <c r="D340" s="2" t="s">
        <v>42</v>
      </c>
      <c r="E340" s="2">
        <f t="shared" ref="E340:L340" si="162">E339+E319</f>
        <v>75802130</v>
      </c>
      <c r="F340" s="2">
        <f t="shared" si="162"/>
        <v>1447732</v>
      </c>
      <c r="G340" s="2">
        <f t="shared" si="162"/>
        <v>32990620</v>
      </c>
      <c r="H340" s="2">
        <f t="shared" si="162"/>
        <v>18692879</v>
      </c>
      <c r="I340" s="2">
        <f t="shared" si="162"/>
        <v>5211690</v>
      </c>
      <c r="J340" s="2">
        <f t="shared" si="162"/>
        <v>1838117</v>
      </c>
      <c r="K340" s="2">
        <f t="shared" si="162"/>
        <v>7686492</v>
      </c>
      <c r="L340" s="2">
        <f t="shared" si="162"/>
        <v>12551034</v>
      </c>
      <c r="M340" s="3">
        <f t="shared" si="158"/>
        <v>156220694</v>
      </c>
      <c r="N340" s="2">
        <f t="shared" ref="N340:W340" si="163">N339+N319</f>
        <v>48201038</v>
      </c>
      <c r="O340" s="2">
        <f t="shared" si="163"/>
        <v>1095582</v>
      </c>
      <c r="P340" s="2">
        <f t="shared" si="163"/>
        <v>24020094</v>
      </c>
      <c r="Q340" s="2">
        <f t="shared" si="163"/>
        <v>0</v>
      </c>
      <c r="R340" s="2">
        <f t="shared" si="163"/>
        <v>26905447</v>
      </c>
      <c r="S340" s="2">
        <f t="shared" si="163"/>
        <v>16638252</v>
      </c>
      <c r="T340" s="2">
        <f t="shared" si="163"/>
        <v>16561378</v>
      </c>
      <c r="U340" s="2">
        <f t="shared" si="163"/>
        <v>16728657</v>
      </c>
      <c r="V340" s="2">
        <f t="shared" si="163"/>
        <v>770835</v>
      </c>
      <c r="W340" s="2">
        <f t="shared" si="163"/>
        <v>0</v>
      </c>
      <c r="X340" s="3">
        <f t="shared" si="159"/>
        <v>150921283</v>
      </c>
    </row>
    <row r="341" spans="1:24" ht="12" customHeight="1">
      <c r="A341" s="12"/>
    </row>
    <row r="342" spans="1:24" ht="12" customHeight="1">
      <c r="A342" s="12" t="s">
        <v>281</v>
      </c>
      <c r="E342" s="2">
        <v>14875153</v>
      </c>
      <c r="F342" s="2">
        <v>0</v>
      </c>
      <c r="G342" s="2">
        <v>16577404</v>
      </c>
      <c r="H342" s="2">
        <v>5584560</v>
      </c>
      <c r="I342" s="2">
        <v>273347</v>
      </c>
      <c r="J342" s="2">
        <v>817932</v>
      </c>
      <c r="K342" s="2">
        <v>3037907</v>
      </c>
      <c r="L342" s="2">
        <v>1234670</v>
      </c>
      <c r="M342" s="3">
        <f t="shared" ref="M342:M355" si="164">SUM(E342:L342)</f>
        <v>42400973</v>
      </c>
      <c r="N342" s="2">
        <v>12282162</v>
      </c>
      <c r="O342" s="2">
        <v>0</v>
      </c>
      <c r="P342" s="2">
        <v>2136047</v>
      </c>
      <c r="Q342" s="2">
        <v>0</v>
      </c>
      <c r="R342" s="2">
        <v>6074921</v>
      </c>
      <c r="S342" s="2">
        <v>10653903</v>
      </c>
      <c r="T342" s="2">
        <v>2511038</v>
      </c>
      <c r="U342" s="2">
        <v>5720184</v>
      </c>
      <c r="V342" s="2">
        <v>360548</v>
      </c>
      <c r="W342" s="2">
        <v>0</v>
      </c>
      <c r="X342" s="3">
        <f t="shared" ref="X342:X355" si="165">SUM(N342:W342)</f>
        <v>39738803</v>
      </c>
    </row>
    <row r="343" spans="1:24" ht="12" customHeight="1">
      <c r="A343" s="12"/>
      <c r="B343" s="2" t="s">
        <v>282</v>
      </c>
      <c r="E343" s="2">
        <v>6700</v>
      </c>
      <c r="F343" s="2">
        <v>0</v>
      </c>
      <c r="G343" s="2">
        <v>90322</v>
      </c>
      <c r="H343" s="2">
        <v>20066</v>
      </c>
      <c r="I343" s="2">
        <v>35953</v>
      </c>
      <c r="J343" s="2">
        <v>0</v>
      </c>
      <c r="K343" s="2">
        <v>0</v>
      </c>
      <c r="L343" s="2">
        <v>0</v>
      </c>
      <c r="M343" s="3">
        <f t="shared" si="164"/>
        <v>153041</v>
      </c>
      <c r="N343" s="2">
        <v>0</v>
      </c>
      <c r="O343" s="2">
        <v>0</v>
      </c>
      <c r="P343" s="2">
        <v>27215</v>
      </c>
      <c r="Q343" s="2">
        <v>0</v>
      </c>
      <c r="R343" s="2">
        <v>3105</v>
      </c>
      <c r="S343" s="2">
        <v>98055</v>
      </c>
      <c r="T343" s="2">
        <v>25000</v>
      </c>
      <c r="U343" s="2">
        <v>0</v>
      </c>
      <c r="V343" s="2">
        <v>0</v>
      </c>
      <c r="W343" s="2">
        <v>0</v>
      </c>
      <c r="X343" s="3">
        <f t="shared" si="165"/>
        <v>153375</v>
      </c>
    </row>
    <row r="344" spans="1:24" ht="12" customHeight="1">
      <c r="A344" s="12"/>
      <c r="B344" s="2" t="s">
        <v>283</v>
      </c>
      <c r="E344" s="2">
        <v>619601</v>
      </c>
      <c r="F344" s="2">
        <v>0</v>
      </c>
      <c r="G344" s="2">
        <v>72355</v>
      </c>
      <c r="H344" s="2">
        <v>214564</v>
      </c>
      <c r="I344" s="2">
        <v>0</v>
      </c>
      <c r="J344" s="2">
        <v>0</v>
      </c>
      <c r="K344" s="2">
        <v>27925</v>
      </c>
      <c r="L344" s="2">
        <v>260054</v>
      </c>
      <c r="M344" s="3">
        <f t="shared" si="164"/>
        <v>1194499</v>
      </c>
      <c r="N344" s="2">
        <v>260054</v>
      </c>
      <c r="O344" s="2">
        <v>0</v>
      </c>
      <c r="P344" s="2">
        <v>0</v>
      </c>
      <c r="Q344" s="2">
        <v>0</v>
      </c>
      <c r="R344" s="2">
        <v>416446</v>
      </c>
      <c r="S344" s="2">
        <v>210529</v>
      </c>
      <c r="T344" s="2">
        <v>0</v>
      </c>
      <c r="U344" s="2">
        <v>279273</v>
      </c>
      <c r="V344" s="2">
        <v>0</v>
      </c>
      <c r="W344" s="2">
        <v>0</v>
      </c>
      <c r="X344" s="3">
        <f t="shared" si="165"/>
        <v>1166302</v>
      </c>
    </row>
    <row r="345" spans="1:24" ht="12" customHeight="1">
      <c r="A345" s="12"/>
      <c r="B345" s="2" t="s">
        <v>284</v>
      </c>
      <c r="E345" s="2">
        <v>21210</v>
      </c>
      <c r="F345" s="2">
        <v>0</v>
      </c>
      <c r="G345" s="2">
        <v>120819</v>
      </c>
      <c r="H345" s="2">
        <v>0</v>
      </c>
      <c r="I345" s="2">
        <v>0</v>
      </c>
      <c r="J345" s="2">
        <v>0</v>
      </c>
      <c r="K345" s="2">
        <v>69127</v>
      </c>
      <c r="L345" s="2">
        <v>0</v>
      </c>
      <c r="M345" s="3">
        <f t="shared" si="164"/>
        <v>211156</v>
      </c>
      <c r="N345" s="2">
        <v>115566</v>
      </c>
      <c r="O345" s="2">
        <v>0</v>
      </c>
      <c r="P345" s="2">
        <v>0</v>
      </c>
      <c r="Q345" s="2">
        <v>0</v>
      </c>
      <c r="R345" s="2">
        <v>302733</v>
      </c>
      <c r="S345" s="2">
        <v>65049</v>
      </c>
      <c r="T345" s="2">
        <v>10445</v>
      </c>
      <c r="U345" s="2">
        <v>1137</v>
      </c>
      <c r="V345" s="2">
        <v>0</v>
      </c>
      <c r="W345" s="2">
        <v>0</v>
      </c>
      <c r="X345" s="3">
        <f t="shared" si="165"/>
        <v>494930</v>
      </c>
    </row>
    <row r="346" spans="1:24" ht="12" customHeight="1">
      <c r="A346" s="12"/>
      <c r="B346" s="2" t="s">
        <v>285</v>
      </c>
      <c r="E346" s="2">
        <v>3029</v>
      </c>
      <c r="F346" s="2">
        <v>403</v>
      </c>
      <c r="G346" s="2">
        <v>30257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3">
        <f t="shared" si="164"/>
        <v>33689</v>
      </c>
      <c r="N346" s="2">
        <v>18052</v>
      </c>
      <c r="O346" s="2">
        <v>0</v>
      </c>
      <c r="P346" s="2">
        <v>0</v>
      </c>
      <c r="Q346" s="2">
        <v>0</v>
      </c>
      <c r="R346" s="2">
        <v>2914</v>
      </c>
      <c r="S346" s="2">
        <v>12305</v>
      </c>
      <c r="T346" s="2">
        <v>981</v>
      </c>
      <c r="U346" s="2">
        <v>889</v>
      </c>
      <c r="V346" s="2">
        <v>0</v>
      </c>
      <c r="W346" s="2">
        <v>0</v>
      </c>
      <c r="X346" s="3">
        <f t="shared" si="165"/>
        <v>35141</v>
      </c>
    </row>
    <row r="347" spans="1:24" ht="12" customHeight="1">
      <c r="A347" s="12"/>
      <c r="B347" s="2" t="s">
        <v>286</v>
      </c>
      <c r="E347" s="2">
        <v>0</v>
      </c>
      <c r="F347" s="2">
        <v>0</v>
      </c>
      <c r="G347" s="2">
        <v>8312</v>
      </c>
      <c r="H347" s="2">
        <v>1123</v>
      </c>
      <c r="I347" s="2">
        <v>0</v>
      </c>
      <c r="J347" s="2">
        <v>0</v>
      </c>
      <c r="K347" s="2">
        <v>268</v>
      </c>
      <c r="L347" s="2">
        <v>0</v>
      </c>
      <c r="M347" s="3">
        <f t="shared" si="164"/>
        <v>9703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4358</v>
      </c>
      <c r="T347" s="2">
        <v>0</v>
      </c>
      <c r="U347" s="2">
        <v>0</v>
      </c>
      <c r="V347" s="2">
        <v>0</v>
      </c>
      <c r="W347" s="2">
        <v>0</v>
      </c>
      <c r="X347" s="3">
        <f t="shared" si="165"/>
        <v>4358</v>
      </c>
    </row>
    <row r="348" spans="1:24" ht="12" customHeight="1">
      <c r="A348" s="12"/>
      <c r="B348" s="2" t="s">
        <v>287</v>
      </c>
      <c r="E348" s="2">
        <v>179964</v>
      </c>
      <c r="F348" s="2">
        <v>2636</v>
      </c>
      <c r="G348" s="2">
        <v>69726</v>
      </c>
      <c r="H348" s="2">
        <v>0</v>
      </c>
      <c r="I348" s="2">
        <v>1494845</v>
      </c>
      <c r="J348" s="2">
        <v>0</v>
      </c>
      <c r="K348" s="2">
        <v>12308</v>
      </c>
      <c r="L348" s="2">
        <v>96862</v>
      </c>
      <c r="M348" s="3">
        <f t="shared" si="164"/>
        <v>1856341</v>
      </c>
      <c r="N348" s="2">
        <v>1064211</v>
      </c>
      <c r="O348" s="2">
        <v>0</v>
      </c>
      <c r="P348" s="2">
        <v>445172</v>
      </c>
      <c r="Q348" s="2">
        <v>0</v>
      </c>
      <c r="R348" s="2">
        <v>1639719</v>
      </c>
      <c r="S348" s="2">
        <v>105745</v>
      </c>
      <c r="T348" s="2">
        <v>789821</v>
      </c>
      <c r="U348" s="2">
        <v>0</v>
      </c>
      <c r="V348" s="2">
        <v>0</v>
      </c>
      <c r="W348" s="2">
        <v>0</v>
      </c>
      <c r="X348" s="3">
        <f t="shared" si="165"/>
        <v>4044668</v>
      </c>
    </row>
    <row r="349" spans="1:24" ht="12" customHeight="1">
      <c r="A349" s="12"/>
      <c r="B349" s="2" t="s">
        <v>288</v>
      </c>
      <c r="E349" s="2">
        <v>94173</v>
      </c>
      <c r="F349" s="2">
        <v>0</v>
      </c>
      <c r="G349" s="2">
        <v>56472</v>
      </c>
      <c r="H349" s="2">
        <v>115103</v>
      </c>
      <c r="I349" s="2">
        <v>0</v>
      </c>
      <c r="J349" s="2">
        <v>0</v>
      </c>
      <c r="K349" s="2">
        <v>49696</v>
      </c>
      <c r="L349" s="2">
        <v>278726</v>
      </c>
      <c r="M349" s="3">
        <f t="shared" si="164"/>
        <v>594170</v>
      </c>
      <c r="N349" s="2">
        <v>0</v>
      </c>
      <c r="O349" s="2">
        <v>0</v>
      </c>
      <c r="P349" s="2">
        <v>354726</v>
      </c>
      <c r="Q349" s="2">
        <v>0</v>
      </c>
      <c r="R349" s="2">
        <v>119896</v>
      </c>
      <c r="S349" s="2">
        <v>88014</v>
      </c>
      <c r="T349" s="2">
        <v>0</v>
      </c>
      <c r="U349" s="2">
        <v>0</v>
      </c>
      <c r="V349" s="2">
        <v>0</v>
      </c>
      <c r="W349" s="2">
        <v>0</v>
      </c>
      <c r="X349" s="3">
        <f t="shared" si="165"/>
        <v>562636</v>
      </c>
    </row>
    <row r="350" spans="1:24" ht="12" customHeight="1">
      <c r="A350" s="12"/>
      <c r="B350" s="2" t="s">
        <v>289</v>
      </c>
      <c r="E350" s="2">
        <v>166549.5</v>
      </c>
      <c r="F350" s="2">
        <v>0</v>
      </c>
      <c r="G350" s="2">
        <v>124897.84097032678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3">
        <f t="shared" si="164"/>
        <v>291447.3409703268</v>
      </c>
      <c r="N350" s="2">
        <v>11789.624876345799</v>
      </c>
      <c r="O350" s="2">
        <v>0</v>
      </c>
      <c r="P350" s="2">
        <v>0</v>
      </c>
      <c r="Q350" s="2">
        <v>0</v>
      </c>
      <c r="R350" s="2">
        <v>149680.89128876335</v>
      </c>
      <c r="S350" s="2">
        <v>35142</v>
      </c>
      <c r="T350" s="2">
        <v>0</v>
      </c>
      <c r="U350" s="2">
        <v>0</v>
      </c>
      <c r="V350" s="2">
        <v>0</v>
      </c>
      <c r="W350" s="2">
        <v>0</v>
      </c>
      <c r="X350" s="3">
        <f t="shared" si="165"/>
        <v>196612.51616510915</v>
      </c>
    </row>
    <row r="351" spans="1:24" ht="12" customHeight="1">
      <c r="A351" s="12"/>
      <c r="B351" s="2" t="s">
        <v>290</v>
      </c>
      <c r="E351" s="2">
        <v>0</v>
      </c>
      <c r="F351" s="2">
        <v>0</v>
      </c>
      <c r="G351" s="2">
        <v>31370</v>
      </c>
      <c r="H351" s="2">
        <v>0</v>
      </c>
      <c r="I351" s="2">
        <v>0</v>
      </c>
      <c r="J351" s="2">
        <v>0</v>
      </c>
      <c r="K351" s="2">
        <v>3822</v>
      </c>
      <c r="L351" s="2">
        <v>0</v>
      </c>
      <c r="M351" s="3">
        <f t="shared" si="164"/>
        <v>35192</v>
      </c>
      <c r="N351" s="2">
        <v>0</v>
      </c>
      <c r="O351" s="2">
        <v>0</v>
      </c>
      <c r="P351" s="2">
        <v>0</v>
      </c>
      <c r="Q351" s="2">
        <v>0</v>
      </c>
      <c r="R351" s="2">
        <v>6455</v>
      </c>
      <c r="S351" s="2">
        <v>10916</v>
      </c>
      <c r="T351" s="2">
        <v>3624</v>
      </c>
      <c r="U351" s="2">
        <v>0</v>
      </c>
      <c r="V351" s="2">
        <v>0</v>
      </c>
      <c r="W351" s="2">
        <v>0</v>
      </c>
      <c r="X351" s="3">
        <f t="shared" si="165"/>
        <v>20995</v>
      </c>
    </row>
    <row r="352" spans="1:24" ht="12" customHeight="1">
      <c r="A352" s="12"/>
      <c r="B352" s="2" t="s">
        <v>291</v>
      </c>
      <c r="E352" s="2">
        <v>0</v>
      </c>
      <c r="F352" s="2">
        <v>0</v>
      </c>
      <c r="G352" s="2">
        <v>25219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3">
        <f t="shared" si="164"/>
        <v>25219</v>
      </c>
      <c r="N352" s="2">
        <v>7363</v>
      </c>
      <c r="O352" s="2">
        <v>0</v>
      </c>
      <c r="P352" s="2">
        <v>15085</v>
      </c>
      <c r="Q352" s="2">
        <v>0</v>
      </c>
      <c r="R352" s="2">
        <v>0</v>
      </c>
      <c r="S352" s="2">
        <v>6345</v>
      </c>
      <c r="T352" s="2">
        <v>0</v>
      </c>
      <c r="U352" s="2">
        <v>0</v>
      </c>
      <c r="V352" s="2">
        <v>0</v>
      </c>
      <c r="W352" s="2">
        <v>0</v>
      </c>
      <c r="X352" s="3">
        <f t="shared" si="165"/>
        <v>28793</v>
      </c>
    </row>
    <row r="353" spans="1:24" ht="12" customHeight="1">
      <c r="A353" s="12"/>
      <c r="B353" s="2" t="s">
        <v>292</v>
      </c>
      <c r="E353" s="2">
        <v>29191615</v>
      </c>
      <c r="F353" s="2">
        <v>0</v>
      </c>
      <c r="G353" s="2">
        <v>11892972</v>
      </c>
      <c r="H353" s="2">
        <v>2082448</v>
      </c>
      <c r="I353" s="2">
        <v>175468</v>
      </c>
      <c r="J353" s="2">
        <v>326910</v>
      </c>
      <c r="K353" s="2">
        <v>0</v>
      </c>
      <c r="L353" s="2">
        <v>2422168</v>
      </c>
      <c r="M353" s="3">
        <f t="shared" si="164"/>
        <v>46091581</v>
      </c>
      <c r="N353" s="2">
        <v>66768</v>
      </c>
      <c r="O353" s="2">
        <v>799908</v>
      </c>
      <c r="P353" s="2">
        <v>12281153</v>
      </c>
      <c r="Q353" s="2">
        <v>0</v>
      </c>
      <c r="R353" s="2">
        <v>17609765</v>
      </c>
      <c r="S353" s="2">
        <v>4233827</v>
      </c>
      <c r="T353" s="2">
        <v>2885820</v>
      </c>
      <c r="U353" s="2">
        <v>7879196</v>
      </c>
      <c r="V353" s="2">
        <v>0</v>
      </c>
      <c r="W353" s="2">
        <v>0</v>
      </c>
      <c r="X353" s="3">
        <f t="shared" si="165"/>
        <v>45756437</v>
      </c>
    </row>
    <row r="354" spans="1:24" ht="12" customHeight="1">
      <c r="A354" s="12"/>
      <c r="B354" s="2" t="s">
        <v>293</v>
      </c>
      <c r="E354" s="2">
        <v>2416602</v>
      </c>
      <c r="F354" s="2">
        <v>0</v>
      </c>
      <c r="G354" s="2">
        <v>2882635</v>
      </c>
      <c r="H354" s="2">
        <v>0</v>
      </c>
      <c r="I354" s="2">
        <v>1200</v>
      </c>
      <c r="J354" s="2">
        <v>102308</v>
      </c>
      <c r="K354" s="2">
        <v>0</v>
      </c>
      <c r="L354" s="2">
        <v>0</v>
      </c>
      <c r="M354" s="3">
        <f t="shared" si="164"/>
        <v>5402745</v>
      </c>
      <c r="N354" s="2">
        <v>0</v>
      </c>
      <c r="O354" s="2">
        <v>0</v>
      </c>
      <c r="P354" s="2">
        <v>2589295</v>
      </c>
      <c r="Q354" s="2">
        <v>0</v>
      </c>
      <c r="R354" s="2">
        <v>244765</v>
      </c>
      <c r="S354" s="2">
        <v>1793398</v>
      </c>
      <c r="T354" s="2">
        <v>294434</v>
      </c>
      <c r="U354" s="2">
        <v>782193</v>
      </c>
      <c r="V354" s="2">
        <v>0</v>
      </c>
      <c r="W354" s="2">
        <v>0</v>
      </c>
      <c r="X354" s="3">
        <f t="shared" si="165"/>
        <v>5704085</v>
      </c>
    </row>
    <row r="355" spans="1:24" ht="12" customHeight="1">
      <c r="A355" s="12"/>
      <c r="B355" s="2" t="s">
        <v>294</v>
      </c>
      <c r="E355" s="2">
        <v>0</v>
      </c>
      <c r="F355" s="2">
        <v>0</v>
      </c>
      <c r="G355" s="2">
        <v>3688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3">
        <f t="shared" si="164"/>
        <v>3688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2799</v>
      </c>
      <c r="T355" s="2">
        <v>0</v>
      </c>
      <c r="U355" s="2">
        <v>0</v>
      </c>
      <c r="V355" s="2">
        <v>0</v>
      </c>
      <c r="W355" s="2">
        <v>0</v>
      </c>
      <c r="X355" s="3">
        <f t="shared" si="165"/>
        <v>2799</v>
      </c>
    </row>
    <row r="356" spans="1:24" ht="12" customHeight="1">
      <c r="A356" s="12"/>
      <c r="B356" s="2" t="s">
        <v>295</v>
      </c>
      <c r="C356" s="2" t="s">
        <v>41</v>
      </c>
      <c r="E356" s="2">
        <f t="shared" ref="E356:X356" si="166">SUM(E343:E355)</f>
        <v>32699443.5</v>
      </c>
      <c r="F356" s="2">
        <f t="shared" si="166"/>
        <v>3039</v>
      </c>
      <c r="G356" s="2">
        <f t="shared" si="166"/>
        <v>15409044.840970326</v>
      </c>
      <c r="H356" s="2">
        <f t="shared" si="166"/>
        <v>2433304</v>
      </c>
      <c r="I356" s="2">
        <f t="shared" si="166"/>
        <v>1707466</v>
      </c>
      <c r="J356" s="2">
        <f t="shared" si="166"/>
        <v>429218</v>
      </c>
      <c r="K356" s="2">
        <f t="shared" si="166"/>
        <v>163146</v>
      </c>
      <c r="L356" s="2">
        <f t="shared" si="166"/>
        <v>3057810</v>
      </c>
      <c r="M356" s="3">
        <f t="shared" si="166"/>
        <v>55902471.34097033</v>
      </c>
      <c r="N356" s="2">
        <f t="shared" si="166"/>
        <v>1543803.6248763457</v>
      </c>
      <c r="O356" s="2">
        <f t="shared" si="166"/>
        <v>799908</v>
      </c>
      <c r="P356" s="2">
        <f t="shared" si="166"/>
        <v>15712646</v>
      </c>
      <c r="Q356" s="2">
        <f t="shared" si="166"/>
        <v>0</v>
      </c>
      <c r="R356" s="2">
        <f t="shared" si="166"/>
        <v>20495478.891288765</v>
      </c>
      <c r="S356" s="2">
        <f t="shared" si="166"/>
        <v>6666482</v>
      </c>
      <c r="T356" s="2">
        <f t="shared" si="166"/>
        <v>4010125</v>
      </c>
      <c r="U356" s="2">
        <f t="shared" si="166"/>
        <v>8942688</v>
      </c>
      <c r="V356" s="2">
        <f t="shared" si="166"/>
        <v>0</v>
      </c>
      <c r="W356" s="2">
        <f t="shared" si="166"/>
        <v>0</v>
      </c>
      <c r="X356" s="3">
        <f t="shared" si="166"/>
        <v>58171131.516165107</v>
      </c>
    </row>
    <row r="357" spans="1:24" ht="12" customHeight="1">
      <c r="A357" s="12"/>
      <c r="D357" s="2" t="s">
        <v>42</v>
      </c>
      <c r="E357" s="2">
        <f t="shared" ref="E357:L357" si="167">E356+E342</f>
        <v>47574596.5</v>
      </c>
      <c r="F357" s="2">
        <f t="shared" si="167"/>
        <v>3039</v>
      </c>
      <c r="G357" s="2">
        <f t="shared" si="167"/>
        <v>31986448.840970326</v>
      </c>
      <c r="H357" s="2">
        <f t="shared" si="167"/>
        <v>8017864</v>
      </c>
      <c r="I357" s="2">
        <f t="shared" si="167"/>
        <v>1980813</v>
      </c>
      <c r="J357" s="2">
        <f t="shared" si="167"/>
        <v>1247150</v>
      </c>
      <c r="K357" s="2">
        <f t="shared" si="167"/>
        <v>3201053</v>
      </c>
      <c r="L357" s="2">
        <f t="shared" si="167"/>
        <v>4292480</v>
      </c>
      <c r="M357" s="3">
        <f>SUM(E357:L357)</f>
        <v>98303444.340970322</v>
      </c>
      <c r="N357" s="2">
        <f t="shared" ref="N357:W357" si="168">N356+N342</f>
        <v>13825965.624876346</v>
      </c>
      <c r="O357" s="2">
        <f t="shared" si="168"/>
        <v>799908</v>
      </c>
      <c r="P357" s="2">
        <f t="shared" si="168"/>
        <v>17848693</v>
      </c>
      <c r="Q357" s="2">
        <f t="shared" si="168"/>
        <v>0</v>
      </c>
      <c r="R357" s="2">
        <f t="shared" si="168"/>
        <v>26570399.891288765</v>
      </c>
      <c r="S357" s="2">
        <f t="shared" si="168"/>
        <v>17320385</v>
      </c>
      <c r="T357" s="2">
        <f t="shared" si="168"/>
        <v>6521163</v>
      </c>
      <c r="U357" s="2">
        <f t="shared" si="168"/>
        <v>14662872</v>
      </c>
      <c r="V357" s="2">
        <f t="shared" si="168"/>
        <v>360548</v>
      </c>
      <c r="W357" s="2">
        <f t="shared" si="168"/>
        <v>0</v>
      </c>
      <c r="X357" s="3">
        <f>SUM(N357:W357)</f>
        <v>97909934.516165107</v>
      </c>
    </row>
    <row r="358" spans="1:24" ht="12" customHeight="1">
      <c r="A358" s="12"/>
    </row>
    <row r="359" spans="1:24" ht="12" customHeight="1">
      <c r="A359" s="12" t="s">
        <v>296</v>
      </c>
      <c r="E359" s="2">
        <v>3054503</v>
      </c>
      <c r="F359" s="2">
        <v>2724829</v>
      </c>
      <c r="G359" s="2">
        <v>3867880</v>
      </c>
      <c r="H359" s="2">
        <v>686856</v>
      </c>
      <c r="I359" s="2">
        <v>0</v>
      </c>
      <c r="J359" s="2">
        <v>0</v>
      </c>
      <c r="K359" s="2">
        <v>257294</v>
      </c>
      <c r="L359" s="2">
        <v>835656</v>
      </c>
      <c r="M359" s="3">
        <f t="shared" ref="M359:M367" si="169">SUM(E359:L359)</f>
        <v>11427018</v>
      </c>
      <c r="N359" s="2">
        <v>3709937</v>
      </c>
      <c r="O359" s="2">
        <v>5668</v>
      </c>
      <c r="P359" s="2">
        <v>835656</v>
      </c>
      <c r="Q359" s="2">
        <v>0</v>
      </c>
      <c r="R359" s="2">
        <v>901058</v>
      </c>
      <c r="S359" s="2">
        <v>3905948</v>
      </c>
      <c r="T359" s="2">
        <v>651990</v>
      </c>
      <c r="U359" s="2">
        <v>399287</v>
      </c>
      <c r="V359" s="2">
        <v>0</v>
      </c>
      <c r="W359" s="2">
        <v>0</v>
      </c>
      <c r="X359" s="3">
        <f t="shared" ref="X359:X367" si="170">SUM(N359:W359)</f>
        <v>10409544</v>
      </c>
    </row>
    <row r="360" spans="1:24" ht="12" customHeight="1">
      <c r="A360" s="12"/>
      <c r="B360" s="2" t="s">
        <v>297</v>
      </c>
      <c r="E360" s="2">
        <v>0</v>
      </c>
      <c r="F360" s="2">
        <v>0</v>
      </c>
      <c r="G360" s="2">
        <v>159683</v>
      </c>
      <c r="H360" s="2">
        <v>6526</v>
      </c>
      <c r="I360" s="2">
        <v>21092</v>
      </c>
      <c r="J360" s="2">
        <v>0</v>
      </c>
      <c r="K360" s="2">
        <v>14869</v>
      </c>
      <c r="L360" s="2">
        <v>116119</v>
      </c>
      <c r="M360" s="3">
        <f t="shared" si="169"/>
        <v>318289</v>
      </c>
      <c r="N360" s="2">
        <v>116119</v>
      </c>
      <c r="O360" s="2">
        <v>0</v>
      </c>
      <c r="P360" s="2">
        <v>173618</v>
      </c>
      <c r="Q360" s="2">
        <v>0</v>
      </c>
      <c r="R360" s="2">
        <v>75</v>
      </c>
      <c r="S360" s="2">
        <v>48280</v>
      </c>
      <c r="T360" s="2">
        <v>-43789</v>
      </c>
      <c r="U360" s="2">
        <v>0</v>
      </c>
      <c r="V360" s="2">
        <v>0</v>
      </c>
      <c r="W360" s="2">
        <v>0</v>
      </c>
      <c r="X360" s="3">
        <f t="shared" si="170"/>
        <v>294303</v>
      </c>
    </row>
    <row r="361" spans="1:24" ht="12" customHeight="1">
      <c r="A361" s="12"/>
      <c r="B361" s="2" t="s">
        <v>298</v>
      </c>
      <c r="E361" s="2">
        <v>2522635</v>
      </c>
      <c r="F361" s="2">
        <v>0</v>
      </c>
      <c r="G361" s="2">
        <v>613914</v>
      </c>
      <c r="H361" s="2">
        <v>100160</v>
      </c>
      <c r="I361" s="2">
        <v>53801</v>
      </c>
      <c r="J361" s="2">
        <v>146597</v>
      </c>
      <c r="K361" s="2">
        <v>0</v>
      </c>
      <c r="L361" s="2">
        <v>277676</v>
      </c>
      <c r="M361" s="3">
        <f t="shared" si="169"/>
        <v>3714783</v>
      </c>
      <c r="N361" s="2">
        <v>0</v>
      </c>
      <c r="O361" s="2">
        <v>57305</v>
      </c>
      <c r="P361" s="2">
        <v>277676</v>
      </c>
      <c r="Q361" s="2">
        <v>0</v>
      </c>
      <c r="R361" s="2">
        <v>138474</v>
      </c>
      <c r="S361" s="2">
        <v>106066</v>
      </c>
      <c r="T361" s="2">
        <v>271765</v>
      </c>
      <c r="U361" s="2">
        <v>1430585</v>
      </c>
      <c r="V361" s="2">
        <v>0</v>
      </c>
      <c r="W361" s="2">
        <v>0</v>
      </c>
      <c r="X361" s="3">
        <f t="shared" si="170"/>
        <v>2281871</v>
      </c>
    </row>
    <row r="362" spans="1:24" ht="12" customHeight="1">
      <c r="A362" s="12"/>
      <c r="B362" s="2" t="s">
        <v>299</v>
      </c>
      <c r="E362" s="2">
        <v>60644</v>
      </c>
      <c r="F362" s="2">
        <v>0</v>
      </c>
      <c r="G362" s="2">
        <v>62590</v>
      </c>
      <c r="H362" s="2">
        <v>23387</v>
      </c>
      <c r="I362" s="2">
        <v>251</v>
      </c>
      <c r="J362" s="2">
        <v>0</v>
      </c>
      <c r="K362" s="2">
        <v>33704</v>
      </c>
      <c r="L362" s="2">
        <v>0</v>
      </c>
      <c r="M362" s="3">
        <f t="shared" si="169"/>
        <v>180576</v>
      </c>
      <c r="N362" s="2">
        <v>57386</v>
      </c>
      <c r="O362" s="2">
        <v>0</v>
      </c>
      <c r="P362" s="2">
        <v>18111</v>
      </c>
      <c r="Q362" s="2">
        <v>0</v>
      </c>
      <c r="R362" s="2">
        <v>7240</v>
      </c>
      <c r="S362" s="2">
        <v>32792</v>
      </c>
      <c r="T362" s="2">
        <v>0</v>
      </c>
      <c r="U362" s="2">
        <v>0</v>
      </c>
      <c r="V362" s="2">
        <v>0</v>
      </c>
      <c r="W362" s="2">
        <v>0</v>
      </c>
      <c r="X362" s="3">
        <f t="shared" si="170"/>
        <v>115529</v>
      </c>
    </row>
    <row r="363" spans="1:24" ht="12" customHeight="1">
      <c r="A363" s="12"/>
      <c r="B363" s="2" t="s">
        <v>300</v>
      </c>
      <c r="E363" s="2">
        <v>8582</v>
      </c>
      <c r="F363" s="2">
        <v>0</v>
      </c>
      <c r="G363" s="2">
        <v>2706</v>
      </c>
      <c r="H363" s="2">
        <v>0</v>
      </c>
      <c r="I363" s="2">
        <v>0</v>
      </c>
      <c r="J363" s="2">
        <v>0</v>
      </c>
      <c r="K363" s="2">
        <v>256</v>
      </c>
      <c r="L363" s="2">
        <v>0</v>
      </c>
      <c r="M363" s="3">
        <f t="shared" si="169"/>
        <v>11544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3781</v>
      </c>
      <c r="T363" s="2">
        <v>0</v>
      </c>
      <c r="U363" s="2">
        <v>0</v>
      </c>
      <c r="V363" s="2">
        <v>0</v>
      </c>
      <c r="W363" s="2">
        <v>0</v>
      </c>
      <c r="X363" s="3">
        <f t="shared" si="170"/>
        <v>3781</v>
      </c>
    </row>
    <row r="364" spans="1:24" ht="12" customHeight="1">
      <c r="A364" s="12"/>
      <c r="B364" s="2" t="s">
        <v>301</v>
      </c>
      <c r="E364" s="2">
        <v>10000</v>
      </c>
      <c r="F364" s="2">
        <v>0</v>
      </c>
      <c r="G364" s="2">
        <v>9950</v>
      </c>
      <c r="H364" s="2">
        <v>16561</v>
      </c>
      <c r="I364" s="2">
        <v>0</v>
      </c>
      <c r="J364" s="2">
        <v>0</v>
      </c>
      <c r="K364" s="2">
        <v>2000</v>
      </c>
      <c r="L364" s="2">
        <v>0</v>
      </c>
      <c r="M364" s="3">
        <f t="shared" si="169"/>
        <v>38511</v>
      </c>
      <c r="N364" s="2">
        <v>24000</v>
      </c>
      <c r="O364" s="2">
        <v>0</v>
      </c>
      <c r="P364" s="2">
        <v>0</v>
      </c>
      <c r="Q364" s="2">
        <v>0</v>
      </c>
      <c r="R364" s="2">
        <v>0</v>
      </c>
      <c r="S364" s="2">
        <v>5768</v>
      </c>
      <c r="T364" s="2">
        <v>0</v>
      </c>
      <c r="U364" s="2">
        <v>0</v>
      </c>
      <c r="V364" s="2">
        <v>0</v>
      </c>
      <c r="W364" s="2">
        <v>0</v>
      </c>
      <c r="X364" s="3">
        <f t="shared" si="170"/>
        <v>29768</v>
      </c>
    </row>
    <row r="365" spans="1:24" ht="12" customHeight="1">
      <c r="A365" s="12"/>
      <c r="B365" s="2" t="s">
        <v>302</v>
      </c>
      <c r="E365" s="2">
        <v>216880</v>
      </c>
      <c r="F365" s="2">
        <v>0</v>
      </c>
      <c r="G365" s="2">
        <v>6933</v>
      </c>
      <c r="H365" s="2">
        <v>112</v>
      </c>
      <c r="I365" s="2">
        <v>1760</v>
      </c>
      <c r="J365" s="2">
        <v>0</v>
      </c>
      <c r="K365" s="2">
        <v>0</v>
      </c>
      <c r="L365" s="2">
        <v>0</v>
      </c>
      <c r="M365" s="3">
        <f t="shared" si="169"/>
        <v>225685</v>
      </c>
      <c r="N365" s="2">
        <v>16067</v>
      </c>
      <c r="O365" s="2">
        <v>209</v>
      </c>
      <c r="P365" s="2">
        <v>0</v>
      </c>
      <c r="Q365" s="2">
        <v>0</v>
      </c>
      <c r="R365" s="2">
        <v>80792</v>
      </c>
      <c r="S365" s="2">
        <v>5875</v>
      </c>
      <c r="T365" s="2">
        <v>135436</v>
      </c>
      <c r="U365" s="2">
        <v>0</v>
      </c>
      <c r="V365" s="2">
        <v>0</v>
      </c>
      <c r="W365" s="2">
        <v>0</v>
      </c>
      <c r="X365" s="3">
        <f t="shared" si="170"/>
        <v>238379</v>
      </c>
    </row>
    <row r="366" spans="1:24" ht="12" customHeight="1">
      <c r="A366" s="12"/>
      <c r="C366" s="2" t="s">
        <v>41</v>
      </c>
      <c r="E366" s="2">
        <f t="shared" ref="E366:L366" si="171">SUM(E360:E365)</f>
        <v>2818741</v>
      </c>
      <c r="F366" s="2">
        <f t="shared" si="171"/>
        <v>0</v>
      </c>
      <c r="G366" s="2">
        <f t="shared" si="171"/>
        <v>855776</v>
      </c>
      <c r="H366" s="2">
        <f t="shared" si="171"/>
        <v>146746</v>
      </c>
      <c r="I366" s="2">
        <f t="shared" si="171"/>
        <v>76904</v>
      </c>
      <c r="J366" s="2">
        <f t="shared" si="171"/>
        <v>146597</v>
      </c>
      <c r="K366" s="2">
        <f t="shared" si="171"/>
        <v>50829</v>
      </c>
      <c r="L366" s="2">
        <f t="shared" si="171"/>
        <v>393795</v>
      </c>
      <c r="M366" s="3">
        <f t="shared" si="169"/>
        <v>4489388</v>
      </c>
      <c r="N366" s="2">
        <f t="shared" ref="N366:W366" si="172">SUM(N360:N365)</f>
        <v>213572</v>
      </c>
      <c r="O366" s="2">
        <f t="shared" si="172"/>
        <v>57514</v>
      </c>
      <c r="P366" s="2">
        <f t="shared" si="172"/>
        <v>469405</v>
      </c>
      <c r="Q366" s="2">
        <f t="shared" si="172"/>
        <v>0</v>
      </c>
      <c r="R366" s="2">
        <f t="shared" si="172"/>
        <v>226581</v>
      </c>
      <c r="S366" s="2">
        <f t="shared" si="172"/>
        <v>202562</v>
      </c>
      <c r="T366" s="2">
        <f t="shared" si="172"/>
        <v>363412</v>
      </c>
      <c r="U366" s="2">
        <f t="shared" si="172"/>
        <v>1430585</v>
      </c>
      <c r="V366" s="2">
        <f t="shared" si="172"/>
        <v>0</v>
      </c>
      <c r="W366" s="2">
        <f t="shared" si="172"/>
        <v>0</v>
      </c>
      <c r="X366" s="3">
        <f t="shared" si="170"/>
        <v>2963631</v>
      </c>
    </row>
    <row r="367" spans="1:24" ht="12" customHeight="1">
      <c r="A367" s="12"/>
      <c r="D367" s="2" t="s">
        <v>42</v>
      </c>
      <c r="E367" s="2">
        <f t="shared" ref="E367:L367" si="173">E366+E359</f>
        <v>5873244</v>
      </c>
      <c r="F367" s="2">
        <f t="shared" si="173"/>
        <v>2724829</v>
      </c>
      <c r="G367" s="2">
        <f t="shared" si="173"/>
        <v>4723656</v>
      </c>
      <c r="H367" s="2">
        <f t="shared" si="173"/>
        <v>833602</v>
      </c>
      <c r="I367" s="2">
        <f t="shared" si="173"/>
        <v>76904</v>
      </c>
      <c r="J367" s="2">
        <f t="shared" si="173"/>
        <v>146597</v>
      </c>
      <c r="K367" s="2">
        <f t="shared" si="173"/>
        <v>308123</v>
      </c>
      <c r="L367" s="2">
        <f t="shared" si="173"/>
        <v>1229451</v>
      </c>
      <c r="M367" s="3">
        <f t="shared" si="169"/>
        <v>15916406</v>
      </c>
      <c r="N367" s="2">
        <f t="shared" ref="N367:W367" si="174">N366+N359</f>
        <v>3923509</v>
      </c>
      <c r="O367" s="2">
        <f t="shared" si="174"/>
        <v>63182</v>
      </c>
      <c r="P367" s="2">
        <f t="shared" si="174"/>
        <v>1305061</v>
      </c>
      <c r="Q367" s="2">
        <f t="shared" si="174"/>
        <v>0</v>
      </c>
      <c r="R367" s="2">
        <f t="shared" si="174"/>
        <v>1127639</v>
      </c>
      <c r="S367" s="2">
        <f t="shared" si="174"/>
        <v>4108510</v>
      </c>
      <c r="T367" s="2">
        <f t="shared" si="174"/>
        <v>1015402</v>
      </c>
      <c r="U367" s="2">
        <f t="shared" si="174"/>
        <v>1829872</v>
      </c>
      <c r="V367" s="2">
        <f t="shared" si="174"/>
        <v>0</v>
      </c>
      <c r="W367" s="2">
        <f t="shared" si="174"/>
        <v>0</v>
      </c>
      <c r="X367" s="3">
        <f t="shared" si="170"/>
        <v>13373175</v>
      </c>
    </row>
    <row r="368" spans="1:24" ht="12" customHeight="1">
      <c r="A368" s="12"/>
    </row>
    <row r="369" spans="1:24" ht="12" customHeight="1">
      <c r="A369" s="12" t="s">
        <v>303</v>
      </c>
      <c r="E369" s="2">
        <v>5859632</v>
      </c>
      <c r="F369" s="2">
        <v>0</v>
      </c>
      <c r="G369" s="2">
        <v>9713283</v>
      </c>
      <c r="H369" s="2">
        <v>4472792</v>
      </c>
      <c r="I369" s="2">
        <v>196649</v>
      </c>
      <c r="J369" s="2">
        <v>0</v>
      </c>
      <c r="K369" s="2">
        <v>2066873</v>
      </c>
      <c r="L369" s="2">
        <v>177187</v>
      </c>
      <c r="M369" s="3">
        <f t="shared" ref="M369:M378" si="175">SUM(E369:L369)</f>
        <v>22486416</v>
      </c>
      <c r="N369" s="2">
        <v>14836504</v>
      </c>
      <c r="O369" s="2">
        <v>0</v>
      </c>
      <c r="P369" s="2">
        <v>0</v>
      </c>
      <c r="Q369" s="2">
        <v>0</v>
      </c>
      <c r="R369" s="2">
        <v>3140306</v>
      </c>
      <c r="S369" s="2">
        <v>4922932</v>
      </c>
      <c r="T369" s="2">
        <v>1306972</v>
      </c>
      <c r="U369" s="2">
        <v>392141</v>
      </c>
      <c r="V369" s="2">
        <v>0</v>
      </c>
      <c r="W369" s="2">
        <v>0</v>
      </c>
      <c r="X369" s="3">
        <f t="shared" ref="X369:X378" si="176">SUM(N369:W369)</f>
        <v>24598855</v>
      </c>
    </row>
    <row r="370" spans="1:24" ht="12" customHeight="1">
      <c r="A370" s="12"/>
      <c r="B370" s="2" t="s">
        <v>304</v>
      </c>
      <c r="E370" s="2">
        <v>0</v>
      </c>
      <c r="F370" s="2">
        <v>150</v>
      </c>
      <c r="G370" s="2">
        <v>28835</v>
      </c>
      <c r="H370" s="2">
        <v>4698</v>
      </c>
      <c r="I370" s="2">
        <v>0</v>
      </c>
      <c r="J370" s="2">
        <v>0</v>
      </c>
      <c r="K370" s="2">
        <v>0</v>
      </c>
      <c r="L370" s="2">
        <v>0</v>
      </c>
      <c r="M370" s="3">
        <f t="shared" si="175"/>
        <v>33683</v>
      </c>
      <c r="N370" s="2">
        <v>10561</v>
      </c>
      <c r="O370" s="2">
        <v>0</v>
      </c>
      <c r="P370" s="2">
        <v>0</v>
      </c>
      <c r="Q370" s="2">
        <v>0</v>
      </c>
      <c r="R370" s="2">
        <v>1240</v>
      </c>
      <c r="S370" s="2">
        <v>13779</v>
      </c>
      <c r="T370" s="2">
        <v>50</v>
      </c>
      <c r="U370" s="2">
        <v>0</v>
      </c>
      <c r="V370" s="2">
        <v>0</v>
      </c>
      <c r="W370" s="2">
        <v>0</v>
      </c>
      <c r="X370" s="3">
        <f t="shared" si="176"/>
        <v>25630</v>
      </c>
    </row>
    <row r="371" spans="1:24" ht="12" customHeight="1">
      <c r="A371" s="12"/>
      <c r="B371" s="2" t="s">
        <v>305</v>
      </c>
      <c r="E371" s="2">
        <v>12631628</v>
      </c>
      <c r="F371" s="2">
        <v>218369</v>
      </c>
      <c r="G371" s="2">
        <v>1538759</v>
      </c>
      <c r="H371" s="2">
        <v>2057856</v>
      </c>
      <c r="I371" s="2">
        <v>0</v>
      </c>
      <c r="J371" s="2">
        <v>1873816</v>
      </c>
      <c r="K371" s="2">
        <v>5881</v>
      </c>
      <c r="L371" s="2">
        <v>626549</v>
      </c>
      <c r="M371" s="3">
        <f t="shared" si="175"/>
        <v>18952858</v>
      </c>
      <c r="N371" s="2">
        <v>0</v>
      </c>
      <c r="O371" s="2">
        <v>2004616</v>
      </c>
      <c r="P371" s="2">
        <v>8555995</v>
      </c>
      <c r="Q371" s="2">
        <v>0</v>
      </c>
      <c r="R371" s="2">
        <v>7425630</v>
      </c>
      <c r="S371" s="2">
        <v>694928</v>
      </c>
      <c r="T371" s="2">
        <v>1885390</v>
      </c>
      <c r="U371" s="2">
        <v>51678</v>
      </c>
      <c r="V371" s="2">
        <v>0</v>
      </c>
      <c r="W371" s="2">
        <v>0</v>
      </c>
      <c r="X371" s="3">
        <f t="shared" si="176"/>
        <v>20618237</v>
      </c>
    </row>
    <row r="372" spans="1:24" ht="12" customHeight="1">
      <c r="A372" s="12"/>
      <c r="B372" s="2" t="s">
        <v>306</v>
      </c>
      <c r="E372" s="2">
        <v>3470099</v>
      </c>
      <c r="F372" s="2">
        <v>0</v>
      </c>
      <c r="G372" s="2">
        <v>3047315</v>
      </c>
      <c r="H372" s="2">
        <v>447374</v>
      </c>
      <c r="I372" s="2">
        <v>28097</v>
      </c>
      <c r="J372" s="2">
        <v>666748</v>
      </c>
      <c r="K372" s="2">
        <v>52586</v>
      </c>
      <c r="L372" s="2">
        <v>1755829</v>
      </c>
      <c r="M372" s="3">
        <f t="shared" si="175"/>
        <v>9468048</v>
      </c>
      <c r="N372" s="2">
        <v>1362761</v>
      </c>
      <c r="O372" s="2">
        <v>735</v>
      </c>
      <c r="P372" s="2">
        <v>1730778</v>
      </c>
      <c r="Q372" s="2">
        <v>0</v>
      </c>
      <c r="R372" s="2">
        <v>7813011</v>
      </c>
      <c r="S372" s="2">
        <v>919462</v>
      </c>
      <c r="T372" s="2">
        <v>658587</v>
      </c>
      <c r="U372" s="2">
        <v>541286</v>
      </c>
      <c r="V372" s="2">
        <v>0</v>
      </c>
      <c r="W372" s="2">
        <v>0</v>
      </c>
      <c r="X372" s="3">
        <f t="shared" si="176"/>
        <v>13026620</v>
      </c>
    </row>
    <row r="373" spans="1:24" ht="12" customHeight="1">
      <c r="A373" s="12"/>
      <c r="B373" s="2" t="s">
        <v>307</v>
      </c>
      <c r="E373" s="2">
        <v>0</v>
      </c>
      <c r="F373" s="2">
        <v>0</v>
      </c>
      <c r="G373" s="2">
        <v>36939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3">
        <f t="shared" si="175"/>
        <v>36939</v>
      </c>
      <c r="N373" s="2">
        <v>0</v>
      </c>
      <c r="O373" s="2">
        <v>0</v>
      </c>
      <c r="P373" s="2">
        <v>0</v>
      </c>
      <c r="Q373" s="2">
        <v>0</v>
      </c>
      <c r="R373" s="2">
        <v>23429</v>
      </c>
      <c r="S373" s="2">
        <v>32899</v>
      </c>
      <c r="T373" s="2">
        <v>0</v>
      </c>
      <c r="U373" s="2">
        <v>0</v>
      </c>
      <c r="V373" s="2">
        <v>0</v>
      </c>
      <c r="W373" s="2">
        <v>0</v>
      </c>
      <c r="X373" s="3">
        <f t="shared" si="176"/>
        <v>56328</v>
      </c>
    </row>
    <row r="374" spans="1:24" ht="12" customHeight="1">
      <c r="A374" s="12"/>
      <c r="B374" s="2" t="s">
        <v>308</v>
      </c>
      <c r="E374" s="2">
        <v>0</v>
      </c>
      <c r="F374" s="2">
        <v>0</v>
      </c>
      <c r="G374" s="2">
        <v>48696</v>
      </c>
      <c r="H374" s="2">
        <v>0</v>
      </c>
      <c r="I374" s="2">
        <v>0</v>
      </c>
      <c r="J374" s="2">
        <v>0</v>
      </c>
      <c r="K374" s="2">
        <v>2845</v>
      </c>
      <c r="L374" s="2">
        <v>0</v>
      </c>
      <c r="M374" s="3">
        <f t="shared" si="175"/>
        <v>51541</v>
      </c>
      <c r="N374" s="2">
        <v>0</v>
      </c>
      <c r="O374" s="2">
        <v>0</v>
      </c>
      <c r="P374" s="2">
        <v>8400</v>
      </c>
      <c r="Q374" s="2">
        <v>0</v>
      </c>
      <c r="R374" s="2">
        <v>35069</v>
      </c>
      <c r="S374" s="2">
        <v>31617</v>
      </c>
      <c r="T374" s="2">
        <v>0</v>
      </c>
      <c r="U374" s="2">
        <v>0</v>
      </c>
      <c r="V374" s="2">
        <v>0</v>
      </c>
      <c r="W374" s="2">
        <v>0</v>
      </c>
      <c r="X374" s="3">
        <f t="shared" si="176"/>
        <v>75086</v>
      </c>
    </row>
    <row r="375" spans="1:24" ht="12" customHeight="1">
      <c r="A375" s="12"/>
      <c r="B375" s="2" t="s">
        <v>309</v>
      </c>
      <c r="E375" s="2">
        <v>641852.16259917477</v>
      </c>
      <c r="F375" s="2">
        <v>0</v>
      </c>
      <c r="G375" s="2">
        <v>1106204.7453408884</v>
      </c>
      <c r="H375" s="2">
        <v>0</v>
      </c>
      <c r="I375" s="2">
        <v>565521.71700634644</v>
      </c>
      <c r="J375" s="2">
        <v>0</v>
      </c>
      <c r="K375" s="2">
        <v>0</v>
      </c>
      <c r="L375" s="2">
        <v>269534.65187607059</v>
      </c>
      <c r="M375" s="3">
        <f t="shared" si="175"/>
        <v>2583113.2768224804</v>
      </c>
      <c r="N375" s="2">
        <v>0</v>
      </c>
      <c r="O375" s="2">
        <v>0</v>
      </c>
      <c r="P375" s="2">
        <v>250575.20433423624</v>
      </c>
      <c r="Q375" s="2">
        <v>0</v>
      </c>
      <c r="R375" s="2">
        <v>1901398.4427940978</v>
      </c>
      <c r="S375" s="2">
        <v>274868</v>
      </c>
      <c r="T375" s="2">
        <v>242668.13057053601</v>
      </c>
      <c r="U375" s="2">
        <v>110262.35466367046</v>
      </c>
      <c r="V375" s="2">
        <v>0</v>
      </c>
      <c r="W375" s="2">
        <v>0</v>
      </c>
      <c r="X375" s="3">
        <f t="shared" si="176"/>
        <v>2779772.1323625408</v>
      </c>
    </row>
    <row r="376" spans="1:24" ht="12" customHeight="1">
      <c r="A376" s="12"/>
      <c r="B376" s="2" t="s">
        <v>310</v>
      </c>
      <c r="E376" s="2">
        <v>647413</v>
      </c>
      <c r="F376" s="2">
        <v>0</v>
      </c>
      <c r="G376" s="2">
        <v>311334</v>
      </c>
      <c r="H376" s="2">
        <v>0</v>
      </c>
      <c r="I376" s="2">
        <v>0</v>
      </c>
      <c r="J376" s="2">
        <v>37303</v>
      </c>
      <c r="K376" s="2">
        <v>29165</v>
      </c>
      <c r="L376" s="2">
        <v>271863</v>
      </c>
      <c r="M376" s="3">
        <f t="shared" si="175"/>
        <v>1297078</v>
      </c>
      <c r="N376" s="2">
        <v>0</v>
      </c>
      <c r="O376" s="2">
        <v>0</v>
      </c>
      <c r="P376" s="2">
        <v>528250</v>
      </c>
      <c r="Q376" s="2">
        <v>0</v>
      </c>
      <c r="R376" s="2">
        <v>0</v>
      </c>
      <c r="S376" s="2">
        <v>88747</v>
      </c>
      <c r="T376" s="2">
        <v>516639</v>
      </c>
      <c r="U376" s="2">
        <v>0</v>
      </c>
      <c r="V376" s="2">
        <v>0</v>
      </c>
      <c r="W376" s="2">
        <v>0</v>
      </c>
      <c r="X376" s="3">
        <f t="shared" si="176"/>
        <v>1133636</v>
      </c>
    </row>
    <row r="377" spans="1:24" ht="12" customHeight="1">
      <c r="A377" s="12"/>
      <c r="C377" s="2" t="s">
        <v>41</v>
      </c>
      <c r="E377" s="2">
        <f t="shared" ref="E377:L377" si="177">SUM(E370:E376)</f>
        <v>17390992.162599176</v>
      </c>
      <c r="F377" s="2">
        <f t="shared" si="177"/>
        <v>218519</v>
      </c>
      <c r="G377" s="2">
        <f t="shared" si="177"/>
        <v>6118082.7453408884</v>
      </c>
      <c r="H377" s="2">
        <f t="shared" si="177"/>
        <v>2509928</v>
      </c>
      <c r="I377" s="2">
        <f t="shared" si="177"/>
        <v>593618.71700634644</v>
      </c>
      <c r="J377" s="2">
        <f t="shared" si="177"/>
        <v>2577867</v>
      </c>
      <c r="K377" s="2">
        <f t="shared" si="177"/>
        <v>90477</v>
      </c>
      <c r="L377" s="2">
        <f t="shared" si="177"/>
        <v>2923775.6518760705</v>
      </c>
      <c r="M377" s="3">
        <f t="shared" si="175"/>
        <v>32423260.276822481</v>
      </c>
      <c r="N377" s="2">
        <f t="shared" ref="N377:W377" si="178">SUM(N370:N376)</f>
        <v>1373322</v>
      </c>
      <c r="O377" s="2">
        <f t="shared" si="178"/>
        <v>2005351</v>
      </c>
      <c r="P377" s="2">
        <f t="shared" si="178"/>
        <v>11073998.204334237</v>
      </c>
      <c r="Q377" s="2">
        <f t="shared" si="178"/>
        <v>0</v>
      </c>
      <c r="R377" s="2">
        <f t="shared" si="178"/>
        <v>17199777.442794099</v>
      </c>
      <c r="S377" s="2">
        <f t="shared" si="178"/>
        <v>2056300</v>
      </c>
      <c r="T377" s="2">
        <f t="shared" si="178"/>
        <v>3303334.130570536</v>
      </c>
      <c r="U377" s="2">
        <f t="shared" si="178"/>
        <v>703226.35466367041</v>
      </c>
      <c r="V377" s="2">
        <f t="shared" si="178"/>
        <v>0</v>
      </c>
      <c r="W377" s="2">
        <f t="shared" si="178"/>
        <v>0</v>
      </c>
      <c r="X377" s="3">
        <f t="shared" si="176"/>
        <v>37715309.132362545</v>
      </c>
    </row>
    <row r="378" spans="1:24" ht="12" customHeight="1">
      <c r="A378" s="12"/>
      <c r="D378" s="2" t="s">
        <v>42</v>
      </c>
      <c r="E378" s="2">
        <f t="shared" ref="E378:L378" si="179">E377+E369</f>
        <v>23250624.162599176</v>
      </c>
      <c r="F378" s="2">
        <f t="shared" si="179"/>
        <v>218519</v>
      </c>
      <c r="G378" s="2">
        <f t="shared" si="179"/>
        <v>15831365.745340887</v>
      </c>
      <c r="H378" s="2">
        <f t="shared" si="179"/>
        <v>6982720</v>
      </c>
      <c r="I378" s="2">
        <f t="shared" si="179"/>
        <v>790267.71700634644</v>
      </c>
      <c r="J378" s="2">
        <f t="shared" si="179"/>
        <v>2577867</v>
      </c>
      <c r="K378" s="2">
        <f t="shared" si="179"/>
        <v>2157350</v>
      </c>
      <c r="L378" s="2">
        <f t="shared" si="179"/>
        <v>3100962.6518760705</v>
      </c>
      <c r="M378" s="3">
        <f t="shared" si="175"/>
        <v>54909676.276822478</v>
      </c>
      <c r="N378" s="2">
        <f t="shared" ref="N378:W378" si="180">N377+N369</f>
        <v>16209826</v>
      </c>
      <c r="O378" s="2">
        <f t="shared" si="180"/>
        <v>2005351</v>
      </c>
      <c r="P378" s="2">
        <f t="shared" si="180"/>
        <v>11073998.204334237</v>
      </c>
      <c r="Q378" s="2">
        <f t="shared" si="180"/>
        <v>0</v>
      </c>
      <c r="R378" s="2">
        <f t="shared" si="180"/>
        <v>20340083.442794099</v>
      </c>
      <c r="S378" s="2">
        <f t="shared" si="180"/>
        <v>6979232</v>
      </c>
      <c r="T378" s="2">
        <f t="shared" si="180"/>
        <v>4610306.1305705365</v>
      </c>
      <c r="U378" s="2">
        <f t="shared" si="180"/>
        <v>1095367.3546636705</v>
      </c>
      <c r="V378" s="2">
        <f t="shared" si="180"/>
        <v>0</v>
      </c>
      <c r="W378" s="2">
        <f t="shared" si="180"/>
        <v>0</v>
      </c>
      <c r="X378" s="3">
        <f t="shared" si="176"/>
        <v>62314164.132362545</v>
      </c>
    </row>
    <row r="379" spans="1:24" ht="12" customHeight="1">
      <c r="A379" s="12"/>
    </row>
    <row r="380" spans="1:24" ht="12" customHeight="1">
      <c r="A380" s="12" t="s">
        <v>311</v>
      </c>
      <c r="E380" s="2">
        <v>598329</v>
      </c>
      <c r="F380" s="2">
        <v>0</v>
      </c>
      <c r="G380" s="2">
        <v>1456722</v>
      </c>
      <c r="H380" s="2">
        <v>190531</v>
      </c>
      <c r="I380" s="2">
        <v>23712</v>
      </c>
      <c r="J380" s="2">
        <v>0</v>
      </c>
      <c r="K380" s="2">
        <v>99080</v>
      </c>
      <c r="L380" s="2">
        <v>0</v>
      </c>
      <c r="M380" s="3">
        <f>SUM(E380:L380)</f>
        <v>2368374</v>
      </c>
      <c r="N380" s="2">
        <v>455083</v>
      </c>
      <c r="O380" s="2">
        <v>0</v>
      </c>
      <c r="P380" s="2">
        <v>0</v>
      </c>
      <c r="Q380" s="2">
        <v>0</v>
      </c>
      <c r="R380" s="2">
        <v>405318</v>
      </c>
      <c r="S380" s="2">
        <v>1283400</v>
      </c>
      <c r="T380" s="2">
        <v>0</v>
      </c>
      <c r="U380" s="2">
        <v>117032</v>
      </c>
      <c r="V380" s="2">
        <v>0</v>
      </c>
      <c r="W380" s="2">
        <v>139206</v>
      </c>
      <c r="X380" s="3">
        <f>SUM(N380:W380)</f>
        <v>2400039</v>
      </c>
    </row>
    <row r="381" spans="1:24" ht="12" customHeight="1">
      <c r="A381" s="12"/>
      <c r="B381" s="2" t="s">
        <v>312</v>
      </c>
      <c r="E381" s="2">
        <v>551511</v>
      </c>
      <c r="F381" s="2">
        <v>0</v>
      </c>
      <c r="G381" s="2">
        <v>13496</v>
      </c>
      <c r="H381" s="2">
        <v>7578</v>
      </c>
      <c r="I381" s="2">
        <v>0</v>
      </c>
      <c r="J381" s="2">
        <v>0</v>
      </c>
      <c r="K381" s="2">
        <v>0</v>
      </c>
      <c r="L381" s="2">
        <v>0</v>
      </c>
      <c r="M381" s="3">
        <f>SUM(E381:L381)</f>
        <v>572585</v>
      </c>
      <c r="N381" s="2">
        <v>0</v>
      </c>
      <c r="O381" s="2">
        <v>0</v>
      </c>
      <c r="P381" s="2">
        <v>27159</v>
      </c>
      <c r="Q381" s="2">
        <v>0</v>
      </c>
      <c r="R381" s="2">
        <v>24619</v>
      </c>
      <c r="S381" s="2">
        <v>11799</v>
      </c>
      <c r="T381" s="2">
        <v>543381</v>
      </c>
      <c r="U381" s="2">
        <v>0</v>
      </c>
      <c r="V381" s="2">
        <v>0</v>
      </c>
      <c r="W381" s="2">
        <v>0</v>
      </c>
      <c r="X381" s="3">
        <f>SUM(N381:W381)</f>
        <v>606958</v>
      </c>
    </row>
    <row r="382" spans="1:24" ht="12" customHeight="1">
      <c r="A382" s="12"/>
      <c r="C382" s="2" t="s">
        <v>41</v>
      </c>
      <c r="E382" s="2">
        <f>SUM(E381)</f>
        <v>551511</v>
      </c>
      <c r="F382" s="2">
        <f>SUM(F381)</f>
        <v>0</v>
      </c>
      <c r="G382" s="2">
        <f t="shared" ref="G382:L382" si="181">SUM(G381)</f>
        <v>13496</v>
      </c>
      <c r="H382" s="2">
        <f t="shared" si="181"/>
        <v>7578</v>
      </c>
      <c r="I382" s="2">
        <f t="shared" si="181"/>
        <v>0</v>
      </c>
      <c r="J382" s="2">
        <f t="shared" si="181"/>
        <v>0</v>
      </c>
      <c r="K382" s="2">
        <f t="shared" si="181"/>
        <v>0</v>
      </c>
      <c r="L382" s="2">
        <f t="shared" si="181"/>
        <v>0</v>
      </c>
      <c r="M382" s="3">
        <f>SUM(E382:L382)</f>
        <v>572585</v>
      </c>
      <c r="N382" s="2">
        <f t="shared" ref="N382:W382" si="182">N381</f>
        <v>0</v>
      </c>
      <c r="O382" s="2">
        <f t="shared" si="182"/>
        <v>0</v>
      </c>
      <c r="P382" s="2">
        <f t="shared" si="182"/>
        <v>27159</v>
      </c>
      <c r="Q382" s="2">
        <f t="shared" si="182"/>
        <v>0</v>
      </c>
      <c r="R382" s="2">
        <f t="shared" si="182"/>
        <v>24619</v>
      </c>
      <c r="S382" s="2">
        <f t="shared" si="182"/>
        <v>11799</v>
      </c>
      <c r="T382" s="2">
        <f t="shared" si="182"/>
        <v>543381</v>
      </c>
      <c r="U382" s="2">
        <f t="shared" si="182"/>
        <v>0</v>
      </c>
      <c r="V382" s="2">
        <f t="shared" si="182"/>
        <v>0</v>
      </c>
      <c r="W382" s="2">
        <f t="shared" si="182"/>
        <v>0</v>
      </c>
      <c r="X382" s="3">
        <f>SUM(N382:W382)</f>
        <v>606958</v>
      </c>
    </row>
    <row r="383" spans="1:24" ht="12" customHeight="1">
      <c r="A383" s="12"/>
      <c r="D383" s="2" t="s">
        <v>42</v>
      </c>
      <c r="E383" s="2">
        <f t="shared" ref="E383:L383" si="183">E382+E380</f>
        <v>1149840</v>
      </c>
      <c r="F383" s="2">
        <f t="shared" si="183"/>
        <v>0</v>
      </c>
      <c r="G383" s="2">
        <f t="shared" si="183"/>
        <v>1470218</v>
      </c>
      <c r="H383" s="2">
        <f t="shared" si="183"/>
        <v>198109</v>
      </c>
      <c r="I383" s="2">
        <f t="shared" si="183"/>
        <v>23712</v>
      </c>
      <c r="J383" s="2">
        <f t="shared" si="183"/>
        <v>0</v>
      </c>
      <c r="K383" s="2">
        <f t="shared" si="183"/>
        <v>99080</v>
      </c>
      <c r="L383" s="2">
        <f t="shared" si="183"/>
        <v>0</v>
      </c>
      <c r="M383" s="3">
        <f>SUM(E383:L383)</f>
        <v>2940959</v>
      </c>
      <c r="N383" s="2">
        <f t="shared" ref="N383:W383" si="184">N382+N380</f>
        <v>455083</v>
      </c>
      <c r="O383" s="2">
        <f t="shared" si="184"/>
        <v>0</v>
      </c>
      <c r="P383" s="2">
        <f t="shared" si="184"/>
        <v>27159</v>
      </c>
      <c r="Q383" s="2">
        <f t="shared" si="184"/>
        <v>0</v>
      </c>
      <c r="R383" s="2">
        <f t="shared" si="184"/>
        <v>429937</v>
      </c>
      <c r="S383" s="2">
        <f t="shared" si="184"/>
        <v>1295199</v>
      </c>
      <c r="T383" s="2">
        <f t="shared" si="184"/>
        <v>543381</v>
      </c>
      <c r="U383" s="2">
        <f t="shared" si="184"/>
        <v>117032</v>
      </c>
      <c r="V383" s="2">
        <f t="shared" si="184"/>
        <v>0</v>
      </c>
      <c r="W383" s="2">
        <f t="shared" si="184"/>
        <v>139206</v>
      </c>
      <c r="X383" s="3">
        <f>SUM(N383:W383)</f>
        <v>3006997</v>
      </c>
    </row>
    <row r="384" spans="1:24" ht="12" customHeight="1">
      <c r="A384" s="12"/>
    </row>
    <row r="385" spans="1:24" ht="12" customHeight="1">
      <c r="A385" s="12" t="s">
        <v>313</v>
      </c>
      <c r="E385" s="2">
        <v>3775242</v>
      </c>
      <c r="F385" s="2">
        <v>0</v>
      </c>
      <c r="G385" s="2">
        <v>4677688</v>
      </c>
      <c r="H385" s="2">
        <v>1275666</v>
      </c>
      <c r="I385" s="2">
        <v>196056</v>
      </c>
      <c r="J385" s="2">
        <v>0</v>
      </c>
      <c r="K385" s="2">
        <v>1056659</v>
      </c>
      <c r="L385" s="2">
        <v>0</v>
      </c>
      <c r="M385" s="3">
        <f t="shared" ref="M385:M391" si="185">SUM(E385:L385)</f>
        <v>10981311</v>
      </c>
      <c r="N385" s="2">
        <v>3923355</v>
      </c>
      <c r="O385" s="2">
        <v>0</v>
      </c>
      <c r="P385" s="2">
        <v>0</v>
      </c>
      <c r="Q385" s="2">
        <v>0</v>
      </c>
      <c r="R385" s="2">
        <v>1667334</v>
      </c>
      <c r="S385" s="2">
        <v>3095408</v>
      </c>
      <c r="T385" s="2">
        <v>26982</v>
      </c>
      <c r="U385" s="2">
        <v>902897</v>
      </c>
      <c r="V385" s="2">
        <v>0</v>
      </c>
      <c r="W385" s="2">
        <v>0</v>
      </c>
      <c r="X385" s="3">
        <f t="shared" ref="X385:X391" si="186">SUM(N385:W385)</f>
        <v>9615976</v>
      </c>
    </row>
    <row r="386" spans="1:24" ht="12" customHeight="1">
      <c r="A386" s="12"/>
      <c r="B386" s="2" t="s">
        <v>314</v>
      </c>
      <c r="E386" s="2">
        <v>7354</v>
      </c>
      <c r="F386" s="2">
        <v>0</v>
      </c>
      <c r="G386" s="2">
        <v>281640</v>
      </c>
      <c r="H386" s="2">
        <v>21911</v>
      </c>
      <c r="I386" s="2">
        <v>750</v>
      </c>
      <c r="J386" s="2">
        <v>0</v>
      </c>
      <c r="K386" s="2">
        <v>0</v>
      </c>
      <c r="L386" s="2">
        <v>85551</v>
      </c>
      <c r="M386" s="3">
        <f t="shared" si="185"/>
        <v>397206</v>
      </c>
      <c r="N386" s="2">
        <v>0</v>
      </c>
      <c r="O386" s="2">
        <v>0</v>
      </c>
      <c r="P386" s="2">
        <v>20000</v>
      </c>
      <c r="Q386" s="2">
        <v>0</v>
      </c>
      <c r="R386" s="2">
        <v>9342</v>
      </c>
      <c r="S386" s="2">
        <v>183091</v>
      </c>
      <c r="T386" s="2">
        <v>2013</v>
      </c>
      <c r="U386" s="2">
        <v>9199</v>
      </c>
      <c r="V386" s="2">
        <v>0</v>
      </c>
      <c r="W386" s="2">
        <v>0</v>
      </c>
      <c r="X386" s="3">
        <f t="shared" si="186"/>
        <v>223645</v>
      </c>
    </row>
    <row r="387" spans="1:24" ht="12" customHeight="1">
      <c r="A387" s="12"/>
      <c r="B387" s="2" t="s">
        <v>315</v>
      </c>
      <c r="E387" s="2">
        <v>0</v>
      </c>
      <c r="F387" s="2">
        <v>0</v>
      </c>
      <c r="G387" s="2">
        <v>11988</v>
      </c>
      <c r="H387" s="2">
        <v>1412</v>
      </c>
      <c r="I387" s="2">
        <v>0</v>
      </c>
      <c r="J387" s="2">
        <v>0</v>
      </c>
      <c r="K387" s="2">
        <v>0</v>
      </c>
      <c r="L387" s="2">
        <v>0</v>
      </c>
      <c r="M387" s="3">
        <f t="shared" si="185"/>
        <v>13400</v>
      </c>
      <c r="N387" s="2">
        <v>7766</v>
      </c>
      <c r="O387" s="2">
        <v>0</v>
      </c>
      <c r="P387" s="2">
        <v>0</v>
      </c>
      <c r="Q387" s="2">
        <v>0</v>
      </c>
      <c r="R387" s="2">
        <v>3455</v>
      </c>
      <c r="S387" s="2">
        <v>6729</v>
      </c>
      <c r="T387" s="2">
        <v>0</v>
      </c>
      <c r="U387" s="2">
        <v>0</v>
      </c>
      <c r="V387" s="2">
        <v>0</v>
      </c>
      <c r="W387" s="2">
        <v>0</v>
      </c>
      <c r="X387" s="3">
        <f t="shared" si="186"/>
        <v>17950</v>
      </c>
    </row>
    <row r="388" spans="1:24" ht="12" customHeight="1">
      <c r="A388" s="12"/>
      <c r="B388" s="2" t="s">
        <v>316</v>
      </c>
      <c r="E388" s="2">
        <v>8121</v>
      </c>
      <c r="F388" s="2">
        <v>40460</v>
      </c>
      <c r="G388" s="2">
        <v>65594</v>
      </c>
      <c r="H388" s="2">
        <v>4805</v>
      </c>
      <c r="I388" s="2">
        <v>0</v>
      </c>
      <c r="J388" s="2">
        <v>4557</v>
      </c>
      <c r="K388" s="2">
        <v>2376</v>
      </c>
      <c r="L388" s="2">
        <v>111695</v>
      </c>
      <c r="M388" s="3">
        <f t="shared" si="185"/>
        <v>237608</v>
      </c>
      <c r="N388" s="2">
        <v>12080</v>
      </c>
      <c r="O388" s="2">
        <v>0</v>
      </c>
      <c r="P388" s="2">
        <v>111695</v>
      </c>
      <c r="Q388" s="2">
        <v>0</v>
      </c>
      <c r="R388" s="2">
        <v>81414</v>
      </c>
      <c r="S388" s="2">
        <v>25849</v>
      </c>
      <c r="T388" s="2">
        <v>13533</v>
      </c>
      <c r="U388" s="2">
        <v>0</v>
      </c>
      <c r="V388" s="2">
        <v>0</v>
      </c>
      <c r="W388" s="2">
        <v>0</v>
      </c>
      <c r="X388" s="3">
        <f t="shared" si="186"/>
        <v>244571</v>
      </c>
    </row>
    <row r="389" spans="1:24" ht="12" customHeight="1">
      <c r="A389" s="12"/>
      <c r="B389" s="2" t="s">
        <v>317</v>
      </c>
      <c r="E389" s="2">
        <v>573582</v>
      </c>
      <c r="F389" s="2">
        <v>9239</v>
      </c>
      <c r="G389" s="2">
        <v>1167194</v>
      </c>
      <c r="H389" s="2">
        <v>15580</v>
      </c>
      <c r="I389" s="2">
        <v>0</v>
      </c>
      <c r="J389" s="2">
        <v>546406</v>
      </c>
      <c r="K389" s="2">
        <v>14249</v>
      </c>
      <c r="L389" s="2">
        <v>559493</v>
      </c>
      <c r="M389" s="3">
        <f t="shared" si="185"/>
        <v>2885743</v>
      </c>
      <c r="N389" s="2">
        <v>318798</v>
      </c>
      <c r="O389" s="2">
        <v>161123</v>
      </c>
      <c r="P389" s="2">
        <v>1133903</v>
      </c>
      <c r="Q389" s="2">
        <v>0</v>
      </c>
      <c r="R389" s="2">
        <v>905291</v>
      </c>
      <c r="S389" s="2">
        <v>651562</v>
      </c>
      <c r="T389" s="2">
        <v>14818</v>
      </c>
      <c r="U389" s="2">
        <v>93216</v>
      </c>
      <c r="V389" s="2">
        <v>400000</v>
      </c>
      <c r="W389" s="2">
        <v>0</v>
      </c>
      <c r="X389" s="3">
        <f t="shared" si="186"/>
        <v>3678711</v>
      </c>
    </row>
    <row r="390" spans="1:24" ht="12" customHeight="1">
      <c r="A390" s="12"/>
      <c r="C390" s="2" t="s">
        <v>41</v>
      </c>
      <c r="E390" s="2">
        <f t="shared" ref="E390:L390" si="187">SUM(E386:E389)</f>
        <v>589057</v>
      </c>
      <c r="F390" s="2">
        <f t="shared" si="187"/>
        <v>49699</v>
      </c>
      <c r="G390" s="2">
        <f t="shared" si="187"/>
        <v>1526416</v>
      </c>
      <c r="H390" s="2">
        <f t="shared" si="187"/>
        <v>43708</v>
      </c>
      <c r="I390" s="2">
        <f t="shared" si="187"/>
        <v>750</v>
      </c>
      <c r="J390" s="2">
        <f t="shared" si="187"/>
        <v>550963</v>
      </c>
      <c r="K390" s="2">
        <f t="shared" si="187"/>
        <v>16625</v>
      </c>
      <c r="L390" s="2">
        <f t="shared" si="187"/>
        <v>756739</v>
      </c>
      <c r="M390" s="3">
        <f t="shared" si="185"/>
        <v>3533957</v>
      </c>
      <c r="N390" s="2">
        <f t="shared" ref="N390:W390" si="188">SUM(N386:N389)</f>
        <v>338644</v>
      </c>
      <c r="O390" s="2">
        <f t="shared" si="188"/>
        <v>161123</v>
      </c>
      <c r="P390" s="2">
        <f t="shared" si="188"/>
        <v>1265598</v>
      </c>
      <c r="Q390" s="2">
        <f t="shared" si="188"/>
        <v>0</v>
      </c>
      <c r="R390" s="2">
        <f t="shared" si="188"/>
        <v>999502</v>
      </c>
      <c r="S390" s="2">
        <f t="shared" si="188"/>
        <v>867231</v>
      </c>
      <c r="T390" s="2">
        <f t="shared" si="188"/>
        <v>30364</v>
      </c>
      <c r="U390" s="2">
        <f t="shared" si="188"/>
        <v>102415</v>
      </c>
      <c r="V390" s="2">
        <f t="shared" si="188"/>
        <v>400000</v>
      </c>
      <c r="W390" s="2">
        <f t="shared" si="188"/>
        <v>0</v>
      </c>
      <c r="X390" s="3">
        <f t="shared" si="186"/>
        <v>4164877</v>
      </c>
    </row>
    <row r="391" spans="1:24" ht="12" customHeight="1">
      <c r="A391" s="12"/>
      <c r="D391" s="2" t="s">
        <v>42</v>
      </c>
      <c r="E391" s="2">
        <f t="shared" ref="E391:L391" si="189">E390+E385</f>
        <v>4364299</v>
      </c>
      <c r="F391" s="2">
        <f t="shared" si="189"/>
        <v>49699</v>
      </c>
      <c r="G391" s="2">
        <f t="shared" si="189"/>
        <v>6204104</v>
      </c>
      <c r="H391" s="2">
        <f t="shared" si="189"/>
        <v>1319374</v>
      </c>
      <c r="I391" s="2">
        <f t="shared" si="189"/>
        <v>196806</v>
      </c>
      <c r="J391" s="2">
        <f t="shared" si="189"/>
        <v>550963</v>
      </c>
      <c r="K391" s="2">
        <f t="shared" si="189"/>
        <v>1073284</v>
      </c>
      <c r="L391" s="2">
        <f t="shared" si="189"/>
        <v>756739</v>
      </c>
      <c r="M391" s="3">
        <f t="shared" si="185"/>
        <v>14515268</v>
      </c>
      <c r="N391" s="2">
        <f t="shared" ref="N391:W391" si="190">N390+N385</f>
        <v>4261999</v>
      </c>
      <c r="O391" s="2">
        <f t="shared" si="190"/>
        <v>161123</v>
      </c>
      <c r="P391" s="2">
        <f t="shared" si="190"/>
        <v>1265598</v>
      </c>
      <c r="Q391" s="2">
        <f t="shared" si="190"/>
        <v>0</v>
      </c>
      <c r="R391" s="2">
        <f t="shared" si="190"/>
        <v>2666836</v>
      </c>
      <c r="S391" s="2">
        <f t="shared" si="190"/>
        <v>3962639</v>
      </c>
      <c r="T391" s="2">
        <f t="shared" si="190"/>
        <v>57346</v>
      </c>
      <c r="U391" s="2">
        <f t="shared" si="190"/>
        <v>1005312</v>
      </c>
      <c r="V391" s="2">
        <f t="shared" si="190"/>
        <v>400000</v>
      </c>
      <c r="W391" s="2">
        <f t="shared" si="190"/>
        <v>0</v>
      </c>
      <c r="X391" s="3">
        <f t="shared" si="186"/>
        <v>13780853</v>
      </c>
    </row>
    <row r="392" spans="1:24" ht="12" customHeight="1">
      <c r="A392" s="12"/>
    </row>
    <row r="393" spans="1:24" ht="12" customHeight="1">
      <c r="A393" s="12" t="s">
        <v>318</v>
      </c>
      <c r="E393" s="2">
        <v>7621152</v>
      </c>
      <c r="F393" s="2">
        <v>0</v>
      </c>
      <c r="G393" s="2">
        <v>10932943</v>
      </c>
      <c r="H393" s="2">
        <v>3873787</v>
      </c>
      <c r="I393" s="2">
        <v>0</v>
      </c>
      <c r="J393" s="2">
        <v>129693</v>
      </c>
      <c r="K393" s="2">
        <v>211176</v>
      </c>
      <c r="L393" s="2">
        <v>0</v>
      </c>
      <c r="M393" s="3">
        <f t="shared" ref="M393:M402" si="191">SUM(E393:L393)</f>
        <v>22768751</v>
      </c>
      <c r="N393" s="2">
        <v>13877413</v>
      </c>
      <c r="O393" s="2">
        <v>211548</v>
      </c>
      <c r="P393" s="2">
        <v>0</v>
      </c>
      <c r="Q393" s="2">
        <v>0</v>
      </c>
      <c r="R393" s="2">
        <v>2050109</v>
      </c>
      <c r="S393" s="2">
        <v>4101907</v>
      </c>
      <c r="T393" s="2">
        <v>38215</v>
      </c>
      <c r="U393" s="2">
        <v>1914397</v>
      </c>
      <c r="V393" s="2">
        <v>0</v>
      </c>
      <c r="W393" s="2">
        <v>647806</v>
      </c>
      <c r="X393" s="3">
        <f t="shared" ref="X393:X402" si="192">SUM(N393:W393)</f>
        <v>22841395</v>
      </c>
    </row>
    <row r="394" spans="1:24" ht="12" customHeight="1">
      <c r="A394" s="12"/>
      <c r="B394" s="2" t="s">
        <v>319</v>
      </c>
      <c r="E394" s="2">
        <v>5934880</v>
      </c>
      <c r="F394" s="2">
        <v>0</v>
      </c>
      <c r="G394" s="2">
        <v>7243543</v>
      </c>
      <c r="H394" s="2">
        <v>1246125</v>
      </c>
      <c r="I394" s="2">
        <v>0</v>
      </c>
      <c r="J394" s="2">
        <v>1375387</v>
      </c>
      <c r="K394" s="2">
        <v>3012532</v>
      </c>
      <c r="L394" s="2">
        <v>847196</v>
      </c>
      <c r="M394" s="3">
        <f t="shared" si="191"/>
        <v>19659663</v>
      </c>
      <c r="N394" s="2">
        <v>760</v>
      </c>
      <c r="O394" s="2">
        <v>646387</v>
      </c>
      <c r="P394" s="2">
        <v>847196</v>
      </c>
      <c r="Q394" s="2">
        <v>0</v>
      </c>
      <c r="R394" s="2">
        <v>15650935</v>
      </c>
      <c r="S394" s="2">
        <v>1518460</v>
      </c>
      <c r="T394" s="2">
        <v>386868</v>
      </c>
      <c r="U394" s="2">
        <v>8815</v>
      </c>
      <c r="V394" s="2">
        <v>0</v>
      </c>
      <c r="W394" s="2">
        <v>0</v>
      </c>
      <c r="X394" s="3">
        <f t="shared" si="192"/>
        <v>19059421</v>
      </c>
    </row>
    <row r="395" spans="1:24" ht="12" customHeight="1">
      <c r="A395" s="12"/>
      <c r="B395" s="2" t="s">
        <v>320</v>
      </c>
      <c r="E395" s="2">
        <v>690097</v>
      </c>
      <c r="F395" s="2">
        <v>0</v>
      </c>
      <c r="G395" s="2">
        <v>227933</v>
      </c>
      <c r="H395" s="2">
        <v>0</v>
      </c>
      <c r="I395" s="2">
        <v>24815</v>
      </c>
      <c r="J395" s="2">
        <v>80421</v>
      </c>
      <c r="K395" s="2">
        <v>340919</v>
      </c>
      <c r="L395" s="2">
        <v>433425</v>
      </c>
      <c r="M395" s="3">
        <f t="shared" si="191"/>
        <v>1797610</v>
      </c>
      <c r="N395" s="2">
        <v>649368</v>
      </c>
      <c r="O395" s="2">
        <v>312643</v>
      </c>
      <c r="P395" s="2">
        <v>433425</v>
      </c>
      <c r="Q395" s="2">
        <v>107604</v>
      </c>
      <c r="R395" s="2">
        <v>95748</v>
      </c>
      <c r="S395" s="2">
        <v>87907</v>
      </c>
      <c r="T395" s="2">
        <v>167</v>
      </c>
      <c r="U395" s="2">
        <v>7237</v>
      </c>
      <c r="V395" s="2">
        <v>0</v>
      </c>
      <c r="W395" s="2">
        <v>0</v>
      </c>
      <c r="X395" s="3">
        <f t="shared" si="192"/>
        <v>1694099</v>
      </c>
    </row>
    <row r="396" spans="1:24" ht="12" customHeight="1">
      <c r="A396" s="12"/>
      <c r="B396" s="2" t="s">
        <v>321</v>
      </c>
      <c r="E396" s="2">
        <v>13041</v>
      </c>
      <c r="F396" s="2">
        <v>0</v>
      </c>
      <c r="G396" s="2">
        <v>86024</v>
      </c>
      <c r="H396" s="2">
        <v>2499</v>
      </c>
      <c r="I396" s="2">
        <v>0</v>
      </c>
      <c r="J396" s="2">
        <v>165977</v>
      </c>
      <c r="K396" s="2">
        <v>37326</v>
      </c>
      <c r="L396" s="2">
        <v>0</v>
      </c>
      <c r="M396" s="3">
        <f t="shared" si="191"/>
        <v>304867</v>
      </c>
      <c r="N396" s="2">
        <v>47205</v>
      </c>
      <c r="O396" s="2">
        <v>114322</v>
      </c>
      <c r="P396" s="2">
        <v>50000</v>
      </c>
      <c r="Q396" s="2">
        <v>0</v>
      </c>
      <c r="R396" s="2">
        <v>88759</v>
      </c>
      <c r="S396" s="2">
        <v>43900</v>
      </c>
      <c r="T396" s="2">
        <v>0</v>
      </c>
      <c r="U396" s="2">
        <v>0</v>
      </c>
      <c r="V396" s="2">
        <v>0</v>
      </c>
      <c r="W396" s="2">
        <v>0</v>
      </c>
      <c r="X396" s="3">
        <f t="shared" si="192"/>
        <v>344186</v>
      </c>
    </row>
    <row r="397" spans="1:24" ht="12" customHeight="1">
      <c r="A397" s="12"/>
      <c r="B397" s="2" t="s">
        <v>322</v>
      </c>
      <c r="E397" s="2">
        <v>402468</v>
      </c>
      <c r="F397" s="2">
        <v>0</v>
      </c>
      <c r="G397" s="2">
        <v>441636</v>
      </c>
      <c r="H397" s="2">
        <v>192720</v>
      </c>
      <c r="I397" s="2">
        <v>0</v>
      </c>
      <c r="J397" s="2">
        <v>1662464</v>
      </c>
      <c r="K397" s="2">
        <v>0</v>
      </c>
      <c r="L397" s="2">
        <v>135001</v>
      </c>
      <c r="M397" s="3">
        <f t="shared" si="191"/>
        <v>2834289</v>
      </c>
      <c r="N397" s="2">
        <v>0</v>
      </c>
      <c r="O397" s="2">
        <v>0</v>
      </c>
      <c r="P397" s="2">
        <v>252373</v>
      </c>
      <c r="Q397" s="2">
        <v>0</v>
      </c>
      <c r="R397" s="2">
        <v>946950</v>
      </c>
      <c r="S397" s="2">
        <v>198780</v>
      </c>
      <c r="T397" s="2">
        <v>142270</v>
      </c>
      <c r="U397" s="2">
        <v>68001</v>
      </c>
      <c r="V397" s="2">
        <v>317500</v>
      </c>
      <c r="W397" s="2">
        <v>0</v>
      </c>
      <c r="X397" s="3">
        <f t="shared" si="192"/>
        <v>1925874</v>
      </c>
    </row>
    <row r="398" spans="1:24" ht="12" customHeight="1">
      <c r="A398" s="12"/>
      <c r="B398" s="2" t="s">
        <v>323</v>
      </c>
      <c r="E398" s="2">
        <v>3993594</v>
      </c>
      <c r="F398" s="2">
        <v>0</v>
      </c>
      <c r="G398" s="2">
        <v>825299</v>
      </c>
      <c r="H398" s="2">
        <v>0</v>
      </c>
      <c r="I398" s="2">
        <v>36778</v>
      </c>
      <c r="J398" s="2">
        <v>200606</v>
      </c>
      <c r="K398" s="2">
        <v>2388777</v>
      </c>
      <c r="L398" s="2">
        <v>786046</v>
      </c>
      <c r="M398" s="3">
        <f t="shared" si="191"/>
        <v>8231100</v>
      </c>
      <c r="N398" s="2">
        <v>135689</v>
      </c>
      <c r="O398" s="2">
        <v>0</v>
      </c>
      <c r="P398" s="2">
        <v>4654733</v>
      </c>
      <c r="Q398" s="2">
        <v>0</v>
      </c>
      <c r="R398" s="2">
        <v>2502815</v>
      </c>
      <c r="S398" s="2">
        <v>213873</v>
      </c>
      <c r="T398" s="2">
        <v>788954</v>
      </c>
      <c r="U398" s="2">
        <v>269419</v>
      </c>
      <c r="V398" s="2">
        <v>0</v>
      </c>
      <c r="W398" s="2">
        <v>0</v>
      </c>
      <c r="X398" s="3">
        <f t="shared" si="192"/>
        <v>8565483</v>
      </c>
    </row>
    <row r="399" spans="1:24" ht="12" customHeight="1">
      <c r="A399" s="12"/>
      <c r="B399" s="2" t="s">
        <v>324</v>
      </c>
      <c r="E399" s="2">
        <v>0</v>
      </c>
      <c r="F399" s="2">
        <v>0</v>
      </c>
      <c r="G399" s="2">
        <v>55184</v>
      </c>
      <c r="H399" s="2">
        <v>0</v>
      </c>
      <c r="I399" s="2">
        <v>0</v>
      </c>
      <c r="J399" s="2">
        <v>0</v>
      </c>
      <c r="K399" s="2">
        <v>0</v>
      </c>
      <c r="L399" s="2">
        <v>94000</v>
      </c>
      <c r="M399" s="3">
        <f t="shared" si="191"/>
        <v>149184</v>
      </c>
      <c r="N399" s="2">
        <v>0</v>
      </c>
      <c r="O399" s="2">
        <v>0</v>
      </c>
      <c r="P399" s="2">
        <v>94000</v>
      </c>
      <c r="Q399" s="2">
        <v>14589</v>
      </c>
      <c r="R399" s="2">
        <v>4520</v>
      </c>
      <c r="S399" s="2">
        <v>19440</v>
      </c>
      <c r="T399" s="2">
        <v>0</v>
      </c>
      <c r="U399" s="2">
        <v>0</v>
      </c>
      <c r="V399" s="2">
        <v>0</v>
      </c>
      <c r="W399" s="2">
        <v>0</v>
      </c>
      <c r="X399" s="3">
        <f t="shared" si="192"/>
        <v>132549</v>
      </c>
    </row>
    <row r="400" spans="1:24" ht="12" customHeight="1">
      <c r="A400" s="12"/>
      <c r="B400" s="2" t="s">
        <v>325</v>
      </c>
      <c r="E400" s="2">
        <v>56069</v>
      </c>
      <c r="F400" s="2">
        <v>0</v>
      </c>
      <c r="G400" s="2">
        <v>12026</v>
      </c>
      <c r="H400" s="2">
        <v>61835</v>
      </c>
      <c r="I400" s="2">
        <v>0</v>
      </c>
      <c r="J400" s="2">
        <v>0</v>
      </c>
      <c r="K400" s="2">
        <v>2300</v>
      </c>
      <c r="L400" s="2">
        <v>0</v>
      </c>
      <c r="M400" s="3">
        <f t="shared" si="191"/>
        <v>132230</v>
      </c>
      <c r="N400" s="2">
        <v>45000</v>
      </c>
      <c r="O400" s="2">
        <v>0</v>
      </c>
      <c r="P400" s="2">
        <v>17792</v>
      </c>
      <c r="Q400" s="2">
        <v>15411</v>
      </c>
      <c r="R400" s="2">
        <v>59000</v>
      </c>
      <c r="S400" s="2">
        <v>23050</v>
      </c>
      <c r="T400" s="2">
        <v>0</v>
      </c>
      <c r="U400" s="2">
        <v>0</v>
      </c>
      <c r="V400" s="2">
        <v>0</v>
      </c>
      <c r="W400" s="2">
        <v>0</v>
      </c>
      <c r="X400" s="3">
        <f t="shared" si="192"/>
        <v>160253</v>
      </c>
    </row>
    <row r="401" spans="1:24" ht="12" customHeight="1">
      <c r="A401" s="12"/>
      <c r="C401" s="2" t="s">
        <v>41</v>
      </c>
      <c r="E401" s="2">
        <f t="shared" ref="E401:L401" si="193">SUM(E394:E400)</f>
        <v>11090149</v>
      </c>
      <c r="F401" s="2">
        <f t="shared" si="193"/>
        <v>0</v>
      </c>
      <c r="G401" s="2">
        <f t="shared" si="193"/>
        <v>8891645</v>
      </c>
      <c r="H401" s="2">
        <f t="shared" si="193"/>
        <v>1503179</v>
      </c>
      <c r="I401" s="2">
        <f t="shared" si="193"/>
        <v>61593</v>
      </c>
      <c r="J401" s="2">
        <f t="shared" si="193"/>
        <v>3484855</v>
      </c>
      <c r="K401" s="2">
        <f t="shared" si="193"/>
        <v>5781854</v>
      </c>
      <c r="L401" s="2">
        <f t="shared" si="193"/>
        <v>2295668</v>
      </c>
      <c r="M401" s="3">
        <f t="shared" si="191"/>
        <v>33108943</v>
      </c>
      <c r="N401" s="2">
        <f t="shared" ref="N401:W401" si="194">SUM(N394:N400)</f>
        <v>878022</v>
      </c>
      <c r="O401" s="2">
        <f t="shared" si="194"/>
        <v>1073352</v>
      </c>
      <c r="P401" s="2">
        <f t="shared" si="194"/>
        <v>6349519</v>
      </c>
      <c r="Q401" s="2">
        <f t="shared" si="194"/>
        <v>137604</v>
      </c>
      <c r="R401" s="2">
        <f t="shared" si="194"/>
        <v>19348727</v>
      </c>
      <c r="S401" s="2">
        <f t="shared" si="194"/>
        <v>2105410</v>
      </c>
      <c r="T401" s="2">
        <f t="shared" si="194"/>
        <v>1318259</v>
      </c>
      <c r="U401" s="2">
        <f t="shared" si="194"/>
        <v>353472</v>
      </c>
      <c r="V401" s="2">
        <f t="shared" si="194"/>
        <v>317500</v>
      </c>
      <c r="W401" s="2">
        <f t="shared" si="194"/>
        <v>0</v>
      </c>
      <c r="X401" s="3">
        <f t="shared" si="192"/>
        <v>31881865</v>
      </c>
    </row>
    <row r="402" spans="1:24" ht="12" customHeight="1">
      <c r="A402" s="12"/>
      <c r="D402" s="2" t="s">
        <v>42</v>
      </c>
      <c r="E402" s="2">
        <f t="shared" ref="E402:L402" si="195">E401+E393</f>
        <v>18711301</v>
      </c>
      <c r="F402" s="2">
        <f t="shared" si="195"/>
        <v>0</v>
      </c>
      <c r="G402" s="2">
        <f t="shared" si="195"/>
        <v>19824588</v>
      </c>
      <c r="H402" s="2">
        <f t="shared" si="195"/>
        <v>5376966</v>
      </c>
      <c r="I402" s="2">
        <f t="shared" si="195"/>
        <v>61593</v>
      </c>
      <c r="J402" s="2">
        <f t="shared" si="195"/>
        <v>3614548</v>
      </c>
      <c r="K402" s="2">
        <f t="shared" si="195"/>
        <v>5993030</v>
      </c>
      <c r="L402" s="2">
        <f t="shared" si="195"/>
        <v>2295668</v>
      </c>
      <c r="M402" s="3">
        <f t="shared" si="191"/>
        <v>55877694</v>
      </c>
      <c r="N402" s="2">
        <f t="shared" ref="N402:W402" si="196">N401+N393</f>
        <v>14755435</v>
      </c>
      <c r="O402" s="2">
        <f t="shared" si="196"/>
        <v>1284900</v>
      </c>
      <c r="P402" s="2">
        <f t="shared" si="196"/>
        <v>6349519</v>
      </c>
      <c r="Q402" s="2">
        <f t="shared" si="196"/>
        <v>137604</v>
      </c>
      <c r="R402" s="2">
        <f t="shared" si="196"/>
        <v>21398836</v>
      </c>
      <c r="S402" s="2">
        <f t="shared" si="196"/>
        <v>6207317</v>
      </c>
      <c r="T402" s="2">
        <f t="shared" si="196"/>
        <v>1356474</v>
      </c>
      <c r="U402" s="2">
        <f t="shared" si="196"/>
        <v>2267869</v>
      </c>
      <c r="V402" s="2">
        <f t="shared" si="196"/>
        <v>317500</v>
      </c>
      <c r="W402" s="2">
        <f t="shared" si="196"/>
        <v>647806</v>
      </c>
      <c r="X402" s="3">
        <f t="shared" si="192"/>
        <v>54723260</v>
      </c>
    </row>
    <row r="403" spans="1:24" ht="12" customHeight="1">
      <c r="A403" s="12"/>
    </row>
    <row r="404" spans="1:24" ht="12" customHeight="1">
      <c r="A404" s="12" t="s">
        <v>326</v>
      </c>
      <c r="E404" s="2">
        <v>2757513</v>
      </c>
      <c r="F404" s="2">
        <v>675755</v>
      </c>
      <c r="G404" s="2">
        <v>3533180</v>
      </c>
      <c r="H404" s="2">
        <v>1170955</v>
      </c>
      <c r="I404" s="2">
        <v>39660</v>
      </c>
      <c r="J404" s="2">
        <v>0</v>
      </c>
      <c r="K404" s="2">
        <v>20000</v>
      </c>
      <c r="L404" s="2">
        <v>69017</v>
      </c>
      <c r="M404" s="3">
        <f t="shared" ref="M404:M422" si="197">SUM(E404:L404)</f>
        <v>8266080</v>
      </c>
      <c r="N404" s="2">
        <v>1763215</v>
      </c>
      <c r="O404" s="2">
        <v>0</v>
      </c>
      <c r="P404" s="2">
        <v>0</v>
      </c>
      <c r="Q404" s="2">
        <v>0</v>
      </c>
      <c r="R404" s="2">
        <v>101644</v>
      </c>
      <c r="S404" s="2">
        <v>4274059</v>
      </c>
      <c r="T404" s="2">
        <v>958280</v>
      </c>
      <c r="U404" s="2">
        <v>2584532</v>
      </c>
      <c r="V404" s="2">
        <v>0</v>
      </c>
      <c r="W404" s="2">
        <v>0</v>
      </c>
      <c r="X404" s="3">
        <f t="shared" ref="X404:X422" si="198">SUM(N404:W404)</f>
        <v>9681730</v>
      </c>
    </row>
    <row r="405" spans="1:24" ht="12" customHeight="1">
      <c r="A405" s="12"/>
      <c r="B405" s="2" t="s">
        <v>327</v>
      </c>
      <c r="E405" s="2">
        <v>6908</v>
      </c>
      <c r="F405" s="2">
        <v>0</v>
      </c>
      <c r="G405" s="2">
        <v>14301</v>
      </c>
      <c r="H405" s="2">
        <v>7495</v>
      </c>
      <c r="I405" s="2">
        <v>0</v>
      </c>
      <c r="J405" s="2">
        <v>2052</v>
      </c>
      <c r="K405" s="2">
        <v>3620</v>
      </c>
      <c r="L405" s="2">
        <v>0</v>
      </c>
      <c r="M405" s="3">
        <f t="shared" si="197"/>
        <v>34376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13245</v>
      </c>
      <c r="T405" s="2">
        <v>6934</v>
      </c>
      <c r="U405" s="2">
        <v>6122</v>
      </c>
      <c r="V405" s="2">
        <v>0</v>
      </c>
      <c r="W405" s="2">
        <v>0</v>
      </c>
      <c r="X405" s="3">
        <f t="shared" si="198"/>
        <v>26301</v>
      </c>
    </row>
    <row r="406" spans="1:24" ht="12" customHeight="1">
      <c r="A406" s="12"/>
      <c r="B406" s="2" t="s">
        <v>328</v>
      </c>
      <c r="E406" s="2">
        <v>255672</v>
      </c>
      <c r="F406" s="2">
        <v>0</v>
      </c>
      <c r="G406" s="2">
        <v>246553</v>
      </c>
      <c r="H406" s="2">
        <v>0</v>
      </c>
      <c r="I406" s="2">
        <v>328</v>
      </c>
      <c r="J406" s="2">
        <v>0</v>
      </c>
      <c r="K406" s="2">
        <v>0</v>
      </c>
      <c r="L406" s="2">
        <v>0</v>
      </c>
      <c r="M406" s="3">
        <f t="shared" si="197"/>
        <v>502553</v>
      </c>
      <c r="N406" s="2">
        <v>105432</v>
      </c>
      <c r="O406" s="2">
        <v>0</v>
      </c>
      <c r="P406" s="2">
        <v>0</v>
      </c>
      <c r="Q406" s="2">
        <v>0</v>
      </c>
      <c r="R406" s="2">
        <v>107754</v>
      </c>
      <c r="S406" s="2">
        <v>60777</v>
      </c>
      <c r="T406" s="2">
        <v>427787</v>
      </c>
      <c r="U406" s="2">
        <v>0</v>
      </c>
      <c r="V406" s="2">
        <v>0</v>
      </c>
      <c r="W406" s="2">
        <v>0</v>
      </c>
      <c r="X406" s="3">
        <f t="shared" si="198"/>
        <v>701750</v>
      </c>
    </row>
    <row r="407" spans="1:24" ht="12" customHeight="1">
      <c r="A407" s="12"/>
      <c r="B407" s="2" t="s">
        <v>329</v>
      </c>
      <c r="E407" s="2">
        <v>0</v>
      </c>
      <c r="F407" s="2">
        <v>0</v>
      </c>
      <c r="G407" s="2">
        <v>24542</v>
      </c>
      <c r="H407" s="2">
        <v>17633</v>
      </c>
      <c r="I407" s="2">
        <v>0</v>
      </c>
      <c r="J407" s="2">
        <v>0</v>
      </c>
      <c r="K407" s="2">
        <v>0</v>
      </c>
      <c r="L407" s="2">
        <v>0</v>
      </c>
      <c r="M407" s="3">
        <f t="shared" si="197"/>
        <v>42175</v>
      </c>
      <c r="N407" s="2">
        <v>24116</v>
      </c>
      <c r="O407" s="2">
        <v>0</v>
      </c>
      <c r="P407" s="2">
        <v>31000</v>
      </c>
      <c r="Q407" s="2">
        <v>0</v>
      </c>
      <c r="R407" s="2">
        <v>321</v>
      </c>
      <c r="S407" s="2">
        <v>8438</v>
      </c>
      <c r="T407" s="2">
        <v>6739</v>
      </c>
      <c r="U407" s="2">
        <v>0</v>
      </c>
      <c r="V407" s="2">
        <v>0</v>
      </c>
      <c r="W407" s="2">
        <v>0</v>
      </c>
      <c r="X407" s="3">
        <f t="shared" si="198"/>
        <v>70614</v>
      </c>
    </row>
    <row r="408" spans="1:24" ht="12" customHeight="1">
      <c r="A408" s="12"/>
      <c r="B408" s="2" t="s">
        <v>330</v>
      </c>
      <c r="E408" s="2">
        <v>0</v>
      </c>
      <c r="F408" s="2">
        <v>0</v>
      </c>
      <c r="G408" s="2">
        <v>11902</v>
      </c>
      <c r="H408" s="2">
        <v>18429</v>
      </c>
      <c r="I408" s="2">
        <v>0</v>
      </c>
      <c r="J408" s="2">
        <v>0</v>
      </c>
      <c r="K408" s="2">
        <v>6000</v>
      </c>
      <c r="L408" s="2">
        <v>0</v>
      </c>
      <c r="M408" s="3">
        <f t="shared" si="197"/>
        <v>36331</v>
      </c>
      <c r="N408" s="2">
        <v>13710</v>
      </c>
      <c r="O408" s="2">
        <v>0</v>
      </c>
      <c r="P408" s="2">
        <v>0</v>
      </c>
      <c r="Q408" s="2">
        <v>0</v>
      </c>
      <c r="R408" s="2">
        <v>1386</v>
      </c>
      <c r="S408" s="2">
        <v>7691</v>
      </c>
      <c r="T408" s="2">
        <v>1479</v>
      </c>
      <c r="U408" s="2">
        <v>919</v>
      </c>
      <c r="V408" s="2">
        <v>0</v>
      </c>
      <c r="W408" s="2">
        <v>0</v>
      </c>
      <c r="X408" s="3">
        <f t="shared" si="198"/>
        <v>25185</v>
      </c>
    </row>
    <row r="409" spans="1:24" ht="12" customHeight="1">
      <c r="A409" s="12"/>
      <c r="B409" s="2" t="s">
        <v>331</v>
      </c>
      <c r="E409" s="2">
        <v>0</v>
      </c>
      <c r="F409" s="2">
        <v>0</v>
      </c>
      <c r="G409" s="2">
        <v>14163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3">
        <f t="shared" si="197"/>
        <v>14163</v>
      </c>
      <c r="N409" s="2">
        <v>10102</v>
      </c>
      <c r="O409" s="2">
        <v>0</v>
      </c>
      <c r="P409" s="2">
        <v>0</v>
      </c>
      <c r="Q409" s="2">
        <v>0</v>
      </c>
      <c r="R409" s="2">
        <v>1961</v>
      </c>
      <c r="S409" s="2">
        <v>3098</v>
      </c>
      <c r="T409" s="2">
        <v>0</v>
      </c>
      <c r="U409" s="2">
        <v>0</v>
      </c>
      <c r="V409" s="2">
        <v>0</v>
      </c>
      <c r="W409" s="2">
        <v>0</v>
      </c>
      <c r="X409" s="3">
        <f t="shared" si="198"/>
        <v>15161</v>
      </c>
    </row>
    <row r="410" spans="1:24" ht="12" customHeight="1">
      <c r="A410" s="12"/>
      <c r="B410" s="2" t="s">
        <v>332</v>
      </c>
      <c r="E410" s="2">
        <v>125397</v>
      </c>
      <c r="F410" s="2">
        <v>0</v>
      </c>
      <c r="G410" s="2">
        <v>27217</v>
      </c>
      <c r="H410" s="2">
        <v>3909</v>
      </c>
      <c r="I410" s="2">
        <v>0</v>
      </c>
      <c r="J410" s="2">
        <v>0</v>
      </c>
      <c r="K410" s="2">
        <v>0</v>
      </c>
      <c r="L410" s="2">
        <v>16000</v>
      </c>
      <c r="M410" s="3">
        <f t="shared" si="197"/>
        <v>172523</v>
      </c>
      <c r="N410" s="2">
        <v>40000</v>
      </c>
      <c r="O410" s="2">
        <v>0</v>
      </c>
      <c r="P410" s="2">
        <v>16000</v>
      </c>
      <c r="Q410" s="2">
        <v>0</v>
      </c>
      <c r="R410" s="2">
        <v>1321</v>
      </c>
      <c r="S410" s="2">
        <v>13672</v>
      </c>
      <c r="T410" s="2">
        <v>101753</v>
      </c>
      <c r="U410" s="2">
        <v>0</v>
      </c>
      <c r="V410" s="2">
        <v>0</v>
      </c>
      <c r="W410" s="2">
        <v>0</v>
      </c>
      <c r="X410" s="3">
        <f t="shared" si="198"/>
        <v>172746</v>
      </c>
    </row>
    <row r="411" spans="1:24" ht="12" customHeight="1">
      <c r="A411" s="12"/>
      <c r="B411" s="2" t="s">
        <v>333</v>
      </c>
      <c r="E411" s="2">
        <v>311907</v>
      </c>
      <c r="F411" s="2">
        <v>0</v>
      </c>
      <c r="G411" s="2">
        <v>25327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3">
        <f t="shared" si="197"/>
        <v>337234</v>
      </c>
      <c r="N411" s="2">
        <v>10296</v>
      </c>
      <c r="O411" s="2">
        <v>0</v>
      </c>
      <c r="P411" s="2">
        <v>0</v>
      </c>
      <c r="Q411" s="2">
        <v>0</v>
      </c>
      <c r="R411" s="2">
        <v>19244</v>
      </c>
      <c r="S411" s="2">
        <v>8011</v>
      </c>
      <c r="T411" s="2">
        <v>315276</v>
      </c>
      <c r="U411" s="2">
        <v>0</v>
      </c>
      <c r="V411" s="2">
        <v>0</v>
      </c>
      <c r="W411" s="2">
        <v>0</v>
      </c>
      <c r="X411" s="3">
        <f t="shared" si="198"/>
        <v>352827</v>
      </c>
    </row>
    <row r="412" spans="1:24" ht="12" customHeight="1">
      <c r="A412" s="12"/>
      <c r="B412" s="2" t="s">
        <v>334</v>
      </c>
      <c r="E412" s="2">
        <v>0</v>
      </c>
      <c r="F412" s="2">
        <v>0</v>
      </c>
      <c r="G412" s="2">
        <v>2291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3">
        <f t="shared" si="197"/>
        <v>2291</v>
      </c>
      <c r="N412" s="2">
        <v>3207</v>
      </c>
      <c r="O412" s="2">
        <v>0</v>
      </c>
      <c r="P412" s="2">
        <v>0</v>
      </c>
      <c r="Q412" s="2">
        <v>0</v>
      </c>
      <c r="R412" s="2">
        <v>858</v>
      </c>
      <c r="S412" s="2">
        <v>2243</v>
      </c>
      <c r="T412" s="2">
        <v>0</v>
      </c>
      <c r="U412" s="2">
        <v>0</v>
      </c>
      <c r="V412" s="2">
        <v>0</v>
      </c>
      <c r="W412" s="2">
        <v>0</v>
      </c>
      <c r="X412" s="3">
        <f t="shared" si="198"/>
        <v>6308</v>
      </c>
    </row>
    <row r="413" spans="1:24" ht="12" customHeight="1">
      <c r="A413" s="12"/>
      <c r="B413" s="2" t="s">
        <v>335</v>
      </c>
      <c r="E413" s="2">
        <v>0</v>
      </c>
      <c r="F413" s="2">
        <v>0</v>
      </c>
      <c r="G413" s="2">
        <v>5210</v>
      </c>
      <c r="H413" s="2">
        <v>8166</v>
      </c>
      <c r="I413" s="2">
        <v>1009</v>
      </c>
      <c r="J413" s="2">
        <v>0</v>
      </c>
      <c r="K413" s="2">
        <v>0</v>
      </c>
      <c r="L413" s="2">
        <v>0</v>
      </c>
      <c r="M413" s="3">
        <f t="shared" si="197"/>
        <v>14385</v>
      </c>
      <c r="N413" s="2">
        <v>4560</v>
      </c>
      <c r="O413" s="2">
        <v>0</v>
      </c>
      <c r="P413" s="2">
        <v>0</v>
      </c>
      <c r="Q413" s="2">
        <v>0</v>
      </c>
      <c r="R413" s="2">
        <v>90</v>
      </c>
      <c r="S413" s="2">
        <v>4593</v>
      </c>
      <c r="T413" s="2">
        <v>0</v>
      </c>
      <c r="U413" s="2">
        <v>0</v>
      </c>
      <c r="V413" s="2">
        <v>0</v>
      </c>
      <c r="W413" s="2">
        <v>0</v>
      </c>
      <c r="X413" s="3">
        <f t="shared" si="198"/>
        <v>9243</v>
      </c>
    </row>
    <row r="414" spans="1:24" ht="12" customHeight="1">
      <c r="A414" s="12"/>
      <c r="B414" s="2" t="s">
        <v>336</v>
      </c>
      <c r="E414" s="2">
        <v>0</v>
      </c>
      <c r="F414" s="2">
        <v>0</v>
      </c>
      <c r="G414" s="2">
        <v>87355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3">
        <f t="shared" si="197"/>
        <v>87355</v>
      </c>
      <c r="N414" s="2">
        <v>43646</v>
      </c>
      <c r="O414" s="2">
        <v>0</v>
      </c>
      <c r="P414" s="2">
        <v>44946</v>
      </c>
      <c r="Q414" s="2">
        <v>0</v>
      </c>
      <c r="R414" s="2">
        <v>40058</v>
      </c>
      <c r="S414" s="2">
        <v>8972</v>
      </c>
      <c r="T414" s="2">
        <v>19236</v>
      </c>
      <c r="U414" s="2">
        <v>0</v>
      </c>
      <c r="V414" s="2">
        <v>0</v>
      </c>
      <c r="W414" s="2">
        <v>0</v>
      </c>
      <c r="X414" s="3">
        <f t="shared" si="198"/>
        <v>156858</v>
      </c>
    </row>
    <row r="415" spans="1:24" ht="12" customHeight="1">
      <c r="A415" s="12"/>
      <c r="B415" s="2" t="s">
        <v>337</v>
      </c>
      <c r="E415" s="2">
        <v>21709</v>
      </c>
      <c r="F415" s="2">
        <v>0</v>
      </c>
      <c r="G415" s="2">
        <v>64820</v>
      </c>
      <c r="H415" s="2">
        <v>0</v>
      </c>
      <c r="I415" s="2">
        <v>0</v>
      </c>
      <c r="J415" s="2">
        <v>0</v>
      </c>
      <c r="K415" s="2">
        <v>3000</v>
      </c>
      <c r="L415" s="2">
        <v>3631</v>
      </c>
      <c r="M415" s="3">
        <f t="shared" si="197"/>
        <v>93160</v>
      </c>
      <c r="N415" s="2">
        <v>59174</v>
      </c>
      <c r="O415" s="2">
        <v>0</v>
      </c>
      <c r="P415" s="2">
        <v>3631</v>
      </c>
      <c r="Q415" s="2">
        <v>0</v>
      </c>
      <c r="R415" s="2">
        <v>4619</v>
      </c>
      <c r="S415" s="2">
        <v>21683</v>
      </c>
      <c r="T415" s="2">
        <v>7055</v>
      </c>
      <c r="U415" s="2">
        <v>0</v>
      </c>
      <c r="V415" s="2">
        <v>0</v>
      </c>
      <c r="W415" s="2">
        <v>0</v>
      </c>
      <c r="X415" s="3">
        <f t="shared" si="198"/>
        <v>96162</v>
      </c>
    </row>
    <row r="416" spans="1:24" ht="12" customHeight="1">
      <c r="A416" s="12"/>
      <c r="B416" s="2" t="s">
        <v>338</v>
      </c>
      <c r="E416" s="2">
        <v>2428066</v>
      </c>
      <c r="F416" s="2">
        <v>0</v>
      </c>
      <c r="G416" s="2">
        <v>475637</v>
      </c>
      <c r="H416" s="2">
        <v>375872</v>
      </c>
      <c r="I416" s="2">
        <v>0</v>
      </c>
      <c r="J416" s="2">
        <v>240000</v>
      </c>
      <c r="K416" s="2">
        <v>0</v>
      </c>
      <c r="L416" s="2">
        <v>7170</v>
      </c>
      <c r="M416" s="3">
        <f t="shared" si="197"/>
        <v>3526745</v>
      </c>
      <c r="N416" s="2">
        <v>0</v>
      </c>
      <c r="O416" s="2">
        <v>38472</v>
      </c>
      <c r="P416" s="2">
        <v>498830</v>
      </c>
      <c r="Q416" s="2">
        <v>0</v>
      </c>
      <c r="R416" s="2">
        <v>1274462</v>
      </c>
      <c r="S416" s="2">
        <v>553449</v>
      </c>
      <c r="T416" s="2">
        <v>1250252</v>
      </c>
      <c r="U416" s="2">
        <v>56976</v>
      </c>
      <c r="V416" s="2">
        <v>0</v>
      </c>
      <c r="W416" s="2">
        <v>0</v>
      </c>
      <c r="X416" s="3">
        <f t="shared" si="198"/>
        <v>3672441</v>
      </c>
    </row>
    <row r="417" spans="1:24" ht="12" customHeight="1">
      <c r="A417" s="12"/>
      <c r="B417" s="2" t="s">
        <v>339</v>
      </c>
      <c r="E417" s="2">
        <v>0</v>
      </c>
      <c r="F417" s="2">
        <v>7548</v>
      </c>
      <c r="G417" s="2">
        <v>32120</v>
      </c>
      <c r="H417" s="2">
        <v>26982</v>
      </c>
      <c r="I417" s="2">
        <v>773</v>
      </c>
      <c r="J417" s="2">
        <v>0</v>
      </c>
      <c r="K417" s="2">
        <v>0</v>
      </c>
      <c r="L417" s="2">
        <v>0</v>
      </c>
      <c r="M417" s="3">
        <f t="shared" si="197"/>
        <v>67423</v>
      </c>
      <c r="N417" s="2">
        <v>40585</v>
      </c>
      <c r="O417" s="2">
        <v>0</v>
      </c>
      <c r="P417" s="2">
        <v>6405</v>
      </c>
      <c r="Q417" s="2">
        <v>0</v>
      </c>
      <c r="R417" s="2">
        <v>19967</v>
      </c>
      <c r="S417" s="2">
        <v>13886</v>
      </c>
      <c r="T417" s="2">
        <v>1412</v>
      </c>
      <c r="U417" s="2">
        <v>4436</v>
      </c>
      <c r="V417" s="2">
        <v>0</v>
      </c>
      <c r="W417" s="2">
        <v>0</v>
      </c>
      <c r="X417" s="3">
        <f t="shared" si="198"/>
        <v>86691</v>
      </c>
    </row>
    <row r="418" spans="1:24" ht="12" customHeight="1">
      <c r="A418" s="12"/>
      <c r="B418" s="2" t="s">
        <v>340</v>
      </c>
      <c r="E418" s="2">
        <v>0</v>
      </c>
      <c r="F418" s="2">
        <v>50575</v>
      </c>
      <c r="G418" s="2">
        <v>50373</v>
      </c>
      <c r="H418" s="2">
        <v>0</v>
      </c>
      <c r="I418" s="2">
        <v>0</v>
      </c>
      <c r="J418" s="2">
        <v>0</v>
      </c>
      <c r="K418" s="2">
        <v>3013</v>
      </c>
      <c r="L418" s="2">
        <v>0</v>
      </c>
      <c r="M418" s="3">
        <f t="shared" si="197"/>
        <v>103961</v>
      </c>
      <c r="N418" s="2">
        <v>53919</v>
      </c>
      <c r="O418" s="2">
        <v>0</v>
      </c>
      <c r="P418" s="2">
        <v>0</v>
      </c>
      <c r="Q418" s="2">
        <v>0</v>
      </c>
      <c r="R418" s="2">
        <v>4431</v>
      </c>
      <c r="S418" s="2">
        <v>11173</v>
      </c>
      <c r="T418" s="2">
        <v>0</v>
      </c>
      <c r="U418" s="2">
        <v>0</v>
      </c>
      <c r="V418" s="2">
        <v>0</v>
      </c>
      <c r="W418" s="2">
        <v>0</v>
      </c>
      <c r="X418" s="3">
        <f t="shared" si="198"/>
        <v>69523</v>
      </c>
    </row>
    <row r="419" spans="1:24" ht="12" customHeight="1">
      <c r="A419" s="12"/>
      <c r="B419" s="2" t="s">
        <v>341</v>
      </c>
      <c r="E419" s="2">
        <v>3824</v>
      </c>
      <c r="F419" s="2">
        <v>0</v>
      </c>
      <c r="G419" s="2">
        <v>117297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3">
        <f t="shared" si="197"/>
        <v>121121</v>
      </c>
      <c r="N419" s="2">
        <v>103906</v>
      </c>
      <c r="O419" s="2">
        <v>0</v>
      </c>
      <c r="P419" s="2">
        <v>0</v>
      </c>
      <c r="Q419" s="2">
        <v>0</v>
      </c>
      <c r="R419" s="2">
        <v>13162</v>
      </c>
      <c r="S419" s="2">
        <v>17517</v>
      </c>
      <c r="T419" s="2">
        <v>10458</v>
      </c>
      <c r="U419" s="2">
        <v>1525</v>
      </c>
      <c r="V419" s="2">
        <v>0</v>
      </c>
      <c r="W419" s="2">
        <v>0</v>
      </c>
      <c r="X419" s="3">
        <f t="shared" si="198"/>
        <v>146568</v>
      </c>
    </row>
    <row r="420" spans="1:24" ht="12" customHeight="1">
      <c r="A420" s="12"/>
      <c r="B420" s="2" t="s">
        <v>342</v>
      </c>
      <c r="E420" s="2">
        <v>0</v>
      </c>
      <c r="F420" s="2">
        <v>0</v>
      </c>
      <c r="G420" s="2">
        <v>15464</v>
      </c>
      <c r="H420" s="2">
        <v>0</v>
      </c>
      <c r="I420" s="2">
        <v>0</v>
      </c>
      <c r="J420" s="2">
        <v>0</v>
      </c>
      <c r="K420" s="2">
        <v>0</v>
      </c>
      <c r="L420" s="2">
        <v>11761</v>
      </c>
      <c r="M420" s="3">
        <f t="shared" si="197"/>
        <v>27225</v>
      </c>
      <c r="N420" s="2">
        <v>0</v>
      </c>
      <c r="O420" s="2">
        <v>0</v>
      </c>
      <c r="P420" s="2">
        <v>11761</v>
      </c>
      <c r="Q420" s="2">
        <v>0</v>
      </c>
      <c r="R420" s="2">
        <v>0</v>
      </c>
      <c r="S420" s="2">
        <v>7263</v>
      </c>
      <c r="T420" s="2">
        <v>0</v>
      </c>
      <c r="U420" s="2">
        <v>0</v>
      </c>
      <c r="V420" s="2">
        <v>0</v>
      </c>
      <c r="W420" s="2">
        <v>0</v>
      </c>
      <c r="X420" s="3">
        <f t="shared" si="198"/>
        <v>19024</v>
      </c>
    </row>
    <row r="421" spans="1:24" ht="12" customHeight="1">
      <c r="A421" s="12"/>
      <c r="C421" s="2" t="s">
        <v>41</v>
      </c>
      <c r="E421" s="2">
        <f t="shared" ref="E421:L421" si="199">SUM(E405:E420)</f>
        <v>3153483</v>
      </c>
      <c r="F421" s="2">
        <f t="shared" si="199"/>
        <v>58123</v>
      </c>
      <c r="G421" s="2">
        <f t="shared" si="199"/>
        <v>1214572</v>
      </c>
      <c r="H421" s="2">
        <f t="shared" si="199"/>
        <v>458486</v>
      </c>
      <c r="I421" s="2">
        <f t="shared" si="199"/>
        <v>2110</v>
      </c>
      <c r="J421" s="2">
        <f t="shared" si="199"/>
        <v>242052</v>
      </c>
      <c r="K421" s="2">
        <f t="shared" si="199"/>
        <v>15633</v>
      </c>
      <c r="L421" s="2">
        <f t="shared" si="199"/>
        <v>38562</v>
      </c>
      <c r="M421" s="3">
        <f t="shared" si="197"/>
        <v>5183021</v>
      </c>
      <c r="N421" s="2">
        <f t="shared" ref="N421:W421" si="200">SUM(N405:N420)</f>
        <v>512653</v>
      </c>
      <c r="O421" s="2">
        <f t="shared" si="200"/>
        <v>38472</v>
      </c>
      <c r="P421" s="2">
        <f t="shared" si="200"/>
        <v>612573</v>
      </c>
      <c r="Q421" s="2">
        <f t="shared" si="200"/>
        <v>0</v>
      </c>
      <c r="R421" s="2">
        <f t="shared" si="200"/>
        <v>1489634</v>
      </c>
      <c r="S421" s="2">
        <f t="shared" si="200"/>
        <v>755711</v>
      </c>
      <c r="T421" s="2">
        <f t="shared" si="200"/>
        <v>2148381</v>
      </c>
      <c r="U421" s="2">
        <f t="shared" si="200"/>
        <v>69978</v>
      </c>
      <c r="V421" s="2">
        <f t="shared" si="200"/>
        <v>0</v>
      </c>
      <c r="W421" s="2">
        <f t="shared" si="200"/>
        <v>0</v>
      </c>
      <c r="X421" s="3">
        <f t="shared" si="198"/>
        <v>5627402</v>
      </c>
    </row>
    <row r="422" spans="1:24" ht="12" customHeight="1">
      <c r="A422" s="12"/>
      <c r="D422" s="2" t="s">
        <v>42</v>
      </c>
      <c r="E422" s="2">
        <f t="shared" ref="E422:L422" si="201">E421+E404</f>
        <v>5910996</v>
      </c>
      <c r="F422" s="2">
        <f t="shared" si="201"/>
        <v>733878</v>
      </c>
      <c r="G422" s="2">
        <f t="shared" si="201"/>
        <v>4747752</v>
      </c>
      <c r="H422" s="2">
        <f t="shared" si="201"/>
        <v>1629441</v>
      </c>
      <c r="I422" s="2">
        <f t="shared" si="201"/>
        <v>41770</v>
      </c>
      <c r="J422" s="2">
        <f t="shared" si="201"/>
        <v>242052</v>
      </c>
      <c r="K422" s="2">
        <f t="shared" si="201"/>
        <v>35633</v>
      </c>
      <c r="L422" s="2">
        <f t="shared" si="201"/>
        <v>107579</v>
      </c>
      <c r="M422" s="3">
        <f t="shared" si="197"/>
        <v>13449101</v>
      </c>
      <c r="N422" s="2">
        <f t="shared" ref="N422:W422" si="202">N421+N404</f>
        <v>2275868</v>
      </c>
      <c r="O422" s="2">
        <f t="shared" si="202"/>
        <v>38472</v>
      </c>
      <c r="P422" s="2">
        <f t="shared" si="202"/>
        <v>612573</v>
      </c>
      <c r="Q422" s="2">
        <f t="shared" si="202"/>
        <v>0</v>
      </c>
      <c r="R422" s="2">
        <f t="shared" si="202"/>
        <v>1591278</v>
      </c>
      <c r="S422" s="2">
        <f t="shared" si="202"/>
        <v>5029770</v>
      </c>
      <c r="T422" s="2">
        <f t="shared" si="202"/>
        <v>3106661</v>
      </c>
      <c r="U422" s="2">
        <f t="shared" si="202"/>
        <v>2654510</v>
      </c>
      <c r="V422" s="2">
        <f t="shared" si="202"/>
        <v>0</v>
      </c>
      <c r="W422" s="2">
        <f t="shared" si="202"/>
        <v>0</v>
      </c>
      <c r="X422" s="3">
        <f t="shared" si="198"/>
        <v>15309132</v>
      </c>
    </row>
    <row r="423" spans="1:24" ht="12" customHeight="1">
      <c r="A423" s="12"/>
    </row>
    <row r="424" spans="1:24" ht="12" customHeight="1">
      <c r="A424" s="12" t="s">
        <v>343</v>
      </c>
      <c r="E424" s="2">
        <v>13072073</v>
      </c>
      <c r="F424" s="2">
        <v>818751</v>
      </c>
      <c r="G424" s="2">
        <v>6556587</v>
      </c>
      <c r="H424" s="2">
        <v>3740149</v>
      </c>
      <c r="I424" s="2">
        <v>1571</v>
      </c>
      <c r="J424" s="2">
        <v>1096422</v>
      </c>
      <c r="K424" s="2">
        <v>1240314</v>
      </c>
      <c r="L424" s="2">
        <v>141225</v>
      </c>
      <c r="M424" s="3">
        <f t="shared" ref="M424:M440" si="203">SUM(E424:L424)</f>
        <v>26667092</v>
      </c>
      <c r="N424" s="2">
        <v>10550258</v>
      </c>
      <c r="O424" s="2">
        <v>157116</v>
      </c>
      <c r="P424" s="2">
        <v>153788</v>
      </c>
      <c r="Q424" s="2">
        <v>0</v>
      </c>
      <c r="R424" s="2">
        <v>1836827</v>
      </c>
      <c r="S424" s="2">
        <v>6114051</v>
      </c>
      <c r="T424" s="2">
        <v>2085343</v>
      </c>
      <c r="U424" s="2">
        <v>4383890</v>
      </c>
      <c r="V424" s="2">
        <v>0</v>
      </c>
      <c r="W424" s="2">
        <v>0</v>
      </c>
      <c r="X424" s="3">
        <f t="shared" ref="X424:X440" si="204">SUM(N424:W424)</f>
        <v>25281273</v>
      </c>
    </row>
    <row r="425" spans="1:24" ht="12" customHeight="1">
      <c r="B425" s="2" t="s">
        <v>344</v>
      </c>
      <c r="E425" s="2">
        <v>656387</v>
      </c>
      <c r="F425" s="2">
        <v>0</v>
      </c>
      <c r="G425" s="2">
        <v>447145</v>
      </c>
      <c r="H425" s="2">
        <v>0</v>
      </c>
      <c r="I425" s="2">
        <v>0</v>
      </c>
      <c r="J425" s="2">
        <v>20173</v>
      </c>
      <c r="K425" s="2">
        <v>0</v>
      </c>
      <c r="L425" s="2">
        <v>880508</v>
      </c>
      <c r="M425" s="3">
        <f t="shared" si="203"/>
        <v>2004213</v>
      </c>
      <c r="N425" s="2">
        <v>137352</v>
      </c>
      <c r="O425" s="2">
        <v>3000</v>
      </c>
      <c r="P425" s="2">
        <v>1271808</v>
      </c>
      <c r="Q425" s="2">
        <v>0</v>
      </c>
      <c r="R425" s="2">
        <v>26326</v>
      </c>
      <c r="S425" s="2">
        <v>182756</v>
      </c>
      <c r="T425" s="2">
        <v>387066</v>
      </c>
      <c r="U425" s="2">
        <v>217452</v>
      </c>
      <c r="V425" s="2">
        <v>0</v>
      </c>
      <c r="W425" s="2">
        <v>0</v>
      </c>
      <c r="X425" s="3">
        <f t="shared" si="204"/>
        <v>2225760</v>
      </c>
    </row>
    <row r="426" spans="1:24" ht="12" customHeight="1">
      <c r="B426" s="2" t="s">
        <v>345</v>
      </c>
      <c r="E426" s="2">
        <v>0</v>
      </c>
      <c r="F426" s="2">
        <v>0</v>
      </c>
      <c r="G426" s="2">
        <v>124378</v>
      </c>
      <c r="H426" s="2">
        <v>0</v>
      </c>
      <c r="I426" s="2">
        <v>0</v>
      </c>
      <c r="J426" s="2">
        <v>0</v>
      </c>
      <c r="K426" s="2">
        <v>5440</v>
      </c>
      <c r="L426" s="2">
        <v>261380</v>
      </c>
      <c r="M426" s="3">
        <f t="shared" si="203"/>
        <v>391198</v>
      </c>
      <c r="N426" s="2">
        <v>0</v>
      </c>
      <c r="O426" s="2">
        <v>0</v>
      </c>
      <c r="P426" s="2">
        <v>261380</v>
      </c>
      <c r="Q426" s="2">
        <v>0</v>
      </c>
      <c r="R426" s="2">
        <v>6714</v>
      </c>
      <c r="S426" s="2">
        <v>59179</v>
      </c>
      <c r="T426" s="2">
        <v>21157</v>
      </c>
      <c r="U426" s="2">
        <v>0</v>
      </c>
      <c r="V426" s="2">
        <v>0</v>
      </c>
      <c r="W426" s="2">
        <v>0</v>
      </c>
      <c r="X426" s="3">
        <f t="shared" si="204"/>
        <v>348430</v>
      </c>
    </row>
    <row r="427" spans="1:24" ht="12" customHeight="1">
      <c r="B427" s="2" t="s">
        <v>346</v>
      </c>
      <c r="E427" s="2">
        <v>0</v>
      </c>
      <c r="F427" s="2">
        <v>0</v>
      </c>
      <c r="G427" s="2">
        <v>21723</v>
      </c>
      <c r="H427" s="2">
        <v>6690</v>
      </c>
      <c r="I427" s="2">
        <v>0</v>
      </c>
      <c r="J427" s="2">
        <v>0</v>
      </c>
      <c r="K427" s="2">
        <v>1053</v>
      </c>
      <c r="L427" s="2">
        <v>11304</v>
      </c>
      <c r="M427" s="3">
        <f t="shared" si="203"/>
        <v>40770</v>
      </c>
      <c r="N427" s="2">
        <v>12657</v>
      </c>
      <c r="O427" s="2">
        <v>0</v>
      </c>
      <c r="P427" s="2">
        <v>11304</v>
      </c>
      <c r="Q427" s="2">
        <v>0</v>
      </c>
      <c r="R427" s="2">
        <v>169</v>
      </c>
      <c r="S427" s="2">
        <v>13458</v>
      </c>
      <c r="T427" s="2">
        <v>0</v>
      </c>
      <c r="U427" s="2">
        <v>0</v>
      </c>
      <c r="V427" s="2">
        <v>0</v>
      </c>
      <c r="W427" s="2">
        <v>0</v>
      </c>
      <c r="X427" s="3">
        <f t="shared" si="204"/>
        <v>37588</v>
      </c>
    </row>
    <row r="428" spans="1:24" ht="12" customHeight="1">
      <c r="B428" s="2" t="s">
        <v>347</v>
      </c>
      <c r="E428" s="2">
        <v>0</v>
      </c>
      <c r="F428" s="2">
        <v>0</v>
      </c>
      <c r="G428" s="2">
        <v>54714</v>
      </c>
      <c r="H428" s="2">
        <v>7709</v>
      </c>
      <c r="I428" s="2">
        <v>0</v>
      </c>
      <c r="J428" s="2">
        <v>3042</v>
      </c>
      <c r="K428" s="2">
        <v>3911</v>
      </c>
      <c r="L428" s="2">
        <v>47236</v>
      </c>
      <c r="M428" s="3">
        <f t="shared" si="203"/>
        <v>116612</v>
      </c>
      <c r="N428" s="2">
        <v>0</v>
      </c>
      <c r="O428" s="2">
        <v>0</v>
      </c>
      <c r="P428" s="2">
        <v>47236</v>
      </c>
      <c r="Q428" s="2">
        <v>0</v>
      </c>
      <c r="R428" s="2">
        <v>7406</v>
      </c>
      <c r="S428" s="2">
        <v>44114</v>
      </c>
      <c r="T428" s="2">
        <v>0</v>
      </c>
      <c r="U428" s="2">
        <v>0</v>
      </c>
      <c r="V428" s="2">
        <v>0</v>
      </c>
      <c r="W428" s="2">
        <v>0</v>
      </c>
      <c r="X428" s="3">
        <f t="shared" si="204"/>
        <v>98756</v>
      </c>
    </row>
    <row r="429" spans="1:24" ht="12" customHeight="1">
      <c r="B429" s="2" t="s">
        <v>348</v>
      </c>
      <c r="E429" s="2">
        <v>158796</v>
      </c>
      <c r="F429" s="2">
        <v>0</v>
      </c>
      <c r="G429" s="2">
        <v>74714</v>
      </c>
      <c r="H429" s="2">
        <v>0</v>
      </c>
      <c r="I429" s="2">
        <v>0</v>
      </c>
      <c r="J429" s="2">
        <v>0</v>
      </c>
      <c r="K429" s="2">
        <v>0</v>
      </c>
      <c r="L429" s="2">
        <v>88452</v>
      </c>
      <c r="M429" s="3">
        <f t="shared" si="203"/>
        <v>321962</v>
      </c>
      <c r="N429" s="2">
        <v>47381</v>
      </c>
      <c r="O429" s="2">
        <v>0</v>
      </c>
      <c r="P429" s="2">
        <v>133452</v>
      </c>
      <c r="Q429" s="2">
        <v>0</v>
      </c>
      <c r="R429" s="2">
        <v>53556</v>
      </c>
      <c r="S429" s="2">
        <v>19237</v>
      </c>
      <c r="T429" s="2">
        <v>0</v>
      </c>
      <c r="U429" s="2">
        <v>0</v>
      </c>
      <c r="V429" s="2">
        <v>200000</v>
      </c>
      <c r="W429" s="2">
        <v>0</v>
      </c>
      <c r="X429" s="3">
        <f t="shared" si="204"/>
        <v>453626</v>
      </c>
    </row>
    <row r="430" spans="1:24" ht="12" customHeight="1">
      <c r="B430" s="2" t="s">
        <v>349</v>
      </c>
      <c r="E430" s="2">
        <v>478387</v>
      </c>
      <c r="F430" s="2">
        <v>0</v>
      </c>
      <c r="G430" s="2">
        <v>57522</v>
      </c>
      <c r="H430" s="2">
        <v>0</v>
      </c>
      <c r="I430" s="2">
        <v>0</v>
      </c>
      <c r="J430" s="2">
        <v>0</v>
      </c>
      <c r="K430" s="2">
        <v>18205</v>
      </c>
      <c r="L430" s="2">
        <v>24718</v>
      </c>
      <c r="M430" s="3">
        <f t="shared" si="203"/>
        <v>578832</v>
      </c>
      <c r="N430" s="2">
        <v>35006</v>
      </c>
      <c r="O430" s="2">
        <v>0</v>
      </c>
      <c r="P430" s="2">
        <v>24718</v>
      </c>
      <c r="Q430" s="2">
        <v>0</v>
      </c>
      <c r="R430" s="2">
        <v>120613</v>
      </c>
      <c r="S430" s="2">
        <v>16209</v>
      </c>
      <c r="T430" s="2">
        <v>373777</v>
      </c>
      <c r="U430" s="2">
        <v>0</v>
      </c>
      <c r="V430" s="2">
        <v>0</v>
      </c>
      <c r="W430" s="2">
        <v>0</v>
      </c>
      <c r="X430" s="3">
        <f t="shared" si="204"/>
        <v>570323</v>
      </c>
    </row>
    <row r="431" spans="1:24" ht="12" customHeight="1">
      <c r="B431" s="2" t="s">
        <v>350</v>
      </c>
      <c r="E431" s="2">
        <v>387415</v>
      </c>
      <c r="F431" s="2">
        <v>0</v>
      </c>
      <c r="G431" s="2">
        <v>258157</v>
      </c>
      <c r="H431" s="2">
        <v>0</v>
      </c>
      <c r="I431" s="2">
        <v>0</v>
      </c>
      <c r="J431" s="2">
        <v>5000</v>
      </c>
      <c r="K431" s="2">
        <v>0</v>
      </c>
      <c r="L431" s="2">
        <v>456119</v>
      </c>
      <c r="M431" s="3">
        <f t="shared" si="203"/>
        <v>1106691</v>
      </c>
      <c r="N431" s="2">
        <v>85641</v>
      </c>
      <c r="O431" s="2">
        <v>0</v>
      </c>
      <c r="P431" s="2">
        <v>541119</v>
      </c>
      <c r="Q431" s="2">
        <v>0</v>
      </c>
      <c r="R431" s="2">
        <v>72862</v>
      </c>
      <c r="S431" s="2">
        <v>141570</v>
      </c>
      <c r="T431" s="2">
        <v>0</v>
      </c>
      <c r="U431" s="2">
        <v>137135</v>
      </c>
      <c r="V431" s="2">
        <v>0</v>
      </c>
      <c r="W431" s="2">
        <v>0</v>
      </c>
      <c r="X431" s="3">
        <f t="shared" si="204"/>
        <v>978327</v>
      </c>
    </row>
    <row r="432" spans="1:24" ht="12" customHeight="1">
      <c r="B432" s="2" t="s">
        <v>351</v>
      </c>
      <c r="E432" s="2">
        <v>320395</v>
      </c>
      <c r="F432" s="2">
        <v>0</v>
      </c>
      <c r="G432" s="2">
        <v>815174</v>
      </c>
      <c r="H432" s="2">
        <v>73319</v>
      </c>
      <c r="I432" s="2">
        <v>5750</v>
      </c>
      <c r="J432" s="2">
        <v>0</v>
      </c>
      <c r="K432" s="2">
        <v>4558</v>
      </c>
      <c r="L432" s="2">
        <v>597168</v>
      </c>
      <c r="M432" s="3">
        <f t="shared" si="203"/>
        <v>1816364</v>
      </c>
      <c r="N432" s="2">
        <v>562037</v>
      </c>
      <c r="O432" s="2">
        <v>0</v>
      </c>
      <c r="P432" s="2">
        <v>597168</v>
      </c>
      <c r="Q432" s="2">
        <v>0</v>
      </c>
      <c r="R432" s="2">
        <v>4382</v>
      </c>
      <c r="S432" s="2">
        <v>310186</v>
      </c>
      <c r="T432" s="2">
        <v>36308</v>
      </c>
      <c r="U432" s="2">
        <v>207731</v>
      </c>
      <c r="V432" s="2">
        <v>0</v>
      </c>
      <c r="W432" s="2">
        <v>0</v>
      </c>
      <c r="X432" s="3">
        <f t="shared" si="204"/>
        <v>1717812</v>
      </c>
    </row>
    <row r="433" spans="1:24" ht="12" customHeight="1">
      <c r="B433" s="2" t="s">
        <v>352</v>
      </c>
      <c r="E433" s="2">
        <v>24602</v>
      </c>
      <c r="F433" s="2">
        <v>0</v>
      </c>
      <c r="G433" s="2">
        <v>34952</v>
      </c>
      <c r="H433" s="2">
        <v>6199</v>
      </c>
      <c r="I433" s="2">
        <v>0</v>
      </c>
      <c r="J433" s="2">
        <v>0</v>
      </c>
      <c r="K433" s="2">
        <v>800</v>
      </c>
      <c r="L433" s="2">
        <v>0</v>
      </c>
      <c r="M433" s="3">
        <f t="shared" si="203"/>
        <v>66553</v>
      </c>
      <c r="N433" s="2">
        <v>21637</v>
      </c>
      <c r="O433" s="2">
        <v>0</v>
      </c>
      <c r="P433" s="2">
        <v>79948</v>
      </c>
      <c r="Q433" s="2">
        <v>0</v>
      </c>
      <c r="R433" s="2">
        <v>3029</v>
      </c>
      <c r="S433" s="2">
        <v>25315</v>
      </c>
      <c r="T433" s="2">
        <v>0</v>
      </c>
      <c r="U433" s="2">
        <v>0</v>
      </c>
      <c r="V433" s="2">
        <v>0</v>
      </c>
      <c r="W433" s="2">
        <v>0</v>
      </c>
      <c r="X433" s="3">
        <f t="shared" si="204"/>
        <v>129929</v>
      </c>
    </row>
    <row r="434" spans="1:24" ht="12" customHeight="1">
      <c r="B434" s="2" t="s">
        <v>353</v>
      </c>
      <c r="E434" s="2">
        <v>48</v>
      </c>
      <c r="F434" s="2">
        <v>0</v>
      </c>
      <c r="G434" s="2">
        <v>212953</v>
      </c>
      <c r="H434" s="2">
        <v>66699</v>
      </c>
      <c r="I434" s="2">
        <v>0</v>
      </c>
      <c r="J434" s="2">
        <v>16667</v>
      </c>
      <c r="K434" s="2">
        <v>32921</v>
      </c>
      <c r="L434" s="2">
        <v>935945</v>
      </c>
      <c r="M434" s="3">
        <f t="shared" si="203"/>
        <v>1265233</v>
      </c>
      <c r="N434" s="2">
        <v>16670</v>
      </c>
      <c r="O434" s="2">
        <v>0</v>
      </c>
      <c r="P434" s="2">
        <v>935945</v>
      </c>
      <c r="Q434" s="2">
        <v>0</v>
      </c>
      <c r="R434" s="2">
        <v>7683</v>
      </c>
      <c r="S434" s="2">
        <v>192264</v>
      </c>
      <c r="T434" s="2">
        <v>0</v>
      </c>
      <c r="U434" s="2">
        <v>0</v>
      </c>
      <c r="V434" s="2">
        <v>0</v>
      </c>
      <c r="W434" s="2">
        <v>0</v>
      </c>
      <c r="X434" s="3">
        <f t="shared" si="204"/>
        <v>1152562</v>
      </c>
    </row>
    <row r="435" spans="1:24" ht="12" customHeight="1">
      <c r="B435" s="2" t="s">
        <v>354</v>
      </c>
      <c r="E435" s="2">
        <v>2653283</v>
      </c>
      <c r="F435" s="2">
        <v>0</v>
      </c>
      <c r="G435" s="2">
        <v>317206</v>
      </c>
      <c r="H435" s="2">
        <v>70132</v>
      </c>
      <c r="I435" s="2">
        <v>0</v>
      </c>
      <c r="J435" s="2">
        <v>104387</v>
      </c>
      <c r="K435" s="2">
        <v>0</v>
      </c>
      <c r="L435" s="2">
        <v>893638</v>
      </c>
      <c r="M435" s="3">
        <f t="shared" si="203"/>
        <v>4038646</v>
      </c>
      <c r="N435" s="2">
        <v>0</v>
      </c>
      <c r="O435" s="2">
        <v>0</v>
      </c>
      <c r="P435" s="2">
        <v>1258405</v>
      </c>
      <c r="Q435" s="2">
        <v>0</v>
      </c>
      <c r="R435" s="2">
        <v>914445</v>
      </c>
      <c r="S435" s="2">
        <v>121233</v>
      </c>
      <c r="T435" s="2">
        <v>1068139</v>
      </c>
      <c r="U435" s="2">
        <v>11522</v>
      </c>
      <c r="V435" s="2">
        <v>0</v>
      </c>
      <c r="W435" s="2">
        <v>0</v>
      </c>
      <c r="X435" s="3">
        <f t="shared" si="204"/>
        <v>3373744</v>
      </c>
    </row>
    <row r="436" spans="1:24" ht="12" customHeight="1">
      <c r="B436" s="2" t="s">
        <v>355</v>
      </c>
      <c r="E436" s="2">
        <v>13723</v>
      </c>
      <c r="F436" s="2">
        <v>0</v>
      </c>
      <c r="G436" s="2">
        <v>159721</v>
      </c>
      <c r="H436" s="2">
        <v>0</v>
      </c>
      <c r="I436" s="2">
        <v>0</v>
      </c>
      <c r="J436" s="2">
        <v>17203</v>
      </c>
      <c r="K436" s="2">
        <v>6059</v>
      </c>
      <c r="L436" s="2">
        <v>0</v>
      </c>
      <c r="M436" s="3">
        <f t="shared" si="203"/>
        <v>196706</v>
      </c>
      <c r="N436" s="2">
        <v>34896</v>
      </c>
      <c r="O436" s="2">
        <v>19735</v>
      </c>
      <c r="P436" s="2">
        <v>0</v>
      </c>
      <c r="Q436" s="2">
        <v>0</v>
      </c>
      <c r="R436" s="2">
        <v>20988</v>
      </c>
      <c r="S436" s="2">
        <v>96666</v>
      </c>
      <c r="T436" s="2">
        <v>18393</v>
      </c>
      <c r="U436" s="2">
        <v>0</v>
      </c>
      <c r="V436" s="2">
        <v>0</v>
      </c>
      <c r="W436" s="2">
        <v>0</v>
      </c>
      <c r="X436" s="3">
        <f t="shared" si="204"/>
        <v>190678</v>
      </c>
    </row>
    <row r="437" spans="1:24" ht="12" customHeight="1">
      <c r="B437" s="2" t="s">
        <v>356</v>
      </c>
      <c r="E437" s="2">
        <v>3240217</v>
      </c>
      <c r="F437" s="2">
        <v>0</v>
      </c>
      <c r="G437" s="2">
        <v>3847936</v>
      </c>
      <c r="H437" s="2">
        <v>782559</v>
      </c>
      <c r="I437" s="2">
        <v>442693</v>
      </c>
      <c r="J437" s="2">
        <v>267092</v>
      </c>
      <c r="K437" s="2">
        <v>98644</v>
      </c>
      <c r="L437" s="2">
        <v>112597</v>
      </c>
      <c r="M437" s="3">
        <f t="shared" si="203"/>
        <v>8791738</v>
      </c>
      <c r="N437" s="2">
        <v>3439594</v>
      </c>
      <c r="O437" s="2">
        <v>1536</v>
      </c>
      <c r="P437" s="2">
        <v>156710</v>
      </c>
      <c r="Q437" s="2">
        <v>0</v>
      </c>
      <c r="R437" s="2">
        <v>2075707</v>
      </c>
      <c r="S437" s="2">
        <v>1709403</v>
      </c>
      <c r="T437" s="2">
        <v>1758576</v>
      </c>
      <c r="U437" s="2">
        <v>1974497</v>
      </c>
      <c r="V437" s="2">
        <v>0</v>
      </c>
      <c r="W437" s="2">
        <v>0</v>
      </c>
      <c r="X437" s="3">
        <f t="shared" si="204"/>
        <v>11116023</v>
      </c>
    </row>
    <row r="438" spans="1:24" ht="12" customHeight="1">
      <c r="B438" s="2" t="s">
        <v>357</v>
      </c>
      <c r="E438" s="2">
        <v>26905</v>
      </c>
      <c r="F438" s="2">
        <v>0</v>
      </c>
      <c r="G438" s="2">
        <v>212594</v>
      </c>
      <c r="H438" s="2">
        <v>0</v>
      </c>
      <c r="I438" s="2">
        <v>0</v>
      </c>
      <c r="J438" s="2">
        <v>0</v>
      </c>
      <c r="K438" s="2">
        <v>0</v>
      </c>
      <c r="L438" s="2">
        <v>180299</v>
      </c>
      <c r="M438" s="3">
        <f t="shared" si="203"/>
        <v>419798</v>
      </c>
      <c r="N438" s="2">
        <v>59408</v>
      </c>
      <c r="O438" s="2">
        <v>0</v>
      </c>
      <c r="P438" s="2">
        <v>207404</v>
      </c>
      <c r="Q438" s="2">
        <v>0</v>
      </c>
      <c r="R438" s="2">
        <v>17634</v>
      </c>
      <c r="S438" s="2">
        <v>53941</v>
      </c>
      <c r="T438" s="2">
        <v>4627</v>
      </c>
      <c r="U438" s="2">
        <v>18830</v>
      </c>
      <c r="V438" s="2">
        <v>0</v>
      </c>
      <c r="W438" s="2">
        <v>0</v>
      </c>
      <c r="X438" s="3">
        <f t="shared" si="204"/>
        <v>361844</v>
      </c>
    </row>
    <row r="439" spans="1:24" ht="12" customHeight="1">
      <c r="C439" s="2" t="s">
        <v>41</v>
      </c>
      <c r="E439" s="2">
        <f t="shared" ref="E439:L439" si="205">SUM(E425:E438)</f>
        <v>7960158</v>
      </c>
      <c r="F439" s="2">
        <f t="shared" si="205"/>
        <v>0</v>
      </c>
      <c r="G439" s="2">
        <f t="shared" si="205"/>
        <v>6638889</v>
      </c>
      <c r="H439" s="2">
        <f t="shared" si="205"/>
        <v>1013307</v>
      </c>
      <c r="I439" s="2">
        <f t="shared" si="205"/>
        <v>448443</v>
      </c>
      <c r="J439" s="2">
        <f t="shared" si="205"/>
        <v>433564</v>
      </c>
      <c r="K439" s="2">
        <f t="shared" si="205"/>
        <v>171591</v>
      </c>
      <c r="L439" s="2">
        <f t="shared" si="205"/>
        <v>4489364</v>
      </c>
      <c r="M439" s="3">
        <f t="shared" si="203"/>
        <v>21155316</v>
      </c>
      <c r="N439" s="2">
        <f t="shared" ref="N439:W439" si="206">SUM(N425:N438)</f>
        <v>4452279</v>
      </c>
      <c r="O439" s="2">
        <f t="shared" si="206"/>
        <v>24271</v>
      </c>
      <c r="P439" s="2">
        <f t="shared" si="206"/>
        <v>5526597</v>
      </c>
      <c r="Q439" s="2">
        <f t="shared" si="206"/>
        <v>0</v>
      </c>
      <c r="R439" s="2">
        <f t="shared" si="206"/>
        <v>3331514</v>
      </c>
      <c r="S439" s="2">
        <f t="shared" si="206"/>
        <v>2985531</v>
      </c>
      <c r="T439" s="2">
        <f t="shared" si="206"/>
        <v>3668043</v>
      </c>
      <c r="U439" s="2">
        <f t="shared" si="206"/>
        <v>2567167</v>
      </c>
      <c r="V439" s="2">
        <f t="shared" si="206"/>
        <v>200000</v>
      </c>
      <c r="W439" s="2">
        <f t="shared" si="206"/>
        <v>0</v>
      </c>
      <c r="X439" s="3">
        <f t="shared" si="204"/>
        <v>22755402</v>
      </c>
    </row>
    <row r="440" spans="1:24" ht="12" customHeight="1">
      <c r="D440" s="2" t="s">
        <v>42</v>
      </c>
      <c r="E440" s="2">
        <f t="shared" ref="E440:L440" si="207">E439+E424</f>
        <v>21032231</v>
      </c>
      <c r="F440" s="2">
        <f t="shared" si="207"/>
        <v>818751</v>
      </c>
      <c r="G440" s="2">
        <f t="shared" si="207"/>
        <v>13195476</v>
      </c>
      <c r="H440" s="2">
        <f t="shared" si="207"/>
        <v>4753456</v>
      </c>
      <c r="I440" s="2">
        <f t="shared" si="207"/>
        <v>450014</v>
      </c>
      <c r="J440" s="2">
        <f t="shared" si="207"/>
        <v>1529986</v>
      </c>
      <c r="K440" s="2">
        <f t="shared" si="207"/>
        <v>1411905</v>
      </c>
      <c r="L440" s="2">
        <f t="shared" si="207"/>
        <v>4630589</v>
      </c>
      <c r="M440" s="3">
        <f t="shared" si="203"/>
        <v>47822408</v>
      </c>
      <c r="N440" s="2">
        <f t="shared" ref="N440:W440" si="208">N439+N424</f>
        <v>15002537</v>
      </c>
      <c r="O440" s="2">
        <f t="shared" si="208"/>
        <v>181387</v>
      </c>
      <c r="P440" s="2">
        <f t="shared" si="208"/>
        <v>5680385</v>
      </c>
      <c r="Q440" s="2">
        <f t="shared" si="208"/>
        <v>0</v>
      </c>
      <c r="R440" s="2">
        <f t="shared" si="208"/>
        <v>5168341</v>
      </c>
      <c r="S440" s="2">
        <f t="shared" si="208"/>
        <v>9099582</v>
      </c>
      <c r="T440" s="2">
        <f t="shared" si="208"/>
        <v>5753386</v>
      </c>
      <c r="U440" s="2">
        <f t="shared" si="208"/>
        <v>6951057</v>
      </c>
      <c r="V440" s="2">
        <f t="shared" si="208"/>
        <v>200000</v>
      </c>
      <c r="W440" s="2">
        <f t="shared" si="208"/>
        <v>0</v>
      </c>
      <c r="X440" s="3">
        <f t="shared" si="204"/>
        <v>48036675</v>
      </c>
    </row>
    <row r="442" spans="1:24" ht="12" customHeight="1">
      <c r="A442" s="2" t="s">
        <v>358</v>
      </c>
      <c r="E442" s="2">
        <f t="shared" ref="E442:X442" si="209">E424+E404+E393+E385+E380+E369+E359+E342+E319+E313+E301+E296+E271+E262+E254+E237+E232+E220+E207+E200+E191+E183+E141+E136+E129+E116+E98+E93+E85+E80+E71+E62+E56+E45+E38+E29+E20+E14+E5</f>
        <v>256949327</v>
      </c>
      <c r="F442" s="2">
        <f t="shared" si="209"/>
        <v>53367151</v>
      </c>
      <c r="G442" s="2">
        <f t="shared" si="209"/>
        <v>243872539</v>
      </c>
      <c r="H442" s="2">
        <f t="shared" si="209"/>
        <v>115286962</v>
      </c>
      <c r="I442" s="2">
        <f t="shared" si="209"/>
        <v>20470382</v>
      </c>
      <c r="J442" s="2">
        <f t="shared" si="209"/>
        <v>13889875</v>
      </c>
      <c r="K442" s="2">
        <f t="shared" si="209"/>
        <v>33594531</v>
      </c>
      <c r="L442" s="2">
        <f t="shared" si="209"/>
        <v>46313714</v>
      </c>
      <c r="M442" s="3">
        <f t="shared" si="209"/>
        <v>783744481</v>
      </c>
      <c r="N442" s="2">
        <f t="shared" si="209"/>
        <v>364579285</v>
      </c>
      <c r="O442" s="2">
        <f t="shared" si="209"/>
        <v>1089627</v>
      </c>
      <c r="P442" s="2">
        <f t="shared" si="209"/>
        <v>52058934</v>
      </c>
      <c r="Q442" s="2">
        <f t="shared" si="209"/>
        <v>0</v>
      </c>
      <c r="R442" s="2">
        <f t="shared" si="209"/>
        <v>111182503</v>
      </c>
      <c r="S442" s="2">
        <f t="shared" si="209"/>
        <v>151977102</v>
      </c>
      <c r="T442" s="2">
        <f t="shared" si="209"/>
        <v>49297257</v>
      </c>
      <c r="U442" s="2">
        <f t="shared" si="209"/>
        <v>89511220</v>
      </c>
      <c r="V442" s="2">
        <f t="shared" si="209"/>
        <v>360548</v>
      </c>
      <c r="W442" s="2">
        <f t="shared" si="209"/>
        <v>2643491</v>
      </c>
      <c r="X442" s="3">
        <f t="shared" si="209"/>
        <v>822699967</v>
      </c>
    </row>
    <row r="443" spans="1:24" ht="12" customHeight="1">
      <c r="A443" s="2" t="s">
        <v>359</v>
      </c>
      <c r="E443" s="2">
        <f t="shared" ref="E443:X443" si="210">E439+E421+E401+E390+E382+E377+E366+E356+E339+E316+E310+E298+E293+E268+E259+E251+E234+E229+E217+E197+E188+E204+E180+E138+E133+E126+E113+E95+E90+E82+E77+E68+E59+E53+E42+E35+E26+E17+E11</f>
        <v>472296318.958184</v>
      </c>
      <c r="F443" s="2">
        <f t="shared" si="210"/>
        <v>19105472</v>
      </c>
      <c r="G443" s="2">
        <f t="shared" si="210"/>
        <v>252077787.36431637</v>
      </c>
      <c r="H443" s="2">
        <f t="shared" si="210"/>
        <v>86802813.622485474</v>
      </c>
      <c r="I443" s="2">
        <f t="shared" si="210"/>
        <v>18547228.877145659</v>
      </c>
      <c r="J443" s="2">
        <f t="shared" si="210"/>
        <v>101318729</v>
      </c>
      <c r="K443" s="2">
        <f t="shared" si="210"/>
        <v>31734113</v>
      </c>
      <c r="L443" s="2">
        <f t="shared" si="210"/>
        <v>103258771.65187606</v>
      </c>
      <c r="M443" s="3">
        <f t="shared" si="210"/>
        <v>1085141234.4740076</v>
      </c>
      <c r="N443" s="2">
        <f t="shared" si="210"/>
        <v>128522702.15663725</v>
      </c>
      <c r="O443" s="2">
        <f t="shared" si="210"/>
        <v>16942030.465504982</v>
      </c>
      <c r="P443" s="2">
        <f t="shared" si="210"/>
        <v>182162954.46874139</v>
      </c>
      <c r="Q443" s="2">
        <f t="shared" si="210"/>
        <v>146220</v>
      </c>
      <c r="R443" s="2">
        <f t="shared" si="210"/>
        <v>413846373.08068359</v>
      </c>
      <c r="S443" s="2">
        <f t="shared" si="210"/>
        <v>80696304</v>
      </c>
      <c r="T443" s="2">
        <f t="shared" si="210"/>
        <v>116957051.59382692</v>
      </c>
      <c r="U443" s="2">
        <f t="shared" si="210"/>
        <v>102611709.35466367</v>
      </c>
      <c r="V443" s="2">
        <f t="shared" si="210"/>
        <v>67117450</v>
      </c>
      <c r="W443" s="2">
        <f t="shared" si="210"/>
        <v>0</v>
      </c>
      <c r="X443" s="3">
        <f t="shared" si="210"/>
        <v>1109002795.1200578</v>
      </c>
    </row>
    <row r="444" spans="1:24" ht="12" customHeight="1">
      <c r="A444" s="2" t="s">
        <v>360</v>
      </c>
      <c r="E444" s="2">
        <f t="shared" ref="E444:X444" si="211">SUM(E442:E443)</f>
        <v>729245645.958184</v>
      </c>
      <c r="F444" s="2">
        <f t="shared" si="211"/>
        <v>72472623</v>
      </c>
      <c r="G444" s="2">
        <f t="shared" si="211"/>
        <v>495950326.36431634</v>
      </c>
      <c r="H444" s="2">
        <f t="shared" si="211"/>
        <v>202089775.62248546</v>
      </c>
      <c r="I444" s="2">
        <f t="shared" si="211"/>
        <v>39017610.877145663</v>
      </c>
      <c r="J444" s="2">
        <f t="shared" si="211"/>
        <v>115208604</v>
      </c>
      <c r="K444" s="2">
        <f t="shared" si="211"/>
        <v>65328644</v>
      </c>
      <c r="L444" s="2">
        <f t="shared" si="211"/>
        <v>149572485.65187606</v>
      </c>
      <c r="M444" s="3">
        <f t="shared" si="211"/>
        <v>1868885715.4740076</v>
      </c>
      <c r="N444" s="2">
        <f t="shared" si="211"/>
        <v>493101987.15663725</v>
      </c>
      <c r="O444" s="2">
        <f t="shared" si="211"/>
        <v>18031657.465504982</v>
      </c>
      <c r="P444" s="2">
        <f t="shared" si="211"/>
        <v>234221888.46874139</v>
      </c>
      <c r="Q444" s="2">
        <f t="shared" si="211"/>
        <v>146220</v>
      </c>
      <c r="R444" s="2">
        <f t="shared" si="211"/>
        <v>525028876.08068359</v>
      </c>
      <c r="S444" s="2">
        <f t="shared" si="211"/>
        <v>232673406</v>
      </c>
      <c r="T444" s="2">
        <f t="shared" si="211"/>
        <v>166254308.59382692</v>
      </c>
      <c r="U444" s="2">
        <f t="shared" si="211"/>
        <v>192122929.35466367</v>
      </c>
      <c r="V444" s="2">
        <f t="shared" si="211"/>
        <v>67477998</v>
      </c>
      <c r="W444" s="2">
        <f t="shared" si="211"/>
        <v>2643491</v>
      </c>
      <c r="X444" s="3">
        <f t="shared" si="211"/>
        <v>1931702762.1200578</v>
      </c>
    </row>
    <row r="446" spans="1:24" ht="12" customHeight="1">
      <c r="M446" s="2"/>
    </row>
    <row r="447" spans="1:24" s="13" customFormat="1" ht="12" customHeight="1">
      <c r="M447" s="14"/>
      <c r="X447" s="14"/>
    </row>
    <row r="448" spans="1:24" s="13" customFormat="1" ht="12" customHeight="1">
      <c r="M448" s="14"/>
      <c r="X448" s="14"/>
    </row>
    <row r="449" spans="13:24" s="13" customFormat="1" ht="12" customHeight="1">
      <c r="M449" s="14"/>
      <c r="X449" s="14"/>
    </row>
    <row r="450" spans="13:24" s="13" customFormat="1" ht="12" customHeight="1">
      <c r="M450" s="14"/>
      <c r="X450" s="14"/>
    </row>
    <row r="451" spans="13:24" s="13" customFormat="1" ht="12" customHeight="1">
      <c r="M451" s="14"/>
      <c r="X451" s="14"/>
    </row>
    <row r="452" spans="13:24" s="13" customFormat="1" ht="12" customHeight="1">
      <c r="M452" s="14"/>
      <c r="X452" s="14"/>
    </row>
  </sheetData>
  <pageMargins left="0" right="0" top="0.57999999999999996" bottom="0" header="0.78" footer="0"/>
  <pageSetup paperSize="5" scale="65" fitToWidth="8" fitToHeight="8" orientation="landscape" horizontalDpi="4294967292" verticalDpi="4294967292" r:id="rId1"/>
  <headerFooter alignWithMargins="0">
    <oddFooter>&amp;L&amp;F &amp;D&amp;C&amp;P</oddFooter>
  </headerFooter>
  <rowBreaks count="7" manualBreakCount="7">
    <brk id="60" max="65535" man="1"/>
    <brk id="114" max="65535" man="1"/>
    <brk id="181" max="65535" man="1"/>
    <brk id="236" max="65535" man="1"/>
    <brk id="295" max="65535" man="1"/>
    <brk id="357" max="65535" man="1"/>
    <brk id="402" max="6553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"/>
  <dimension ref="A1:X452"/>
  <sheetViews>
    <sheetView zoomScale="85" workbookViewId="0">
      <pane xSplit="4" ySplit="4" topLeftCell="E5" activePane="bottomRight" state="frozenSplit"/>
      <selection activeCell="K7" sqref="K7"/>
      <selection pane="topRight" activeCell="K7" sqref="K7"/>
      <selection pane="bottomLeft" activeCell="K7" sqref="K7"/>
      <selection pane="bottomRight" activeCell="N5" sqref="N5"/>
    </sheetView>
  </sheetViews>
  <sheetFormatPr defaultColWidth="10.6640625" defaultRowHeight="12" customHeight="1"/>
  <cols>
    <col min="1" max="1" width="1" style="2" customWidth="1"/>
    <col min="2" max="3" width="1.109375" style="2" customWidth="1"/>
    <col min="4" max="4" width="15.6640625" style="2" customWidth="1"/>
    <col min="5" max="8" width="12.5546875" style="2" customWidth="1"/>
    <col min="9" max="9" width="11.6640625" style="2" customWidth="1"/>
    <col min="10" max="11" width="11.44140625" style="2" customWidth="1"/>
    <col min="12" max="12" width="12.5546875" style="2" customWidth="1"/>
    <col min="13" max="13" width="13.6640625" style="3" customWidth="1"/>
    <col min="14" max="16" width="12.5546875" style="2" customWidth="1"/>
    <col min="17" max="17" width="10.6640625" style="2"/>
    <col min="18" max="21" width="12.5546875" style="2" customWidth="1"/>
    <col min="22" max="23" width="12" style="2" customWidth="1"/>
    <col min="24" max="24" width="13.6640625" style="3" customWidth="1"/>
    <col min="25" max="16384" width="10.6640625" style="2"/>
  </cols>
  <sheetData>
    <row r="1" spans="1:24" ht="21">
      <c r="A1" s="17" t="s">
        <v>362</v>
      </c>
    </row>
    <row r="2" spans="1:24" ht="12" customHeight="1">
      <c r="A2" s="3"/>
    </row>
    <row r="3" spans="1:24" s="4" customFormat="1" ht="12" customHeight="1">
      <c r="H3" s="5" t="s">
        <v>1</v>
      </c>
      <c r="I3" s="4" t="s">
        <v>2</v>
      </c>
      <c r="J3" s="6" t="s">
        <v>3</v>
      </c>
      <c r="L3" s="4" t="s">
        <v>4</v>
      </c>
      <c r="M3" s="7" t="s">
        <v>5</v>
      </c>
      <c r="N3" s="6" t="s">
        <v>6</v>
      </c>
      <c r="O3" s="6" t="s">
        <v>7</v>
      </c>
      <c r="P3" s="4" t="s">
        <v>8</v>
      </c>
      <c r="Q3" s="4" t="s">
        <v>9</v>
      </c>
      <c r="R3" s="4" t="s">
        <v>10</v>
      </c>
      <c r="S3" s="6" t="s">
        <v>11</v>
      </c>
      <c r="T3" s="4" t="s">
        <v>12</v>
      </c>
      <c r="U3" s="4" t="s">
        <v>13</v>
      </c>
      <c r="V3" s="4" t="s">
        <v>14</v>
      </c>
      <c r="W3" s="4" t="s">
        <v>15</v>
      </c>
      <c r="X3" s="7" t="s">
        <v>5</v>
      </c>
    </row>
    <row r="4" spans="1:24" s="4" customFormat="1" ht="12" customHeight="1">
      <c r="E4" s="8" t="s">
        <v>16</v>
      </c>
      <c r="F4" s="8" t="s">
        <v>17</v>
      </c>
      <c r="G4" s="8" t="s">
        <v>18</v>
      </c>
      <c r="H4" s="8" t="s">
        <v>19</v>
      </c>
      <c r="I4" s="8" t="s">
        <v>20</v>
      </c>
      <c r="J4" s="9" t="s">
        <v>21</v>
      </c>
      <c r="K4" s="9" t="s">
        <v>22</v>
      </c>
      <c r="L4" s="8" t="s">
        <v>23</v>
      </c>
      <c r="M4" s="10" t="s">
        <v>24</v>
      </c>
      <c r="N4" s="9" t="s">
        <v>25</v>
      </c>
      <c r="O4" s="9" t="s">
        <v>26</v>
      </c>
      <c r="P4" s="8" t="s">
        <v>27</v>
      </c>
      <c r="Q4" s="8" t="s">
        <v>28</v>
      </c>
      <c r="R4" s="8" t="s">
        <v>29</v>
      </c>
      <c r="S4" s="9" t="s">
        <v>30</v>
      </c>
      <c r="T4" s="8" t="s">
        <v>31</v>
      </c>
      <c r="U4" s="8" t="s">
        <v>32</v>
      </c>
      <c r="V4" s="8" t="s">
        <v>33</v>
      </c>
      <c r="W4" s="8" t="s">
        <v>34</v>
      </c>
      <c r="X4" s="10" t="s">
        <v>29</v>
      </c>
    </row>
    <row r="5" spans="1:24" ht="12" customHeight="1">
      <c r="A5" s="2" t="s">
        <v>35</v>
      </c>
      <c r="E5" s="2">
        <v>353556</v>
      </c>
      <c r="F5" s="2">
        <v>1318182</v>
      </c>
      <c r="G5" s="2">
        <v>2325725</v>
      </c>
      <c r="H5" s="2">
        <v>1126714</v>
      </c>
      <c r="I5" s="2">
        <v>20426</v>
      </c>
      <c r="J5" s="2">
        <v>0</v>
      </c>
      <c r="K5" s="2">
        <v>616211</v>
      </c>
      <c r="L5" s="2">
        <v>60684</v>
      </c>
      <c r="M5" s="3">
        <f t="shared" ref="M5:M12" si="0">SUM(E5:L5)</f>
        <v>5821498</v>
      </c>
      <c r="N5" s="2">
        <v>1110318</v>
      </c>
      <c r="O5" s="2">
        <v>0</v>
      </c>
      <c r="P5" s="2">
        <v>0</v>
      </c>
      <c r="Q5" s="2">
        <v>0</v>
      </c>
      <c r="R5" s="2">
        <v>80016</v>
      </c>
      <c r="S5" s="2">
        <v>4180818</v>
      </c>
      <c r="T5" s="2">
        <v>89381</v>
      </c>
      <c r="U5" s="2">
        <v>514874</v>
      </c>
      <c r="V5" s="2">
        <v>0</v>
      </c>
      <c r="W5" s="2">
        <v>0</v>
      </c>
      <c r="X5" s="3">
        <f t="shared" ref="X5:X10" si="1">SUM(N5:W5)</f>
        <v>5975407</v>
      </c>
    </row>
    <row r="6" spans="1:24" ht="12" customHeight="1">
      <c r="B6" s="2" t="s">
        <v>36</v>
      </c>
      <c r="E6" s="2">
        <v>0</v>
      </c>
      <c r="F6" s="2">
        <v>0</v>
      </c>
      <c r="G6" s="2">
        <v>5029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3">
        <f t="shared" si="0"/>
        <v>5029</v>
      </c>
      <c r="N6" s="2">
        <v>0</v>
      </c>
      <c r="O6" s="2">
        <v>0</v>
      </c>
      <c r="P6" s="2">
        <v>0</v>
      </c>
      <c r="Q6" s="2">
        <v>0</v>
      </c>
      <c r="R6" s="2">
        <v>227</v>
      </c>
      <c r="S6" s="2">
        <v>2162</v>
      </c>
      <c r="T6" s="2">
        <v>0</v>
      </c>
      <c r="U6" s="2">
        <v>0</v>
      </c>
      <c r="V6" s="2">
        <v>0</v>
      </c>
      <c r="W6" s="2">
        <v>0</v>
      </c>
      <c r="X6" s="3">
        <f t="shared" si="1"/>
        <v>2389</v>
      </c>
    </row>
    <row r="7" spans="1:24" ht="12" customHeight="1">
      <c r="B7" s="2" t="s">
        <v>37</v>
      </c>
      <c r="E7" s="2">
        <v>481036</v>
      </c>
      <c r="F7" s="2">
        <v>1492</v>
      </c>
      <c r="G7" s="2">
        <v>38571</v>
      </c>
      <c r="H7" s="2">
        <v>53</v>
      </c>
      <c r="I7" s="2">
        <v>0</v>
      </c>
      <c r="J7" s="2">
        <v>0</v>
      </c>
      <c r="K7" s="2">
        <v>0</v>
      </c>
      <c r="L7" s="2">
        <v>0</v>
      </c>
      <c r="M7" s="3">
        <f t="shared" si="0"/>
        <v>521152</v>
      </c>
      <c r="N7" s="2">
        <v>0</v>
      </c>
      <c r="O7" s="2">
        <v>0</v>
      </c>
      <c r="P7" s="2">
        <v>30000</v>
      </c>
      <c r="Q7" s="2">
        <v>0</v>
      </c>
      <c r="R7" s="2">
        <v>10069</v>
      </c>
      <c r="S7" s="2">
        <v>11842</v>
      </c>
      <c r="T7" s="2">
        <v>456482</v>
      </c>
      <c r="U7" s="2">
        <v>0</v>
      </c>
      <c r="V7" s="2">
        <v>0</v>
      </c>
      <c r="W7" s="2">
        <v>0</v>
      </c>
      <c r="X7" s="3">
        <f t="shared" si="1"/>
        <v>508393</v>
      </c>
    </row>
    <row r="8" spans="1:24" ht="12" customHeight="1">
      <c r="B8" s="2" t="s">
        <v>38</v>
      </c>
      <c r="E8" s="2">
        <v>747616</v>
      </c>
      <c r="F8" s="2">
        <v>26328</v>
      </c>
      <c r="G8" s="2">
        <v>231785</v>
      </c>
      <c r="H8" s="2">
        <v>130254</v>
      </c>
      <c r="I8" s="2">
        <v>13683</v>
      </c>
      <c r="J8" s="2">
        <v>25976</v>
      </c>
      <c r="K8" s="2">
        <v>3984</v>
      </c>
      <c r="L8" s="2">
        <v>320105</v>
      </c>
      <c r="M8" s="3">
        <f t="shared" si="0"/>
        <v>1499731</v>
      </c>
      <c r="N8" s="2">
        <v>0</v>
      </c>
      <c r="O8" s="2">
        <v>0</v>
      </c>
      <c r="P8" s="2">
        <v>800105</v>
      </c>
      <c r="Q8" s="2">
        <v>0</v>
      </c>
      <c r="R8" s="2">
        <v>579655</v>
      </c>
      <c r="S8" s="2">
        <v>122945</v>
      </c>
      <c r="T8" s="2">
        <v>0</v>
      </c>
      <c r="U8" s="2">
        <v>0</v>
      </c>
      <c r="V8" s="2">
        <v>0</v>
      </c>
      <c r="W8" s="2">
        <v>0</v>
      </c>
      <c r="X8" s="3">
        <f t="shared" si="1"/>
        <v>1502705</v>
      </c>
    </row>
    <row r="9" spans="1:24" ht="12" customHeight="1">
      <c r="B9" s="2" t="s">
        <v>39</v>
      </c>
      <c r="E9" s="2">
        <v>0</v>
      </c>
      <c r="F9" s="2">
        <v>39767</v>
      </c>
      <c r="G9" s="2">
        <v>181778</v>
      </c>
      <c r="H9" s="2">
        <v>0</v>
      </c>
      <c r="I9" s="2">
        <v>3289</v>
      </c>
      <c r="J9" s="2">
        <v>0</v>
      </c>
      <c r="K9" s="2">
        <v>0</v>
      </c>
      <c r="L9" s="2">
        <v>140221</v>
      </c>
      <c r="M9" s="3">
        <f t="shared" si="0"/>
        <v>365055</v>
      </c>
      <c r="N9" s="2">
        <v>0</v>
      </c>
      <c r="O9" s="2">
        <v>0</v>
      </c>
      <c r="P9" s="2">
        <v>240221</v>
      </c>
      <c r="Q9" s="2">
        <v>0</v>
      </c>
      <c r="R9" s="2">
        <v>450</v>
      </c>
      <c r="S9" s="2">
        <v>35729</v>
      </c>
      <c r="T9" s="2">
        <v>3727</v>
      </c>
      <c r="U9" s="2">
        <v>23971</v>
      </c>
      <c r="V9" s="2">
        <v>0</v>
      </c>
      <c r="W9" s="2">
        <v>0</v>
      </c>
      <c r="X9" s="3">
        <f t="shared" si="1"/>
        <v>304098</v>
      </c>
    </row>
    <row r="10" spans="1:24" ht="12" customHeight="1">
      <c r="B10" s="2" t="s">
        <v>40</v>
      </c>
      <c r="E10" s="2">
        <v>0</v>
      </c>
      <c r="F10" s="2">
        <v>0</v>
      </c>
      <c r="G10" s="2">
        <v>21701</v>
      </c>
      <c r="H10" s="2">
        <v>413</v>
      </c>
      <c r="I10" s="2">
        <v>0</v>
      </c>
      <c r="J10" s="2">
        <v>0</v>
      </c>
      <c r="K10" s="2">
        <v>0</v>
      </c>
      <c r="L10" s="2">
        <v>12000</v>
      </c>
      <c r="M10" s="3">
        <f t="shared" si="0"/>
        <v>34114</v>
      </c>
      <c r="N10" s="2">
        <v>0</v>
      </c>
      <c r="O10" s="2">
        <v>0</v>
      </c>
      <c r="P10" s="2">
        <v>0</v>
      </c>
      <c r="Q10" s="2">
        <v>0</v>
      </c>
      <c r="R10" s="2">
        <v>14956</v>
      </c>
      <c r="S10" s="2">
        <v>5148</v>
      </c>
      <c r="T10" s="2">
        <v>2780</v>
      </c>
      <c r="U10" s="2">
        <v>0</v>
      </c>
      <c r="V10" s="2">
        <v>0</v>
      </c>
      <c r="W10" s="2">
        <v>0</v>
      </c>
      <c r="X10" s="3">
        <f t="shared" si="1"/>
        <v>22884</v>
      </c>
    </row>
    <row r="11" spans="1:24" ht="12" customHeight="1">
      <c r="C11" s="2" t="s">
        <v>41</v>
      </c>
      <c r="E11" s="11">
        <f t="shared" ref="E11:L11" si="2">SUM(E6:E10)</f>
        <v>1228652</v>
      </c>
      <c r="F11" s="11">
        <f t="shared" si="2"/>
        <v>67587</v>
      </c>
      <c r="G11" s="11">
        <f t="shared" si="2"/>
        <v>478864</v>
      </c>
      <c r="H11" s="11">
        <f t="shared" si="2"/>
        <v>130720</v>
      </c>
      <c r="I11" s="11">
        <f t="shared" si="2"/>
        <v>16972</v>
      </c>
      <c r="J11" s="11">
        <f t="shared" si="2"/>
        <v>25976</v>
      </c>
      <c r="K11" s="11">
        <f t="shared" si="2"/>
        <v>3984</v>
      </c>
      <c r="L11" s="11">
        <f t="shared" si="2"/>
        <v>472326</v>
      </c>
      <c r="M11" s="3">
        <f t="shared" si="0"/>
        <v>2425081</v>
      </c>
      <c r="N11" s="11">
        <f t="shared" ref="N11:X11" si="3">SUM(N6:N10)</f>
        <v>0</v>
      </c>
      <c r="O11" s="11">
        <f t="shared" si="3"/>
        <v>0</v>
      </c>
      <c r="P11" s="11">
        <f t="shared" si="3"/>
        <v>1070326</v>
      </c>
      <c r="Q11" s="11">
        <f t="shared" si="3"/>
        <v>0</v>
      </c>
      <c r="R11" s="11">
        <f t="shared" si="3"/>
        <v>605357</v>
      </c>
      <c r="S11" s="11">
        <f t="shared" si="3"/>
        <v>177826</v>
      </c>
      <c r="T11" s="11">
        <f t="shared" si="3"/>
        <v>462989</v>
      </c>
      <c r="U11" s="11">
        <f t="shared" si="3"/>
        <v>23971</v>
      </c>
      <c r="V11" s="11">
        <f t="shared" si="3"/>
        <v>0</v>
      </c>
      <c r="W11" s="11">
        <f t="shared" si="3"/>
        <v>0</v>
      </c>
      <c r="X11" s="3">
        <f t="shared" si="3"/>
        <v>2340469</v>
      </c>
    </row>
    <row r="12" spans="1:24" ht="12" customHeight="1">
      <c r="D12" s="2" t="s">
        <v>42</v>
      </c>
      <c r="E12" s="2">
        <f t="shared" ref="E12:L12" si="4">E11+E5</f>
        <v>1582208</v>
      </c>
      <c r="F12" s="2">
        <f t="shared" si="4"/>
        <v>1385769</v>
      </c>
      <c r="G12" s="2">
        <f t="shared" si="4"/>
        <v>2804589</v>
      </c>
      <c r="H12" s="2">
        <f t="shared" si="4"/>
        <v>1257434</v>
      </c>
      <c r="I12" s="2">
        <f t="shared" si="4"/>
        <v>37398</v>
      </c>
      <c r="J12" s="2">
        <f t="shared" si="4"/>
        <v>25976</v>
      </c>
      <c r="K12" s="2">
        <f t="shared" si="4"/>
        <v>620195</v>
      </c>
      <c r="L12" s="2">
        <f t="shared" si="4"/>
        <v>533010</v>
      </c>
      <c r="M12" s="3">
        <f t="shared" si="0"/>
        <v>8246579</v>
      </c>
      <c r="N12" s="2">
        <f t="shared" ref="N12:X12" si="5">N11+N5</f>
        <v>1110318</v>
      </c>
      <c r="O12" s="2">
        <f t="shared" si="5"/>
        <v>0</v>
      </c>
      <c r="P12" s="2">
        <f t="shared" si="5"/>
        <v>1070326</v>
      </c>
      <c r="Q12" s="2">
        <f t="shared" si="5"/>
        <v>0</v>
      </c>
      <c r="R12" s="2">
        <f t="shared" si="5"/>
        <v>685373</v>
      </c>
      <c r="S12" s="2">
        <f t="shared" si="5"/>
        <v>4358644</v>
      </c>
      <c r="T12" s="2">
        <f t="shared" si="5"/>
        <v>552370</v>
      </c>
      <c r="U12" s="2">
        <f t="shared" si="5"/>
        <v>538845</v>
      </c>
      <c r="V12" s="2">
        <f t="shared" si="5"/>
        <v>0</v>
      </c>
      <c r="W12" s="2">
        <f t="shared" si="5"/>
        <v>0</v>
      </c>
      <c r="X12" s="3">
        <f t="shared" si="5"/>
        <v>8315876</v>
      </c>
    </row>
    <row r="14" spans="1:24" ht="12" customHeight="1">
      <c r="A14" s="2" t="s">
        <v>43</v>
      </c>
      <c r="E14" s="2">
        <v>296311</v>
      </c>
      <c r="F14" s="2">
        <v>2444</v>
      </c>
      <c r="G14" s="2">
        <v>1469480</v>
      </c>
      <c r="H14" s="2">
        <v>514035</v>
      </c>
      <c r="I14" s="2">
        <v>13734</v>
      </c>
      <c r="J14" s="2">
        <v>0</v>
      </c>
      <c r="K14" s="2">
        <v>21223</v>
      </c>
      <c r="L14" s="2">
        <v>0</v>
      </c>
      <c r="M14" s="3">
        <f>SUM(E14:L14)</f>
        <v>2317227</v>
      </c>
      <c r="N14" s="2">
        <v>688741</v>
      </c>
      <c r="O14" s="2">
        <v>0</v>
      </c>
      <c r="P14" s="2">
        <v>0</v>
      </c>
      <c r="Q14" s="2">
        <v>0</v>
      </c>
      <c r="R14" s="2">
        <v>26972</v>
      </c>
      <c r="S14" s="2">
        <v>1466508</v>
      </c>
      <c r="T14" s="2">
        <v>118259</v>
      </c>
      <c r="U14" s="2">
        <v>129358</v>
      </c>
      <c r="V14" s="2">
        <v>0</v>
      </c>
      <c r="W14" s="2">
        <v>0</v>
      </c>
      <c r="X14" s="3">
        <f>SUM(N14:W14)</f>
        <v>2429838</v>
      </c>
    </row>
    <row r="15" spans="1:24" ht="12" customHeight="1">
      <c r="B15" s="12" t="s">
        <v>44</v>
      </c>
      <c r="E15" s="2">
        <v>1310</v>
      </c>
      <c r="F15" s="2">
        <v>0</v>
      </c>
      <c r="G15" s="2">
        <v>42259</v>
      </c>
      <c r="H15" s="2">
        <v>10435</v>
      </c>
      <c r="I15" s="2">
        <v>3006</v>
      </c>
      <c r="J15" s="2">
        <v>0</v>
      </c>
      <c r="K15" s="2">
        <v>7961</v>
      </c>
      <c r="L15" s="2">
        <v>0</v>
      </c>
      <c r="M15" s="3">
        <f>SUM(E15:L15)</f>
        <v>64971</v>
      </c>
      <c r="N15" s="2">
        <v>33820</v>
      </c>
      <c r="O15" s="2">
        <v>0</v>
      </c>
      <c r="P15" s="2">
        <v>0</v>
      </c>
      <c r="Q15" s="2">
        <v>0</v>
      </c>
      <c r="R15" s="2">
        <v>619</v>
      </c>
      <c r="S15" s="2">
        <v>22962</v>
      </c>
      <c r="T15" s="2">
        <v>0</v>
      </c>
      <c r="U15" s="2">
        <v>0</v>
      </c>
      <c r="V15" s="2">
        <v>0</v>
      </c>
      <c r="W15" s="2">
        <v>0</v>
      </c>
      <c r="X15" s="3">
        <f>SUM(N15:W15)</f>
        <v>57401</v>
      </c>
    </row>
    <row r="16" spans="1:24" ht="12" customHeight="1">
      <c r="B16" s="2" t="s">
        <v>45</v>
      </c>
      <c r="E16" s="2">
        <v>507</v>
      </c>
      <c r="F16" s="2">
        <v>0</v>
      </c>
      <c r="G16" s="2">
        <v>376053</v>
      </c>
      <c r="H16" s="2">
        <v>62558</v>
      </c>
      <c r="I16" s="2">
        <v>2000</v>
      </c>
      <c r="J16" s="2">
        <v>13474</v>
      </c>
      <c r="K16" s="2">
        <v>127880</v>
      </c>
      <c r="L16" s="2">
        <v>522764</v>
      </c>
      <c r="M16" s="3">
        <f>SUM(E16:L16)</f>
        <v>1105236</v>
      </c>
      <c r="N16" s="2">
        <v>257696</v>
      </c>
      <c r="O16" s="2">
        <v>0</v>
      </c>
      <c r="P16" s="2">
        <v>549239</v>
      </c>
      <c r="Q16" s="2">
        <v>0</v>
      </c>
      <c r="R16" s="2">
        <v>131663</v>
      </c>
      <c r="S16" s="2">
        <v>150170</v>
      </c>
      <c r="T16" s="2">
        <v>0</v>
      </c>
      <c r="U16" s="2">
        <v>0</v>
      </c>
      <c r="V16" s="2">
        <v>0</v>
      </c>
      <c r="W16" s="2">
        <v>0</v>
      </c>
      <c r="X16" s="3">
        <f>SUM(N16:W16)</f>
        <v>1088768</v>
      </c>
    </row>
    <row r="17" spans="1:24" ht="12" customHeight="1">
      <c r="C17" s="2" t="s">
        <v>41</v>
      </c>
      <c r="E17" s="2">
        <f t="shared" ref="E17:L17" si="6">SUM(E15:E16)</f>
        <v>1817</v>
      </c>
      <c r="F17" s="2">
        <f t="shared" si="6"/>
        <v>0</v>
      </c>
      <c r="G17" s="2">
        <f t="shared" si="6"/>
        <v>418312</v>
      </c>
      <c r="H17" s="2">
        <f t="shared" si="6"/>
        <v>72993</v>
      </c>
      <c r="I17" s="2">
        <f t="shared" si="6"/>
        <v>5006</v>
      </c>
      <c r="J17" s="2">
        <f t="shared" si="6"/>
        <v>13474</v>
      </c>
      <c r="K17" s="2">
        <f t="shared" si="6"/>
        <v>135841</v>
      </c>
      <c r="L17" s="2">
        <f t="shared" si="6"/>
        <v>522764</v>
      </c>
      <c r="M17" s="3">
        <f>SUM(E17:L17)</f>
        <v>1170207</v>
      </c>
      <c r="N17" s="2">
        <f t="shared" ref="N17:W17" si="7">SUM(N15:N16)</f>
        <v>291516</v>
      </c>
      <c r="O17" s="2">
        <f t="shared" si="7"/>
        <v>0</v>
      </c>
      <c r="P17" s="2">
        <f t="shared" si="7"/>
        <v>549239</v>
      </c>
      <c r="Q17" s="2">
        <f t="shared" si="7"/>
        <v>0</v>
      </c>
      <c r="R17" s="2">
        <f t="shared" si="7"/>
        <v>132282</v>
      </c>
      <c r="S17" s="2">
        <f t="shared" si="7"/>
        <v>173132</v>
      </c>
      <c r="T17" s="2">
        <f t="shared" si="7"/>
        <v>0</v>
      </c>
      <c r="U17" s="2">
        <f t="shared" si="7"/>
        <v>0</v>
      </c>
      <c r="V17" s="2">
        <f t="shared" si="7"/>
        <v>0</v>
      </c>
      <c r="W17" s="2">
        <f t="shared" si="7"/>
        <v>0</v>
      </c>
      <c r="X17" s="3">
        <f>SUM(N17:W17)</f>
        <v>1146169</v>
      </c>
    </row>
    <row r="18" spans="1:24" ht="12" customHeight="1">
      <c r="D18" s="2" t="s">
        <v>42</v>
      </c>
      <c r="E18" s="2">
        <f t="shared" ref="E18:L18" si="8">E17+E14</f>
        <v>298128</v>
      </c>
      <c r="F18" s="2">
        <f t="shared" si="8"/>
        <v>2444</v>
      </c>
      <c r="G18" s="2">
        <f t="shared" si="8"/>
        <v>1887792</v>
      </c>
      <c r="H18" s="2">
        <f t="shared" si="8"/>
        <v>587028</v>
      </c>
      <c r="I18" s="2">
        <f t="shared" si="8"/>
        <v>18740</v>
      </c>
      <c r="J18" s="2">
        <f t="shared" si="8"/>
        <v>13474</v>
      </c>
      <c r="K18" s="2">
        <f t="shared" si="8"/>
        <v>157064</v>
      </c>
      <c r="L18" s="2">
        <f t="shared" si="8"/>
        <v>522764</v>
      </c>
      <c r="M18" s="3">
        <f>SUM(E18:L18)</f>
        <v>3487434</v>
      </c>
      <c r="N18" s="2">
        <f t="shared" ref="N18:X18" si="9">N17+N14</f>
        <v>980257</v>
      </c>
      <c r="O18" s="2">
        <f t="shared" si="9"/>
        <v>0</v>
      </c>
      <c r="P18" s="2">
        <f t="shared" si="9"/>
        <v>549239</v>
      </c>
      <c r="Q18" s="2">
        <f t="shared" si="9"/>
        <v>0</v>
      </c>
      <c r="R18" s="2">
        <f t="shared" si="9"/>
        <v>159254</v>
      </c>
      <c r="S18" s="2">
        <f t="shared" si="9"/>
        <v>1639640</v>
      </c>
      <c r="T18" s="2">
        <f t="shared" si="9"/>
        <v>118259</v>
      </c>
      <c r="U18" s="2">
        <f t="shared" si="9"/>
        <v>129358</v>
      </c>
      <c r="V18" s="2">
        <f t="shared" si="9"/>
        <v>0</v>
      </c>
      <c r="W18" s="2">
        <f t="shared" si="9"/>
        <v>0</v>
      </c>
      <c r="X18" s="3">
        <f t="shared" si="9"/>
        <v>3576007</v>
      </c>
    </row>
    <row r="20" spans="1:24" ht="12" customHeight="1">
      <c r="A20" s="2" t="s">
        <v>46</v>
      </c>
      <c r="E20" s="2">
        <v>5360480</v>
      </c>
      <c r="F20" s="2">
        <v>946023</v>
      </c>
      <c r="G20" s="2">
        <v>2794117</v>
      </c>
      <c r="H20" s="2">
        <v>1071580</v>
      </c>
      <c r="I20" s="2">
        <v>0</v>
      </c>
      <c r="J20" s="2">
        <v>22995</v>
      </c>
      <c r="K20" s="2">
        <v>264491</v>
      </c>
      <c r="L20" s="2">
        <v>5038551</v>
      </c>
      <c r="M20" s="3">
        <f t="shared" ref="M20:M27" si="10">SUM(E20:L20)</f>
        <v>15498237</v>
      </c>
      <c r="N20" s="2">
        <v>3988101</v>
      </c>
      <c r="O20" s="2">
        <v>22995</v>
      </c>
      <c r="P20" s="2">
        <v>5053133</v>
      </c>
      <c r="Q20" s="2">
        <v>0</v>
      </c>
      <c r="R20" s="2">
        <v>486342</v>
      </c>
      <c r="S20" s="2">
        <v>3239780</v>
      </c>
      <c r="T20" s="2">
        <v>2555632</v>
      </c>
      <c r="U20" s="2">
        <v>547913</v>
      </c>
      <c r="V20" s="2">
        <v>0</v>
      </c>
      <c r="W20" s="2">
        <v>0</v>
      </c>
      <c r="X20" s="3">
        <f t="shared" ref="X20:X27" si="11">SUM(N20:W20)</f>
        <v>15893896</v>
      </c>
    </row>
    <row r="21" spans="1:24" ht="12" customHeight="1">
      <c r="A21" s="12"/>
      <c r="B21" s="2" t="s">
        <v>47</v>
      </c>
      <c r="E21" s="2">
        <v>35530</v>
      </c>
      <c r="F21" s="2">
        <v>0</v>
      </c>
      <c r="G21" s="2">
        <v>37531</v>
      </c>
      <c r="H21" s="2">
        <v>35907</v>
      </c>
      <c r="I21" s="2">
        <v>0</v>
      </c>
      <c r="J21" s="2">
        <v>0</v>
      </c>
      <c r="K21" s="2">
        <v>0</v>
      </c>
      <c r="L21" s="2">
        <v>0</v>
      </c>
      <c r="M21" s="3">
        <f t="shared" si="10"/>
        <v>108968</v>
      </c>
      <c r="N21" s="2">
        <v>0</v>
      </c>
      <c r="O21" s="2">
        <v>0</v>
      </c>
      <c r="P21" s="2">
        <v>60000</v>
      </c>
      <c r="Q21" s="2">
        <v>0</v>
      </c>
      <c r="R21" s="2">
        <v>2693</v>
      </c>
      <c r="S21" s="2">
        <v>57457</v>
      </c>
      <c r="T21" s="2">
        <v>617</v>
      </c>
      <c r="U21" s="2">
        <v>0</v>
      </c>
      <c r="V21" s="2">
        <v>0</v>
      </c>
      <c r="W21" s="2">
        <v>0</v>
      </c>
      <c r="X21" s="3">
        <f t="shared" si="11"/>
        <v>120767</v>
      </c>
    </row>
    <row r="22" spans="1:24" ht="12" customHeight="1">
      <c r="A22" s="12"/>
      <c r="B22" s="2" t="s">
        <v>48</v>
      </c>
      <c r="E22" s="2">
        <v>9634400</v>
      </c>
      <c r="F22" s="2">
        <v>0</v>
      </c>
      <c r="G22" s="2">
        <v>2180880</v>
      </c>
      <c r="H22" s="2">
        <v>568273</v>
      </c>
      <c r="I22" s="2">
        <v>9189</v>
      </c>
      <c r="J22" s="2">
        <v>1343504</v>
      </c>
      <c r="K22" s="2">
        <v>142485</v>
      </c>
      <c r="L22" s="2">
        <v>507317</v>
      </c>
      <c r="M22" s="3">
        <f t="shared" si="10"/>
        <v>14386048</v>
      </c>
      <c r="N22" s="2">
        <v>1108209</v>
      </c>
      <c r="O22" s="2">
        <v>33</v>
      </c>
      <c r="P22" s="2">
        <v>507317</v>
      </c>
      <c r="Q22" s="2">
        <v>0</v>
      </c>
      <c r="R22" s="2">
        <v>5222155</v>
      </c>
      <c r="S22" s="2">
        <v>1192590</v>
      </c>
      <c r="T22" s="2">
        <v>5276529</v>
      </c>
      <c r="U22" s="2">
        <v>774831</v>
      </c>
      <c r="V22" s="2">
        <v>0</v>
      </c>
      <c r="W22" s="2">
        <v>0</v>
      </c>
      <c r="X22" s="3">
        <f t="shared" si="11"/>
        <v>14081664</v>
      </c>
    </row>
    <row r="23" spans="1:24" ht="12" customHeight="1">
      <c r="A23" s="12"/>
      <c r="B23" s="2" t="s">
        <v>49</v>
      </c>
      <c r="E23" s="2">
        <v>6719928</v>
      </c>
      <c r="F23" s="2">
        <v>0</v>
      </c>
      <c r="G23" s="2">
        <v>413822</v>
      </c>
      <c r="H23" s="2">
        <v>29231</v>
      </c>
      <c r="I23" s="2">
        <v>0</v>
      </c>
      <c r="J23" s="2">
        <v>8932</v>
      </c>
      <c r="K23" s="2">
        <v>0</v>
      </c>
      <c r="L23" s="2">
        <v>466944</v>
      </c>
      <c r="M23" s="3">
        <f t="shared" si="10"/>
        <v>7638857</v>
      </c>
      <c r="N23" s="2">
        <v>289490</v>
      </c>
      <c r="O23" s="2">
        <v>14310</v>
      </c>
      <c r="P23" s="2">
        <v>437628</v>
      </c>
      <c r="Q23" s="2">
        <v>0</v>
      </c>
      <c r="R23" s="2">
        <v>280959</v>
      </c>
      <c r="S23" s="2">
        <v>101735</v>
      </c>
      <c r="T23" s="2">
        <v>39294</v>
      </c>
      <c r="U23" s="2">
        <v>6601778</v>
      </c>
      <c r="V23" s="2">
        <v>0</v>
      </c>
      <c r="W23" s="2">
        <v>0</v>
      </c>
      <c r="X23" s="3">
        <f t="shared" si="11"/>
        <v>7765194</v>
      </c>
    </row>
    <row r="24" spans="1:24" ht="12" customHeight="1">
      <c r="B24" s="2" t="s">
        <v>50</v>
      </c>
      <c r="E24" s="2">
        <v>2235754</v>
      </c>
      <c r="F24" s="2">
        <v>0</v>
      </c>
      <c r="G24" s="2">
        <v>2491454</v>
      </c>
      <c r="H24" s="2">
        <v>452512</v>
      </c>
      <c r="I24" s="2">
        <v>0</v>
      </c>
      <c r="J24" s="2">
        <v>3102763</v>
      </c>
      <c r="K24" s="2">
        <v>0</v>
      </c>
      <c r="L24" s="2">
        <v>4310818</v>
      </c>
      <c r="M24" s="3">
        <f t="shared" si="10"/>
        <v>12593301</v>
      </c>
      <c r="N24" s="2">
        <v>0</v>
      </c>
      <c r="O24" s="2">
        <v>512719</v>
      </c>
      <c r="P24" s="2">
        <v>4498651</v>
      </c>
      <c r="Q24" s="2">
        <v>0</v>
      </c>
      <c r="R24" s="2">
        <v>4103272</v>
      </c>
      <c r="S24" s="2">
        <v>857837</v>
      </c>
      <c r="T24" s="2">
        <v>176389</v>
      </c>
      <c r="U24" s="2">
        <v>121170</v>
      </c>
      <c r="V24" s="2">
        <v>0</v>
      </c>
      <c r="W24" s="2">
        <v>0</v>
      </c>
      <c r="X24" s="3">
        <f t="shared" si="11"/>
        <v>10270038</v>
      </c>
    </row>
    <row r="25" spans="1:24" ht="12" customHeight="1">
      <c r="B25" s="2" t="s">
        <v>51</v>
      </c>
      <c r="E25" s="2">
        <v>2367551</v>
      </c>
      <c r="F25" s="2">
        <v>0</v>
      </c>
      <c r="G25" s="2">
        <v>269802</v>
      </c>
      <c r="H25" s="2">
        <v>0</v>
      </c>
      <c r="I25" s="2">
        <v>0</v>
      </c>
      <c r="J25" s="2">
        <v>5984</v>
      </c>
      <c r="K25" s="2">
        <v>0</v>
      </c>
      <c r="L25" s="2">
        <v>991613</v>
      </c>
      <c r="M25" s="3">
        <f t="shared" si="10"/>
        <v>3634950</v>
      </c>
      <c r="N25" s="2">
        <v>149965</v>
      </c>
      <c r="O25" s="2">
        <v>5944</v>
      </c>
      <c r="P25" s="2">
        <v>1086161</v>
      </c>
      <c r="Q25" s="2">
        <v>0</v>
      </c>
      <c r="R25" s="2">
        <v>416461</v>
      </c>
      <c r="S25" s="2">
        <v>192655</v>
      </c>
      <c r="T25" s="2">
        <v>1487568</v>
      </c>
      <c r="U25" s="2">
        <v>519486</v>
      </c>
      <c r="V25" s="2">
        <v>250000</v>
      </c>
      <c r="W25" s="2">
        <v>0</v>
      </c>
      <c r="X25" s="3">
        <f t="shared" si="11"/>
        <v>4108240</v>
      </c>
    </row>
    <row r="26" spans="1:24" ht="12" customHeight="1">
      <c r="C26" s="2" t="s">
        <v>41</v>
      </c>
      <c r="E26" s="2">
        <f t="shared" ref="E26:L26" si="12">SUM(E21:E25)</f>
        <v>20993163</v>
      </c>
      <c r="F26" s="2">
        <f t="shared" si="12"/>
        <v>0</v>
      </c>
      <c r="G26" s="2">
        <f t="shared" si="12"/>
        <v>5393489</v>
      </c>
      <c r="H26" s="2">
        <f t="shared" si="12"/>
        <v>1085923</v>
      </c>
      <c r="I26" s="2">
        <f t="shared" si="12"/>
        <v>9189</v>
      </c>
      <c r="J26" s="2">
        <f t="shared" si="12"/>
        <v>4461183</v>
      </c>
      <c r="K26" s="2">
        <f t="shared" si="12"/>
        <v>142485</v>
      </c>
      <c r="L26" s="2">
        <f t="shared" si="12"/>
        <v>6276692</v>
      </c>
      <c r="M26" s="3">
        <f t="shared" si="10"/>
        <v>38362124</v>
      </c>
      <c r="N26" s="2">
        <f t="shared" ref="N26:W26" si="13">SUM(N21:N25)</f>
        <v>1547664</v>
      </c>
      <c r="O26" s="2">
        <f t="shared" si="13"/>
        <v>533006</v>
      </c>
      <c r="P26" s="2">
        <f t="shared" si="13"/>
        <v>6589757</v>
      </c>
      <c r="Q26" s="2">
        <f t="shared" si="13"/>
        <v>0</v>
      </c>
      <c r="R26" s="2">
        <f t="shared" si="13"/>
        <v>10025540</v>
      </c>
      <c r="S26" s="2">
        <f t="shared" si="13"/>
        <v>2402274</v>
      </c>
      <c r="T26" s="2">
        <f t="shared" si="13"/>
        <v>6980397</v>
      </c>
      <c r="U26" s="2">
        <f t="shared" si="13"/>
        <v>8017265</v>
      </c>
      <c r="V26" s="2">
        <f t="shared" si="13"/>
        <v>250000</v>
      </c>
      <c r="W26" s="2">
        <f t="shared" si="13"/>
        <v>0</v>
      </c>
      <c r="X26" s="3">
        <f t="shared" si="11"/>
        <v>36345903</v>
      </c>
    </row>
    <row r="27" spans="1:24" ht="12" customHeight="1">
      <c r="A27" s="12"/>
      <c r="D27" s="2" t="s">
        <v>42</v>
      </c>
      <c r="E27" s="2">
        <f t="shared" ref="E27:L27" si="14">E26+E20</f>
        <v>26353643</v>
      </c>
      <c r="F27" s="2">
        <f t="shared" si="14"/>
        <v>946023</v>
      </c>
      <c r="G27" s="2">
        <f t="shared" si="14"/>
        <v>8187606</v>
      </c>
      <c r="H27" s="2">
        <f t="shared" si="14"/>
        <v>2157503</v>
      </c>
      <c r="I27" s="2">
        <f t="shared" si="14"/>
        <v>9189</v>
      </c>
      <c r="J27" s="2">
        <f t="shared" si="14"/>
        <v>4484178</v>
      </c>
      <c r="K27" s="2">
        <f t="shared" si="14"/>
        <v>406976</v>
      </c>
      <c r="L27" s="2">
        <f t="shared" si="14"/>
        <v>11315243</v>
      </c>
      <c r="M27" s="3">
        <f t="shared" si="10"/>
        <v>53860361</v>
      </c>
      <c r="N27" s="2">
        <f t="shared" ref="N27:W27" si="15">N26+N20</f>
        <v>5535765</v>
      </c>
      <c r="O27" s="2">
        <f t="shared" si="15"/>
        <v>556001</v>
      </c>
      <c r="P27" s="2">
        <f t="shared" si="15"/>
        <v>11642890</v>
      </c>
      <c r="Q27" s="2">
        <f t="shared" si="15"/>
        <v>0</v>
      </c>
      <c r="R27" s="2">
        <f t="shared" si="15"/>
        <v>10511882</v>
      </c>
      <c r="S27" s="2">
        <f t="shared" si="15"/>
        <v>5642054</v>
      </c>
      <c r="T27" s="2">
        <f t="shared" si="15"/>
        <v>9536029</v>
      </c>
      <c r="U27" s="2">
        <f t="shared" si="15"/>
        <v>8565178</v>
      </c>
      <c r="V27" s="2">
        <f t="shared" si="15"/>
        <v>250000</v>
      </c>
      <c r="W27" s="2">
        <f t="shared" si="15"/>
        <v>0</v>
      </c>
      <c r="X27" s="3">
        <f t="shared" si="11"/>
        <v>52239799</v>
      </c>
    </row>
    <row r="28" spans="1:24" ht="12" customHeight="1">
      <c r="H28" s="12"/>
    </row>
    <row r="29" spans="1:24" ht="12" customHeight="1">
      <c r="A29" s="2" t="s">
        <v>52</v>
      </c>
      <c r="E29" s="2">
        <v>2433909</v>
      </c>
      <c r="F29" s="2">
        <v>0</v>
      </c>
      <c r="G29" s="2">
        <v>4941695</v>
      </c>
      <c r="H29" s="2">
        <v>1207647</v>
      </c>
      <c r="I29" s="2">
        <v>1136420</v>
      </c>
      <c r="J29" s="2">
        <v>0</v>
      </c>
      <c r="K29" s="2">
        <v>0</v>
      </c>
      <c r="L29" s="2">
        <v>0</v>
      </c>
      <c r="M29" s="3">
        <f t="shared" ref="M29:M36" si="16">SUM(E29:L29)</f>
        <v>9719671</v>
      </c>
      <c r="N29" s="2">
        <v>4778158</v>
      </c>
      <c r="O29" s="2">
        <v>0</v>
      </c>
      <c r="P29" s="2">
        <v>0</v>
      </c>
      <c r="Q29" s="2">
        <v>0</v>
      </c>
      <c r="R29" s="2">
        <v>121339</v>
      </c>
      <c r="S29" s="2">
        <v>2352565</v>
      </c>
      <c r="T29" s="2">
        <v>688962</v>
      </c>
      <c r="U29" s="2">
        <v>1115350</v>
      </c>
      <c r="V29" s="2">
        <v>0</v>
      </c>
      <c r="W29" s="2">
        <v>0</v>
      </c>
      <c r="X29" s="3">
        <f t="shared" ref="X29:X36" si="17">SUM(N29:W29)</f>
        <v>9056374</v>
      </c>
    </row>
    <row r="30" spans="1:24" ht="12" customHeight="1">
      <c r="B30" s="12" t="s">
        <v>53</v>
      </c>
      <c r="E30" s="2">
        <v>20268</v>
      </c>
      <c r="F30" s="2">
        <v>0</v>
      </c>
      <c r="G30" s="2">
        <v>162342</v>
      </c>
      <c r="H30" s="2">
        <v>106653</v>
      </c>
      <c r="I30" s="2">
        <v>174557</v>
      </c>
      <c r="J30" s="2">
        <v>0</v>
      </c>
      <c r="K30" s="2">
        <v>0</v>
      </c>
      <c r="L30" s="2">
        <v>0</v>
      </c>
      <c r="M30" s="3">
        <f t="shared" si="16"/>
        <v>463820</v>
      </c>
      <c r="N30" s="2">
        <v>473611</v>
      </c>
      <c r="O30" s="2">
        <v>0</v>
      </c>
      <c r="P30" s="2">
        <v>0</v>
      </c>
      <c r="Q30" s="2">
        <v>0</v>
      </c>
      <c r="R30" s="2">
        <v>2577</v>
      </c>
      <c r="S30" s="2">
        <v>61314</v>
      </c>
      <c r="T30" s="2">
        <v>21581</v>
      </c>
      <c r="U30" s="2">
        <v>0</v>
      </c>
      <c r="V30" s="2">
        <v>0</v>
      </c>
      <c r="W30" s="2">
        <v>0</v>
      </c>
      <c r="X30" s="3">
        <f t="shared" si="17"/>
        <v>559083</v>
      </c>
    </row>
    <row r="31" spans="1:24" ht="12" customHeight="1">
      <c r="B31" s="12" t="s">
        <v>54</v>
      </c>
      <c r="E31" s="2">
        <v>164097</v>
      </c>
      <c r="F31" s="2">
        <v>0</v>
      </c>
      <c r="G31" s="2">
        <v>286136</v>
      </c>
      <c r="H31" s="2">
        <v>259491</v>
      </c>
      <c r="I31" s="2">
        <v>0</v>
      </c>
      <c r="J31" s="2">
        <v>0</v>
      </c>
      <c r="K31" s="2">
        <v>0</v>
      </c>
      <c r="L31" s="2">
        <v>0</v>
      </c>
      <c r="M31" s="3">
        <f t="shared" si="16"/>
        <v>709724</v>
      </c>
      <c r="N31" s="2">
        <v>700433</v>
      </c>
      <c r="O31" s="2">
        <v>0</v>
      </c>
      <c r="P31" s="2">
        <v>11100</v>
      </c>
      <c r="Q31" s="2">
        <v>0</v>
      </c>
      <c r="R31" s="2">
        <v>38930</v>
      </c>
      <c r="S31" s="2">
        <v>74245</v>
      </c>
      <c r="T31" s="2">
        <v>517</v>
      </c>
      <c r="U31" s="2">
        <v>0</v>
      </c>
      <c r="V31" s="2">
        <v>0</v>
      </c>
      <c r="W31" s="2">
        <v>0</v>
      </c>
      <c r="X31" s="3">
        <f t="shared" si="17"/>
        <v>825225</v>
      </c>
    </row>
    <row r="32" spans="1:24" ht="12" customHeight="1">
      <c r="B32" s="12" t="s">
        <v>55</v>
      </c>
      <c r="E32" s="2">
        <v>0</v>
      </c>
      <c r="F32" s="2">
        <v>0</v>
      </c>
      <c r="G32" s="2">
        <v>69223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3">
        <f t="shared" si="16"/>
        <v>69223</v>
      </c>
      <c r="N32" s="2">
        <v>26348</v>
      </c>
      <c r="O32" s="2">
        <v>0</v>
      </c>
      <c r="P32" s="2">
        <v>0</v>
      </c>
      <c r="Q32" s="2">
        <v>0</v>
      </c>
      <c r="R32" s="2">
        <v>12763</v>
      </c>
      <c r="S32" s="2">
        <v>20882</v>
      </c>
      <c r="T32" s="2">
        <v>6868</v>
      </c>
      <c r="U32" s="2">
        <v>0</v>
      </c>
      <c r="V32" s="2">
        <v>0</v>
      </c>
      <c r="W32" s="2">
        <v>0</v>
      </c>
      <c r="X32" s="3">
        <f t="shared" si="17"/>
        <v>66861</v>
      </c>
    </row>
    <row r="33" spans="1:24" ht="12" customHeight="1">
      <c r="B33" s="12" t="s">
        <v>56</v>
      </c>
      <c r="E33" s="2">
        <v>308494</v>
      </c>
      <c r="F33" s="2">
        <v>0</v>
      </c>
      <c r="G33" s="2">
        <v>203711</v>
      </c>
      <c r="H33" s="2">
        <v>142098</v>
      </c>
      <c r="I33" s="2">
        <v>0</v>
      </c>
      <c r="J33" s="2">
        <v>71299</v>
      </c>
      <c r="K33" s="2">
        <v>6031</v>
      </c>
      <c r="L33" s="2">
        <v>130288</v>
      </c>
      <c r="M33" s="3">
        <f t="shared" si="16"/>
        <v>861921</v>
      </c>
      <c r="N33" s="2">
        <v>130288</v>
      </c>
      <c r="O33" s="2">
        <v>17553</v>
      </c>
      <c r="P33" s="2">
        <v>10263</v>
      </c>
      <c r="Q33" s="2">
        <v>0</v>
      </c>
      <c r="R33" s="2">
        <v>342329</v>
      </c>
      <c r="S33" s="2">
        <v>43556</v>
      </c>
      <c r="T33" s="2">
        <v>243989</v>
      </c>
      <c r="U33" s="2">
        <v>0</v>
      </c>
      <c r="V33" s="2">
        <v>0</v>
      </c>
      <c r="W33" s="2">
        <v>0</v>
      </c>
      <c r="X33" s="3">
        <f t="shared" si="17"/>
        <v>787978</v>
      </c>
    </row>
    <row r="34" spans="1:24" ht="12" customHeight="1">
      <c r="B34" s="12" t="s">
        <v>57</v>
      </c>
      <c r="E34" s="2">
        <v>2965660</v>
      </c>
      <c r="F34" s="2">
        <v>0</v>
      </c>
      <c r="G34" s="2">
        <v>1357219</v>
      </c>
      <c r="H34" s="2">
        <v>118472</v>
      </c>
      <c r="I34" s="2">
        <v>5938</v>
      </c>
      <c r="J34" s="2">
        <v>406481</v>
      </c>
      <c r="K34" s="2">
        <v>0</v>
      </c>
      <c r="L34" s="2">
        <v>54110</v>
      </c>
      <c r="M34" s="3">
        <f t="shared" si="16"/>
        <v>4907880</v>
      </c>
      <c r="N34" s="2">
        <v>1015507</v>
      </c>
      <c r="O34" s="2">
        <v>44937</v>
      </c>
      <c r="P34" s="2">
        <v>604917</v>
      </c>
      <c r="Q34" s="2">
        <v>0</v>
      </c>
      <c r="R34" s="2">
        <v>628791</v>
      </c>
      <c r="S34" s="2">
        <v>587311</v>
      </c>
      <c r="T34" s="2">
        <v>1113929</v>
      </c>
      <c r="U34" s="2">
        <v>627653</v>
      </c>
      <c r="V34" s="2">
        <v>0</v>
      </c>
      <c r="W34" s="2">
        <v>0</v>
      </c>
      <c r="X34" s="3">
        <f t="shared" si="17"/>
        <v>4623045</v>
      </c>
    </row>
    <row r="35" spans="1:24" ht="12" customHeight="1">
      <c r="C35" s="2" t="s">
        <v>41</v>
      </c>
      <c r="E35" s="2">
        <f t="shared" ref="E35:L35" si="18">SUM(E30:E34)</f>
        <v>3458519</v>
      </c>
      <c r="F35" s="2">
        <f t="shared" si="18"/>
        <v>0</v>
      </c>
      <c r="G35" s="2">
        <f t="shared" si="18"/>
        <v>2078631</v>
      </c>
      <c r="H35" s="2">
        <f t="shared" si="18"/>
        <v>626714</v>
      </c>
      <c r="I35" s="2">
        <f t="shared" si="18"/>
        <v>180495</v>
      </c>
      <c r="J35" s="2">
        <f t="shared" si="18"/>
        <v>477780</v>
      </c>
      <c r="K35" s="2">
        <f t="shared" si="18"/>
        <v>6031</v>
      </c>
      <c r="L35" s="2">
        <f t="shared" si="18"/>
        <v>184398</v>
      </c>
      <c r="M35" s="3">
        <f t="shared" si="16"/>
        <v>7012568</v>
      </c>
      <c r="N35" s="2">
        <f t="shared" ref="N35:W35" si="19">SUM(N30:N34)</f>
        <v>2346187</v>
      </c>
      <c r="O35" s="2">
        <f t="shared" si="19"/>
        <v>62490</v>
      </c>
      <c r="P35" s="2">
        <f t="shared" si="19"/>
        <v>626280</v>
      </c>
      <c r="Q35" s="2">
        <f t="shared" si="19"/>
        <v>0</v>
      </c>
      <c r="R35" s="2">
        <f t="shared" si="19"/>
        <v>1025390</v>
      </c>
      <c r="S35" s="2">
        <f t="shared" si="19"/>
        <v>787308</v>
      </c>
      <c r="T35" s="2">
        <f t="shared" si="19"/>
        <v>1386884</v>
      </c>
      <c r="U35" s="2">
        <f t="shared" si="19"/>
        <v>627653</v>
      </c>
      <c r="V35" s="2">
        <f t="shared" si="19"/>
        <v>0</v>
      </c>
      <c r="W35" s="2">
        <f t="shared" si="19"/>
        <v>0</v>
      </c>
      <c r="X35" s="3">
        <f t="shared" si="17"/>
        <v>6862192</v>
      </c>
    </row>
    <row r="36" spans="1:24" ht="12" customHeight="1">
      <c r="D36" s="2" t="s">
        <v>42</v>
      </c>
      <c r="E36" s="2">
        <f t="shared" ref="E36:L36" si="20">E35+E29</f>
        <v>5892428</v>
      </c>
      <c r="F36" s="2">
        <f t="shared" si="20"/>
        <v>0</v>
      </c>
      <c r="G36" s="2">
        <f t="shared" si="20"/>
        <v>7020326</v>
      </c>
      <c r="H36" s="2">
        <f t="shared" si="20"/>
        <v>1834361</v>
      </c>
      <c r="I36" s="2">
        <f t="shared" si="20"/>
        <v>1316915</v>
      </c>
      <c r="J36" s="2">
        <f t="shared" si="20"/>
        <v>477780</v>
      </c>
      <c r="K36" s="2">
        <f t="shared" si="20"/>
        <v>6031</v>
      </c>
      <c r="L36" s="2">
        <f t="shared" si="20"/>
        <v>184398</v>
      </c>
      <c r="M36" s="3">
        <f t="shared" si="16"/>
        <v>16732239</v>
      </c>
      <c r="N36" s="2">
        <f t="shared" ref="N36:W36" si="21">N35+N29</f>
        <v>7124345</v>
      </c>
      <c r="O36" s="2">
        <f t="shared" si="21"/>
        <v>62490</v>
      </c>
      <c r="P36" s="2">
        <f t="shared" si="21"/>
        <v>626280</v>
      </c>
      <c r="Q36" s="2">
        <f t="shared" si="21"/>
        <v>0</v>
      </c>
      <c r="R36" s="2">
        <f t="shared" si="21"/>
        <v>1146729</v>
      </c>
      <c r="S36" s="2">
        <f t="shared" si="21"/>
        <v>3139873</v>
      </c>
      <c r="T36" s="2">
        <f t="shared" si="21"/>
        <v>2075846</v>
      </c>
      <c r="U36" s="2">
        <f t="shared" si="21"/>
        <v>1743003</v>
      </c>
      <c r="V36" s="2">
        <f t="shared" si="21"/>
        <v>0</v>
      </c>
      <c r="W36" s="2">
        <f t="shared" si="21"/>
        <v>0</v>
      </c>
      <c r="X36" s="3">
        <f t="shared" si="17"/>
        <v>15918566</v>
      </c>
    </row>
    <row r="38" spans="1:24" ht="12" customHeight="1">
      <c r="A38" s="2" t="s">
        <v>58</v>
      </c>
      <c r="E38" s="2">
        <v>1938754</v>
      </c>
      <c r="F38" s="2">
        <v>992917</v>
      </c>
      <c r="G38" s="2">
        <v>3123318</v>
      </c>
      <c r="H38" s="2">
        <v>2631356</v>
      </c>
      <c r="I38" s="2">
        <v>57203</v>
      </c>
      <c r="J38" s="2">
        <v>5375</v>
      </c>
      <c r="K38" s="2">
        <v>47381</v>
      </c>
      <c r="L38" s="2">
        <v>298400</v>
      </c>
      <c r="M38" s="3">
        <f t="shared" ref="M38:M43" si="22">SUM(E38:L38)</f>
        <v>9094704</v>
      </c>
      <c r="N38" s="2">
        <v>5079896</v>
      </c>
      <c r="O38" s="2">
        <v>31323</v>
      </c>
      <c r="P38" s="2">
        <v>734284</v>
      </c>
      <c r="Q38" s="2">
        <v>0</v>
      </c>
      <c r="R38" s="2">
        <v>782703</v>
      </c>
      <c r="S38" s="2">
        <v>1913988</v>
      </c>
      <c r="T38" s="2">
        <v>125204</v>
      </c>
      <c r="U38" s="2">
        <v>2759816</v>
      </c>
      <c r="V38" s="2">
        <v>0</v>
      </c>
      <c r="W38" s="2">
        <v>0</v>
      </c>
      <c r="X38" s="3">
        <f t="shared" ref="X38:X43" si="23">SUM(N38:W38)</f>
        <v>11427214</v>
      </c>
    </row>
    <row r="39" spans="1:24" ht="12" customHeight="1">
      <c r="B39" s="2" t="s">
        <v>59</v>
      </c>
      <c r="E39" s="2">
        <v>0</v>
      </c>
      <c r="F39" s="2">
        <v>0</v>
      </c>
      <c r="G39" s="2">
        <v>152962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3">
        <f t="shared" si="22"/>
        <v>152962</v>
      </c>
      <c r="N39" s="2">
        <v>133768</v>
      </c>
      <c r="O39" s="2">
        <v>0</v>
      </c>
      <c r="P39" s="2">
        <v>0</v>
      </c>
      <c r="Q39" s="2">
        <v>0</v>
      </c>
      <c r="R39" s="2">
        <v>68509</v>
      </c>
      <c r="S39" s="2">
        <v>64511</v>
      </c>
      <c r="T39" s="2">
        <v>0</v>
      </c>
      <c r="U39" s="2">
        <v>0</v>
      </c>
      <c r="V39" s="2">
        <v>0</v>
      </c>
      <c r="W39" s="2">
        <v>0</v>
      </c>
      <c r="X39" s="3">
        <f t="shared" si="23"/>
        <v>266788</v>
      </c>
    </row>
    <row r="40" spans="1:24" ht="12" customHeight="1">
      <c r="B40" s="2" t="s">
        <v>60</v>
      </c>
      <c r="E40" s="2">
        <v>2413111</v>
      </c>
      <c r="F40" s="2">
        <v>229396</v>
      </c>
      <c r="G40" s="2">
        <v>646414</v>
      </c>
      <c r="H40" s="2">
        <v>123320</v>
      </c>
      <c r="I40" s="2">
        <v>97649</v>
      </c>
      <c r="J40" s="2">
        <v>142655</v>
      </c>
      <c r="K40" s="2">
        <v>9372</v>
      </c>
      <c r="L40" s="2">
        <v>229662</v>
      </c>
      <c r="M40" s="3">
        <f t="shared" si="22"/>
        <v>3891579</v>
      </c>
      <c r="N40" s="2">
        <v>449214</v>
      </c>
      <c r="O40" s="2">
        <v>0</v>
      </c>
      <c r="P40" s="2">
        <v>27349</v>
      </c>
      <c r="Q40" s="2">
        <v>0</v>
      </c>
      <c r="R40" s="2">
        <v>575876</v>
      </c>
      <c r="S40" s="2">
        <v>380368</v>
      </c>
      <c r="T40" s="2">
        <v>372405</v>
      </c>
      <c r="U40" s="2">
        <v>1166381</v>
      </c>
      <c r="V40" s="2">
        <v>0</v>
      </c>
      <c r="W40" s="2">
        <v>0</v>
      </c>
      <c r="X40" s="3">
        <f t="shared" si="23"/>
        <v>2971593</v>
      </c>
    </row>
    <row r="41" spans="1:24" ht="12" customHeight="1">
      <c r="B41" s="2" t="s">
        <v>61</v>
      </c>
      <c r="E41" s="2">
        <v>187763</v>
      </c>
      <c r="F41" s="2">
        <v>0</v>
      </c>
      <c r="G41" s="2">
        <v>64555</v>
      </c>
      <c r="H41" s="2">
        <v>308327</v>
      </c>
      <c r="I41" s="2">
        <v>0</v>
      </c>
      <c r="J41" s="2">
        <v>0</v>
      </c>
      <c r="K41" s="2">
        <v>0</v>
      </c>
      <c r="L41" s="2">
        <v>85000</v>
      </c>
      <c r="M41" s="3">
        <f t="shared" si="22"/>
        <v>645645</v>
      </c>
      <c r="N41" s="2">
        <v>0</v>
      </c>
      <c r="O41" s="2">
        <v>3444</v>
      </c>
      <c r="P41" s="2">
        <v>352155</v>
      </c>
      <c r="Q41" s="2">
        <v>0</v>
      </c>
      <c r="R41" s="2">
        <v>584140</v>
      </c>
      <c r="S41" s="2">
        <v>91685</v>
      </c>
      <c r="T41" s="2">
        <v>1734835</v>
      </c>
      <c r="U41" s="2">
        <v>2991282</v>
      </c>
      <c r="V41" s="2">
        <v>0</v>
      </c>
      <c r="W41" s="2">
        <v>0</v>
      </c>
      <c r="X41" s="3">
        <f t="shared" si="23"/>
        <v>5757541</v>
      </c>
    </row>
    <row r="42" spans="1:24" ht="12" customHeight="1">
      <c r="C42" s="2" t="s">
        <v>41</v>
      </c>
      <c r="E42" s="2">
        <f t="shared" ref="E42:L42" si="24">SUM(E39:E41)</f>
        <v>2600874</v>
      </c>
      <c r="F42" s="2">
        <f t="shared" si="24"/>
        <v>229396</v>
      </c>
      <c r="G42" s="2">
        <f t="shared" si="24"/>
        <v>863931</v>
      </c>
      <c r="H42" s="2">
        <f t="shared" si="24"/>
        <v>431647</v>
      </c>
      <c r="I42" s="2">
        <f t="shared" si="24"/>
        <v>97649</v>
      </c>
      <c r="J42" s="2">
        <f t="shared" si="24"/>
        <v>142655</v>
      </c>
      <c r="K42" s="2">
        <f t="shared" si="24"/>
        <v>9372</v>
      </c>
      <c r="L42" s="2">
        <f t="shared" si="24"/>
        <v>314662</v>
      </c>
      <c r="M42" s="3">
        <f t="shared" si="22"/>
        <v>4690186</v>
      </c>
      <c r="N42" s="2">
        <f t="shared" ref="N42:W42" si="25">SUM(N39:N41)</f>
        <v>582982</v>
      </c>
      <c r="O42" s="2">
        <f t="shared" si="25"/>
        <v>3444</v>
      </c>
      <c r="P42" s="2">
        <f t="shared" si="25"/>
        <v>379504</v>
      </c>
      <c r="Q42" s="2">
        <f t="shared" si="25"/>
        <v>0</v>
      </c>
      <c r="R42" s="2">
        <f t="shared" si="25"/>
        <v>1228525</v>
      </c>
      <c r="S42" s="2">
        <f t="shared" si="25"/>
        <v>536564</v>
      </c>
      <c r="T42" s="2">
        <f t="shared" si="25"/>
        <v>2107240</v>
      </c>
      <c r="U42" s="2">
        <f t="shared" si="25"/>
        <v>4157663</v>
      </c>
      <c r="V42" s="2">
        <f t="shared" si="25"/>
        <v>0</v>
      </c>
      <c r="W42" s="2">
        <f t="shared" si="25"/>
        <v>0</v>
      </c>
      <c r="X42" s="3">
        <f t="shared" si="23"/>
        <v>8995922</v>
      </c>
    </row>
    <row r="43" spans="1:24" ht="12" customHeight="1">
      <c r="D43" s="2" t="s">
        <v>42</v>
      </c>
      <c r="E43" s="2">
        <f>E42+E38</f>
        <v>4539628</v>
      </c>
      <c r="F43" s="2">
        <f>F42+F38</f>
        <v>1222313</v>
      </c>
      <c r="G43" s="2">
        <f t="shared" ref="G43:L43" si="26">G42+G38</f>
        <v>3987249</v>
      </c>
      <c r="H43" s="2">
        <f t="shared" si="26"/>
        <v>3063003</v>
      </c>
      <c r="I43" s="2">
        <f t="shared" si="26"/>
        <v>154852</v>
      </c>
      <c r="J43" s="2">
        <f t="shared" si="26"/>
        <v>148030</v>
      </c>
      <c r="K43" s="2">
        <f t="shared" si="26"/>
        <v>56753</v>
      </c>
      <c r="L43" s="2">
        <f t="shared" si="26"/>
        <v>613062</v>
      </c>
      <c r="M43" s="3">
        <f t="shared" si="22"/>
        <v>13784890</v>
      </c>
      <c r="N43" s="2">
        <f t="shared" ref="N43:W43" si="27">N42+N38</f>
        <v>5662878</v>
      </c>
      <c r="O43" s="2">
        <f t="shared" si="27"/>
        <v>34767</v>
      </c>
      <c r="P43" s="2">
        <f t="shared" si="27"/>
        <v>1113788</v>
      </c>
      <c r="Q43" s="2">
        <f t="shared" si="27"/>
        <v>0</v>
      </c>
      <c r="R43" s="2">
        <f t="shared" si="27"/>
        <v>2011228</v>
      </c>
      <c r="S43" s="2">
        <f t="shared" si="27"/>
        <v>2450552</v>
      </c>
      <c r="T43" s="2">
        <f t="shared" si="27"/>
        <v>2232444</v>
      </c>
      <c r="U43" s="2">
        <f t="shared" si="27"/>
        <v>6917479</v>
      </c>
      <c r="V43" s="2">
        <f t="shared" si="27"/>
        <v>0</v>
      </c>
      <c r="W43" s="2">
        <f t="shared" si="27"/>
        <v>0</v>
      </c>
      <c r="X43" s="3">
        <f t="shared" si="23"/>
        <v>20423136</v>
      </c>
    </row>
    <row r="45" spans="1:24" ht="12" customHeight="1">
      <c r="A45" s="2" t="s">
        <v>62</v>
      </c>
      <c r="E45" s="2">
        <v>30072057</v>
      </c>
      <c r="F45" s="2">
        <v>1770713</v>
      </c>
      <c r="G45" s="2">
        <v>11514933</v>
      </c>
      <c r="H45" s="2">
        <v>10700467</v>
      </c>
      <c r="I45" s="2">
        <v>57130</v>
      </c>
      <c r="J45" s="2">
        <v>220988</v>
      </c>
      <c r="K45" s="2">
        <v>7534</v>
      </c>
      <c r="L45" s="2">
        <v>4868698</v>
      </c>
      <c r="M45" s="3">
        <f t="shared" ref="M45:M54" si="28">SUM(E45:L45)</f>
        <v>59212520</v>
      </c>
      <c r="N45" s="2">
        <v>25732497</v>
      </c>
      <c r="O45" s="2">
        <v>226</v>
      </c>
      <c r="P45" s="2">
        <v>7131629</v>
      </c>
      <c r="Q45" s="2">
        <v>0</v>
      </c>
      <c r="R45" s="2">
        <v>9455752</v>
      </c>
      <c r="S45" s="2">
        <v>6203623</v>
      </c>
      <c r="T45" s="2">
        <v>8736467</v>
      </c>
      <c r="U45" s="2">
        <v>3761810</v>
      </c>
      <c r="V45" s="2">
        <v>0</v>
      </c>
      <c r="W45" s="2">
        <v>0</v>
      </c>
      <c r="X45" s="3">
        <f t="shared" ref="X45:X54" si="29">SUM(N45:W45)</f>
        <v>61022004</v>
      </c>
    </row>
    <row r="46" spans="1:24" ht="12" customHeight="1">
      <c r="B46" s="12" t="s">
        <v>63</v>
      </c>
      <c r="E46" s="2">
        <v>1544637</v>
      </c>
      <c r="F46" s="2">
        <v>0</v>
      </c>
      <c r="G46" s="2">
        <v>651292</v>
      </c>
      <c r="H46" s="2">
        <v>0</v>
      </c>
      <c r="I46" s="2">
        <v>0</v>
      </c>
      <c r="J46" s="2">
        <v>0</v>
      </c>
      <c r="K46" s="2">
        <v>0</v>
      </c>
      <c r="L46" s="2">
        <v>927190</v>
      </c>
      <c r="M46" s="3">
        <f t="shared" si="28"/>
        <v>3123119</v>
      </c>
      <c r="N46" s="2">
        <v>0</v>
      </c>
      <c r="O46" s="2">
        <v>0</v>
      </c>
      <c r="P46" s="2">
        <v>927190</v>
      </c>
      <c r="Q46" s="2">
        <v>0</v>
      </c>
      <c r="R46" s="2">
        <v>1168010</v>
      </c>
      <c r="S46" s="2">
        <v>258659</v>
      </c>
      <c r="T46" s="2">
        <v>278362</v>
      </c>
      <c r="U46" s="2">
        <v>212112</v>
      </c>
      <c r="V46" s="2">
        <v>0</v>
      </c>
      <c r="W46" s="2">
        <v>0</v>
      </c>
      <c r="X46" s="3">
        <f t="shared" si="29"/>
        <v>2844333</v>
      </c>
    </row>
    <row r="47" spans="1:24" ht="12" customHeight="1">
      <c r="B47" s="12" t="s">
        <v>64</v>
      </c>
      <c r="E47" s="2">
        <v>8825202</v>
      </c>
      <c r="F47" s="2">
        <v>983449</v>
      </c>
      <c r="G47" s="2">
        <v>1048911</v>
      </c>
      <c r="H47" s="2">
        <v>435477</v>
      </c>
      <c r="I47" s="2">
        <v>2832</v>
      </c>
      <c r="J47" s="2">
        <v>316338</v>
      </c>
      <c r="K47" s="2">
        <v>0</v>
      </c>
      <c r="L47" s="2">
        <v>1743971</v>
      </c>
      <c r="M47" s="3">
        <f t="shared" si="28"/>
        <v>13356180</v>
      </c>
      <c r="N47" s="2">
        <v>289932</v>
      </c>
      <c r="O47" s="2">
        <v>0</v>
      </c>
      <c r="P47" s="2">
        <v>2921792</v>
      </c>
      <c r="Q47" s="2">
        <v>0</v>
      </c>
      <c r="R47" s="2">
        <v>1159489</v>
      </c>
      <c r="S47" s="2">
        <v>300195</v>
      </c>
      <c r="T47" s="2">
        <v>2940640</v>
      </c>
      <c r="U47" s="2">
        <v>4699182</v>
      </c>
      <c r="V47" s="2">
        <v>0</v>
      </c>
      <c r="W47" s="2">
        <v>0</v>
      </c>
      <c r="X47" s="3">
        <f t="shared" si="29"/>
        <v>12311230</v>
      </c>
    </row>
    <row r="48" spans="1:24" ht="12" customHeight="1">
      <c r="B48" s="12" t="s">
        <v>65</v>
      </c>
      <c r="E48" s="2">
        <v>0</v>
      </c>
      <c r="F48" s="2">
        <v>16537.87261557702</v>
      </c>
      <c r="G48" s="2">
        <v>8663.939301359047</v>
      </c>
      <c r="H48" s="2">
        <v>205173.49188548786</v>
      </c>
      <c r="I48" s="2">
        <v>0</v>
      </c>
      <c r="J48" s="2">
        <v>0</v>
      </c>
      <c r="K48" s="2">
        <v>10578.61575355234</v>
      </c>
      <c r="L48" s="2">
        <v>447372.51212012989</v>
      </c>
      <c r="M48" s="3">
        <f t="shared" si="28"/>
        <v>688326.43167610618</v>
      </c>
      <c r="N48" s="2">
        <v>0</v>
      </c>
      <c r="O48" s="2">
        <v>0</v>
      </c>
      <c r="P48" s="2">
        <v>602601.85820596642</v>
      </c>
      <c r="Q48" s="2">
        <v>0</v>
      </c>
      <c r="R48" s="2">
        <v>195.65361240748638</v>
      </c>
      <c r="S48" s="2">
        <v>38284</v>
      </c>
      <c r="T48" s="2">
        <v>0</v>
      </c>
      <c r="U48" s="2">
        <v>47646.385666834598</v>
      </c>
      <c r="V48" s="2">
        <v>0</v>
      </c>
      <c r="W48" s="2">
        <v>0</v>
      </c>
      <c r="X48" s="3">
        <f t="shared" si="29"/>
        <v>688727.89748520846</v>
      </c>
    </row>
    <row r="49" spans="1:24" ht="12" customHeight="1">
      <c r="B49" s="12" t="s">
        <v>66</v>
      </c>
      <c r="E49" s="2">
        <v>197516</v>
      </c>
      <c r="F49" s="2">
        <v>0</v>
      </c>
      <c r="G49" s="2">
        <v>92737</v>
      </c>
      <c r="H49" s="2">
        <v>0</v>
      </c>
      <c r="I49" s="2">
        <v>2494</v>
      </c>
      <c r="J49" s="2">
        <v>2790</v>
      </c>
      <c r="K49" s="2">
        <v>0</v>
      </c>
      <c r="L49" s="2">
        <v>0</v>
      </c>
      <c r="M49" s="3">
        <f t="shared" si="28"/>
        <v>295537</v>
      </c>
      <c r="N49" s="2">
        <v>30746</v>
      </c>
      <c r="O49" s="2">
        <v>0</v>
      </c>
      <c r="P49" s="2">
        <v>48895</v>
      </c>
      <c r="Q49" s="2">
        <v>0</v>
      </c>
      <c r="R49" s="2">
        <v>34596</v>
      </c>
      <c r="S49" s="2">
        <v>44997</v>
      </c>
      <c r="T49" s="2">
        <v>0</v>
      </c>
      <c r="U49" s="2">
        <v>137900</v>
      </c>
      <c r="V49" s="2">
        <v>0</v>
      </c>
      <c r="W49" s="2">
        <v>0</v>
      </c>
      <c r="X49" s="3">
        <f t="shared" si="29"/>
        <v>297134</v>
      </c>
    </row>
    <row r="50" spans="1:24" ht="12" customHeight="1">
      <c r="B50" s="12" t="s">
        <v>67</v>
      </c>
      <c r="E50" s="2">
        <v>23966415</v>
      </c>
      <c r="F50" s="2">
        <v>2516953</v>
      </c>
      <c r="G50" s="2">
        <v>7870804</v>
      </c>
      <c r="H50" s="2">
        <v>2643854</v>
      </c>
      <c r="I50" s="2">
        <v>150287</v>
      </c>
      <c r="J50" s="2">
        <v>2386826</v>
      </c>
      <c r="K50" s="2">
        <v>0</v>
      </c>
      <c r="L50" s="2">
        <v>4659004</v>
      </c>
      <c r="M50" s="3">
        <f t="shared" si="28"/>
        <v>44194143</v>
      </c>
      <c r="N50" s="2">
        <v>2471828</v>
      </c>
      <c r="O50" s="2">
        <v>0</v>
      </c>
      <c r="P50" s="2">
        <v>12593235</v>
      </c>
      <c r="Q50" s="2">
        <v>0</v>
      </c>
      <c r="R50" s="2">
        <v>10361365</v>
      </c>
      <c r="S50" s="2">
        <v>3103510</v>
      </c>
      <c r="T50" s="2">
        <v>8046739</v>
      </c>
      <c r="U50" s="2">
        <v>4187873</v>
      </c>
      <c r="V50" s="2">
        <v>0</v>
      </c>
      <c r="W50" s="2">
        <v>0</v>
      </c>
      <c r="X50" s="3">
        <f t="shared" si="29"/>
        <v>40764550</v>
      </c>
    </row>
    <row r="51" spans="1:24" ht="12" customHeight="1">
      <c r="B51" s="12" t="s">
        <v>68</v>
      </c>
      <c r="E51" s="2">
        <v>0</v>
      </c>
      <c r="F51" s="2">
        <v>0</v>
      </c>
      <c r="G51" s="2">
        <v>770198</v>
      </c>
      <c r="H51" s="2">
        <v>102687</v>
      </c>
      <c r="I51" s="2">
        <v>3661</v>
      </c>
      <c r="J51" s="2">
        <v>0</v>
      </c>
      <c r="K51" s="2">
        <v>47601</v>
      </c>
      <c r="L51" s="2">
        <v>0</v>
      </c>
      <c r="M51" s="3">
        <f t="shared" si="28"/>
        <v>924147</v>
      </c>
      <c r="N51" s="2">
        <v>0</v>
      </c>
      <c r="O51" s="2">
        <v>0</v>
      </c>
      <c r="P51" s="2">
        <v>0</v>
      </c>
      <c r="Q51" s="2">
        <v>0</v>
      </c>
      <c r="R51" s="2">
        <v>731522</v>
      </c>
      <c r="S51" s="2">
        <v>201305</v>
      </c>
      <c r="T51" s="2">
        <v>0</v>
      </c>
      <c r="U51" s="2">
        <v>0</v>
      </c>
      <c r="V51" s="2">
        <v>0</v>
      </c>
      <c r="W51" s="2">
        <v>0</v>
      </c>
      <c r="X51" s="3">
        <f t="shared" si="29"/>
        <v>932827</v>
      </c>
    </row>
    <row r="52" spans="1:24" ht="12" customHeight="1">
      <c r="B52" s="12" t="s">
        <v>69</v>
      </c>
      <c r="E52" s="2">
        <v>230266</v>
      </c>
      <c r="F52" s="2">
        <v>0</v>
      </c>
      <c r="G52" s="2">
        <v>71677</v>
      </c>
      <c r="H52" s="2">
        <v>6160</v>
      </c>
      <c r="I52" s="2">
        <v>0</v>
      </c>
      <c r="J52" s="2">
        <v>0</v>
      </c>
      <c r="K52" s="2">
        <v>7443</v>
      </c>
      <c r="L52" s="2">
        <v>0</v>
      </c>
      <c r="M52" s="3">
        <f t="shared" si="28"/>
        <v>315546</v>
      </c>
      <c r="N52" s="2">
        <v>68203</v>
      </c>
      <c r="O52" s="2">
        <v>0</v>
      </c>
      <c r="P52" s="2">
        <v>0</v>
      </c>
      <c r="Q52" s="2">
        <v>0</v>
      </c>
      <c r="R52" s="2">
        <v>888</v>
      </c>
      <c r="S52" s="2">
        <v>22962</v>
      </c>
      <c r="T52" s="2">
        <v>79422</v>
      </c>
      <c r="U52" s="2">
        <v>116429</v>
      </c>
      <c r="V52" s="2">
        <v>0</v>
      </c>
      <c r="W52" s="2">
        <v>0</v>
      </c>
      <c r="X52" s="3">
        <f t="shared" si="29"/>
        <v>287904</v>
      </c>
    </row>
    <row r="53" spans="1:24" ht="12" customHeight="1">
      <c r="C53" s="2" t="s">
        <v>41</v>
      </c>
      <c r="E53" s="2">
        <f t="shared" ref="E53:L53" si="30">SUM(E46:E52)</f>
        <v>34764036</v>
      </c>
      <c r="F53" s="2">
        <f t="shared" si="30"/>
        <v>3516939.8726155772</v>
      </c>
      <c r="G53" s="2">
        <f t="shared" si="30"/>
        <v>10514282.939301359</v>
      </c>
      <c r="H53" s="2">
        <f t="shared" si="30"/>
        <v>3393351.4918854879</v>
      </c>
      <c r="I53" s="2">
        <f t="shared" si="30"/>
        <v>159274</v>
      </c>
      <c r="J53" s="2">
        <f t="shared" si="30"/>
        <v>2705954</v>
      </c>
      <c r="K53" s="2">
        <f t="shared" si="30"/>
        <v>65622.615753552338</v>
      </c>
      <c r="L53" s="2">
        <f t="shared" si="30"/>
        <v>7777537.5121201295</v>
      </c>
      <c r="M53" s="3">
        <f t="shared" si="28"/>
        <v>62896998.431676105</v>
      </c>
      <c r="N53" s="2">
        <f t="shared" ref="N53:W53" si="31">SUM(N46:N52)</f>
        <v>2860709</v>
      </c>
      <c r="O53" s="2">
        <f t="shared" si="31"/>
        <v>0</v>
      </c>
      <c r="P53" s="2">
        <f t="shared" si="31"/>
        <v>17093713.858205967</v>
      </c>
      <c r="Q53" s="2">
        <f t="shared" si="31"/>
        <v>0</v>
      </c>
      <c r="R53" s="2">
        <f t="shared" si="31"/>
        <v>13456065.653612407</v>
      </c>
      <c r="S53" s="2">
        <f t="shared" si="31"/>
        <v>3969912</v>
      </c>
      <c r="T53" s="2">
        <f t="shared" si="31"/>
        <v>11345163</v>
      </c>
      <c r="U53" s="2">
        <f t="shared" si="31"/>
        <v>9401142.3856668342</v>
      </c>
      <c r="V53" s="2">
        <f t="shared" si="31"/>
        <v>0</v>
      </c>
      <c r="W53" s="2">
        <f t="shared" si="31"/>
        <v>0</v>
      </c>
      <c r="X53" s="3">
        <f t="shared" si="29"/>
        <v>58126705.897485204</v>
      </c>
    </row>
    <row r="54" spans="1:24" ht="12" customHeight="1">
      <c r="D54" s="2" t="s">
        <v>42</v>
      </c>
      <c r="E54" s="2">
        <f t="shared" ref="E54:L54" si="32">E53+E45</f>
        <v>64836093</v>
      </c>
      <c r="F54" s="2">
        <f t="shared" si="32"/>
        <v>5287652.8726155777</v>
      </c>
      <c r="G54" s="2">
        <f t="shared" si="32"/>
        <v>22029215.939301357</v>
      </c>
      <c r="H54" s="2">
        <f t="shared" si="32"/>
        <v>14093818.491885487</v>
      </c>
      <c r="I54" s="2">
        <f t="shared" si="32"/>
        <v>216404</v>
      </c>
      <c r="J54" s="2">
        <f t="shared" si="32"/>
        <v>2926942</v>
      </c>
      <c r="K54" s="2">
        <f t="shared" si="32"/>
        <v>73156.615753552338</v>
      </c>
      <c r="L54" s="2">
        <f t="shared" si="32"/>
        <v>12646235.51212013</v>
      </c>
      <c r="M54" s="3">
        <f t="shared" si="28"/>
        <v>122109518.43167609</v>
      </c>
      <c r="N54" s="2">
        <f t="shared" ref="N54:W54" si="33">N53+N45</f>
        <v>28593206</v>
      </c>
      <c r="O54" s="2">
        <f t="shared" si="33"/>
        <v>226</v>
      </c>
      <c r="P54" s="2">
        <f t="shared" si="33"/>
        <v>24225342.858205967</v>
      </c>
      <c r="Q54" s="2">
        <f t="shared" si="33"/>
        <v>0</v>
      </c>
      <c r="R54" s="2">
        <f t="shared" si="33"/>
        <v>22911817.653612405</v>
      </c>
      <c r="S54" s="2">
        <f t="shared" si="33"/>
        <v>10173535</v>
      </c>
      <c r="T54" s="2">
        <f t="shared" si="33"/>
        <v>20081630</v>
      </c>
      <c r="U54" s="2">
        <f t="shared" si="33"/>
        <v>13162952.385666834</v>
      </c>
      <c r="V54" s="2">
        <f t="shared" si="33"/>
        <v>0</v>
      </c>
      <c r="W54" s="2">
        <f t="shared" si="33"/>
        <v>0</v>
      </c>
      <c r="X54" s="3">
        <f t="shared" si="29"/>
        <v>119148709.89748521</v>
      </c>
    </row>
    <row r="56" spans="1:24" ht="12" customHeight="1">
      <c r="A56" s="2" t="s">
        <v>70</v>
      </c>
      <c r="E56" s="2">
        <v>2959877</v>
      </c>
      <c r="F56" s="2">
        <v>0</v>
      </c>
      <c r="G56" s="2">
        <v>1019022</v>
      </c>
      <c r="H56" s="2">
        <v>239930</v>
      </c>
      <c r="I56" s="2">
        <v>8409</v>
      </c>
      <c r="J56" s="2">
        <v>301266</v>
      </c>
      <c r="K56" s="2">
        <v>33504</v>
      </c>
      <c r="L56" s="2">
        <v>40000</v>
      </c>
      <c r="M56" s="3">
        <f>SUM(E56:L56)</f>
        <v>4602008</v>
      </c>
      <c r="N56" s="2">
        <v>404150</v>
      </c>
      <c r="O56" s="2">
        <v>0</v>
      </c>
      <c r="P56" s="2">
        <v>422875</v>
      </c>
      <c r="Q56" s="2">
        <v>0</v>
      </c>
      <c r="R56" s="2">
        <v>36787</v>
      </c>
      <c r="S56" s="2">
        <v>1432425</v>
      </c>
      <c r="T56" s="2">
        <v>1663174</v>
      </c>
      <c r="U56" s="2">
        <v>1048179</v>
      </c>
      <c r="V56" s="2">
        <v>0</v>
      </c>
      <c r="W56" s="2">
        <v>0</v>
      </c>
      <c r="X56" s="3">
        <f>SUM(N56:W56)</f>
        <v>5007590</v>
      </c>
    </row>
    <row r="57" spans="1:24" ht="12" customHeight="1">
      <c r="B57" s="2" t="s">
        <v>71</v>
      </c>
      <c r="E57" s="2">
        <v>339804</v>
      </c>
      <c r="F57" s="2">
        <v>0</v>
      </c>
      <c r="G57" s="2">
        <v>160317</v>
      </c>
      <c r="H57" s="2">
        <v>1861</v>
      </c>
      <c r="I57" s="2">
        <v>10256</v>
      </c>
      <c r="J57" s="2">
        <v>27661</v>
      </c>
      <c r="K57" s="2">
        <v>6546</v>
      </c>
      <c r="L57" s="2">
        <v>0</v>
      </c>
      <c r="M57" s="3">
        <f>SUM(E57:L57)</f>
        <v>546445</v>
      </c>
      <c r="N57" s="2">
        <v>17370</v>
      </c>
      <c r="O57" s="2">
        <v>0</v>
      </c>
      <c r="P57" s="2">
        <v>0</v>
      </c>
      <c r="Q57" s="2">
        <v>0</v>
      </c>
      <c r="R57" s="2">
        <v>168063</v>
      </c>
      <c r="S57" s="2">
        <v>55913</v>
      </c>
      <c r="T57" s="2">
        <v>4709</v>
      </c>
      <c r="U57" s="2">
        <v>334701</v>
      </c>
      <c r="V57" s="2">
        <v>0</v>
      </c>
      <c r="W57" s="2">
        <v>0</v>
      </c>
      <c r="X57" s="3">
        <f>SUM(N57:W57)</f>
        <v>580756</v>
      </c>
    </row>
    <row r="58" spans="1:24" ht="12" customHeight="1">
      <c r="B58" s="2" t="s">
        <v>72</v>
      </c>
      <c r="E58" s="2">
        <v>0</v>
      </c>
      <c r="F58" s="2">
        <v>0</v>
      </c>
      <c r="G58" s="2">
        <v>3633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3">
        <f>SUM(E58:L58)</f>
        <v>3633</v>
      </c>
      <c r="N58" s="2">
        <v>4967</v>
      </c>
      <c r="O58" s="2">
        <v>0</v>
      </c>
      <c r="P58" s="2">
        <v>0</v>
      </c>
      <c r="Q58" s="2">
        <v>0</v>
      </c>
      <c r="R58" s="2">
        <v>3345</v>
      </c>
      <c r="S58" s="2">
        <v>2677</v>
      </c>
      <c r="T58" s="2">
        <v>1445</v>
      </c>
      <c r="U58" s="2">
        <v>0</v>
      </c>
      <c r="V58" s="2">
        <v>0</v>
      </c>
      <c r="W58" s="2">
        <v>0</v>
      </c>
      <c r="X58" s="3">
        <f>SUM(N58:W58)</f>
        <v>12434</v>
      </c>
    </row>
    <row r="59" spans="1:24" ht="12" customHeight="1">
      <c r="C59" s="2" t="s">
        <v>41</v>
      </c>
      <c r="E59" s="2">
        <f t="shared" ref="E59:L59" si="34">E58+E57</f>
        <v>339804</v>
      </c>
      <c r="F59" s="2">
        <f t="shared" si="34"/>
        <v>0</v>
      </c>
      <c r="G59" s="2">
        <f t="shared" si="34"/>
        <v>163950</v>
      </c>
      <c r="H59" s="2">
        <f t="shared" si="34"/>
        <v>1861</v>
      </c>
      <c r="I59" s="2">
        <f t="shared" si="34"/>
        <v>10256</v>
      </c>
      <c r="J59" s="2">
        <f t="shared" si="34"/>
        <v>27661</v>
      </c>
      <c r="K59" s="2">
        <f t="shared" si="34"/>
        <v>6546</v>
      </c>
      <c r="L59" s="2">
        <f t="shared" si="34"/>
        <v>0</v>
      </c>
      <c r="M59" s="3">
        <f>SUM(E59:L59)</f>
        <v>550078</v>
      </c>
      <c r="N59" s="2">
        <f t="shared" ref="N59:W59" si="35">N58+N57</f>
        <v>22337</v>
      </c>
      <c r="O59" s="2">
        <f t="shared" si="35"/>
        <v>0</v>
      </c>
      <c r="P59" s="2">
        <f t="shared" si="35"/>
        <v>0</v>
      </c>
      <c r="Q59" s="2">
        <f t="shared" si="35"/>
        <v>0</v>
      </c>
      <c r="R59" s="2">
        <f t="shared" si="35"/>
        <v>171408</v>
      </c>
      <c r="S59" s="2">
        <f t="shared" si="35"/>
        <v>58590</v>
      </c>
      <c r="T59" s="2">
        <f t="shared" si="35"/>
        <v>6154</v>
      </c>
      <c r="U59" s="2">
        <f t="shared" si="35"/>
        <v>334701</v>
      </c>
      <c r="V59" s="2">
        <f t="shared" si="35"/>
        <v>0</v>
      </c>
      <c r="W59" s="2">
        <f t="shared" si="35"/>
        <v>0</v>
      </c>
      <c r="X59" s="3">
        <f>SUM(N59:W59)</f>
        <v>593190</v>
      </c>
    </row>
    <row r="60" spans="1:24" ht="12" customHeight="1">
      <c r="D60" s="2" t="s">
        <v>42</v>
      </c>
      <c r="E60" s="2">
        <f t="shared" ref="E60:L60" si="36">E59+E56</f>
        <v>3299681</v>
      </c>
      <c r="F60" s="2">
        <f t="shared" si="36"/>
        <v>0</v>
      </c>
      <c r="G60" s="2">
        <f t="shared" si="36"/>
        <v>1182972</v>
      </c>
      <c r="H60" s="2">
        <f t="shared" si="36"/>
        <v>241791</v>
      </c>
      <c r="I60" s="2">
        <f t="shared" si="36"/>
        <v>18665</v>
      </c>
      <c r="J60" s="2">
        <f t="shared" si="36"/>
        <v>328927</v>
      </c>
      <c r="K60" s="2">
        <f t="shared" si="36"/>
        <v>40050</v>
      </c>
      <c r="L60" s="2">
        <f t="shared" si="36"/>
        <v>40000</v>
      </c>
      <c r="M60" s="3">
        <f>SUM(E60:L60)</f>
        <v>5152086</v>
      </c>
      <c r="N60" s="2">
        <f t="shared" ref="N60:W60" si="37">N59+N56</f>
        <v>426487</v>
      </c>
      <c r="O60" s="2">
        <f t="shared" si="37"/>
        <v>0</v>
      </c>
      <c r="P60" s="2">
        <f t="shared" si="37"/>
        <v>422875</v>
      </c>
      <c r="Q60" s="2">
        <f t="shared" si="37"/>
        <v>0</v>
      </c>
      <c r="R60" s="2">
        <f t="shared" si="37"/>
        <v>208195</v>
      </c>
      <c r="S60" s="2">
        <f t="shared" si="37"/>
        <v>1491015</v>
      </c>
      <c r="T60" s="2">
        <f t="shared" si="37"/>
        <v>1669328</v>
      </c>
      <c r="U60" s="2">
        <f t="shared" si="37"/>
        <v>1382880</v>
      </c>
      <c r="V60" s="2">
        <f t="shared" si="37"/>
        <v>0</v>
      </c>
      <c r="W60" s="2">
        <f t="shared" si="37"/>
        <v>0</v>
      </c>
      <c r="X60" s="3">
        <f>SUM(N60:W60)</f>
        <v>5600780</v>
      </c>
    </row>
    <row r="62" spans="1:24" ht="12" customHeight="1">
      <c r="A62" s="2" t="s">
        <v>73</v>
      </c>
      <c r="E62" s="2">
        <v>4406132</v>
      </c>
      <c r="F62" s="2">
        <v>859135</v>
      </c>
      <c r="G62" s="2">
        <v>4639558</v>
      </c>
      <c r="H62" s="2">
        <v>1617161</v>
      </c>
      <c r="I62" s="2">
        <v>107088</v>
      </c>
      <c r="J62" s="2">
        <v>0</v>
      </c>
      <c r="K62" s="2">
        <v>2381134</v>
      </c>
      <c r="L62" s="2">
        <v>5144077</v>
      </c>
      <c r="M62" s="3">
        <f t="shared" ref="M62:M69" si="38">SUM(E62:L62)</f>
        <v>19154285</v>
      </c>
      <c r="N62" s="2">
        <v>19742172</v>
      </c>
      <c r="O62" s="2">
        <v>30</v>
      </c>
      <c r="P62" s="2">
        <v>0</v>
      </c>
      <c r="Q62" s="2">
        <v>0</v>
      </c>
      <c r="R62" s="2">
        <v>6525343</v>
      </c>
      <c r="S62" s="2">
        <v>2314174</v>
      </c>
      <c r="T62" s="2">
        <v>2030624</v>
      </c>
      <c r="U62" s="2">
        <v>1433918</v>
      </c>
      <c r="V62" s="2">
        <v>0</v>
      </c>
      <c r="W62" s="2">
        <v>0</v>
      </c>
      <c r="X62" s="3">
        <f t="shared" ref="X62:X69" si="39">SUM(N62:W62)</f>
        <v>32046261</v>
      </c>
    </row>
    <row r="63" spans="1:24" ht="12" customHeight="1">
      <c r="B63" s="12" t="s">
        <v>74</v>
      </c>
      <c r="E63" s="2">
        <v>67835</v>
      </c>
      <c r="F63" s="2">
        <v>0</v>
      </c>
      <c r="G63" s="2">
        <v>28771</v>
      </c>
      <c r="H63" s="2">
        <v>79533</v>
      </c>
      <c r="I63" s="2">
        <v>6240</v>
      </c>
      <c r="J63" s="2">
        <v>0</v>
      </c>
      <c r="K63" s="2">
        <v>3964</v>
      </c>
      <c r="L63" s="2">
        <v>74010</v>
      </c>
      <c r="M63" s="3">
        <f t="shared" si="38"/>
        <v>260353</v>
      </c>
      <c r="N63" s="2">
        <v>106445</v>
      </c>
      <c r="O63" s="2">
        <v>0</v>
      </c>
      <c r="P63" s="2">
        <v>0</v>
      </c>
      <c r="Q63" s="2">
        <v>0</v>
      </c>
      <c r="R63" s="2">
        <v>42750</v>
      </c>
      <c r="S63" s="2">
        <v>44071</v>
      </c>
      <c r="T63" s="2">
        <v>76516</v>
      </c>
      <c r="U63" s="2">
        <v>19247</v>
      </c>
      <c r="V63" s="2">
        <v>0</v>
      </c>
      <c r="W63" s="2">
        <v>0</v>
      </c>
      <c r="X63" s="3">
        <f t="shared" si="39"/>
        <v>289029</v>
      </c>
    </row>
    <row r="64" spans="1:24" ht="12" customHeight="1">
      <c r="B64" s="12" t="s">
        <v>75</v>
      </c>
      <c r="E64" s="2">
        <v>0</v>
      </c>
      <c r="F64" s="2">
        <v>6853</v>
      </c>
      <c r="G64" s="2">
        <v>60729</v>
      </c>
      <c r="H64" s="2">
        <v>34191</v>
      </c>
      <c r="I64" s="2">
        <v>600</v>
      </c>
      <c r="J64" s="2">
        <v>0</v>
      </c>
      <c r="K64" s="2">
        <v>13500</v>
      </c>
      <c r="L64" s="2">
        <v>267949</v>
      </c>
      <c r="M64" s="3">
        <f t="shared" si="38"/>
        <v>383822</v>
      </c>
      <c r="N64" s="2">
        <v>0</v>
      </c>
      <c r="O64" s="2">
        <v>0</v>
      </c>
      <c r="P64" s="2">
        <v>325949</v>
      </c>
      <c r="Q64" s="2">
        <v>0</v>
      </c>
      <c r="R64" s="2">
        <v>4745</v>
      </c>
      <c r="S64" s="2">
        <v>39849</v>
      </c>
      <c r="T64" s="2">
        <v>0</v>
      </c>
      <c r="U64" s="2">
        <v>0</v>
      </c>
      <c r="V64" s="2">
        <v>0</v>
      </c>
      <c r="W64" s="2">
        <v>0</v>
      </c>
      <c r="X64" s="3">
        <f t="shared" si="39"/>
        <v>370543</v>
      </c>
    </row>
    <row r="65" spans="1:24" ht="12" customHeight="1">
      <c r="B65" s="12" t="s">
        <v>76</v>
      </c>
      <c r="E65" s="2">
        <v>295882</v>
      </c>
      <c r="F65" s="2">
        <v>8552</v>
      </c>
      <c r="G65" s="2">
        <v>641765</v>
      </c>
      <c r="H65" s="2">
        <v>0</v>
      </c>
      <c r="I65" s="2">
        <v>0</v>
      </c>
      <c r="J65" s="2">
        <v>125166</v>
      </c>
      <c r="K65" s="2">
        <v>1218</v>
      </c>
      <c r="L65" s="2">
        <v>889283</v>
      </c>
      <c r="M65" s="3">
        <f t="shared" si="38"/>
        <v>1961866</v>
      </c>
      <c r="N65" s="2">
        <v>559532</v>
      </c>
      <c r="O65" s="2">
        <v>16767</v>
      </c>
      <c r="P65" s="2">
        <v>889283</v>
      </c>
      <c r="Q65" s="2">
        <v>0</v>
      </c>
      <c r="R65" s="2">
        <v>43910</v>
      </c>
      <c r="S65" s="2">
        <v>243625</v>
      </c>
      <c r="T65" s="2">
        <v>44879</v>
      </c>
      <c r="U65" s="2">
        <v>219632</v>
      </c>
      <c r="V65" s="2">
        <v>0</v>
      </c>
      <c r="W65" s="2">
        <v>0</v>
      </c>
      <c r="X65" s="3">
        <f t="shared" si="39"/>
        <v>2017628</v>
      </c>
    </row>
    <row r="66" spans="1:24" ht="12" customHeight="1">
      <c r="B66" s="12" t="s">
        <v>77</v>
      </c>
      <c r="E66" s="2">
        <v>1081960</v>
      </c>
      <c r="F66" s="2">
        <v>0</v>
      </c>
      <c r="G66" s="2">
        <v>1455237</v>
      </c>
      <c r="H66" s="2">
        <v>992552</v>
      </c>
      <c r="I66" s="2">
        <v>25294</v>
      </c>
      <c r="J66" s="2">
        <v>148822</v>
      </c>
      <c r="K66" s="2">
        <v>0</v>
      </c>
      <c r="L66" s="2">
        <v>1877350</v>
      </c>
      <c r="M66" s="3">
        <f t="shared" si="38"/>
        <v>5581215</v>
      </c>
      <c r="N66" s="2">
        <v>3418902</v>
      </c>
      <c r="O66" s="2">
        <v>242103</v>
      </c>
      <c r="P66" s="2">
        <v>0</v>
      </c>
      <c r="Q66" s="2">
        <v>0</v>
      </c>
      <c r="R66" s="2">
        <v>249908</v>
      </c>
      <c r="S66" s="2">
        <v>726757</v>
      </c>
      <c r="T66" s="2">
        <v>330940</v>
      </c>
      <c r="U66" s="2">
        <v>690551</v>
      </c>
      <c r="V66" s="2">
        <v>141371</v>
      </c>
      <c r="W66" s="2">
        <v>0</v>
      </c>
      <c r="X66" s="3">
        <f t="shared" si="39"/>
        <v>5800532</v>
      </c>
    </row>
    <row r="67" spans="1:24" ht="12" customHeight="1">
      <c r="B67" s="12" t="s">
        <v>78</v>
      </c>
      <c r="E67" s="2">
        <v>432916</v>
      </c>
      <c r="F67" s="2">
        <v>0</v>
      </c>
      <c r="G67" s="2">
        <v>378858</v>
      </c>
      <c r="H67" s="2">
        <v>15300</v>
      </c>
      <c r="I67" s="2">
        <v>2718</v>
      </c>
      <c r="J67" s="2">
        <v>0</v>
      </c>
      <c r="K67" s="2">
        <v>4836</v>
      </c>
      <c r="L67" s="2">
        <v>162171</v>
      </c>
      <c r="M67" s="3">
        <f t="shared" si="38"/>
        <v>996799</v>
      </c>
      <c r="N67" s="2">
        <v>212477</v>
      </c>
      <c r="O67" s="2">
        <v>0</v>
      </c>
      <c r="P67" s="2">
        <v>208450</v>
      </c>
      <c r="Q67" s="2">
        <v>0</v>
      </c>
      <c r="R67" s="2">
        <v>72588</v>
      </c>
      <c r="S67" s="2">
        <v>83838</v>
      </c>
      <c r="T67" s="2">
        <v>148018</v>
      </c>
      <c r="U67" s="2">
        <v>270000</v>
      </c>
      <c r="V67" s="2">
        <v>0</v>
      </c>
      <c r="W67" s="2">
        <v>0</v>
      </c>
      <c r="X67" s="3">
        <f t="shared" si="39"/>
        <v>995371</v>
      </c>
    </row>
    <row r="68" spans="1:24" ht="12" customHeight="1">
      <c r="C68" s="2" t="s">
        <v>41</v>
      </c>
      <c r="E68" s="2">
        <f t="shared" ref="E68:L68" si="40">SUM(E63:E67)</f>
        <v>1878593</v>
      </c>
      <c r="F68" s="2">
        <f t="shared" si="40"/>
        <v>15405</v>
      </c>
      <c r="G68" s="2">
        <f t="shared" si="40"/>
        <v>2565360</v>
      </c>
      <c r="H68" s="2">
        <f t="shared" si="40"/>
        <v>1121576</v>
      </c>
      <c r="I68" s="2">
        <f t="shared" si="40"/>
        <v>34852</v>
      </c>
      <c r="J68" s="2">
        <f t="shared" si="40"/>
        <v>273988</v>
      </c>
      <c r="K68" s="2">
        <f t="shared" si="40"/>
        <v>23518</v>
      </c>
      <c r="L68" s="2">
        <f t="shared" si="40"/>
        <v>3270763</v>
      </c>
      <c r="M68" s="3">
        <f t="shared" si="38"/>
        <v>9184055</v>
      </c>
      <c r="N68" s="2">
        <f t="shared" ref="N68:W68" si="41">SUM(N63:N67)</f>
        <v>4297356</v>
      </c>
      <c r="O68" s="2">
        <f t="shared" si="41"/>
        <v>258870</v>
      </c>
      <c r="P68" s="2">
        <f t="shared" si="41"/>
        <v>1423682</v>
      </c>
      <c r="Q68" s="2">
        <f t="shared" si="41"/>
        <v>0</v>
      </c>
      <c r="R68" s="2">
        <f t="shared" si="41"/>
        <v>413901</v>
      </c>
      <c r="S68" s="2">
        <f t="shared" si="41"/>
        <v>1138140</v>
      </c>
      <c r="T68" s="2">
        <f t="shared" si="41"/>
        <v>600353</v>
      </c>
      <c r="U68" s="2">
        <f t="shared" si="41"/>
        <v>1199430</v>
      </c>
      <c r="V68" s="2">
        <f t="shared" si="41"/>
        <v>141371</v>
      </c>
      <c r="W68" s="2">
        <f t="shared" si="41"/>
        <v>0</v>
      </c>
      <c r="X68" s="3">
        <f t="shared" si="39"/>
        <v>9473103</v>
      </c>
    </row>
    <row r="69" spans="1:24" ht="12" customHeight="1">
      <c r="D69" s="2" t="s">
        <v>42</v>
      </c>
      <c r="E69" s="2">
        <f t="shared" ref="E69:L69" si="42">E68+E62</f>
        <v>6284725</v>
      </c>
      <c r="F69" s="2">
        <f t="shared" si="42"/>
        <v>874540</v>
      </c>
      <c r="G69" s="2">
        <f t="shared" si="42"/>
        <v>7204918</v>
      </c>
      <c r="H69" s="2">
        <f t="shared" si="42"/>
        <v>2738737</v>
      </c>
      <c r="I69" s="2">
        <f t="shared" si="42"/>
        <v>141940</v>
      </c>
      <c r="J69" s="2">
        <f t="shared" si="42"/>
        <v>273988</v>
      </c>
      <c r="K69" s="2">
        <f t="shared" si="42"/>
        <v>2404652</v>
      </c>
      <c r="L69" s="2">
        <f t="shared" si="42"/>
        <v>8414840</v>
      </c>
      <c r="M69" s="3">
        <f t="shared" si="38"/>
        <v>28338340</v>
      </c>
      <c r="N69" s="2">
        <f t="shared" ref="N69:W69" si="43">N68+N62</f>
        <v>24039528</v>
      </c>
      <c r="O69" s="2">
        <f t="shared" si="43"/>
        <v>258900</v>
      </c>
      <c r="P69" s="2">
        <f t="shared" si="43"/>
        <v>1423682</v>
      </c>
      <c r="Q69" s="2">
        <f t="shared" si="43"/>
        <v>0</v>
      </c>
      <c r="R69" s="2">
        <f t="shared" si="43"/>
        <v>6939244</v>
      </c>
      <c r="S69" s="2">
        <f t="shared" si="43"/>
        <v>3452314</v>
      </c>
      <c r="T69" s="2">
        <f t="shared" si="43"/>
        <v>2630977</v>
      </c>
      <c r="U69" s="2">
        <f t="shared" si="43"/>
        <v>2633348</v>
      </c>
      <c r="V69" s="2">
        <f t="shared" si="43"/>
        <v>141371</v>
      </c>
      <c r="W69" s="2">
        <f t="shared" si="43"/>
        <v>0</v>
      </c>
      <c r="X69" s="3">
        <f t="shared" si="39"/>
        <v>41519364</v>
      </c>
    </row>
    <row r="71" spans="1:24" ht="12" customHeight="1">
      <c r="A71" s="2" t="s">
        <v>79</v>
      </c>
      <c r="E71" s="2">
        <v>5247560</v>
      </c>
      <c r="F71" s="2">
        <v>1158047</v>
      </c>
      <c r="G71" s="2">
        <v>3299072</v>
      </c>
      <c r="H71" s="2">
        <v>1811532</v>
      </c>
      <c r="I71" s="2">
        <v>0</v>
      </c>
      <c r="J71" s="2">
        <v>270565</v>
      </c>
      <c r="K71" s="2">
        <v>145123</v>
      </c>
      <c r="L71" s="2">
        <v>1936422</v>
      </c>
      <c r="M71" s="3">
        <f t="shared" ref="M71:M78" si="44">SUM(E71:L71)</f>
        <v>13868321</v>
      </c>
      <c r="N71" s="2">
        <v>2994245</v>
      </c>
      <c r="O71" s="2">
        <v>4422</v>
      </c>
      <c r="P71" s="2">
        <v>1936422</v>
      </c>
      <c r="Q71" s="2">
        <v>0</v>
      </c>
      <c r="R71" s="2">
        <v>232113</v>
      </c>
      <c r="S71" s="2">
        <v>3460899</v>
      </c>
      <c r="T71" s="2">
        <v>4082560</v>
      </c>
      <c r="U71" s="2">
        <v>819683</v>
      </c>
      <c r="V71" s="2">
        <v>0</v>
      </c>
      <c r="W71" s="2">
        <v>0</v>
      </c>
      <c r="X71" s="3">
        <f t="shared" ref="X71:X78" si="45">SUM(N71:W71)</f>
        <v>13530344</v>
      </c>
    </row>
    <row r="72" spans="1:24" ht="12" customHeight="1">
      <c r="B72" s="12" t="s">
        <v>80</v>
      </c>
      <c r="E72" s="2">
        <v>7714</v>
      </c>
      <c r="F72" s="2">
        <v>833</v>
      </c>
      <c r="G72" s="2">
        <v>42721</v>
      </c>
      <c r="H72" s="2">
        <v>2500</v>
      </c>
      <c r="I72" s="2">
        <v>0</v>
      </c>
      <c r="J72" s="2">
        <v>0</v>
      </c>
      <c r="K72" s="2">
        <v>0</v>
      </c>
      <c r="L72" s="2">
        <v>49230</v>
      </c>
      <c r="M72" s="3">
        <f t="shared" si="44"/>
        <v>102998</v>
      </c>
      <c r="N72" s="2">
        <v>0</v>
      </c>
      <c r="O72" s="2">
        <v>0</v>
      </c>
      <c r="P72" s="2">
        <v>49230</v>
      </c>
      <c r="Q72" s="2">
        <v>0</v>
      </c>
      <c r="R72" s="2">
        <v>5618</v>
      </c>
      <c r="S72" s="2">
        <v>42630</v>
      </c>
      <c r="T72" s="2">
        <v>0</v>
      </c>
      <c r="U72" s="2">
        <v>4660</v>
      </c>
      <c r="V72" s="2">
        <v>0</v>
      </c>
      <c r="W72" s="2">
        <v>0</v>
      </c>
      <c r="X72" s="3">
        <f t="shared" si="45"/>
        <v>102138</v>
      </c>
    </row>
    <row r="73" spans="1:24" ht="12" customHeight="1">
      <c r="B73" s="12" t="s">
        <v>81</v>
      </c>
      <c r="E73" s="2">
        <v>190938</v>
      </c>
      <c r="F73" s="2">
        <v>0</v>
      </c>
      <c r="G73" s="2">
        <v>289487</v>
      </c>
      <c r="H73" s="2">
        <v>185526</v>
      </c>
      <c r="I73" s="2">
        <v>0</v>
      </c>
      <c r="J73" s="2">
        <v>0</v>
      </c>
      <c r="K73" s="2">
        <v>0</v>
      </c>
      <c r="L73" s="2">
        <v>0</v>
      </c>
      <c r="M73" s="3">
        <f t="shared" si="44"/>
        <v>665951</v>
      </c>
      <c r="N73" s="2">
        <v>189987</v>
      </c>
      <c r="O73" s="2">
        <v>0</v>
      </c>
      <c r="P73" s="2">
        <v>0</v>
      </c>
      <c r="Q73" s="2">
        <v>0</v>
      </c>
      <c r="R73" s="2">
        <v>380993</v>
      </c>
      <c r="S73" s="2">
        <v>167634</v>
      </c>
      <c r="T73" s="2">
        <v>460557</v>
      </c>
      <c r="U73" s="2">
        <v>51252</v>
      </c>
      <c r="V73" s="2">
        <v>0</v>
      </c>
      <c r="W73" s="2">
        <v>0</v>
      </c>
      <c r="X73" s="3">
        <f t="shared" si="45"/>
        <v>1250423</v>
      </c>
    </row>
    <row r="74" spans="1:24" ht="12" customHeight="1">
      <c r="B74" s="12" t="s">
        <v>82</v>
      </c>
      <c r="E74" s="2">
        <v>0</v>
      </c>
      <c r="F74" s="2">
        <v>0</v>
      </c>
      <c r="G74" s="2">
        <v>49214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3">
        <f t="shared" si="44"/>
        <v>49214</v>
      </c>
      <c r="N74" s="2">
        <v>22233</v>
      </c>
      <c r="O74" s="2">
        <v>0</v>
      </c>
      <c r="P74" s="2">
        <v>0</v>
      </c>
      <c r="Q74" s="2">
        <v>0</v>
      </c>
      <c r="R74" s="2">
        <v>17712</v>
      </c>
      <c r="S74" s="2">
        <v>6590</v>
      </c>
      <c r="T74" s="2">
        <v>5673</v>
      </c>
      <c r="U74" s="2">
        <v>0</v>
      </c>
      <c r="V74" s="2">
        <v>0</v>
      </c>
      <c r="W74" s="2">
        <v>0</v>
      </c>
      <c r="X74" s="3">
        <f t="shared" si="45"/>
        <v>52208</v>
      </c>
    </row>
    <row r="75" spans="1:24" ht="12" customHeight="1">
      <c r="B75" s="12" t="s">
        <v>83</v>
      </c>
      <c r="E75" s="2">
        <v>0</v>
      </c>
      <c r="F75" s="2">
        <v>0</v>
      </c>
      <c r="G75" s="2">
        <v>39751</v>
      </c>
      <c r="H75" s="2">
        <v>5698</v>
      </c>
      <c r="I75" s="2">
        <v>717</v>
      </c>
      <c r="J75" s="2">
        <v>0</v>
      </c>
      <c r="K75" s="2">
        <v>0</v>
      </c>
      <c r="L75" s="2">
        <v>0</v>
      </c>
      <c r="M75" s="3">
        <f t="shared" si="44"/>
        <v>46166</v>
      </c>
      <c r="N75" s="2">
        <v>0</v>
      </c>
      <c r="O75" s="2">
        <v>0</v>
      </c>
      <c r="P75" s="2">
        <v>0</v>
      </c>
      <c r="Q75" s="2">
        <v>0</v>
      </c>
      <c r="R75" s="2">
        <v>6575</v>
      </c>
      <c r="S75" s="2">
        <v>17813</v>
      </c>
      <c r="T75" s="2">
        <v>0</v>
      </c>
      <c r="U75" s="2">
        <v>0</v>
      </c>
      <c r="V75" s="2">
        <v>0</v>
      </c>
      <c r="W75" s="2">
        <v>0</v>
      </c>
      <c r="X75" s="3">
        <f t="shared" si="45"/>
        <v>24388</v>
      </c>
    </row>
    <row r="76" spans="1:24" ht="12" customHeight="1">
      <c r="B76" s="12" t="s">
        <v>84</v>
      </c>
      <c r="E76" s="2">
        <v>0</v>
      </c>
      <c r="F76" s="2">
        <v>0</v>
      </c>
      <c r="G76" s="2">
        <v>24233</v>
      </c>
      <c r="H76" s="2">
        <v>9004</v>
      </c>
      <c r="I76" s="2">
        <v>12638</v>
      </c>
      <c r="J76" s="2">
        <v>0</v>
      </c>
      <c r="K76" s="2">
        <v>0</v>
      </c>
      <c r="L76" s="2">
        <v>35000</v>
      </c>
      <c r="M76" s="3">
        <f t="shared" si="44"/>
        <v>80875</v>
      </c>
      <c r="N76" s="2">
        <v>35094</v>
      </c>
      <c r="O76" s="2">
        <v>0</v>
      </c>
      <c r="P76" s="2">
        <v>35000</v>
      </c>
      <c r="Q76" s="2">
        <v>0</v>
      </c>
      <c r="R76" s="2">
        <v>20178</v>
      </c>
      <c r="S76" s="2">
        <v>24197</v>
      </c>
      <c r="T76" s="2">
        <v>0</v>
      </c>
      <c r="U76" s="2">
        <v>0</v>
      </c>
      <c r="V76" s="2">
        <v>0</v>
      </c>
      <c r="W76" s="2">
        <v>0</v>
      </c>
      <c r="X76" s="3">
        <f t="shared" si="45"/>
        <v>114469</v>
      </c>
    </row>
    <row r="77" spans="1:24" ht="12" customHeight="1">
      <c r="C77" s="2" t="s">
        <v>41</v>
      </c>
      <c r="E77" s="2">
        <f t="shared" ref="E77:L77" si="46">SUM(E72:E76)</f>
        <v>198652</v>
      </c>
      <c r="F77" s="2">
        <f t="shared" si="46"/>
        <v>833</v>
      </c>
      <c r="G77" s="2">
        <f t="shared" si="46"/>
        <v>445406</v>
      </c>
      <c r="H77" s="2">
        <f t="shared" si="46"/>
        <v>202728</v>
      </c>
      <c r="I77" s="2">
        <f t="shared" si="46"/>
        <v>13355</v>
      </c>
      <c r="J77" s="2">
        <f t="shared" si="46"/>
        <v>0</v>
      </c>
      <c r="K77" s="2">
        <f t="shared" si="46"/>
        <v>0</v>
      </c>
      <c r="L77" s="2">
        <f t="shared" si="46"/>
        <v>84230</v>
      </c>
      <c r="M77" s="3">
        <f t="shared" si="44"/>
        <v>945204</v>
      </c>
      <c r="N77" s="2">
        <f t="shared" ref="N77:W77" si="47">SUM(N72:N76)</f>
        <v>247314</v>
      </c>
      <c r="O77" s="2">
        <f t="shared" si="47"/>
        <v>0</v>
      </c>
      <c r="P77" s="2">
        <f t="shared" si="47"/>
        <v>84230</v>
      </c>
      <c r="Q77" s="2">
        <f t="shared" si="47"/>
        <v>0</v>
      </c>
      <c r="R77" s="2">
        <f t="shared" si="47"/>
        <v>431076</v>
      </c>
      <c r="S77" s="2">
        <f t="shared" si="47"/>
        <v>258864</v>
      </c>
      <c r="T77" s="2">
        <f t="shared" si="47"/>
        <v>466230</v>
      </c>
      <c r="U77" s="2">
        <f t="shared" si="47"/>
        <v>55912</v>
      </c>
      <c r="V77" s="2">
        <f t="shared" si="47"/>
        <v>0</v>
      </c>
      <c r="W77" s="2">
        <f t="shared" si="47"/>
        <v>0</v>
      </c>
      <c r="X77" s="3">
        <f t="shared" si="45"/>
        <v>1543626</v>
      </c>
    </row>
    <row r="78" spans="1:24" ht="12" customHeight="1">
      <c r="D78" s="2" t="s">
        <v>42</v>
      </c>
      <c r="E78" s="2">
        <f t="shared" ref="E78:L78" si="48">E77+E71</f>
        <v>5446212</v>
      </c>
      <c r="F78" s="2">
        <f t="shared" si="48"/>
        <v>1158880</v>
      </c>
      <c r="G78" s="2">
        <f t="shared" si="48"/>
        <v>3744478</v>
      </c>
      <c r="H78" s="2">
        <f t="shared" si="48"/>
        <v>2014260</v>
      </c>
      <c r="I78" s="2">
        <f t="shared" si="48"/>
        <v>13355</v>
      </c>
      <c r="J78" s="2">
        <f t="shared" si="48"/>
        <v>270565</v>
      </c>
      <c r="K78" s="2">
        <f t="shared" si="48"/>
        <v>145123</v>
      </c>
      <c r="L78" s="2">
        <f t="shared" si="48"/>
        <v>2020652</v>
      </c>
      <c r="M78" s="3">
        <f t="shared" si="44"/>
        <v>14813525</v>
      </c>
      <c r="N78" s="2">
        <f t="shared" ref="N78:W78" si="49">N77+N71</f>
        <v>3241559</v>
      </c>
      <c r="O78" s="2">
        <f t="shared" si="49"/>
        <v>4422</v>
      </c>
      <c r="P78" s="2">
        <f t="shared" si="49"/>
        <v>2020652</v>
      </c>
      <c r="Q78" s="2">
        <f t="shared" si="49"/>
        <v>0</v>
      </c>
      <c r="R78" s="2">
        <f t="shared" si="49"/>
        <v>663189</v>
      </c>
      <c r="S78" s="2">
        <f t="shared" si="49"/>
        <v>3719763</v>
      </c>
      <c r="T78" s="2">
        <f t="shared" si="49"/>
        <v>4548790</v>
      </c>
      <c r="U78" s="2">
        <f t="shared" si="49"/>
        <v>875595</v>
      </c>
      <c r="V78" s="2">
        <f t="shared" si="49"/>
        <v>0</v>
      </c>
      <c r="W78" s="2">
        <f t="shared" si="49"/>
        <v>0</v>
      </c>
      <c r="X78" s="3">
        <f t="shared" si="45"/>
        <v>15073970</v>
      </c>
    </row>
    <row r="80" spans="1:24" ht="12" customHeight="1">
      <c r="A80" s="2" t="s">
        <v>85</v>
      </c>
      <c r="E80" s="2">
        <v>97201</v>
      </c>
      <c r="F80" s="2">
        <v>0</v>
      </c>
      <c r="G80" s="2">
        <v>2520598</v>
      </c>
      <c r="H80" s="2">
        <v>328266</v>
      </c>
      <c r="I80" s="2">
        <v>52611</v>
      </c>
      <c r="J80" s="2">
        <v>0</v>
      </c>
      <c r="K80" s="2">
        <v>105875</v>
      </c>
      <c r="L80" s="2">
        <v>486650</v>
      </c>
      <c r="M80" s="3">
        <f>SUM(E80:L80)</f>
        <v>3591201</v>
      </c>
      <c r="N80" s="2">
        <v>164162</v>
      </c>
      <c r="O80" s="2">
        <v>0</v>
      </c>
      <c r="P80" s="2">
        <v>486650</v>
      </c>
      <c r="Q80" s="2">
        <v>0</v>
      </c>
      <c r="R80" s="2">
        <v>97068</v>
      </c>
      <c r="S80" s="2">
        <v>1743965</v>
      </c>
      <c r="T80" s="2">
        <v>872362</v>
      </c>
      <c r="U80" s="2">
        <v>378250</v>
      </c>
      <c r="V80" s="2">
        <v>0</v>
      </c>
      <c r="W80" s="2">
        <v>0</v>
      </c>
      <c r="X80" s="3">
        <f>SUM(N80:W80)</f>
        <v>3742457</v>
      </c>
    </row>
    <row r="81" spans="1:24" ht="12" customHeight="1">
      <c r="B81" s="2" t="s">
        <v>86</v>
      </c>
      <c r="E81" s="2">
        <v>847180.89941699372</v>
      </c>
      <c r="F81" s="2">
        <v>50000</v>
      </c>
      <c r="G81" s="2">
        <v>64990.188420268227</v>
      </c>
      <c r="H81" s="2">
        <v>12563.016760466926</v>
      </c>
      <c r="I81" s="2">
        <v>1123.4471615719692</v>
      </c>
      <c r="J81" s="2">
        <v>0</v>
      </c>
      <c r="K81" s="2">
        <v>0</v>
      </c>
      <c r="L81" s="2">
        <v>52460.693564964073</v>
      </c>
      <c r="M81" s="3">
        <f>SUM(E81:L81)</f>
        <v>1028318.245324265</v>
      </c>
      <c r="N81" s="2">
        <v>0</v>
      </c>
      <c r="O81" s="2">
        <v>0</v>
      </c>
      <c r="P81" s="2">
        <v>52059.21296323045</v>
      </c>
      <c r="Q81" s="2">
        <v>0</v>
      </c>
      <c r="R81" s="2">
        <v>1646.3135232322009</v>
      </c>
      <c r="S81" s="2">
        <v>20079</v>
      </c>
      <c r="T81" s="2">
        <v>866438.73</v>
      </c>
      <c r="U81" s="2">
        <v>67233.175806289524</v>
      </c>
      <c r="V81" s="2">
        <v>0</v>
      </c>
      <c r="W81" s="2">
        <v>0</v>
      </c>
      <c r="X81" s="3">
        <f>SUM(N81:W81)</f>
        <v>1007456.4322927522</v>
      </c>
    </row>
    <row r="82" spans="1:24" ht="12" customHeight="1">
      <c r="C82" s="2" t="s">
        <v>41</v>
      </c>
      <c r="E82" s="2">
        <f t="shared" ref="E82:W82" si="50">E81</f>
        <v>847180.89941699372</v>
      </c>
      <c r="F82" s="2">
        <f t="shared" si="50"/>
        <v>50000</v>
      </c>
      <c r="G82" s="2">
        <f t="shared" si="50"/>
        <v>64990.188420268227</v>
      </c>
      <c r="H82" s="2">
        <f t="shared" si="50"/>
        <v>12563.016760466926</v>
      </c>
      <c r="I82" s="2">
        <f t="shared" si="50"/>
        <v>1123.4471615719692</v>
      </c>
      <c r="J82" s="2">
        <f t="shared" si="50"/>
        <v>0</v>
      </c>
      <c r="K82" s="2">
        <f t="shared" si="50"/>
        <v>0</v>
      </c>
      <c r="L82" s="2">
        <f t="shared" si="50"/>
        <v>52460.693564964073</v>
      </c>
      <c r="M82" s="3">
        <f t="shared" si="50"/>
        <v>1028318.245324265</v>
      </c>
      <c r="N82" s="2">
        <f t="shared" si="50"/>
        <v>0</v>
      </c>
      <c r="O82" s="2">
        <f t="shared" si="50"/>
        <v>0</v>
      </c>
      <c r="P82" s="2">
        <f t="shared" si="50"/>
        <v>52059.21296323045</v>
      </c>
      <c r="Q82" s="2">
        <f t="shared" si="50"/>
        <v>0</v>
      </c>
      <c r="R82" s="2">
        <f t="shared" si="50"/>
        <v>1646.3135232322009</v>
      </c>
      <c r="S82" s="2">
        <f t="shared" si="50"/>
        <v>20079</v>
      </c>
      <c r="T82" s="2">
        <f t="shared" si="50"/>
        <v>866438.73</v>
      </c>
      <c r="U82" s="2">
        <f t="shared" si="50"/>
        <v>67233.175806289524</v>
      </c>
      <c r="V82" s="2">
        <f t="shared" si="50"/>
        <v>0</v>
      </c>
      <c r="W82" s="2">
        <f t="shared" si="50"/>
        <v>0</v>
      </c>
      <c r="X82" s="3">
        <f>SUM(N82:W82)</f>
        <v>1007456.4322927522</v>
      </c>
    </row>
    <row r="83" spans="1:24" ht="12" customHeight="1">
      <c r="D83" s="2" t="s">
        <v>42</v>
      </c>
      <c r="E83" s="2">
        <f t="shared" ref="E83:X83" si="51">E82+E80</f>
        <v>944381.89941699372</v>
      </c>
      <c r="F83" s="2">
        <f t="shared" si="51"/>
        <v>50000</v>
      </c>
      <c r="G83" s="2">
        <f t="shared" si="51"/>
        <v>2585588.1884202682</v>
      </c>
      <c r="H83" s="2">
        <f t="shared" si="51"/>
        <v>340829.01676046691</v>
      </c>
      <c r="I83" s="2">
        <f t="shared" si="51"/>
        <v>53734.447161571967</v>
      </c>
      <c r="J83" s="2">
        <f t="shared" si="51"/>
        <v>0</v>
      </c>
      <c r="K83" s="2">
        <f t="shared" si="51"/>
        <v>105875</v>
      </c>
      <c r="L83" s="2">
        <f t="shared" si="51"/>
        <v>539110.69356496411</v>
      </c>
      <c r="M83" s="3">
        <f t="shared" si="51"/>
        <v>4619519.2453242652</v>
      </c>
      <c r="N83" s="2">
        <f t="shared" si="51"/>
        <v>164162</v>
      </c>
      <c r="O83" s="2">
        <f t="shared" si="51"/>
        <v>0</v>
      </c>
      <c r="P83" s="2">
        <f t="shared" si="51"/>
        <v>538709.21296323044</v>
      </c>
      <c r="Q83" s="2">
        <f t="shared" si="51"/>
        <v>0</v>
      </c>
      <c r="R83" s="2">
        <f t="shared" si="51"/>
        <v>98714.313523232195</v>
      </c>
      <c r="S83" s="2">
        <f t="shared" si="51"/>
        <v>1764044</v>
      </c>
      <c r="T83" s="2">
        <f t="shared" si="51"/>
        <v>1738800.73</v>
      </c>
      <c r="U83" s="2">
        <f t="shared" si="51"/>
        <v>445483.17580628954</v>
      </c>
      <c r="V83" s="2">
        <f t="shared" si="51"/>
        <v>0</v>
      </c>
      <c r="W83" s="2">
        <f t="shared" si="51"/>
        <v>0</v>
      </c>
      <c r="X83" s="3">
        <f t="shared" si="51"/>
        <v>4749913.432292752</v>
      </c>
    </row>
    <row r="85" spans="1:24" ht="12" customHeight="1">
      <c r="A85" s="2" t="s">
        <v>87</v>
      </c>
      <c r="E85" s="2">
        <v>2496977</v>
      </c>
      <c r="F85" s="2">
        <v>0</v>
      </c>
      <c r="G85" s="2">
        <v>3240900</v>
      </c>
      <c r="H85" s="2">
        <v>872705</v>
      </c>
      <c r="I85" s="2">
        <v>60162</v>
      </c>
      <c r="J85" s="2">
        <v>164064</v>
      </c>
      <c r="K85" s="2">
        <v>161006</v>
      </c>
      <c r="L85" s="2">
        <v>0</v>
      </c>
      <c r="M85" s="3">
        <f>SUM(E85:L85)</f>
        <v>6995814</v>
      </c>
      <c r="N85" s="2">
        <v>2013192</v>
      </c>
      <c r="O85" s="2">
        <v>0</v>
      </c>
      <c r="P85" s="2">
        <v>0</v>
      </c>
      <c r="Q85" s="2">
        <v>0</v>
      </c>
      <c r="R85" s="2">
        <v>253872</v>
      </c>
      <c r="S85" s="2">
        <v>2827041</v>
      </c>
      <c r="T85" s="2">
        <v>487302</v>
      </c>
      <c r="U85" s="2">
        <v>995516</v>
      </c>
      <c r="V85" s="2">
        <v>0</v>
      </c>
      <c r="W85" s="2">
        <v>0</v>
      </c>
      <c r="X85" s="3">
        <f t="shared" ref="X85:X91" si="52">SUM(N85:W85)</f>
        <v>6576923</v>
      </c>
    </row>
    <row r="86" spans="1:24" ht="12" customHeight="1">
      <c r="B86" s="12" t="s">
        <v>88</v>
      </c>
      <c r="E86" s="2">
        <v>159133</v>
      </c>
      <c r="F86" s="2">
        <v>0</v>
      </c>
      <c r="G86" s="2">
        <v>78782</v>
      </c>
      <c r="H86" s="2">
        <v>54896</v>
      </c>
      <c r="I86" s="2">
        <v>26843</v>
      </c>
      <c r="J86" s="2">
        <v>0</v>
      </c>
      <c r="K86" s="2">
        <v>0</v>
      </c>
      <c r="L86" s="2">
        <v>0</v>
      </c>
      <c r="M86" s="3">
        <f>SUM(E86:L86)</f>
        <v>319654</v>
      </c>
      <c r="N86" s="2">
        <v>0</v>
      </c>
      <c r="O86" s="2">
        <v>0</v>
      </c>
      <c r="P86" s="2">
        <v>10780</v>
      </c>
      <c r="Q86" s="2">
        <v>0</v>
      </c>
      <c r="R86" s="2">
        <v>174899</v>
      </c>
      <c r="S86" s="2">
        <v>65694</v>
      </c>
      <c r="T86" s="2">
        <v>201814</v>
      </c>
      <c r="U86" s="2">
        <v>0</v>
      </c>
      <c r="V86" s="2">
        <v>0</v>
      </c>
      <c r="W86" s="2">
        <v>0</v>
      </c>
      <c r="X86" s="3">
        <f t="shared" si="52"/>
        <v>453187</v>
      </c>
    </row>
    <row r="87" spans="1:24" ht="12" customHeight="1">
      <c r="B87" s="12" t="s">
        <v>89</v>
      </c>
      <c r="E87" s="2">
        <v>0</v>
      </c>
      <c r="F87" s="2">
        <v>0</v>
      </c>
      <c r="G87" s="2">
        <v>13943</v>
      </c>
      <c r="H87" s="2">
        <v>342</v>
      </c>
      <c r="I87" s="2">
        <v>0</v>
      </c>
      <c r="J87" s="2">
        <v>0</v>
      </c>
      <c r="K87" s="2">
        <v>0</v>
      </c>
      <c r="L87" s="2">
        <v>0</v>
      </c>
      <c r="M87" s="3">
        <f>SUM(E87:L87)</f>
        <v>14285</v>
      </c>
      <c r="N87" s="2">
        <v>0</v>
      </c>
      <c r="O87" s="2">
        <v>0</v>
      </c>
      <c r="P87" s="2">
        <v>0</v>
      </c>
      <c r="Q87" s="2">
        <v>0</v>
      </c>
      <c r="R87" s="2">
        <v>215</v>
      </c>
      <c r="S87" s="2">
        <v>4428</v>
      </c>
      <c r="T87" s="2">
        <v>0</v>
      </c>
      <c r="U87" s="2">
        <v>0</v>
      </c>
      <c r="V87" s="2">
        <v>0</v>
      </c>
      <c r="W87" s="2">
        <v>0</v>
      </c>
      <c r="X87" s="3">
        <f t="shared" si="52"/>
        <v>4643</v>
      </c>
    </row>
    <row r="88" spans="1:24" ht="12" customHeight="1">
      <c r="B88" s="12" t="s">
        <v>90</v>
      </c>
      <c r="E88" s="2">
        <v>59892</v>
      </c>
      <c r="F88" s="2">
        <v>0</v>
      </c>
      <c r="G88" s="2">
        <v>12601</v>
      </c>
      <c r="H88" s="2">
        <v>1400</v>
      </c>
      <c r="I88" s="2">
        <v>0</v>
      </c>
      <c r="J88" s="2">
        <v>0</v>
      </c>
      <c r="K88" s="2">
        <v>4351</v>
      </c>
      <c r="L88" s="2">
        <v>0</v>
      </c>
      <c r="M88" s="3">
        <f>SUM(E88:L88)</f>
        <v>78244</v>
      </c>
      <c r="N88" s="2">
        <v>0</v>
      </c>
      <c r="O88" s="2">
        <v>0</v>
      </c>
      <c r="P88" s="2">
        <v>0</v>
      </c>
      <c r="Q88" s="2">
        <v>0</v>
      </c>
      <c r="R88" s="2">
        <v>1146</v>
      </c>
      <c r="S88" s="2">
        <v>9061</v>
      </c>
      <c r="T88" s="2">
        <v>59095</v>
      </c>
      <c r="U88" s="2">
        <v>0</v>
      </c>
      <c r="V88" s="2">
        <v>0</v>
      </c>
      <c r="W88" s="2">
        <v>0</v>
      </c>
      <c r="X88" s="3">
        <f t="shared" si="52"/>
        <v>69302</v>
      </c>
    </row>
    <row r="89" spans="1:24" ht="12" customHeight="1">
      <c r="B89" s="12" t="s">
        <v>91</v>
      </c>
      <c r="E89" s="2">
        <v>2596132</v>
      </c>
      <c r="F89" s="2">
        <v>0</v>
      </c>
      <c r="G89" s="2">
        <v>1129338</v>
      </c>
      <c r="H89" s="2">
        <v>0</v>
      </c>
      <c r="I89" s="2">
        <v>0</v>
      </c>
      <c r="J89" s="2">
        <v>178670</v>
      </c>
      <c r="K89" s="2">
        <v>0</v>
      </c>
      <c r="L89" s="2">
        <v>275891</v>
      </c>
      <c r="M89" s="3">
        <f>SUM(E89:L89)</f>
        <v>4180031</v>
      </c>
      <c r="N89" s="2">
        <v>0</v>
      </c>
      <c r="O89" s="2">
        <v>247291</v>
      </c>
      <c r="P89" s="2">
        <v>1406291</v>
      </c>
      <c r="Q89" s="2">
        <v>0</v>
      </c>
      <c r="R89" s="2">
        <v>1116872</v>
      </c>
      <c r="S89" s="2">
        <v>773917</v>
      </c>
      <c r="T89" s="2">
        <v>157039</v>
      </c>
      <c r="U89" s="2">
        <v>40000</v>
      </c>
      <c r="V89" s="2">
        <v>0</v>
      </c>
      <c r="W89" s="2">
        <v>0</v>
      </c>
      <c r="X89" s="3">
        <f t="shared" si="52"/>
        <v>3741410</v>
      </c>
    </row>
    <row r="90" spans="1:24" ht="12" customHeight="1">
      <c r="C90" s="2" t="s">
        <v>41</v>
      </c>
      <c r="E90" s="2">
        <f t="shared" ref="E90:W90" si="53">SUM(E86:E89)</f>
        <v>2815157</v>
      </c>
      <c r="F90" s="2">
        <f t="shared" si="53"/>
        <v>0</v>
      </c>
      <c r="G90" s="2">
        <f t="shared" si="53"/>
        <v>1234664</v>
      </c>
      <c r="H90" s="2">
        <f t="shared" si="53"/>
        <v>56638</v>
      </c>
      <c r="I90" s="2">
        <f t="shared" si="53"/>
        <v>26843</v>
      </c>
      <c r="J90" s="2">
        <f t="shared" si="53"/>
        <v>178670</v>
      </c>
      <c r="K90" s="2">
        <f t="shared" si="53"/>
        <v>4351</v>
      </c>
      <c r="L90" s="2">
        <f t="shared" si="53"/>
        <v>275891</v>
      </c>
      <c r="M90" s="3">
        <f t="shared" si="53"/>
        <v>4592214</v>
      </c>
      <c r="N90" s="2">
        <f t="shared" si="53"/>
        <v>0</v>
      </c>
      <c r="O90" s="2">
        <f t="shared" si="53"/>
        <v>247291</v>
      </c>
      <c r="P90" s="2">
        <f t="shared" si="53"/>
        <v>1417071</v>
      </c>
      <c r="Q90" s="2">
        <f t="shared" si="53"/>
        <v>0</v>
      </c>
      <c r="R90" s="2">
        <f t="shared" si="53"/>
        <v>1293132</v>
      </c>
      <c r="S90" s="2">
        <f t="shared" si="53"/>
        <v>853100</v>
      </c>
      <c r="T90" s="2">
        <f t="shared" si="53"/>
        <v>417948</v>
      </c>
      <c r="U90" s="2">
        <f t="shared" si="53"/>
        <v>40000</v>
      </c>
      <c r="V90" s="2">
        <f t="shared" si="53"/>
        <v>0</v>
      </c>
      <c r="W90" s="2">
        <f t="shared" si="53"/>
        <v>0</v>
      </c>
      <c r="X90" s="3">
        <f t="shared" si="52"/>
        <v>4268542</v>
      </c>
    </row>
    <row r="91" spans="1:24" ht="12" customHeight="1">
      <c r="D91" s="2" t="s">
        <v>42</v>
      </c>
      <c r="E91" s="2">
        <f t="shared" ref="E91:W91" si="54">E90+E85</f>
        <v>5312134</v>
      </c>
      <c r="F91" s="2">
        <f t="shared" si="54"/>
        <v>0</v>
      </c>
      <c r="G91" s="2">
        <f t="shared" si="54"/>
        <v>4475564</v>
      </c>
      <c r="H91" s="2">
        <f t="shared" si="54"/>
        <v>929343</v>
      </c>
      <c r="I91" s="2">
        <f t="shared" si="54"/>
        <v>87005</v>
      </c>
      <c r="J91" s="2">
        <f t="shared" si="54"/>
        <v>342734</v>
      </c>
      <c r="K91" s="2">
        <f t="shared" si="54"/>
        <v>165357</v>
      </c>
      <c r="L91" s="2">
        <f t="shared" si="54"/>
        <v>275891</v>
      </c>
      <c r="M91" s="3">
        <f t="shared" si="54"/>
        <v>11588028</v>
      </c>
      <c r="N91" s="2">
        <f t="shared" si="54"/>
        <v>2013192</v>
      </c>
      <c r="O91" s="2">
        <f t="shared" si="54"/>
        <v>247291</v>
      </c>
      <c r="P91" s="2">
        <f t="shared" si="54"/>
        <v>1417071</v>
      </c>
      <c r="Q91" s="2">
        <f t="shared" si="54"/>
        <v>0</v>
      </c>
      <c r="R91" s="2">
        <f t="shared" si="54"/>
        <v>1547004</v>
      </c>
      <c r="S91" s="2">
        <f t="shared" si="54"/>
        <v>3680141</v>
      </c>
      <c r="T91" s="2">
        <f t="shared" si="54"/>
        <v>905250</v>
      </c>
      <c r="U91" s="2">
        <f t="shared" si="54"/>
        <v>1035516</v>
      </c>
      <c r="V91" s="2">
        <f t="shared" si="54"/>
        <v>0</v>
      </c>
      <c r="W91" s="2">
        <f t="shared" si="54"/>
        <v>0</v>
      </c>
      <c r="X91" s="3">
        <f t="shared" si="52"/>
        <v>10845465</v>
      </c>
    </row>
    <row r="93" spans="1:24" ht="12" customHeight="1">
      <c r="A93" s="2" t="s">
        <v>92</v>
      </c>
      <c r="E93" s="2">
        <v>1915024</v>
      </c>
      <c r="F93" s="2">
        <v>220675</v>
      </c>
      <c r="G93" s="2">
        <v>975397</v>
      </c>
      <c r="H93" s="2">
        <v>407261</v>
      </c>
      <c r="I93" s="2">
        <v>0</v>
      </c>
      <c r="J93" s="2">
        <v>0</v>
      </c>
      <c r="K93" s="2">
        <v>30367</v>
      </c>
      <c r="L93" s="2">
        <v>0</v>
      </c>
      <c r="M93" s="3">
        <f>SUM(E93:L93)</f>
        <v>3548724</v>
      </c>
      <c r="N93" s="2">
        <v>197540</v>
      </c>
      <c r="O93" s="2">
        <v>0</v>
      </c>
      <c r="P93" s="2">
        <v>9781</v>
      </c>
      <c r="Q93" s="2">
        <v>0</v>
      </c>
      <c r="R93" s="2">
        <v>265363</v>
      </c>
      <c r="S93" s="2">
        <v>1273875</v>
      </c>
      <c r="T93" s="2">
        <v>1042715</v>
      </c>
      <c r="U93" s="2">
        <v>1276656</v>
      </c>
      <c r="V93" s="2">
        <v>0</v>
      </c>
      <c r="W93" s="2">
        <v>0</v>
      </c>
      <c r="X93" s="3">
        <f>SUM(N93:W93)</f>
        <v>4065930</v>
      </c>
    </row>
    <row r="94" spans="1:24" ht="12" customHeight="1">
      <c r="B94" s="2" t="s">
        <v>93</v>
      </c>
      <c r="E94" s="2">
        <v>0</v>
      </c>
      <c r="F94" s="2">
        <v>0</v>
      </c>
      <c r="G94" s="2">
        <v>54805</v>
      </c>
      <c r="H94" s="2">
        <v>0</v>
      </c>
      <c r="I94" s="2">
        <v>20907</v>
      </c>
      <c r="J94" s="2">
        <v>0</v>
      </c>
      <c r="K94" s="2">
        <v>0</v>
      </c>
      <c r="L94" s="2">
        <v>125452</v>
      </c>
      <c r="M94" s="3">
        <f>SUM(E94:L94)</f>
        <v>201164</v>
      </c>
      <c r="N94" s="2">
        <v>0</v>
      </c>
      <c r="O94" s="2">
        <v>0</v>
      </c>
      <c r="P94" s="2">
        <v>163518</v>
      </c>
      <c r="Q94" s="2">
        <v>0</v>
      </c>
      <c r="R94" s="2">
        <v>1506</v>
      </c>
      <c r="S94" s="2">
        <v>31199</v>
      </c>
      <c r="T94" s="2">
        <v>0</v>
      </c>
      <c r="U94" s="2">
        <v>0</v>
      </c>
      <c r="V94" s="2">
        <v>0</v>
      </c>
      <c r="W94" s="2">
        <v>0</v>
      </c>
      <c r="X94" s="3">
        <f>SUM(N94:W94)</f>
        <v>196223</v>
      </c>
    </row>
    <row r="95" spans="1:24" ht="12" customHeight="1">
      <c r="C95" s="2" t="s">
        <v>41</v>
      </c>
      <c r="E95" s="2">
        <f t="shared" ref="E95:L95" si="55">E94</f>
        <v>0</v>
      </c>
      <c r="F95" s="2">
        <f t="shared" si="55"/>
        <v>0</v>
      </c>
      <c r="G95" s="2">
        <f t="shared" si="55"/>
        <v>54805</v>
      </c>
      <c r="H95" s="2">
        <f t="shared" si="55"/>
        <v>0</v>
      </c>
      <c r="I95" s="2">
        <f t="shared" si="55"/>
        <v>20907</v>
      </c>
      <c r="J95" s="2">
        <f t="shared" si="55"/>
        <v>0</v>
      </c>
      <c r="K95" s="2">
        <f t="shared" si="55"/>
        <v>0</v>
      </c>
      <c r="L95" s="2">
        <f t="shared" si="55"/>
        <v>125452</v>
      </c>
      <c r="M95" s="3">
        <f>SUM(E95:L95)</f>
        <v>201164</v>
      </c>
      <c r="N95" s="2">
        <f t="shared" ref="N95:W95" si="56">N94</f>
        <v>0</v>
      </c>
      <c r="O95" s="2">
        <f t="shared" si="56"/>
        <v>0</v>
      </c>
      <c r="P95" s="2">
        <f t="shared" si="56"/>
        <v>163518</v>
      </c>
      <c r="Q95" s="2">
        <f t="shared" si="56"/>
        <v>0</v>
      </c>
      <c r="R95" s="2">
        <f t="shared" si="56"/>
        <v>1506</v>
      </c>
      <c r="S95" s="2">
        <f t="shared" si="56"/>
        <v>31199</v>
      </c>
      <c r="T95" s="2">
        <f t="shared" si="56"/>
        <v>0</v>
      </c>
      <c r="U95" s="2">
        <f t="shared" si="56"/>
        <v>0</v>
      </c>
      <c r="V95" s="2">
        <f t="shared" si="56"/>
        <v>0</v>
      </c>
      <c r="W95" s="2">
        <f t="shared" si="56"/>
        <v>0</v>
      </c>
      <c r="X95" s="3">
        <f>SUM(N95:W95)</f>
        <v>196223</v>
      </c>
    </row>
    <row r="96" spans="1:24" ht="12" customHeight="1">
      <c r="D96" s="2" t="s">
        <v>42</v>
      </c>
      <c r="E96" s="2">
        <f t="shared" ref="E96:L96" si="57">E95+E93</f>
        <v>1915024</v>
      </c>
      <c r="F96" s="2">
        <f t="shared" si="57"/>
        <v>220675</v>
      </c>
      <c r="G96" s="2">
        <f t="shared" si="57"/>
        <v>1030202</v>
      </c>
      <c r="H96" s="2">
        <f t="shared" si="57"/>
        <v>407261</v>
      </c>
      <c r="I96" s="2">
        <f t="shared" si="57"/>
        <v>20907</v>
      </c>
      <c r="J96" s="2">
        <f t="shared" si="57"/>
        <v>0</v>
      </c>
      <c r="K96" s="2">
        <f t="shared" si="57"/>
        <v>30367</v>
      </c>
      <c r="L96" s="2">
        <f t="shared" si="57"/>
        <v>125452</v>
      </c>
      <c r="M96" s="3">
        <f>SUM(E96:L96)</f>
        <v>3749888</v>
      </c>
      <c r="N96" s="2">
        <f t="shared" ref="N96:W96" si="58">N95+N93</f>
        <v>197540</v>
      </c>
      <c r="O96" s="2">
        <f t="shared" si="58"/>
        <v>0</v>
      </c>
      <c r="P96" s="2">
        <f t="shared" si="58"/>
        <v>173299</v>
      </c>
      <c r="Q96" s="2">
        <f t="shared" si="58"/>
        <v>0</v>
      </c>
      <c r="R96" s="2">
        <f t="shared" si="58"/>
        <v>266869</v>
      </c>
      <c r="S96" s="2">
        <f t="shared" si="58"/>
        <v>1305074</v>
      </c>
      <c r="T96" s="2">
        <f t="shared" si="58"/>
        <v>1042715</v>
      </c>
      <c r="U96" s="2">
        <f t="shared" si="58"/>
        <v>1276656</v>
      </c>
      <c r="V96" s="2">
        <f t="shared" si="58"/>
        <v>0</v>
      </c>
      <c r="W96" s="2">
        <f t="shared" si="58"/>
        <v>0</v>
      </c>
      <c r="X96" s="3">
        <f>SUM(N96:W96)</f>
        <v>4262153</v>
      </c>
    </row>
    <row r="98" spans="1:24" ht="12" customHeight="1">
      <c r="A98" s="2" t="s">
        <v>94</v>
      </c>
      <c r="E98" s="2">
        <v>6793352</v>
      </c>
      <c r="F98" s="2">
        <v>2072952</v>
      </c>
      <c r="G98" s="2">
        <v>4979139</v>
      </c>
      <c r="H98" s="2">
        <v>1509893</v>
      </c>
      <c r="I98" s="2">
        <v>1050839</v>
      </c>
      <c r="J98" s="2">
        <v>3000</v>
      </c>
      <c r="K98" s="2">
        <v>242775</v>
      </c>
      <c r="L98" s="2">
        <v>181030</v>
      </c>
      <c r="M98" s="3">
        <f t="shared" ref="M98:M114" si="59">SUM(E98:L98)</f>
        <v>16832980</v>
      </c>
      <c r="N98" s="2">
        <v>5923493</v>
      </c>
      <c r="O98" s="2">
        <v>8263</v>
      </c>
      <c r="P98" s="2">
        <v>0</v>
      </c>
      <c r="Q98" s="2">
        <v>0</v>
      </c>
      <c r="R98" s="2">
        <v>241129</v>
      </c>
      <c r="S98" s="2">
        <v>6402974</v>
      </c>
      <c r="T98" s="2">
        <v>921846</v>
      </c>
      <c r="U98" s="2">
        <v>4380820</v>
      </c>
      <c r="V98" s="2">
        <v>0</v>
      </c>
      <c r="W98" s="2">
        <v>0</v>
      </c>
      <c r="X98" s="3">
        <f t="shared" ref="X98:X114" si="60">SUM(N98:W98)</f>
        <v>17878525</v>
      </c>
    </row>
    <row r="99" spans="1:24" ht="12" customHeight="1">
      <c r="B99" s="12" t="s">
        <v>95</v>
      </c>
      <c r="E99" s="2">
        <v>0</v>
      </c>
      <c r="F99" s="2">
        <v>0</v>
      </c>
      <c r="G99" s="2">
        <v>24608</v>
      </c>
      <c r="H99" s="2">
        <v>52630</v>
      </c>
      <c r="I99" s="2">
        <v>101</v>
      </c>
      <c r="J99" s="2">
        <v>0</v>
      </c>
      <c r="K99" s="2">
        <v>1524</v>
      </c>
      <c r="L99" s="2">
        <v>0</v>
      </c>
      <c r="M99" s="3">
        <f t="shared" si="59"/>
        <v>78863</v>
      </c>
      <c r="N99" s="2">
        <v>26110</v>
      </c>
      <c r="O99" s="2">
        <v>0</v>
      </c>
      <c r="P99" s="2">
        <v>0</v>
      </c>
      <c r="Q99" s="2">
        <v>0</v>
      </c>
      <c r="R99" s="2">
        <v>19411</v>
      </c>
      <c r="S99" s="2">
        <v>12150</v>
      </c>
      <c r="T99" s="2">
        <v>10874</v>
      </c>
      <c r="U99" s="2">
        <v>0</v>
      </c>
      <c r="V99" s="2">
        <v>0</v>
      </c>
      <c r="W99" s="2">
        <v>0</v>
      </c>
      <c r="X99" s="3">
        <f t="shared" si="60"/>
        <v>68545</v>
      </c>
    </row>
    <row r="100" spans="1:24" ht="12" customHeight="1">
      <c r="B100" s="12" t="s">
        <v>96</v>
      </c>
      <c r="E100" s="2">
        <v>14738</v>
      </c>
      <c r="F100" s="2">
        <v>0</v>
      </c>
      <c r="G100" s="2">
        <v>61618</v>
      </c>
      <c r="H100" s="2">
        <v>0</v>
      </c>
      <c r="I100" s="2">
        <v>0</v>
      </c>
      <c r="J100" s="2">
        <v>0</v>
      </c>
      <c r="K100" s="2">
        <v>0</v>
      </c>
      <c r="L100" s="2">
        <v>57058</v>
      </c>
      <c r="M100" s="3">
        <f t="shared" si="59"/>
        <v>133414</v>
      </c>
      <c r="N100" s="2">
        <v>79774</v>
      </c>
      <c r="O100" s="2">
        <v>0</v>
      </c>
      <c r="P100" s="2">
        <v>72059</v>
      </c>
      <c r="Q100" s="2">
        <v>0</v>
      </c>
      <c r="R100" s="2">
        <v>19314</v>
      </c>
      <c r="S100" s="2">
        <v>19667</v>
      </c>
      <c r="T100" s="2">
        <v>0</v>
      </c>
      <c r="U100" s="2">
        <v>0</v>
      </c>
      <c r="V100" s="2">
        <v>0</v>
      </c>
      <c r="W100" s="2">
        <v>0</v>
      </c>
      <c r="X100" s="3">
        <f t="shared" si="60"/>
        <v>190814</v>
      </c>
    </row>
    <row r="101" spans="1:24" ht="12" customHeight="1">
      <c r="B101" s="12" t="s">
        <v>97</v>
      </c>
      <c r="E101" s="2">
        <v>25656</v>
      </c>
      <c r="F101" s="2">
        <v>0</v>
      </c>
      <c r="G101" s="2">
        <v>327910</v>
      </c>
      <c r="H101" s="2">
        <v>260</v>
      </c>
      <c r="I101" s="2">
        <v>0</v>
      </c>
      <c r="J101" s="2">
        <v>22389</v>
      </c>
      <c r="K101" s="2">
        <v>0</v>
      </c>
      <c r="L101" s="2">
        <v>746187</v>
      </c>
      <c r="M101" s="3">
        <f t="shared" si="59"/>
        <v>1122402</v>
      </c>
      <c r="N101" s="2">
        <v>270868</v>
      </c>
      <c r="O101" s="2">
        <v>0</v>
      </c>
      <c r="P101" s="2">
        <v>50000</v>
      </c>
      <c r="Q101" s="2">
        <v>0</v>
      </c>
      <c r="R101" s="2">
        <v>1553295</v>
      </c>
      <c r="S101" s="2">
        <v>141171</v>
      </c>
      <c r="T101" s="2">
        <v>162291</v>
      </c>
      <c r="U101" s="2">
        <v>0</v>
      </c>
      <c r="V101" s="2">
        <v>0</v>
      </c>
      <c r="W101" s="2">
        <v>0</v>
      </c>
      <c r="X101" s="3">
        <f t="shared" si="60"/>
        <v>2177625</v>
      </c>
    </row>
    <row r="102" spans="1:24" ht="12" customHeight="1">
      <c r="B102" s="12" t="s">
        <v>98</v>
      </c>
      <c r="E102" s="2">
        <v>1120</v>
      </c>
      <c r="F102" s="2">
        <v>0</v>
      </c>
      <c r="G102" s="2">
        <v>12106</v>
      </c>
      <c r="H102" s="2">
        <v>254</v>
      </c>
      <c r="I102" s="2">
        <v>14618</v>
      </c>
      <c r="J102" s="2">
        <v>0</v>
      </c>
      <c r="K102" s="2">
        <v>0</v>
      </c>
      <c r="L102" s="2">
        <v>0</v>
      </c>
      <c r="M102" s="3">
        <f t="shared" si="59"/>
        <v>28098</v>
      </c>
      <c r="N102" s="2">
        <v>0</v>
      </c>
      <c r="O102" s="2">
        <v>0</v>
      </c>
      <c r="P102" s="2">
        <v>0</v>
      </c>
      <c r="Q102" s="2">
        <v>0</v>
      </c>
      <c r="R102" s="2">
        <v>40676</v>
      </c>
      <c r="S102" s="2">
        <v>10812</v>
      </c>
      <c r="T102" s="2">
        <v>0</v>
      </c>
      <c r="U102" s="2">
        <v>0</v>
      </c>
      <c r="V102" s="2">
        <v>0</v>
      </c>
      <c r="W102" s="2">
        <v>0</v>
      </c>
      <c r="X102" s="3">
        <f t="shared" si="60"/>
        <v>51488</v>
      </c>
    </row>
    <row r="103" spans="1:24" ht="12" customHeight="1">
      <c r="B103" s="12" t="s">
        <v>99</v>
      </c>
      <c r="E103" s="2">
        <v>333785.04359429906</v>
      </c>
      <c r="F103" s="2">
        <v>0</v>
      </c>
      <c r="G103" s="2">
        <v>128868.36778313725</v>
      </c>
      <c r="H103" s="2">
        <v>6278.4472163054743</v>
      </c>
      <c r="I103" s="2">
        <v>0</v>
      </c>
      <c r="J103" s="2">
        <v>0</v>
      </c>
      <c r="K103" s="2">
        <v>96113.199677192562</v>
      </c>
      <c r="L103" s="2">
        <v>620498.32069561083</v>
      </c>
      <c r="M103" s="3">
        <f t="shared" si="59"/>
        <v>1185543.3789665452</v>
      </c>
      <c r="N103" s="2">
        <v>82498.261764926006</v>
      </c>
      <c r="O103" s="2">
        <v>0</v>
      </c>
      <c r="P103" s="2">
        <v>486294.49272765021</v>
      </c>
      <c r="Q103" s="2">
        <v>0</v>
      </c>
      <c r="R103" s="2">
        <v>407830.18282967893</v>
      </c>
      <c r="S103" s="2">
        <v>18946</v>
      </c>
      <c r="T103" s="2">
        <v>325341.55453073379</v>
      </c>
      <c r="U103" s="2">
        <v>0</v>
      </c>
      <c r="V103" s="2">
        <v>0</v>
      </c>
      <c r="W103" s="2">
        <v>0</v>
      </c>
      <c r="X103" s="3">
        <f t="shared" si="60"/>
        <v>1320910.491852989</v>
      </c>
    </row>
    <row r="104" spans="1:24" ht="12" customHeight="1">
      <c r="B104" s="12" t="s">
        <v>100</v>
      </c>
      <c r="E104" s="2">
        <v>0</v>
      </c>
      <c r="F104" s="2">
        <v>75</v>
      </c>
      <c r="G104" s="2">
        <v>17079</v>
      </c>
      <c r="H104" s="2">
        <v>1743</v>
      </c>
      <c r="I104" s="2">
        <v>0</v>
      </c>
      <c r="J104" s="2">
        <v>0</v>
      </c>
      <c r="K104" s="2">
        <v>0</v>
      </c>
      <c r="L104" s="2">
        <v>0</v>
      </c>
      <c r="M104" s="3">
        <f t="shared" si="59"/>
        <v>18897</v>
      </c>
      <c r="N104" s="2">
        <v>7458</v>
      </c>
      <c r="O104" s="2">
        <v>0</v>
      </c>
      <c r="P104" s="2">
        <v>0</v>
      </c>
      <c r="Q104" s="2">
        <v>0</v>
      </c>
      <c r="R104" s="2">
        <v>5541</v>
      </c>
      <c r="S104" s="2">
        <v>2677</v>
      </c>
      <c r="T104" s="2">
        <v>0</v>
      </c>
      <c r="U104" s="2">
        <v>0</v>
      </c>
      <c r="V104" s="2">
        <v>0</v>
      </c>
      <c r="W104" s="2">
        <v>0</v>
      </c>
      <c r="X104" s="3">
        <f t="shared" si="60"/>
        <v>15676</v>
      </c>
    </row>
    <row r="105" spans="1:24" ht="12" customHeight="1">
      <c r="B105" s="12" t="s">
        <v>101</v>
      </c>
      <c r="E105" s="2">
        <v>0</v>
      </c>
      <c r="F105" s="2">
        <v>0</v>
      </c>
      <c r="G105" s="2">
        <v>29085.138105121907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3">
        <f t="shared" si="59"/>
        <v>29085.138105121907</v>
      </c>
      <c r="N105" s="2">
        <v>978.8617066660961</v>
      </c>
      <c r="O105" s="2">
        <v>0</v>
      </c>
      <c r="P105" s="2">
        <v>0</v>
      </c>
      <c r="Q105" s="2">
        <v>0</v>
      </c>
      <c r="R105" s="2">
        <v>3838.2936423604788</v>
      </c>
      <c r="S105" s="2">
        <v>26999</v>
      </c>
      <c r="T105" s="2">
        <v>0</v>
      </c>
      <c r="U105" s="2">
        <v>0</v>
      </c>
      <c r="V105" s="2">
        <v>0</v>
      </c>
      <c r="W105" s="2">
        <v>0</v>
      </c>
      <c r="X105" s="3">
        <f t="shared" si="60"/>
        <v>31816.155349026576</v>
      </c>
    </row>
    <row r="106" spans="1:24" ht="12" customHeight="1">
      <c r="B106" s="12" t="s">
        <v>102</v>
      </c>
      <c r="E106" s="2">
        <v>16590</v>
      </c>
      <c r="F106" s="2">
        <v>0</v>
      </c>
      <c r="G106" s="2">
        <v>14929</v>
      </c>
      <c r="H106" s="2">
        <v>17620</v>
      </c>
      <c r="I106" s="2">
        <v>890</v>
      </c>
      <c r="J106" s="2">
        <v>0</v>
      </c>
      <c r="K106" s="2">
        <v>0</v>
      </c>
      <c r="L106" s="2">
        <v>0</v>
      </c>
      <c r="M106" s="3">
        <f t="shared" si="59"/>
        <v>50029</v>
      </c>
      <c r="N106" s="2">
        <v>0</v>
      </c>
      <c r="O106" s="2">
        <v>0</v>
      </c>
      <c r="P106" s="2">
        <v>0</v>
      </c>
      <c r="Q106" s="2">
        <v>0</v>
      </c>
      <c r="R106" s="2">
        <v>24759</v>
      </c>
      <c r="S106" s="2">
        <v>62297</v>
      </c>
      <c r="T106" s="2">
        <v>15877</v>
      </c>
      <c r="U106" s="2">
        <v>0</v>
      </c>
      <c r="V106" s="2">
        <v>0</v>
      </c>
      <c r="W106" s="2">
        <v>0</v>
      </c>
      <c r="X106" s="3">
        <f t="shared" si="60"/>
        <v>102933</v>
      </c>
    </row>
    <row r="107" spans="1:24" ht="12" customHeight="1">
      <c r="B107" s="12" t="s">
        <v>103</v>
      </c>
      <c r="E107" s="2">
        <v>361706</v>
      </c>
      <c r="F107" s="2">
        <v>0</v>
      </c>
      <c r="G107" s="2">
        <v>1281180</v>
      </c>
      <c r="H107" s="2">
        <v>185475</v>
      </c>
      <c r="I107" s="2">
        <v>96000</v>
      </c>
      <c r="J107" s="2">
        <v>175472</v>
      </c>
      <c r="K107" s="2">
        <v>0</v>
      </c>
      <c r="L107" s="2">
        <v>261888</v>
      </c>
      <c r="M107" s="3">
        <f t="shared" si="59"/>
        <v>2361721</v>
      </c>
      <c r="N107" s="2">
        <v>0</v>
      </c>
      <c r="O107" s="2">
        <v>128146</v>
      </c>
      <c r="P107" s="2">
        <v>1370038</v>
      </c>
      <c r="Q107" s="2">
        <v>0</v>
      </c>
      <c r="R107" s="2">
        <v>1054979</v>
      </c>
      <c r="S107" s="2">
        <v>323942</v>
      </c>
      <c r="T107" s="2">
        <v>0</v>
      </c>
      <c r="U107" s="2">
        <v>26228</v>
      </c>
      <c r="V107" s="2">
        <v>0</v>
      </c>
      <c r="W107" s="2">
        <v>0</v>
      </c>
      <c r="X107" s="3">
        <f t="shared" si="60"/>
        <v>2903333</v>
      </c>
    </row>
    <row r="108" spans="1:24" ht="12" customHeight="1">
      <c r="B108" s="12" t="s">
        <v>104</v>
      </c>
      <c r="E108" s="2">
        <v>30035</v>
      </c>
      <c r="F108" s="2">
        <v>0</v>
      </c>
      <c r="G108" s="2">
        <v>197773</v>
      </c>
      <c r="H108" s="2">
        <v>89104</v>
      </c>
      <c r="I108" s="2">
        <v>0</v>
      </c>
      <c r="J108" s="2">
        <v>144868</v>
      </c>
      <c r="K108" s="2">
        <v>8283</v>
      </c>
      <c r="L108" s="2">
        <v>500767</v>
      </c>
      <c r="M108" s="3">
        <f t="shared" si="59"/>
        <v>970830</v>
      </c>
      <c r="N108" s="2">
        <v>280847</v>
      </c>
      <c r="O108" s="2">
        <v>0</v>
      </c>
      <c r="P108" s="2">
        <v>589055</v>
      </c>
      <c r="Q108" s="2">
        <v>0</v>
      </c>
      <c r="R108" s="2">
        <v>217753</v>
      </c>
      <c r="S108" s="2">
        <v>106367</v>
      </c>
      <c r="T108" s="2">
        <v>15662</v>
      </c>
      <c r="U108" s="2">
        <v>0</v>
      </c>
      <c r="V108" s="2">
        <v>0</v>
      </c>
      <c r="W108" s="2">
        <v>0</v>
      </c>
      <c r="X108" s="3">
        <f t="shared" si="60"/>
        <v>1209684</v>
      </c>
    </row>
    <row r="109" spans="1:24" ht="12" customHeight="1">
      <c r="B109" s="12" t="s">
        <v>105</v>
      </c>
      <c r="E109" s="2">
        <v>0</v>
      </c>
      <c r="F109" s="2">
        <v>0</v>
      </c>
      <c r="G109" s="2">
        <v>26695</v>
      </c>
      <c r="H109" s="2">
        <v>31279</v>
      </c>
      <c r="I109" s="2">
        <v>0</v>
      </c>
      <c r="J109" s="2">
        <v>0</v>
      </c>
      <c r="K109" s="2">
        <v>0</v>
      </c>
      <c r="L109" s="2">
        <v>7037</v>
      </c>
      <c r="M109" s="3">
        <f t="shared" si="59"/>
        <v>65011</v>
      </c>
      <c r="N109" s="2">
        <v>0</v>
      </c>
      <c r="O109" s="2">
        <v>0</v>
      </c>
      <c r="P109" s="2">
        <v>15037</v>
      </c>
      <c r="Q109" s="2">
        <v>0</v>
      </c>
      <c r="R109" s="2">
        <v>23388</v>
      </c>
      <c r="S109" s="2">
        <v>37378</v>
      </c>
      <c r="T109" s="2">
        <v>0</v>
      </c>
      <c r="U109" s="2">
        <v>0</v>
      </c>
      <c r="V109" s="2">
        <v>0</v>
      </c>
      <c r="W109" s="2">
        <v>0</v>
      </c>
      <c r="X109" s="3">
        <f t="shared" si="60"/>
        <v>75803</v>
      </c>
    </row>
    <row r="110" spans="1:24" ht="12" customHeight="1">
      <c r="B110" s="12" t="s">
        <v>106</v>
      </c>
      <c r="E110" s="2">
        <v>0</v>
      </c>
      <c r="F110" s="2">
        <v>0</v>
      </c>
      <c r="G110" s="2">
        <v>59231.461478531848</v>
      </c>
      <c r="H110" s="2">
        <v>1799.9643896575419</v>
      </c>
      <c r="I110" s="2">
        <v>0</v>
      </c>
      <c r="J110" s="2">
        <v>0</v>
      </c>
      <c r="K110" s="2">
        <v>0</v>
      </c>
      <c r="L110" s="2">
        <v>62494.483519246591</v>
      </c>
      <c r="M110" s="3">
        <f t="shared" si="59"/>
        <v>123525.90938743598</v>
      </c>
      <c r="N110" s="2">
        <v>0</v>
      </c>
      <c r="O110" s="2">
        <v>0</v>
      </c>
      <c r="P110" s="2">
        <v>68246.441061652789</v>
      </c>
      <c r="Q110" s="2">
        <v>0</v>
      </c>
      <c r="R110" s="2">
        <v>18394.485169619675</v>
      </c>
      <c r="S110" s="2">
        <v>35649</v>
      </c>
      <c r="T110" s="2">
        <v>0</v>
      </c>
      <c r="U110" s="2">
        <v>0</v>
      </c>
      <c r="V110" s="2">
        <v>0</v>
      </c>
      <c r="W110" s="2">
        <v>0</v>
      </c>
      <c r="X110" s="3">
        <f t="shared" si="60"/>
        <v>122289.92623127246</v>
      </c>
    </row>
    <row r="111" spans="1:24" ht="12" customHeight="1">
      <c r="B111" s="12" t="s">
        <v>107</v>
      </c>
      <c r="E111" s="2">
        <v>0</v>
      </c>
      <c r="F111" s="2">
        <v>0</v>
      </c>
      <c r="G111" s="2">
        <v>118933</v>
      </c>
      <c r="H111" s="2">
        <v>1488</v>
      </c>
      <c r="I111" s="2">
        <v>0</v>
      </c>
      <c r="J111" s="2">
        <v>0</v>
      </c>
      <c r="K111" s="2">
        <v>25078</v>
      </c>
      <c r="L111" s="2">
        <v>140759</v>
      </c>
      <c r="M111" s="3">
        <f t="shared" si="59"/>
        <v>286258</v>
      </c>
      <c r="N111" s="2">
        <v>84482</v>
      </c>
      <c r="O111" s="2">
        <v>0</v>
      </c>
      <c r="P111" s="2">
        <v>140759</v>
      </c>
      <c r="Q111" s="2">
        <v>0</v>
      </c>
      <c r="R111" s="2">
        <v>109282</v>
      </c>
      <c r="S111" s="2">
        <v>52308</v>
      </c>
      <c r="T111" s="2">
        <v>0</v>
      </c>
      <c r="U111" s="2">
        <v>0</v>
      </c>
      <c r="V111" s="2">
        <v>0</v>
      </c>
      <c r="W111" s="2">
        <v>0</v>
      </c>
      <c r="X111" s="3">
        <f t="shared" si="60"/>
        <v>386831</v>
      </c>
    </row>
    <row r="112" spans="1:24" ht="12" customHeight="1">
      <c r="B112" s="12" t="s">
        <v>108</v>
      </c>
      <c r="E112" s="2">
        <v>244</v>
      </c>
      <c r="F112" s="2">
        <v>0</v>
      </c>
      <c r="G112" s="2">
        <v>10709</v>
      </c>
      <c r="H112" s="2">
        <v>700</v>
      </c>
      <c r="I112" s="2">
        <v>0</v>
      </c>
      <c r="J112" s="2">
        <v>0</v>
      </c>
      <c r="K112" s="2">
        <v>0</v>
      </c>
      <c r="L112" s="2">
        <v>0</v>
      </c>
      <c r="M112" s="3">
        <f t="shared" si="59"/>
        <v>11653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4943</v>
      </c>
      <c r="T112" s="2">
        <v>21562</v>
      </c>
      <c r="U112" s="2">
        <v>0</v>
      </c>
      <c r="V112" s="2">
        <v>0</v>
      </c>
      <c r="W112" s="2">
        <v>0</v>
      </c>
      <c r="X112" s="3">
        <f t="shared" si="60"/>
        <v>26505</v>
      </c>
    </row>
    <row r="113" spans="1:24" ht="12" customHeight="1">
      <c r="C113" s="2" t="s">
        <v>41</v>
      </c>
      <c r="E113" s="2">
        <f t="shared" ref="E113:L113" si="61">SUM(E99:E112)</f>
        <v>783874.04359429912</v>
      </c>
      <c r="F113" s="2">
        <f t="shared" si="61"/>
        <v>75</v>
      </c>
      <c r="G113" s="2">
        <f t="shared" si="61"/>
        <v>2310724.9673667909</v>
      </c>
      <c r="H113" s="2">
        <f t="shared" si="61"/>
        <v>388631.41160596302</v>
      </c>
      <c r="I113" s="2">
        <f t="shared" si="61"/>
        <v>111609</v>
      </c>
      <c r="J113" s="2">
        <f t="shared" si="61"/>
        <v>342729</v>
      </c>
      <c r="K113" s="2">
        <f t="shared" si="61"/>
        <v>130998.19967719256</v>
      </c>
      <c r="L113" s="2">
        <f t="shared" si="61"/>
        <v>2396688.8042148575</v>
      </c>
      <c r="M113" s="3">
        <f t="shared" si="59"/>
        <v>6465330.4264591038</v>
      </c>
      <c r="N113" s="2">
        <f t="shared" ref="N113:W113" si="62">SUM(N99:N112)</f>
        <v>833016.12347159209</v>
      </c>
      <c r="O113" s="2">
        <f t="shared" si="62"/>
        <v>128146</v>
      </c>
      <c r="P113" s="2">
        <f t="shared" si="62"/>
        <v>2791488.9337893031</v>
      </c>
      <c r="Q113" s="2">
        <f t="shared" si="62"/>
        <v>0</v>
      </c>
      <c r="R113" s="2">
        <f t="shared" si="62"/>
        <v>3498460.9616416595</v>
      </c>
      <c r="S113" s="2">
        <f t="shared" si="62"/>
        <v>855306</v>
      </c>
      <c r="T113" s="2">
        <f t="shared" si="62"/>
        <v>551607.55453073373</v>
      </c>
      <c r="U113" s="2">
        <f t="shared" si="62"/>
        <v>26228</v>
      </c>
      <c r="V113" s="2">
        <f t="shared" si="62"/>
        <v>0</v>
      </c>
      <c r="W113" s="2">
        <f t="shared" si="62"/>
        <v>0</v>
      </c>
      <c r="X113" s="3">
        <f t="shared" si="60"/>
        <v>8684253.5734332893</v>
      </c>
    </row>
    <row r="114" spans="1:24" ht="12" customHeight="1">
      <c r="D114" s="2" t="s">
        <v>42</v>
      </c>
      <c r="E114" s="2">
        <f t="shared" ref="E114:L114" si="63">E113+E98</f>
        <v>7577226.0435942989</v>
      </c>
      <c r="F114" s="2">
        <f t="shared" si="63"/>
        <v>2073027</v>
      </c>
      <c r="G114" s="2">
        <f t="shared" si="63"/>
        <v>7289863.9673667904</v>
      </c>
      <c r="H114" s="2">
        <f t="shared" si="63"/>
        <v>1898524.411605963</v>
      </c>
      <c r="I114" s="2">
        <f t="shared" si="63"/>
        <v>1162448</v>
      </c>
      <c r="J114" s="2">
        <f t="shared" si="63"/>
        <v>345729</v>
      </c>
      <c r="K114" s="2">
        <f t="shared" si="63"/>
        <v>373773.19967719255</v>
      </c>
      <c r="L114" s="2">
        <f t="shared" si="63"/>
        <v>2577718.8042148575</v>
      </c>
      <c r="M114" s="3">
        <f t="shared" si="59"/>
        <v>23298310.4264591</v>
      </c>
      <c r="N114" s="2">
        <f t="shared" ref="N114:W114" si="64">N113+N98</f>
        <v>6756509.1234715916</v>
      </c>
      <c r="O114" s="2">
        <f t="shared" si="64"/>
        <v>136409</v>
      </c>
      <c r="P114" s="2">
        <f t="shared" si="64"/>
        <v>2791488.9337893031</v>
      </c>
      <c r="Q114" s="2">
        <f t="shared" si="64"/>
        <v>0</v>
      </c>
      <c r="R114" s="2">
        <f t="shared" si="64"/>
        <v>3739589.9616416595</v>
      </c>
      <c r="S114" s="2">
        <f t="shared" si="64"/>
        <v>7258280</v>
      </c>
      <c r="T114" s="2">
        <f t="shared" si="64"/>
        <v>1473453.5545307337</v>
      </c>
      <c r="U114" s="2">
        <f t="shared" si="64"/>
        <v>4407048</v>
      </c>
      <c r="V114" s="2">
        <f t="shared" si="64"/>
        <v>0</v>
      </c>
      <c r="W114" s="2">
        <f t="shared" si="64"/>
        <v>0</v>
      </c>
      <c r="X114" s="3">
        <f t="shared" si="60"/>
        <v>26562778.573433287</v>
      </c>
    </row>
    <row r="116" spans="1:24" ht="12" customHeight="1">
      <c r="A116" s="2" t="s">
        <v>109</v>
      </c>
      <c r="E116" s="2">
        <v>6139386</v>
      </c>
      <c r="F116" s="2">
        <v>1118086</v>
      </c>
      <c r="G116" s="2">
        <v>4695252</v>
      </c>
      <c r="H116" s="2">
        <v>1956202</v>
      </c>
      <c r="I116" s="2">
        <v>117289</v>
      </c>
      <c r="J116" s="2">
        <v>0</v>
      </c>
      <c r="K116" s="2">
        <v>787958</v>
      </c>
      <c r="L116" s="2">
        <v>0</v>
      </c>
      <c r="M116" s="3">
        <f t="shared" ref="M116:M127" si="65">SUM(E116:L116)</f>
        <v>14814173</v>
      </c>
      <c r="N116" s="2">
        <v>3773453</v>
      </c>
      <c r="O116" s="2">
        <v>0</v>
      </c>
      <c r="P116" s="2">
        <v>1267929</v>
      </c>
      <c r="Q116" s="2">
        <v>0</v>
      </c>
      <c r="R116" s="2">
        <v>1204700</v>
      </c>
      <c r="S116" s="2">
        <v>2319877</v>
      </c>
      <c r="T116" s="2">
        <v>854635</v>
      </c>
      <c r="U116" s="2">
        <v>4552986</v>
      </c>
      <c r="V116" s="2">
        <v>0</v>
      </c>
      <c r="W116" s="2">
        <v>0</v>
      </c>
      <c r="X116" s="3">
        <f t="shared" ref="X116:X127" si="66">SUM(N116:W116)</f>
        <v>13973580</v>
      </c>
    </row>
    <row r="117" spans="1:24" ht="12" customHeight="1">
      <c r="B117" s="12" t="s">
        <v>110</v>
      </c>
      <c r="E117" s="2">
        <v>532298</v>
      </c>
      <c r="F117" s="2">
        <v>0</v>
      </c>
      <c r="G117" s="2">
        <v>1304817</v>
      </c>
      <c r="H117" s="2">
        <v>129143</v>
      </c>
      <c r="I117" s="2">
        <v>26077</v>
      </c>
      <c r="J117" s="2">
        <v>24000</v>
      </c>
      <c r="K117" s="2">
        <v>0</v>
      </c>
      <c r="L117" s="2">
        <v>221211</v>
      </c>
      <c r="M117" s="3">
        <f t="shared" si="65"/>
        <v>2237546</v>
      </c>
      <c r="N117" s="2">
        <v>0</v>
      </c>
      <c r="O117" s="2">
        <v>0</v>
      </c>
      <c r="P117" s="2">
        <v>2192292</v>
      </c>
      <c r="Q117" s="2">
        <v>0</v>
      </c>
      <c r="R117" s="2">
        <v>384374</v>
      </c>
      <c r="S117" s="2">
        <v>336092</v>
      </c>
      <c r="T117" s="2">
        <v>0</v>
      </c>
      <c r="U117" s="2">
        <v>105047</v>
      </c>
      <c r="V117" s="2">
        <v>0</v>
      </c>
      <c r="W117" s="2">
        <v>0</v>
      </c>
      <c r="X117" s="3">
        <f t="shared" si="66"/>
        <v>3017805</v>
      </c>
    </row>
    <row r="118" spans="1:24" ht="12" customHeight="1">
      <c r="B118" s="12" t="s">
        <v>111</v>
      </c>
      <c r="E118" s="2">
        <v>12041</v>
      </c>
      <c r="F118" s="2">
        <v>0</v>
      </c>
      <c r="G118" s="2">
        <v>131057</v>
      </c>
      <c r="H118" s="2">
        <v>8344</v>
      </c>
      <c r="I118" s="2">
        <v>2798</v>
      </c>
      <c r="J118" s="2">
        <v>781</v>
      </c>
      <c r="K118" s="2">
        <v>0</v>
      </c>
      <c r="L118" s="2">
        <v>380578</v>
      </c>
      <c r="M118" s="3">
        <f t="shared" si="65"/>
        <v>535599</v>
      </c>
      <c r="N118" s="2">
        <v>102355</v>
      </c>
      <c r="O118" s="2">
        <v>0</v>
      </c>
      <c r="P118" s="2">
        <v>380578</v>
      </c>
      <c r="Q118" s="2">
        <v>0</v>
      </c>
      <c r="R118" s="2">
        <v>38170</v>
      </c>
      <c r="S118" s="2">
        <v>33568</v>
      </c>
      <c r="T118" s="2">
        <v>52816</v>
      </c>
      <c r="U118" s="2">
        <v>0</v>
      </c>
      <c r="V118" s="2">
        <v>0</v>
      </c>
      <c r="W118" s="2">
        <v>0</v>
      </c>
      <c r="X118" s="3">
        <f t="shared" si="66"/>
        <v>607487</v>
      </c>
    </row>
    <row r="119" spans="1:24" ht="12" customHeight="1">
      <c r="B119" s="12" t="s">
        <v>112</v>
      </c>
      <c r="E119" s="2">
        <v>0</v>
      </c>
      <c r="F119" s="2">
        <v>0</v>
      </c>
      <c r="G119" s="2">
        <v>168125</v>
      </c>
      <c r="H119" s="2">
        <v>0</v>
      </c>
      <c r="I119" s="2">
        <v>0</v>
      </c>
      <c r="J119" s="2">
        <v>0</v>
      </c>
      <c r="K119" s="2">
        <v>471906</v>
      </c>
      <c r="L119" s="2">
        <v>0</v>
      </c>
      <c r="M119" s="3">
        <f t="shared" si="65"/>
        <v>640031</v>
      </c>
      <c r="N119" s="2">
        <v>174479</v>
      </c>
      <c r="O119" s="2">
        <v>0</v>
      </c>
      <c r="P119" s="2">
        <v>228073</v>
      </c>
      <c r="Q119" s="2">
        <v>0</v>
      </c>
      <c r="R119" s="2">
        <v>10278</v>
      </c>
      <c r="S119" s="2">
        <v>63044</v>
      </c>
      <c r="T119" s="2">
        <v>452945</v>
      </c>
      <c r="U119" s="2">
        <v>0</v>
      </c>
      <c r="V119" s="2">
        <v>0</v>
      </c>
      <c r="W119" s="2">
        <v>0</v>
      </c>
      <c r="X119" s="3">
        <f t="shared" si="66"/>
        <v>928819</v>
      </c>
    </row>
    <row r="120" spans="1:24" ht="12" customHeight="1">
      <c r="B120" s="12" t="s">
        <v>113</v>
      </c>
      <c r="E120" s="2">
        <v>0</v>
      </c>
      <c r="F120" s="2">
        <v>0</v>
      </c>
      <c r="G120" s="2">
        <v>267559</v>
      </c>
      <c r="H120" s="2">
        <v>108185</v>
      </c>
      <c r="I120" s="2">
        <v>0</v>
      </c>
      <c r="J120" s="2">
        <v>36657</v>
      </c>
      <c r="K120" s="2">
        <v>4340</v>
      </c>
      <c r="L120" s="2">
        <v>281855</v>
      </c>
      <c r="M120" s="3">
        <f t="shared" si="65"/>
        <v>698596</v>
      </c>
      <c r="N120" s="2">
        <v>125000</v>
      </c>
      <c r="O120" s="2">
        <v>0</v>
      </c>
      <c r="P120" s="2">
        <v>386699</v>
      </c>
      <c r="Q120" s="2">
        <v>0</v>
      </c>
      <c r="R120" s="2">
        <v>4539</v>
      </c>
      <c r="S120" s="2">
        <v>182358</v>
      </c>
      <c r="T120" s="2">
        <v>0</v>
      </c>
      <c r="U120" s="2">
        <v>0</v>
      </c>
      <c r="V120" s="2">
        <v>0</v>
      </c>
      <c r="W120" s="2">
        <v>0</v>
      </c>
      <c r="X120" s="3">
        <f t="shared" si="66"/>
        <v>698596</v>
      </c>
    </row>
    <row r="121" spans="1:24" ht="12" customHeight="1">
      <c r="B121" s="12" t="s">
        <v>114</v>
      </c>
      <c r="E121" s="2">
        <v>0</v>
      </c>
      <c r="F121" s="2">
        <v>0</v>
      </c>
      <c r="G121" s="2">
        <v>43029</v>
      </c>
      <c r="H121" s="2">
        <v>0</v>
      </c>
      <c r="I121" s="2">
        <v>0</v>
      </c>
      <c r="J121" s="2">
        <v>0</v>
      </c>
      <c r="K121" s="2">
        <v>2522</v>
      </c>
      <c r="L121" s="2">
        <v>0</v>
      </c>
      <c r="M121" s="3">
        <f t="shared" si="65"/>
        <v>45551</v>
      </c>
      <c r="N121" s="2">
        <v>18231</v>
      </c>
      <c r="O121" s="2">
        <v>0</v>
      </c>
      <c r="P121" s="2">
        <v>0</v>
      </c>
      <c r="Q121" s="2">
        <v>0</v>
      </c>
      <c r="R121" s="2">
        <v>1842</v>
      </c>
      <c r="S121" s="2">
        <v>29851</v>
      </c>
      <c r="T121" s="2">
        <v>0</v>
      </c>
      <c r="U121" s="2">
        <v>0</v>
      </c>
      <c r="V121" s="2">
        <v>0</v>
      </c>
      <c r="W121" s="2">
        <v>0</v>
      </c>
      <c r="X121" s="3">
        <f t="shared" si="66"/>
        <v>49924</v>
      </c>
    </row>
    <row r="122" spans="1:24" ht="12" customHeight="1">
      <c r="B122" s="12" t="s">
        <v>115</v>
      </c>
      <c r="E122" s="2">
        <v>250520</v>
      </c>
      <c r="F122" s="2">
        <v>25058</v>
      </c>
      <c r="G122" s="2">
        <v>125637</v>
      </c>
      <c r="H122" s="2">
        <v>9017</v>
      </c>
      <c r="I122" s="2">
        <v>0</v>
      </c>
      <c r="J122" s="2">
        <v>0</v>
      </c>
      <c r="K122" s="2">
        <v>0</v>
      </c>
      <c r="L122" s="2">
        <v>539103</v>
      </c>
      <c r="M122" s="3">
        <f t="shared" si="65"/>
        <v>949335</v>
      </c>
      <c r="N122" s="2">
        <v>140674</v>
      </c>
      <c r="O122" s="2">
        <v>0</v>
      </c>
      <c r="P122" s="2">
        <v>652103</v>
      </c>
      <c r="Q122" s="2">
        <v>0</v>
      </c>
      <c r="R122" s="2">
        <v>45908</v>
      </c>
      <c r="S122" s="2">
        <v>68902</v>
      </c>
      <c r="T122" s="2">
        <v>25540</v>
      </c>
      <c r="U122" s="2">
        <v>0</v>
      </c>
      <c r="V122" s="2">
        <v>0</v>
      </c>
      <c r="W122" s="2">
        <v>0</v>
      </c>
      <c r="X122" s="3">
        <f t="shared" si="66"/>
        <v>933127</v>
      </c>
    </row>
    <row r="123" spans="1:24" ht="12" customHeight="1">
      <c r="B123" s="12" t="s">
        <v>116</v>
      </c>
      <c r="E123" s="2">
        <v>37270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3">
        <f t="shared" si="65"/>
        <v>37270</v>
      </c>
      <c r="N123" s="2">
        <v>26883</v>
      </c>
      <c r="O123" s="2">
        <v>0</v>
      </c>
      <c r="P123" s="2">
        <v>0</v>
      </c>
      <c r="Q123" s="2">
        <v>0</v>
      </c>
      <c r="R123" s="2">
        <v>178</v>
      </c>
      <c r="S123" s="2">
        <v>14004</v>
      </c>
      <c r="T123" s="2">
        <v>0</v>
      </c>
      <c r="U123" s="2">
        <v>0</v>
      </c>
      <c r="V123" s="2">
        <v>0</v>
      </c>
      <c r="W123" s="2">
        <v>0</v>
      </c>
      <c r="X123" s="3">
        <f t="shared" si="66"/>
        <v>41065</v>
      </c>
    </row>
    <row r="124" spans="1:24" ht="12" customHeight="1">
      <c r="B124" s="12" t="s">
        <v>117</v>
      </c>
      <c r="E124" s="2">
        <v>78315</v>
      </c>
      <c r="F124" s="2">
        <v>0</v>
      </c>
      <c r="G124" s="2">
        <v>703624</v>
      </c>
      <c r="H124" s="2">
        <v>109576</v>
      </c>
      <c r="I124" s="2">
        <v>0</v>
      </c>
      <c r="J124" s="2">
        <v>262085</v>
      </c>
      <c r="K124" s="2">
        <v>0</v>
      </c>
      <c r="L124" s="2">
        <v>449341</v>
      </c>
      <c r="M124" s="3">
        <f t="shared" si="65"/>
        <v>1602941</v>
      </c>
      <c r="N124" s="2">
        <v>256781</v>
      </c>
      <c r="O124" s="2">
        <v>0</v>
      </c>
      <c r="P124" s="2">
        <v>882056</v>
      </c>
      <c r="Q124" s="2">
        <v>0</v>
      </c>
      <c r="R124" s="2">
        <v>183725</v>
      </c>
      <c r="S124" s="2">
        <v>83714</v>
      </c>
      <c r="T124" s="2">
        <v>78315</v>
      </c>
      <c r="U124" s="2">
        <v>0</v>
      </c>
      <c r="V124" s="2">
        <v>0</v>
      </c>
      <c r="W124" s="2">
        <v>0</v>
      </c>
      <c r="X124" s="3">
        <f t="shared" si="66"/>
        <v>1484591</v>
      </c>
    </row>
    <row r="125" spans="1:24" ht="12" customHeight="1">
      <c r="B125" s="12" t="s">
        <v>118</v>
      </c>
      <c r="E125" s="2">
        <v>32610</v>
      </c>
      <c r="F125" s="2">
        <v>0</v>
      </c>
      <c r="G125" s="2">
        <v>224153</v>
      </c>
      <c r="H125" s="2">
        <v>43628</v>
      </c>
      <c r="I125" s="2">
        <v>0</v>
      </c>
      <c r="J125" s="2">
        <v>31534</v>
      </c>
      <c r="K125" s="2">
        <v>0</v>
      </c>
      <c r="L125" s="2">
        <v>0</v>
      </c>
      <c r="M125" s="3">
        <f t="shared" si="65"/>
        <v>331925</v>
      </c>
      <c r="N125" s="2">
        <v>93492</v>
      </c>
      <c r="O125" s="2">
        <v>0</v>
      </c>
      <c r="P125" s="2">
        <v>46000</v>
      </c>
      <c r="Q125" s="2">
        <v>0</v>
      </c>
      <c r="R125" s="2">
        <v>178265</v>
      </c>
      <c r="S125" s="2">
        <v>43865</v>
      </c>
      <c r="T125" s="2">
        <v>9732</v>
      </c>
      <c r="U125" s="2">
        <v>0</v>
      </c>
      <c r="V125" s="2">
        <v>0</v>
      </c>
      <c r="W125" s="2">
        <v>0</v>
      </c>
      <c r="X125" s="3">
        <f t="shared" si="66"/>
        <v>371354</v>
      </c>
    </row>
    <row r="126" spans="1:24" ht="12" customHeight="1">
      <c r="C126" s="2" t="s">
        <v>41</v>
      </c>
      <c r="E126" s="2">
        <f t="shared" ref="E126:L126" si="67">SUM(E117:E125)</f>
        <v>943054</v>
      </c>
      <c r="F126" s="2">
        <f t="shared" si="67"/>
        <v>25058</v>
      </c>
      <c r="G126" s="2">
        <f t="shared" si="67"/>
        <v>2968001</v>
      </c>
      <c r="H126" s="2">
        <f t="shared" si="67"/>
        <v>407893</v>
      </c>
      <c r="I126" s="2">
        <f t="shared" si="67"/>
        <v>28875</v>
      </c>
      <c r="J126" s="2">
        <f t="shared" si="67"/>
        <v>355057</v>
      </c>
      <c r="K126" s="2">
        <f t="shared" si="67"/>
        <v>478768</v>
      </c>
      <c r="L126" s="2">
        <f t="shared" si="67"/>
        <v>1872088</v>
      </c>
      <c r="M126" s="3">
        <f t="shared" si="65"/>
        <v>7078794</v>
      </c>
      <c r="N126" s="2">
        <f t="shared" ref="N126:W126" si="68">SUM(N117:N125)</f>
        <v>937895</v>
      </c>
      <c r="O126" s="2">
        <f t="shared" si="68"/>
        <v>0</v>
      </c>
      <c r="P126" s="2">
        <f t="shared" si="68"/>
        <v>4767801</v>
      </c>
      <c r="Q126" s="2">
        <f t="shared" si="68"/>
        <v>0</v>
      </c>
      <c r="R126" s="2">
        <f t="shared" si="68"/>
        <v>847279</v>
      </c>
      <c r="S126" s="2">
        <f t="shared" si="68"/>
        <v>855398</v>
      </c>
      <c r="T126" s="2">
        <f t="shared" si="68"/>
        <v>619348</v>
      </c>
      <c r="U126" s="2">
        <f t="shared" si="68"/>
        <v>105047</v>
      </c>
      <c r="V126" s="2">
        <f t="shared" si="68"/>
        <v>0</v>
      </c>
      <c r="W126" s="2">
        <f t="shared" si="68"/>
        <v>0</v>
      </c>
      <c r="X126" s="3">
        <f t="shared" si="66"/>
        <v>8132768</v>
      </c>
    </row>
    <row r="127" spans="1:24" ht="12" customHeight="1">
      <c r="D127" s="2" t="s">
        <v>42</v>
      </c>
      <c r="E127" s="2">
        <f t="shared" ref="E127:L127" si="69">E126+E116</f>
        <v>7082440</v>
      </c>
      <c r="F127" s="2">
        <f t="shared" si="69"/>
        <v>1143144</v>
      </c>
      <c r="G127" s="2">
        <f t="shared" si="69"/>
        <v>7663253</v>
      </c>
      <c r="H127" s="2">
        <f t="shared" si="69"/>
        <v>2364095</v>
      </c>
      <c r="I127" s="2">
        <f t="shared" si="69"/>
        <v>146164</v>
      </c>
      <c r="J127" s="2">
        <f t="shared" si="69"/>
        <v>355057</v>
      </c>
      <c r="K127" s="2">
        <f t="shared" si="69"/>
        <v>1266726</v>
      </c>
      <c r="L127" s="2">
        <f t="shared" si="69"/>
        <v>1872088</v>
      </c>
      <c r="M127" s="3">
        <f t="shared" si="65"/>
        <v>21892967</v>
      </c>
      <c r="N127" s="2">
        <f t="shared" ref="N127:W127" si="70">N126+N116</f>
        <v>4711348</v>
      </c>
      <c r="O127" s="2">
        <f t="shared" si="70"/>
        <v>0</v>
      </c>
      <c r="P127" s="2">
        <f t="shared" si="70"/>
        <v>6035730</v>
      </c>
      <c r="Q127" s="2">
        <f t="shared" si="70"/>
        <v>0</v>
      </c>
      <c r="R127" s="2">
        <f t="shared" si="70"/>
        <v>2051979</v>
      </c>
      <c r="S127" s="2">
        <f t="shared" si="70"/>
        <v>3175275</v>
      </c>
      <c r="T127" s="2">
        <f t="shared" si="70"/>
        <v>1473983</v>
      </c>
      <c r="U127" s="2">
        <f t="shared" si="70"/>
        <v>4658033</v>
      </c>
      <c r="V127" s="2">
        <f t="shared" si="70"/>
        <v>0</v>
      </c>
      <c r="W127" s="2">
        <f t="shared" si="70"/>
        <v>0</v>
      </c>
      <c r="X127" s="3">
        <f t="shared" si="66"/>
        <v>22106348</v>
      </c>
    </row>
    <row r="129" spans="1:24" ht="12" customHeight="1">
      <c r="A129" s="2" t="s">
        <v>119</v>
      </c>
      <c r="E129" s="2">
        <v>4700130</v>
      </c>
      <c r="F129" s="2">
        <v>1938136</v>
      </c>
      <c r="G129" s="2">
        <v>3935610</v>
      </c>
      <c r="H129" s="2">
        <v>2227927</v>
      </c>
      <c r="I129" s="2">
        <v>20213</v>
      </c>
      <c r="J129" s="2">
        <v>262138</v>
      </c>
      <c r="K129" s="2">
        <v>2152929</v>
      </c>
      <c r="L129" s="2">
        <v>415600</v>
      </c>
      <c r="M129" s="3">
        <f t="shared" ref="M129:M134" si="71">SUM(E129:L129)</f>
        <v>15652683</v>
      </c>
      <c r="N129" s="2">
        <v>6031063</v>
      </c>
      <c r="O129" s="2">
        <v>0</v>
      </c>
      <c r="P129" s="2">
        <v>0</v>
      </c>
      <c r="Q129" s="2">
        <v>0</v>
      </c>
      <c r="R129" s="2">
        <v>851248</v>
      </c>
      <c r="S129" s="2">
        <v>2172806</v>
      </c>
      <c r="T129" s="2">
        <v>6400025</v>
      </c>
      <c r="U129" s="2">
        <v>429162</v>
      </c>
      <c r="V129" s="2">
        <v>0</v>
      </c>
      <c r="W129" s="2">
        <v>0</v>
      </c>
      <c r="X129" s="3">
        <f t="shared" ref="X129:X134" si="72">SUM(N129:W129)</f>
        <v>15884304</v>
      </c>
    </row>
    <row r="130" spans="1:24" ht="12" customHeight="1">
      <c r="B130" s="2" t="s">
        <v>120</v>
      </c>
      <c r="E130" s="2">
        <v>30684</v>
      </c>
      <c r="F130" s="2">
        <v>0</v>
      </c>
      <c r="G130" s="2">
        <v>120489</v>
      </c>
      <c r="H130" s="2">
        <v>1784</v>
      </c>
      <c r="I130" s="2">
        <v>0</v>
      </c>
      <c r="J130" s="2">
        <v>0</v>
      </c>
      <c r="K130" s="2">
        <v>703</v>
      </c>
      <c r="L130" s="2">
        <v>0</v>
      </c>
      <c r="M130" s="3">
        <f t="shared" si="71"/>
        <v>153660</v>
      </c>
      <c r="N130" s="2">
        <v>0</v>
      </c>
      <c r="O130" s="2">
        <v>0</v>
      </c>
      <c r="P130" s="2">
        <v>35000</v>
      </c>
      <c r="Q130" s="2">
        <v>0</v>
      </c>
      <c r="R130" s="2">
        <v>6282</v>
      </c>
      <c r="S130" s="2">
        <v>35936</v>
      </c>
      <c r="T130" s="2">
        <v>111288</v>
      </c>
      <c r="U130" s="2">
        <v>13390</v>
      </c>
      <c r="V130" s="2">
        <v>0</v>
      </c>
      <c r="W130" s="2">
        <v>0</v>
      </c>
      <c r="X130" s="3">
        <f t="shared" si="72"/>
        <v>201896</v>
      </c>
    </row>
    <row r="131" spans="1:24" ht="12" customHeight="1">
      <c r="B131" s="2" t="s">
        <v>121</v>
      </c>
      <c r="E131" s="2">
        <v>31906.854024946366</v>
      </c>
      <c r="F131" s="2">
        <v>0</v>
      </c>
      <c r="G131" s="2">
        <v>30572.646464138161</v>
      </c>
      <c r="H131" s="2">
        <v>70270.038354963879</v>
      </c>
      <c r="I131" s="2">
        <v>2454.0330822711953</v>
      </c>
      <c r="J131" s="2">
        <v>14083.495792623689</v>
      </c>
      <c r="K131" s="2">
        <v>68694.185976818204</v>
      </c>
      <c r="L131" s="2">
        <v>0</v>
      </c>
      <c r="M131" s="3">
        <f t="shared" si="71"/>
        <v>217981.25369576149</v>
      </c>
      <c r="N131" s="2">
        <v>0</v>
      </c>
      <c r="O131" s="2">
        <v>0</v>
      </c>
      <c r="P131" s="2">
        <v>0</v>
      </c>
      <c r="Q131" s="2">
        <v>0</v>
      </c>
      <c r="R131" s="2">
        <v>31369.112946358407</v>
      </c>
      <c r="S131" s="2">
        <v>21108</v>
      </c>
      <c r="T131" s="2">
        <v>91852.927363390801</v>
      </c>
      <c r="U131" s="2">
        <v>11621.393388450111</v>
      </c>
      <c r="V131" s="2">
        <v>0</v>
      </c>
      <c r="W131" s="2">
        <v>0</v>
      </c>
      <c r="X131" s="3">
        <f t="shared" si="72"/>
        <v>155951.43369819931</v>
      </c>
    </row>
    <row r="132" spans="1:24" ht="12" customHeight="1">
      <c r="B132" s="2" t="s">
        <v>122</v>
      </c>
      <c r="E132" s="2">
        <v>0</v>
      </c>
      <c r="F132" s="2">
        <v>0</v>
      </c>
      <c r="G132" s="2">
        <v>700665</v>
      </c>
      <c r="H132" s="2">
        <v>345189</v>
      </c>
      <c r="I132" s="2">
        <v>0</v>
      </c>
      <c r="J132" s="2">
        <v>0</v>
      </c>
      <c r="K132" s="2">
        <v>248549</v>
      </c>
      <c r="L132" s="2">
        <v>1040185</v>
      </c>
      <c r="M132" s="3">
        <f t="shared" si="71"/>
        <v>2334588</v>
      </c>
      <c r="N132" s="2">
        <v>488887</v>
      </c>
      <c r="O132" s="2">
        <v>0</v>
      </c>
      <c r="P132" s="2">
        <v>0</v>
      </c>
      <c r="Q132" s="2">
        <v>0</v>
      </c>
      <c r="R132" s="2">
        <v>1220601</v>
      </c>
      <c r="S132" s="2">
        <v>428648</v>
      </c>
      <c r="T132" s="2">
        <v>739272</v>
      </c>
      <c r="U132" s="2">
        <v>0</v>
      </c>
      <c r="V132" s="2">
        <v>0</v>
      </c>
      <c r="W132" s="2">
        <v>0</v>
      </c>
      <c r="X132" s="3">
        <f t="shared" si="72"/>
        <v>2877408</v>
      </c>
    </row>
    <row r="133" spans="1:24" ht="12" customHeight="1">
      <c r="C133" s="2" t="s">
        <v>41</v>
      </c>
      <c r="E133" s="2">
        <f t="shared" ref="E133:L133" si="73">E132+E131+E130</f>
        <v>62590.854024946369</v>
      </c>
      <c r="F133" s="2">
        <f t="shared" si="73"/>
        <v>0</v>
      </c>
      <c r="G133" s="2">
        <f t="shared" si="73"/>
        <v>851726.64646413818</v>
      </c>
      <c r="H133" s="2">
        <f t="shared" si="73"/>
        <v>417243.03835496388</v>
      </c>
      <c r="I133" s="2">
        <f t="shared" si="73"/>
        <v>2454.0330822711953</v>
      </c>
      <c r="J133" s="2">
        <f t="shared" si="73"/>
        <v>14083.495792623689</v>
      </c>
      <c r="K133" s="2">
        <f t="shared" si="73"/>
        <v>317946.1859768182</v>
      </c>
      <c r="L133" s="2">
        <f t="shared" si="73"/>
        <v>1040185</v>
      </c>
      <c r="M133" s="3">
        <f t="shared" si="71"/>
        <v>2706229.2536957618</v>
      </c>
      <c r="N133" s="2">
        <f t="shared" ref="N133:W133" si="74">N132+N131+N130</f>
        <v>488887</v>
      </c>
      <c r="O133" s="2">
        <f t="shared" si="74"/>
        <v>0</v>
      </c>
      <c r="P133" s="2">
        <f t="shared" si="74"/>
        <v>35000</v>
      </c>
      <c r="Q133" s="2">
        <f t="shared" si="74"/>
        <v>0</v>
      </c>
      <c r="R133" s="2">
        <f t="shared" si="74"/>
        <v>1258252.1129463585</v>
      </c>
      <c r="S133" s="2">
        <f t="shared" si="74"/>
        <v>485692</v>
      </c>
      <c r="T133" s="2">
        <f t="shared" si="74"/>
        <v>942412.9273633908</v>
      </c>
      <c r="U133" s="2">
        <f t="shared" si="74"/>
        <v>25011.393388450109</v>
      </c>
      <c r="V133" s="2">
        <f t="shared" si="74"/>
        <v>0</v>
      </c>
      <c r="W133" s="2">
        <f t="shared" si="74"/>
        <v>0</v>
      </c>
      <c r="X133" s="3">
        <f t="shared" si="72"/>
        <v>3235255.4336981997</v>
      </c>
    </row>
    <row r="134" spans="1:24" ht="12" customHeight="1">
      <c r="D134" s="2" t="s">
        <v>42</v>
      </c>
      <c r="E134" s="2">
        <f t="shared" ref="E134:L134" si="75">E133+E129</f>
        <v>4762720.8540249467</v>
      </c>
      <c r="F134" s="2">
        <f t="shared" si="75"/>
        <v>1938136</v>
      </c>
      <c r="G134" s="2">
        <f t="shared" si="75"/>
        <v>4787336.6464641383</v>
      </c>
      <c r="H134" s="2">
        <f t="shared" si="75"/>
        <v>2645170.038354964</v>
      </c>
      <c r="I134" s="2">
        <f t="shared" si="75"/>
        <v>22667.033082271195</v>
      </c>
      <c r="J134" s="2">
        <f t="shared" si="75"/>
        <v>276221.49579262367</v>
      </c>
      <c r="K134" s="2">
        <f t="shared" si="75"/>
        <v>2470875.1859768182</v>
      </c>
      <c r="L134" s="2">
        <f t="shared" si="75"/>
        <v>1455785</v>
      </c>
      <c r="M134" s="3">
        <f t="shared" si="71"/>
        <v>18358912.253695764</v>
      </c>
      <c r="N134" s="2">
        <f t="shared" ref="N134:W134" si="76">N133+N129</f>
        <v>6519950</v>
      </c>
      <c r="O134" s="2">
        <f t="shared" si="76"/>
        <v>0</v>
      </c>
      <c r="P134" s="2">
        <f t="shared" si="76"/>
        <v>35000</v>
      </c>
      <c r="Q134" s="2">
        <f t="shared" si="76"/>
        <v>0</v>
      </c>
      <c r="R134" s="2">
        <f t="shared" si="76"/>
        <v>2109500.1129463585</v>
      </c>
      <c r="S134" s="2">
        <f t="shared" si="76"/>
        <v>2658498</v>
      </c>
      <c r="T134" s="2">
        <f t="shared" si="76"/>
        <v>7342437.927363391</v>
      </c>
      <c r="U134" s="2">
        <f t="shared" si="76"/>
        <v>454173.39338845009</v>
      </c>
      <c r="V134" s="2">
        <f t="shared" si="76"/>
        <v>0</v>
      </c>
      <c r="W134" s="2">
        <f t="shared" si="76"/>
        <v>0</v>
      </c>
      <c r="X134" s="3">
        <f t="shared" si="72"/>
        <v>19119559.4336982</v>
      </c>
    </row>
    <row r="136" spans="1:24" ht="12" customHeight="1">
      <c r="A136" s="2" t="s">
        <v>123</v>
      </c>
      <c r="E136" s="2">
        <v>1098162</v>
      </c>
      <c r="F136" s="2">
        <v>0</v>
      </c>
      <c r="G136" s="2">
        <v>3900970</v>
      </c>
      <c r="H136" s="2">
        <v>1111908</v>
      </c>
      <c r="I136" s="2">
        <v>187180</v>
      </c>
      <c r="J136" s="2">
        <v>44211</v>
      </c>
      <c r="K136" s="2">
        <v>93446</v>
      </c>
      <c r="L136" s="2">
        <v>422884</v>
      </c>
      <c r="M136" s="3">
        <f>SUM(E136:L136)</f>
        <v>6858761</v>
      </c>
      <c r="N136" s="2">
        <v>2957527</v>
      </c>
      <c r="O136" s="2">
        <v>0</v>
      </c>
      <c r="P136" s="2">
        <v>0</v>
      </c>
      <c r="Q136" s="2">
        <v>0</v>
      </c>
      <c r="R136" s="2">
        <v>431232</v>
      </c>
      <c r="S136" s="2">
        <v>1393060</v>
      </c>
      <c r="T136" s="2">
        <v>175188</v>
      </c>
      <c r="U136" s="2">
        <v>1918999</v>
      </c>
      <c r="V136" s="2">
        <v>0</v>
      </c>
      <c r="W136" s="2">
        <v>0</v>
      </c>
      <c r="X136" s="3">
        <f>SUM(N136:W136)</f>
        <v>6876006</v>
      </c>
    </row>
    <row r="137" spans="1:24" ht="12" customHeight="1">
      <c r="B137" s="2" t="s">
        <v>124</v>
      </c>
      <c r="E137" s="2">
        <v>43565</v>
      </c>
      <c r="F137" s="2">
        <v>0</v>
      </c>
      <c r="G137" s="2">
        <v>319996</v>
      </c>
      <c r="H137" s="2">
        <v>78322</v>
      </c>
      <c r="I137" s="2">
        <v>4095</v>
      </c>
      <c r="J137" s="2">
        <v>0</v>
      </c>
      <c r="K137" s="2">
        <v>31142</v>
      </c>
      <c r="L137" s="2">
        <v>0</v>
      </c>
      <c r="M137" s="3">
        <f>SUM(E137:L137)</f>
        <v>477120</v>
      </c>
      <c r="N137" s="2">
        <v>0</v>
      </c>
      <c r="O137" s="2">
        <v>0</v>
      </c>
      <c r="P137" s="2">
        <v>217032</v>
      </c>
      <c r="Q137" s="2">
        <v>0</v>
      </c>
      <c r="R137" s="2">
        <v>77878</v>
      </c>
      <c r="S137" s="2">
        <v>173606</v>
      </c>
      <c r="T137" s="2">
        <v>93532</v>
      </c>
      <c r="U137" s="2">
        <v>0</v>
      </c>
      <c r="V137" s="2">
        <v>0</v>
      </c>
      <c r="W137" s="2">
        <v>0</v>
      </c>
      <c r="X137" s="3">
        <f>SUM(N137:W137)</f>
        <v>562048</v>
      </c>
    </row>
    <row r="138" spans="1:24" ht="12" customHeight="1">
      <c r="C138" s="2" t="s">
        <v>41</v>
      </c>
      <c r="E138" s="2">
        <f t="shared" ref="E138:L138" si="77">E137</f>
        <v>43565</v>
      </c>
      <c r="F138" s="2">
        <f t="shared" si="77"/>
        <v>0</v>
      </c>
      <c r="G138" s="2">
        <f t="shared" si="77"/>
        <v>319996</v>
      </c>
      <c r="H138" s="2">
        <f t="shared" si="77"/>
        <v>78322</v>
      </c>
      <c r="I138" s="2">
        <f t="shared" si="77"/>
        <v>4095</v>
      </c>
      <c r="J138" s="2">
        <f t="shared" si="77"/>
        <v>0</v>
      </c>
      <c r="K138" s="2">
        <f t="shared" si="77"/>
        <v>31142</v>
      </c>
      <c r="L138" s="2">
        <f t="shared" si="77"/>
        <v>0</v>
      </c>
      <c r="M138" s="3">
        <f>SUM(E138:L138)</f>
        <v>477120</v>
      </c>
      <c r="N138" s="2">
        <f t="shared" ref="N138:W138" si="78">N137</f>
        <v>0</v>
      </c>
      <c r="O138" s="2">
        <f t="shared" si="78"/>
        <v>0</v>
      </c>
      <c r="P138" s="2">
        <f t="shared" si="78"/>
        <v>217032</v>
      </c>
      <c r="Q138" s="2">
        <f t="shared" si="78"/>
        <v>0</v>
      </c>
      <c r="R138" s="2">
        <f t="shared" si="78"/>
        <v>77878</v>
      </c>
      <c r="S138" s="2">
        <f t="shared" si="78"/>
        <v>173606</v>
      </c>
      <c r="T138" s="2">
        <f t="shared" si="78"/>
        <v>93532</v>
      </c>
      <c r="U138" s="2">
        <f t="shared" si="78"/>
        <v>0</v>
      </c>
      <c r="V138" s="2">
        <f t="shared" si="78"/>
        <v>0</v>
      </c>
      <c r="W138" s="2">
        <f t="shared" si="78"/>
        <v>0</v>
      </c>
      <c r="X138" s="3">
        <f>SUM(N138:W138)</f>
        <v>562048</v>
      </c>
    </row>
    <row r="139" spans="1:24" ht="12" customHeight="1">
      <c r="D139" s="2" t="s">
        <v>42</v>
      </c>
      <c r="E139" s="2">
        <f t="shared" ref="E139:X139" si="79">E138+E136</f>
        <v>1141727</v>
      </c>
      <c r="F139" s="2">
        <f t="shared" si="79"/>
        <v>0</v>
      </c>
      <c r="G139" s="2">
        <f t="shared" si="79"/>
        <v>4220966</v>
      </c>
      <c r="H139" s="2">
        <f t="shared" si="79"/>
        <v>1190230</v>
      </c>
      <c r="I139" s="2">
        <f t="shared" si="79"/>
        <v>191275</v>
      </c>
      <c r="J139" s="2">
        <f t="shared" si="79"/>
        <v>44211</v>
      </c>
      <c r="K139" s="2">
        <f t="shared" si="79"/>
        <v>124588</v>
      </c>
      <c r="L139" s="2">
        <f t="shared" si="79"/>
        <v>422884</v>
      </c>
      <c r="M139" s="3">
        <f t="shared" si="79"/>
        <v>7335881</v>
      </c>
      <c r="N139" s="2">
        <f t="shared" si="79"/>
        <v>2957527</v>
      </c>
      <c r="O139" s="2">
        <f t="shared" si="79"/>
        <v>0</v>
      </c>
      <c r="P139" s="2">
        <f t="shared" si="79"/>
        <v>217032</v>
      </c>
      <c r="Q139" s="2">
        <f t="shared" si="79"/>
        <v>0</v>
      </c>
      <c r="R139" s="2">
        <f t="shared" si="79"/>
        <v>509110</v>
      </c>
      <c r="S139" s="2">
        <f t="shared" si="79"/>
        <v>1566666</v>
      </c>
      <c r="T139" s="2">
        <f t="shared" si="79"/>
        <v>268720</v>
      </c>
      <c r="U139" s="2">
        <f t="shared" si="79"/>
        <v>1918999</v>
      </c>
      <c r="V139" s="2">
        <f t="shared" si="79"/>
        <v>0</v>
      </c>
      <c r="W139" s="2">
        <f t="shared" si="79"/>
        <v>0</v>
      </c>
      <c r="X139" s="3">
        <f t="shared" si="79"/>
        <v>7438054</v>
      </c>
    </row>
    <row r="141" spans="1:24" ht="12" customHeight="1">
      <c r="A141" s="2" t="s">
        <v>125</v>
      </c>
      <c r="E141" s="2">
        <v>67452365</v>
      </c>
      <c r="F141" s="2">
        <v>9278160</v>
      </c>
      <c r="G141" s="2">
        <v>36594073</v>
      </c>
      <c r="H141" s="2">
        <v>12205543</v>
      </c>
      <c r="I141" s="2">
        <v>1316123</v>
      </c>
      <c r="J141" s="2">
        <v>141904</v>
      </c>
      <c r="K141" s="2">
        <v>2194040</v>
      </c>
      <c r="L141" s="2">
        <v>6505386</v>
      </c>
      <c r="M141" s="3">
        <f t="shared" ref="M141:M181" si="80">SUM(E141:L141)</f>
        <v>135687594</v>
      </c>
      <c r="N141" s="2">
        <v>64298941</v>
      </c>
      <c r="O141" s="2">
        <v>78147</v>
      </c>
      <c r="P141" s="2">
        <v>6505386</v>
      </c>
      <c r="Q141" s="2">
        <v>0</v>
      </c>
      <c r="R141" s="2">
        <v>19826717</v>
      </c>
      <c r="S141" s="2">
        <v>13987597</v>
      </c>
      <c r="T141" s="2">
        <v>7520299</v>
      </c>
      <c r="U141" s="2">
        <v>15474278</v>
      </c>
      <c r="V141" s="2">
        <v>0</v>
      </c>
      <c r="W141" s="2">
        <v>0</v>
      </c>
      <c r="X141" s="3">
        <f t="shared" ref="X141:X181" si="81">SUM(N141:W141)</f>
        <v>127691365</v>
      </c>
    </row>
    <row r="142" spans="1:24" ht="12" customHeight="1">
      <c r="B142" s="2" t="s">
        <v>126</v>
      </c>
      <c r="E142" s="2">
        <v>71196</v>
      </c>
      <c r="F142" s="2">
        <v>0</v>
      </c>
      <c r="G142" s="2">
        <v>143235</v>
      </c>
      <c r="H142" s="2">
        <v>8253</v>
      </c>
      <c r="I142" s="2">
        <v>1121</v>
      </c>
      <c r="J142" s="2">
        <v>0</v>
      </c>
      <c r="K142" s="2">
        <v>4355</v>
      </c>
      <c r="L142" s="2">
        <v>236831</v>
      </c>
      <c r="M142" s="3">
        <f t="shared" si="80"/>
        <v>464991</v>
      </c>
      <c r="N142" s="2">
        <v>190746</v>
      </c>
      <c r="O142" s="2">
        <v>0</v>
      </c>
      <c r="P142" s="2">
        <v>236831</v>
      </c>
      <c r="Q142" s="2">
        <v>0</v>
      </c>
      <c r="R142" s="2">
        <v>22520</v>
      </c>
      <c r="S142" s="2">
        <v>53339</v>
      </c>
      <c r="T142" s="2">
        <v>0</v>
      </c>
      <c r="U142" s="2">
        <v>0</v>
      </c>
      <c r="V142" s="2">
        <v>0</v>
      </c>
      <c r="W142" s="2">
        <v>0</v>
      </c>
      <c r="X142" s="3">
        <f t="shared" si="81"/>
        <v>503436</v>
      </c>
    </row>
    <row r="143" spans="1:24" ht="12" customHeight="1">
      <c r="B143" s="2" t="s">
        <v>127</v>
      </c>
      <c r="E143" s="2">
        <v>744916</v>
      </c>
      <c r="F143" s="2">
        <v>0</v>
      </c>
      <c r="G143" s="2">
        <v>3815346</v>
      </c>
      <c r="H143" s="2">
        <v>253693</v>
      </c>
      <c r="I143" s="2">
        <v>3001497</v>
      </c>
      <c r="J143" s="2">
        <v>42827</v>
      </c>
      <c r="K143" s="2">
        <v>427304</v>
      </c>
      <c r="L143" s="2">
        <v>871554</v>
      </c>
      <c r="M143" s="3">
        <f t="shared" si="80"/>
        <v>9157137</v>
      </c>
      <c r="N143" s="2">
        <v>1159608</v>
      </c>
      <c r="O143" s="2">
        <v>73852</v>
      </c>
      <c r="P143" s="2">
        <v>0</v>
      </c>
      <c r="Q143" s="2">
        <v>0</v>
      </c>
      <c r="R143" s="2">
        <v>7627488</v>
      </c>
      <c r="S143" s="2">
        <v>934056</v>
      </c>
      <c r="T143" s="2">
        <v>1106676</v>
      </c>
      <c r="U143" s="2">
        <v>830106</v>
      </c>
      <c r="V143" s="2">
        <v>0</v>
      </c>
      <c r="W143" s="2">
        <v>0</v>
      </c>
      <c r="X143" s="3">
        <f t="shared" si="81"/>
        <v>11731786</v>
      </c>
    </row>
    <row r="144" spans="1:24" ht="12" customHeight="1">
      <c r="B144" s="2" t="s">
        <v>128</v>
      </c>
      <c r="E144" s="2">
        <v>8835</v>
      </c>
      <c r="F144" s="2">
        <v>0</v>
      </c>
      <c r="G144" s="2">
        <v>15478</v>
      </c>
      <c r="H144" s="2">
        <v>500</v>
      </c>
      <c r="I144" s="2">
        <v>0</v>
      </c>
      <c r="J144" s="2">
        <v>0</v>
      </c>
      <c r="K144" s="2">
        <v>0</v>
      </c>
      <c r="L144" s="2">
        <v>0</v>
      </c>
      <c r="M144" s="3">
        <f t="shared" si="80"/>
        <v>24813</v>
      </c>
      <c r="N144" s="2">
        <v>0</v>
      </c>
      <c r="O144" s="2">
        <v>0</v>
      </c>
      <c r="P144" s="2">
        <v>8835</v>
      </c>
      <c r="Q144" s="2">
        <v>0</v>
      </c>
      <c r="R144" s="2">
        <v>0</v>
      </c>
      <c r="S144" s="2">
        <v>6219</v>
      </c>
      <c r="T144" s="2">
        <v>0</v>
      </c>
      <c r="U144" s="2">
        <v>0</v>
      </c>
      <c r="V144" s="2">
        <v>0</v>
      </c>
      <c r="W144" s="2">
        <v>0</v>
      </c>
      <c r="X144" s="3">
        <f t="shared" si="81"/>
        <v>15054</v>
      </c>
    </row>
    <row r="145" spans="2:24" ht="12" customHeight="1">
      <c r="B145" s="2" t="s">
        <v>129</v>
      </c>
      <c r="E145" s="2">
        <v>21329585</v>
      </c>
      <c r="F145" s="2">
        <v>3968812</v>
      </c>
      <c r="G145" s="2">
        <v>8149999</v>
      </c>
      <c r="H145" s="2">
        <v>8427868</v>
      </c>
      <c r="I145" s="2">
        <v>7311</v>
      </c>
      <c r="J145" s="2">
        <v>1480112</v>
      </c>
      <c r="K145" s="2">
        <v>133872</v>
      </c>
      <c r="L145" s="2">
        <v>2674700</v>
      </c>
      <c r="M145" s="3">
        <f t="shared" si="80"/>
        <v>46172259</v>
      </c>
      <c r="N145" s="2">
        <v>15827203</v>
      </c>
      <c r="O145" s="2">
        <v>1133441</v>
      </c>
      <c r="P145" s="2">
        <v>0</v>
      </c>
      <c r="Q145" s="2">
        <v>0</v>
      </c>
      <c r="R145" s="2">
        <v>22260811</v>
      </c>
      <c r="S145" s="2">
        <v>2397360</v>
      </c>
      <c r="T145" s="2">
        <v>1771695</v>
      </c>
      <c r="U145" s="2">
        <v>897190</v>
      </c>
      <c r="V145" s="2">
        <v>0</v>
      </c>
      <c r="W145" s="2">
        <v>0</v>
      </c>
      <c r="X145" s="3">
        <f t="shared" si="81"/>
        <v>44287700</v>
      </c>
    </row>
    <row r="146" spans="2:24" ht="12" customHeight="1">
      <c r="B146" s="2" t="s">
        <v>130</v>
      </c>
      <c r="E146" s="2">
        <v>0</v>
      </c>
      <c r="F146" s="2">
        <v>0</v>
      </c>
      <c r="G146" s="2">
        <v>57835</v>
      </c>
      <c r="H146" s="2">
        <v>51009</v>
      </c>
      <c r="I146" s="2">
        <v>0</v>
      </c>
      <c r="J146" s="2">
        <v>0</v>
      </c>
      <c r="K146" s="2">
        <v>0</v>
      </c>
      <c r="L146" s="2">
        <v>224582</v>
      </c>
      <c r="M146" s="3">
        <f t="shared" si="80"/>
        <v>333426</v>
      </c>
      <c r="N146" s="2">
        <v>224582</v>
      </c>
      <c r="O146" s="2">
        <v>0</v>
      </c>
      <c r="P146" s="2">
        <v>0</v>
      </c>
      <c r="Q146" s="2">
        <v>0</v>
      </c>
      <c r="R146" s="2">
        <v>15985</v>
      </c>
      <c r="S146" s="2">
        <v>82272</v>
      </c>
      <c r="T146" s="2">
        <v>3487</v>
      </c>
      <c r="U146" s="2">
        <v>0</v>
      </c>
      <c r="V146" s="2">
        <v>0</v>
      </c>
      <c r="W146" s="2">
        <v>0</v>
      </c>
      <c r="X146" s="3">
        <f t="shared" si="81"/>
        <v>326326</v>
      </c>
    </row>
    <row r="147" spans="2:24" ht="12" customHeight="1">
      <c r="B147" s="2" t="s">
        <v>131</v>
      </c>
      <c r="E147" s="2">
        <v>1792791</v>
      </c>
      <c r="F147" s="2">
        <v>0</v>
      </c>
      <c r="G147" s="2">
        <v>1072544</v>
      </c>
      <c r="H147" s="2">
        <v>337017</v>
      </c>
      <c r="I147" s="2">
        <v>0</v>
      </c>
      <c r="J147" s="2">
        <v>632039</v>
      </c>
      <c r="K147" s="2">
        <v>0</v>
      </c>
      <c r="L147" s="2">
        <v>551703</v>
      </c>
      <c r="M147" s="3">
        <f t="shared" si="80"/>
        <v>4386094</v>
      </c>
      <c r="N147" s="2">
        <v>0</v>
      </c>
      <c r="O147" s="2">
        <v>205028</v>
      </c>
      <c r="P147" s="2">
        <v>287826</v>
      </c>
      <c r="Q147" s="2">
        <v>0</v>
      </c>
      <c r="R147" s="2">
        <v>5076509</v>
      </c>
      <c r="S147" s="2">
        <v>636556</v>
      </c>
      <c r="T147" s="2">
        <v>126532</v>
      </c>
      <c r="U147" s="2">
        <v>273790</v>
      </c>
      <c r="V147" s="2">
        <v>0</v>
      </c>
      <c r="W147" s="2">
        <v>0</v>
      </c>
      <c r="X147" s="3">
        <f t="shared" si="81"/>
        <v>6606241</v>
      </c>
    </row>
    <row r="148" spans="2:24" ht="12" customHeight="1">
      <c r="B148" s="2" t="s">
        <v>132</v>
      </c>
      <c r="E148" s="2">
        <v>4832554</v>
      </c>
      <c r="F148" s="2">
        <v>0</v>
      </c>
      <c r="G148" s="2">
        <v>1791513</v>
      </c>
      <c r="H148" s="2">
        <v>615730</v>
      </c>
      <c r="I148" s="2">
        <v>36590</v>
      </c>
      <c r="J148" s="2">
        <v>187507</v>
      </c>
      <c r="K148" s="2">
        <v>0</v>
      </c>
      <c r="L148" s="2">
        <v>587696</v>
      </c>
      <c r="M148" s="3">
        <f t="shared" si="80"/>
        <v>8051590</v>
      </c>
      <c r="N148" s="2">
        <v>0</v>
      </c>
      <c r="O148" s="2">
        <v>85838</v>
      </c>
      <c r="P148" s="2">
        <v>587696</v>
      </c>
      <c r="Q148" s="2">
        <v>0</v>
      </c>
      <c r="R148" s="2">
        <v>4072340</v>
      </c>
      <c r="S148" s="2">
        <v>648295</v>
      </c>
      <c r="T148" s="2">
        <v>1088997</v>
      </c>
      <c r="U148" s="2">
        <v>2003523</v>
      </c>
      <c r="V148" s="2">
        <v>0</v>
      </c>
      <c r="W148" s="2">
        <v>0</v>
      </c>
      <c r="X148" s="3">
        <f t="shared" si="81"/>
        <v>8486689</v>
      </c>
    </row>
    <row r="149" spans="2:24" ht="12" customHeight="1">
      <c r="B149" s="2" t="s">
        <v>133</v>
      </c>
      <c r="E149" s="2">
        <v>2826</v>
      </c>
      <c r="F149" s="2">
        <v>0</v>
      </c>
      <c r="G149" s="2">
        <v>58883</v>
      </c>
      <c r="H149" s="2">
        <v>33365</v>
      </c>
      <c r="I149" s="2">
        <v>2965</v>
      </c>
      <c r="J149" s="2">
        <v>0</v>
      </c>
      <c r="K149" s="2">
        <v>71939</v>
      </c>
      <c r="L149" s="2">
        <v>0</v>
      </c>
      <c r="M149" s="3">
        <f t="shared" si="80"/>
        <v>169978</v>
      </c>
      <c r="N149" s="2">
        <v>82147</v>
      </c>
      <c r="O149" s="2">
        <v>0</v>
      </c>
      <c r="P149" s="2">
        <v>0</v>
      </c>
      <c r="Q149" s="2">
        <v>0</v>
      </c>
      <c r="R149" s="2">
        <v>257</v>
      </c>
      <c r="S149" s="2">
        <v>39231</v>
      </c>
      <c r="T149" s="2">
        <v>39309</v>
      </c>
      <c r="U149" s="2">
        <v>0</v>
      </c>
      <c r="V149" s="2">
        <v>0</v>
      </c>
      <c r="W149" s="2">
        <v>0</v>
      </c>
      <c r="X149" s="3">
        <f t="shared" si="81"/>
        <v>160944</v>
      </c>
    </row>
    <row r="150" spans="2:24" ht="12" customHeight="1">
      <c r="B150" s="2" t="s">
        <v>134</v>
      </c>
      <c r="E150" s="2">
        <v>246684</v>
      </c>
      <c r="F150" s="2">
        <v>0</v>
      </c>
      <c r="G150" s="2">
        <v>66978</v>
      </c>
      <c r="H150" s="2">
        <v>193501</v>
      </c>
      <c r="I150" s="2">
        <v>15906</v>
      </c>
      <c r="J150" s="2">
        <v>0</v>
      </c>
      <c r="K150" s="2">
        <v>0</v>
      </c>
      <c r="L150" s="2">
        <v>644032</v>
      </c>
      <c r="M150" s="3">
        <f t="shared" si="80"/>
        <v>1167101</v>
      </c>
      <c r="N150" s="2">
        <v>0</v>
      </c>
      <c r="O150" s="2">
        <v>0</v>
      </c>
      <c r="P150" s="2">
        <v>644032</v>
      </c>
      <c r="Q150" s="2">
        <v>0</v>
      </c>
      <c r="R150" s="2">
        <v>533068</v>
      </c>
      <c r="S150" s="2">
        <v>58280</v>
      </c>
      <c r="T150" s="2">
        <v>31468</v>
      </c>
      <c r="U150" s="2">
        <v>0</v>
      </c>
      <c r="V150" s="2">
        <v>0</v>
      </c>
      <c r="W150" s="2">
        <v>0</v>
      </c>
      <c r="X150" s="3">
        <f t="shared" si="81"/>
        <v>1266848</v>
      </c>
    </row>
    <row r="151" spans="2:24" ht="12" customHeight="1">
      <c r="B151" s="2" t="s">
        <v>135</v>
      </c>
      <c r="E151" s="2">
        <v>3230370</v>
      </c>
      <c r="F151" s="2">
        <v>0</v>
      </c>
      <c r="G151" s="2">
        <v>222674</v>
      </c>
      <c r="H151" s="2">
        <v>175710</v>
      </c>
      <c r="I151" s="2">
        <v>0</v>
      </c>
      <c r="J151" s="2">
        <v>0</v>
      </c>
      <c r="K151" s="2">
        <v>0</v>
      </c>
      <c r="L151" s="2">
        <v>0</v>
      </c>
      <c r="M151" s="3">
        <f t="shared" si="80"/>
        <v>3628754</v>
      </c>
      <c r="N151" s="2">
        <v>0</v>
      </c>
      <c r="O151" s="2">
        <v>0</v>
      </c>
      <c r="P151" s="2">
        <v>165726</v>
      </c>
      <c r="Q151" s="2">
        <v>0</v>
      </c>
      <c r="R151" s="2">
        <v>623051</v>
      </c>
      <c r="S151" s="2">
        <v>305819</v>
      </c>
      <c r="T151" s="2">
        <v>2191523</v>
      </c>
      <c r="U151" s="2">
        <v>50943</v>
      </c>
      <c r="V151" s="2">
        <v>460100</v>
      </c>
      <c r="W151" s="2">
        <v>0</v>
      </c>
      <c r="X151" s="3">
        <f t="shared" si="81"/>
        <v>3797162</v>
      </c>
    </row>
    <row r="152" spans="2:24" ht="12" customHeight="1">
      <c r="B152" s="2" t="s">
        <v>136</v>
      </c>
      <c r="E152" s="2">
        <v>8940064</v>
      </c>
      <c r="F152" s="2">
        <v>0</v>
      </c>
      <c r="G152" s="2">
        <v>892262</v>
      </c>
      <c r="H152" s="2">
        <v>0</v>
      </c>
      <c r="I152" s="2">
        <v>0</v>
      </c>
      <c r="J152" s="2">
        <v>1339836</v>
      </c>
      <c r="K152" s="2">
        <v>14535</v>
      </c>
      <c r="L152" s="2">
        <v>4098899</v>
      </c>
      <c r="M152" s="3">
        <f t="shared" si="80"/>
        <v>15285596</v>
      </c>
      <c r="N152" s="2">
        <v>389481</v>
      </c>
      <c r="O152" s="2">
        <v>5381</v>
      </c>
      <c r="P152" s="2">
        <v>4516127</v>
      </c>
      <c r="Q152" s="2">
        <v>0</v>
      </c>
      <c r="R152" s="2">
        <v>1460961</v>
      </c>
      <c r="S152" s="2">
        <v>599693</v>
      </c>
      <c r="T152" s="2">
        <v>4086564</v>
      </c>
      <c r="U152" s="2">
        <v>4293974</v>
      </c>
      <c r="V152" s="2">
        <v>0</v>
      </c>
      <c r="W152" s="2">
        <v>0</v>
      </c>
      <c r="X152" s="3">
        <f t="shared" si="81"/>
        <v>15352181</v>
      </c>
    </row>
    <row r="153" spans="2:24" ht="12" customHeight="1">
      <c r="B153" s="2" t="s">
        <v>137</v>
      </c>
      <c r="E153" s="2">
        <v>82945</v>
      </c>
      <c r="F153" s="2">
        <v>42174</v>
      </c>
      <c r="G153" s="2">
        <v>266812</v>
      </c>
      <c r="H153" s="2">
        <v>0</v>
      </c>
      <c r="I153" s="2">
        <v>0</v>
      </c>
      <c r="J153" s="2">
        <v>0</v>
      </c>
      <c r="K153" s="2">
        <v>46766</v>
      </c>
      <c r="L153" s="2">
        <v>643826</v>
      </c>
      <c r="M153" s="3">
        <f t="shared" si="80"/>
        <v>1082523</v>
      </c>
      <c r="N153" s="2">
        <v>226033</v>
      </c>
      <c r="O153" s="2">
        <v>0</v>
      </c>
      <c r="P153" s="2">
        <v>643826</v>
      </c>
      <c r="Q153" s="2">
        <v>0</v>
      </c>
      <c r="R153" s="2">
        <v>72013</v>
      </c>
      <c r="S153" s="2">
        <v>112442</v>
      </c>
      <c r="T153" s="2">
        <v>5369</v>
      </c>
      <c r="U153" s="2">
        <v>0</v>
      </c>
      <c r="V153" s="2">
        <v>0</v>
      </c>
      <c r="W153" s="2">
        <v>0</v>
      </c>
      <c r="X153" s="3">
        <f t="shared" si="81"/>
        <v>1059683</v>
      </c>
    </row>
    <row r="154" spans="2:24" ht="12" customHeight="1">
      <c r="B154" s="2" t="s">
        <v>138</v>
      </c>
      <c r="E154" s="2">
        <v>1309861</v>
      </c>
      <c r="F154" s="2">
        <v>0</v>
      </c>
      <c r="G154" s="2">
        <v>450004</v>
      </c>
      <c r="H154" s="2">
        <v>11819</v>
      </c>
      <c r="I154" s="2">
        <v>0</v>
      </c>
      <c r="J154" s="2">
        <v>186042</v>
      </c>
      <c r="K154" s="2">
        <v>0</v>
      </c>
      <c r="L154" s="2">
        <v>87299</v>
      </c>
      <c r="M154" s="3">
        <f t="shared" si="80"/>
        <v>2045025</v>
      </c>
      <c r="N154" s="2">
        <v>0</v>
      </c>
      <c r="O154" s="2">
        <v>10213</v>
      </c>
      <c r="P154" s="2">
        <v>114539</v>
      </c>
      <c r="Q154" s="2">
        <v>0</v>
      </c>
      <c r="R154" s="2">
        <v>94446</v>
      </c>
      <c r="S154" s="2">
        <v>229416</v>
      </c>
      <c r="T154" s="2">
        <v>267455</v>
      </c>
      <c r="U154" s="2">
        <v>0</v>
      </c>
      <c r="V154" s="2">
        <v>0</v>
      </c>
      <c r="W154" s="2">
        <v>0</v>
      </c>
      <c r="X154" s="3">
        <f t="shared" si="81"/>
        <v>716069</v>
      </c>
    </row>
    <row r="155" spans="2:24" ht="12" customHeight="1">
      <c r="B155" s="2" t="s">
        <v>139</v>
      </c>
      <c r="E155" s="2">
        <v>12104024</v>
      </c>
      <c r="F155" s="2">
        <v>0</v>
      </c>
      <c r="G155" s="2">
        <v>3259175</v>
      </c>
      <c r="H155" s="2">
        <v>2737854</v>
      </c>
      <c r="I155" s="2">
        <v>0</v>
      </c>
      <c r="J155" s="2">
        <v>1231572</v>
      </c>
      <c r="K155" s="2">
        <v>0</v>
      </c>
      <c r="L155" s="2">
        <v>725213</v>
      </c>
      <c r="M155" s="3">
        <f t="shared" si="80"/>
        <v>20057838</v>
      </c>
      <c r="N155" s="2">
        <v>0</v>
      </c>
      <c r="O155" s="2">
        <v>972</v>
      </c>
      <c r="P155" s="2">
        <v>5910705</v>
      </c>
      <c r="Q155" s="2">
        <v>0</v>
      </c>
      <c r="R155" s="2">
        <v>8850662</v>
      </c>
      <c r="S155" s="2">
        <v>1719587</v>
      </c>
      <c r="T155" s="2">
        <v>2768152</v>
      </c>
      <c r="U155" s="2">
        <v>3951411</v>
      </c>
      <c r="V155" s="2">
        <v>0</v>
      </c>
      <c r="W155" s="2">
        <v>0</v>
      </c>
      <c r="X155" s="3">
        <f t="shared" si="81"/>
        <v>23201489</v>
      </c>
    </row>
    <row r="156" spans="2:24" ht="12" customHeight="1">
      <c r="B156" s="2" t="s">
        <v>140</v>
      </c>
      <c r="E156" s="2">
        <v>502202</v>
      </c>
      <c r="F156" s="2">
        <v>0</v>
      </c>
      <c r="G156" s="2">
        <v>15487</v>
      </c>
      <c r="H156" s="2">
        <v>0</v>
      </c>
      <c r="I156" s="2">
        <v>0</v>
      </c>
      <c r="J156" s="2">
        <v>0</v>
      </c>
      <c r="K156" s="2">
        <v>0</v>
      </c>
      <c r="L156" s="2">
        <v>69758</v>
      </c>
      <c r="M156" s="3">
        <f t="shared" si="80"/>
        <v>587447</v>
      </c>
      <c r="N156" s="2">
        <v>9103</v>
      </c>
      <c r="O156" s="2">
        <v>0</v>
      </c>
      <c r="P156" s="2">
        <v>69758</v>
      </c>
      <c r="Q156" s="2">
        <v>0</v>
      </c>
      <c r="R156" s="2">
        <v>119260</v>
      </c>
      <c r="S156" s="2">
        <v>9165</v>
      </c>
      <c r="T156" s="2">
        <v>0</v>
      </c>
      <c r="U156" s="2">
        <v>0</v>
      </c>
      <c r="V156" s="2">
        <v>0</v>
      </c>
      <c r="W156" s="2">
        <v>0</v>
      </c>
      <c r="X156" s="3">
        <f t="shared" si="81"/>
        <v>207286</v>
      </c>
    </row>
    <row r="157" spans="2:24" ht="12" customHeight="1">
      <c r="B157" s="2" t="s">
        <v>141</v>
      </c>
      <c r="E157" s="2">
        <v>3494888</v>
      </c>
      <c r="F157" s="2">
        <v>349242</v>
      </c>
      <c r="G157" s="2">
        <v>915558</v>
      </c>
      <c r="H157" s="2">
        <v>3276160</v>
      </c>
      <c r="I157" s="2">
        <v>510237</v>
      </c>
      <c r="J157" s="2">
        <v>95919</v>
      </c>
      <c r="K157" s="2">
        <v>0</v>
      </c>
      <c r="L157" s="2">
        <v>0</v>
      </c>
      <c r="M157" s="3">
        <f t="shared" si="80"/>
        <v>8642004</v>
      </c>
      <c r="N157" s="2">
        <v>178544</v>
      </c>
      <c r="O157" s="2">
        <v>435435</v>
      </c>
      <c r="P157" s="2">
        <v>1433425</v>
      </c>
      <c r="Q157" s="2">
        <v>0</v>
      </c>
      <c r="R157" s="2">
        <v>5383173</v>
      </c>
      <c r="S157" s="2">
        <v>311173</v>
      </c>
      <c r="T157" s="2">
        <v>650629</v>
      </c>
      <c r="U157" s="2">
        <v>1148291</v>
      </c>
      <c r="V157" s="2">
        <v>0</v>
      </c>
      <c r="W157" s="2">
        <v>0</v>
      </c>
      <c r="X157" s="3">
        <f t="shared" si="81"/>
        <v>9540670</v>
      </c>
    </row>
    <row r="158" spans="2:24" ht="12" customHeight="1">
      <c r="B158" s="2" t="s">
        <v>142</v>
      </c>
      <c r="E158" s="2">
        <v>672130</v>
      </c>
      <c r="F158" s="2">
        <v>0</v>
      </c>
      <c r="G158" s="2">
        <v>916111</v>
      </c>
      <c r="H158" s="2">
        <v>0</v>
      </c>
      <c r="I158" s="2">
        <v>9685</v>
      </c>
      <c r="J158" s="2">
        <v>191250</v>
      </c>
      <c r="K158" s="2">
        <v>0</v>
      </c>
      <c r="L158" s="2">
        <v>1214491</v>
      </c>
      <c r="M158" s="3">
        <f t="shared" si="80"/>
        <v>3003667</v>
      </c>
      <c r="N158" s="2">
        <v>0</v>
      </c>
      <c r="O158" s="2">
        <v>0</v>
      </c>
      <c r="P158" s="2">
        <v>489380</v>
      </c>
      <c r="Q158" s="2">
        <v>0</v>
      </c>
      <c r="R158" s="2">
        <v>609244</v>
      </c>
      <c r="S158" s="2">
        <v>395402</v>
      </c>
      <c r="T158" s="2">
        <v>479523</v>
      </c>
      <c r="U158" s="2">
        <v>0</v>
      </c>
      <c r="V158" s="2">
        <v>0</v>
      </c>
      <c r="W158" s="2">
        <v>0</v>
      </c>
      <c r="X158" s="3">
        <f t="shared" si="81"/>
        <v>1973549</v>
      </c>
    </row>
    <row r="159" spans="2:24" ht="12" customHeight="1">
      <c r="B159" s="2" t="s">
        <v>143</v>
      </c>
      <c r="E159" s="2">
        <v>15550349</v>
      </c>
      <c r="F159" s="2">
        <v>1422561</v>
      </c>
      <c r="G159" s="2">
        <v>7196249</v>
      </c>
      <c r="H159" s="2">
        <v>715271</v>
      </c>
      <c r="I159" s="2">
        <v>0</v>
      </c>
      <c r="J159" s="2">
        <v>13038289</v>
      </c>
      <c r="K159" s="2">
        <v>22817</v>
      </c>
      <c r="L159" s="2">
        <v>1338823</v>
      </c>
      <c r="M159" s="3">
        <f t="shared" si="80"/>
        <v>39284359</v>
      </c>
      <c r="N159" s="2">
        <v>1584903</v>
      </c>
      <c r="O159" s="2">
        <v>4784115</v>
      </c>
      <c r="P159" s="2">
        <v>8113823</v>
      </c>
      <c r="Q159" s="2">
        <v>0</v>
      </c>
      <c r="R159" s="2">
        <v>14483938</v>
      </c>
      <c r="S159" s="2">
        <v>1734209</v>
      </c>
      <c r="T159" s="2">
        <v>5808371</v>
      </c>
      <c r="U159" s="2">
        <v>1485357</v>
      </c>
      <c r="V159" s="2">
        <v>11258820</v>
      </c>
      <c r="W159" s="2">
        <v>0</v>
      </c>
      <c r="X159" s="3">
        <f t="shared" si="81"/>
        <v>49253536</v>
      </c>
    </row>
    <row r="160" spans="2:24" ht="12" customHeight="1">
      <c r="B160" s="2" t="s">
        <v>144</v>
      </c>
      <c r="E160" s="2">
        <v>5780715</v>
      </c>
      <c r="F160" s="2">
        <v>0</v>
      </c>
      <c r="G160" s="2">
        <v>4101357</v>
      </c>
      <c r="H160" s="2">
        <v>1002388</v>
      </c>
      <c r="I160" s="2">
        <v>0</v>
      </c>
      <c r="J160" s="2">
        <v>0</v>
      </c>
      <c r="K160" s="2">
        <v>0</v>
      </c>
      <c r="L160" s="2">
        <v>398828</v>
      </c>
      <c r="M160" s="3">
        <f t="shared" si="80"/>
        <v>11283288</v>
      </c>
      <c r="N160" s="2">
        <v>2439320</v>
      </c>
      <c r="O160" s="2">
        <v>0</v>
      </c>
      <c r="P160" s="2">
        <v>905020</v>
      </c>
      <c r="Q160" s="2">
        <v>0</v>
      </c>
      <c r="R160" s="2">
        <v>7215367</v>
      </c>
      <c r="S160" s="2">
        <v>939698</v>
      </c>
      <c r="T160" s="2">
        <v>477252</v>
      </c>
      <c r="U160" s="2">
        <v>100709</v>
      </c>
      <c r="V160" s="2">
        <v>0</v>
      </c>
      <c r="W160" s="2">
        <v>0</v>
      </c>
      <c r="X160" s="3">
        <f t="shared" si="81"/>
        <v>12077366</v>
      </c>
    </row>
    <row r="161" spans="2:24" ht="12" customHeight="1">
      <c r="B161" s="2" t="s">
        <v>145</v>
      </c>
      <c r="E161" s="2">
        <v>157556</v>
      </c>
      <c r="F161" s="2">
        <v>69055</v>
      </c>
      <c r="G161" s="2">
        <v>214747</v>
      </c>
      <c r="H161" s="2">
        <v>150028</v>
      </c>
      <c r="I161" s="2">
        <v>0</v>
      </c>
      <c r="J161" s="2">
        <v>0</v>
      </c>
      <c r="K161" s="2">
        <v>99910</v>
      </c>
      <c r="L161" s="2">
        <v>1604290</v>
      </c>
      <c r="M161" s="3">
        <f t="shared" si="80"/>
        <v>2295586</v>
      </c>
      <c r="N161" s="2">
        <v>1725409</v>
      </c>
      <c r="O161" s="2">
        <v>0</v>
      </c>
      <c r="P161" s="2">
        <v>34626</v>
      </c>
      <c r="Q161" s="2">
        <v>0</v>
      </c>
      <c r="R161" s="2">
        <v>203924</v>
      </c>
      <c r="S161" s="2">
        <v>262572</v>
      </c>
      <c r="T161" s="2">
        <v>0</v>
      </c>
      <c r="U161" s="2">
        <v>0</v>
      </c>
      <c r="V161" s="2">
        <v>0</v>
      </c>
      <c r="W161" s="2">
        <v>0</v>
      </c>
      <c r="X161" s="3">
        <f t="shared" si="81"/>
        <v>2226531</v>
      </c>
    </row>
    <row r="162" spans="2:24" ht="12" customHeight="1">
      <c r="B162" s="2" t="s">
        <v>146</v>
      </c>
      <c r="E162" s="2">
        <v>4610823</v>
      </c>
      <c r="F162" s="2">
        <v>0</v>
      </c>
      <c r="G162" s="2">
        <v>1078071</v>
      </c>
      <c r="H162" s="2">
        <v>260719</v>
      </c>
      <c r="I162" s="2">
        <v>0</v>
      </c>
      <c r="J162" s="2">
        <v>302013</v>
      </c>
      <c r="K162" s="2">
        <v>0</v>
      </c>
      <c r="L162" s="2">
        <v>337577</v>
      </c>
      <c r="M162" s="3">
        <f t="shared" si="80"/>
        <v>6589203</v>
      </c>
      <c r="N162" s="2">
        <v>0</v>
      </c>
      <c r="O162" s="2">
        <v>0</v>
      </c>
      <c r="P162" s="2">
        <v>337577</v>
      </c>
      <c r="Q162" s="2">
        <v>0</v>
      </c>
      <c r="R162" s="2">
        <v>1811413</v>
      </c>
      <c r="S162" s="2">
        <v>323942</v>
      </c>
      <c r="T162" s="2">
        <v>1482362</v>
      </c>
      <c r="U162" s="2">
        <v>0</v>
      </c>
      <c r="V162" s="2">
        <v>0</v>
      </c>
      <c r="W162" s="2">
        <v>0</v>
      </c>
      <c r="X162" s="3">
        <f t="shared" si="81"/>
        <v>3955294</v>
      </c>
    </row>
    <row r="163" spans="2:24" ht="12" customHeight="1">
      <c r="B163" s="2" t="s">
        <v>147</v>
      </c>
      <c r="E163" s="2">
        <v>309213</v>
      </c>
      <c r="F163" s="2">
        <v>1253106</v>
      </c>
      <c r="G163" s="2">
        <v>1874785</v>
      </c>
      <c r="H163" s="2">
        <v>32236</v>
      </c>
      <c r="I163" s="2">
        <v>0</v>
      </c>
      <c r="J163" s="2">
        <v>0</v>
      </c>
      <c r="K163" s="2">
        <v>1357</v>
      </c>
      <c r="L163" s="2">
        <v>563901</v>
      </c>
      <c r="M163" s="3">
        <f t="shared" si="80"/>
        <v>4034598</v>
      </c>
      <c r="N163" s="2">
        <v>0</v>
      </c>
      <c r="O163" s="2">
        <v>0</v>
      </c>
      <c r="P163" s="2">
        <v>1492053</v>
      </c>
      <c r="Q163" s="2">
        <v>0</v>
      </c>
      <c r="R163" s="2">
        <v>2605213</v>
      </c>
      <c r="S163" s="2">
        <v>449770</v>
      </c>
      <c r="T163" s="2">
        <v>0</v>
      </c>
      <c r="U163" s="2">
        <v>292300</v>
      </c>
      <c r="V163" s="2">
        <v>0</v>
      </c>
      <c r="W163" s="2">
        <v>0</v>
      </c>
      <c r="X163" s="3">
        <f t="shared" si="81"/>
        <v>4839336</v>
      </c>
    </row>
    <row r="164" spans="2:24" ht="12" customHeight="1">
      <c r="B164" s="2" t="s">
        <v>148</v>
      </c>
      <c r="E164" s="2">
        <v>235035</v>
      </c>
      <c r="F164" s="2">
        <v>0</v>
      </c>
      <c r="G164" s="2">
        <v>207827</v>
      </c>
      <c r="H164" s="2">
        <v>0</v>
      </c>
      <c r="I164" s="2">
        <v>0</v>
      </c>
      <c r="J164" s="2">
        <v>0</v>
      </c>
      <c r="K164" s="2">
        <v>710</v>
      </c>
      <c r="L164" s="2">
        <v>0</v>
      </c>
      <c r="M164" s="3">
        <f t="shared" si="80"/>
        <v>443572</v>
      </c>
      <c r="N164" s="2">
        <v>0</v>
      </c>
      <c r="O164" s="2">
        <v>0</v>
      </c>
      <c r="P164" s="2">
        <v>400000</v>
      </c>
      <c r="Q164" s="2">
        <v>0</v>
      </c>
      <c r="R164" s="2">
        <v>0</v>
      </c>
      <c r="S164" s="2">
        <v>61164</v>
      </c>
      <c r="T164" s="2">
        <v>0</v>
      </c>
      <c r="U164" s="2">
        <v>0</v>
      </c>
      <c r="V164" s="2">
        <v>0</v>
      </c>
      <c r="W164" s="2">
        <v>0</v>
      </c>
      <c r="X164" s="3">
        <f t="shared" si="81"/>
        <v>461164</v>
      </c>
    </row>
    <row r="165" spans="2:24" ht="12" customHeight="1">
      <c r="B165" s="2" t="s">
        <v>149</v>
      </c>
      <c r="E165" s="2">
        <v>1090650</v>
      </c>
      <c r="F165" s="2">
        <v>0</v>
      </c>
      <c r="G165" s="2">
        <v>289756</v>
      </c>
      <c r="H165" s="2">
        <v>0</v>
      </c>
      <c r="I165" s="2">
        <v>0</v>
      </c>
      <c r="J165" s="2">
        <v>54750</v>
      </c>
      <c r="K165" s="2">
        <v>363739</v>
      </c>
      <c r="L165" s="2">
        <v>369029</v>
      </c>
      <c r="M165" s="3">
        <f t="shared" si="80"/>
        <v>2167924</v>
      </c>
      <c r="N165" s="2">
        <v>0</v>
      </c>
      <c r="O165" s="2">
        <v>18475</v>
      </c>
      <c r="P165" s="2">
        <v>0</v>
      </c>
      <c r="Q165" s="2">
        <v>0</v>
      </c>
      <c r="R165" s="2">
        <v>1341116</v>
      </c>
      <c r="S165" s="2">
        <v>171341</v>
      </c>
      <c r="T165" s="2">
        <v>949165</v>
      </c>
      <c r="U165" s="2">
        <v>0</v>
      </c>
      <c r="V165" s="2">
        <v>0</v>
      </c>
      <c r="W165" s="2">
        <v>0</v>
      </c>
      <c r="X165" s="3">
        <f t="shared" si="81"/>
        <v>2480097</v>
      </c>
    </row>
    <row r="166" spans="2:24" ht="12" customHeight="1">
      <c r="B166" s="2" t="s">
        <v>150</v>
      </c>
      <c r="E166" s="2">
        <v>2634322</v>
      </c>
      <c r="F166" s="2">
        <v>0</v>
      </c>
      <c r="G166" s="2">
        <v>154287</v>
      </c>
      <c r="H166" s="2">
        <v>108331</v>
      </c>
      <c r="I166" s="2">
        <v>0</v>
      </c>
      <c r="J166" s="2">
        <v>0</v>
      </c>
      <c r="K166" s="2">
        <v>0</v>
      </c>
      <c r="L166" s="2">
        <v>263400</v>
      </c>
      <c r="M166" s="3">
        <f t="shared" si="80"/>
        <v>3160340</v>
      </c>
      <c r="N166" s="2">
        <v>0</v>
      </c>
      <c r="O166" s="2">
        <v>0</v>
      </c>
      <c r="P166" s="2">
        <v>565053</v>
      </c>
      <c r="Q166" s="2">
        <v>0</v>
      </c>
      <c r="R166" s="2">
        <v>331272</v>
      </c>
      <c r="S166" s="2">
        <v>130668</v>
      </c>
      <c r="T166" s="2">
        <v>1081053</v>
      </c>
      <c r="U166" s="2">
        <v>754860</v>
      </c>
      <c r="V166" s="2">
        <v>0</v>
      </c>
      <c r="W166" s="2">
        <v>0</v>
      </c>
      <c r="X166" s="3">
        <f t="shared" si="81"/>
        <v>2862906</v>
      </c>
    </row>
    <row r="167" spans="2:24" ht="12" customHeight="1">
      <c r="B167" s="2" t="s">
        <v>151</v>
      </c>
      <c r="E167" s="2">
        <v>511754</v>
      </c>
      <c r="F167" s="2">
        <v>100181</v>
      </c>
      <c r="G167" s="2">
        <v>222476</v>
      </c>
      <c r="H167" s="2">
        <v>944</v>
      </c>
      <c r="I167" s="2">
        <v>1172</v>
      </c>
      <c r="J167" s="2">
        <v>179165</v>
      </c>
      <c r="K167" s="2">
        <v>48985</v>
      </c>
      <c r="L167" s="2">
        <v>0</v>
      </c>
      <c r="M167" s="3">
        <f t="shared" si="80"/>
        <v>1064677</v>
      </c>
      <c r="N167" s="2">
        <v>0</v>
      </c>
      <c r="O167" s="2">
        <v>167835</v>
      </c>
      <c r="P167" s="2">
        <v>424115</v>
      </c>
      <c r="Q167" s="2">
        <v>0</v>
      </c>
      <c r="R167" s="2">
        <v>3857</v>
      </c>
      <c r="S167" s="2">
        <v>96379</v>
      </c>
      <c r="T167" s="2">
        <v>383961</v>
      </c>
      <c r="U167" s="2">
        <v>86432</v>
      </c>
      <c r="V167" s="2">
        <v>0</v>
      </c>
      <c r="W167" s="2">
        <v>0</v>
      </c>
      <c r="X167" s="3">
        <f t="shared" si="81"/>
        <v>1162579</v>
      </c>
    </row>
    <row r="168" spans="2:24" ht="12" customHeight="1">
      <c r="B168" s="2" t="s">
        <v>152</v>
      </c>
      <c r="E168" s="2">
        <v>0</v>
      </c>
      <c r="F168" s="2">
        <v>0</v>
      </c>
      <c r="G168" s="2">
        <v>216928</v>
      </c>
      <c r="H168" s="2">
        <v>0</v>
      </c>
      <c r="I168" s="2">
        <v>0</v>
      </c>
      <c r="J168" s="2">
        <v>22428</v>
      </c>
      <c r="K168" s="2">
        <v>508</v>
      </c>
      <c r="L168" s="2">
        <v>68923</v>
      </c>
      <c r="M168" s="3">
        <f t="shared" si="80"/>
        <v>308787</v>
      </c>
      <c r="N168" s="2">
        <v>0</v>
      </c>
      <c r="O168" s="2">
        <v>0</v>
      </c>
      <c r="P168" s="2">
        <v>161161</v>
      </c>
      <c r="Q168" s="2">
        <v>0</v>
      </c>
      <c r="R168" s="2">
        <v>21959</v>
      </c>
      <c r="S168" s="2">
        <v>116642</v>
      </c>
      <c r="T168" s="2">
        <v>0</v>
      </c>
      <c r="U168" s="2">
        <v>0</v>
      </c>
      <c r="V168" s="2">
        <v>0</v>
      </c>
      <c r="W168" s="2">
        <v>0</v>
      </c>
      <c r="X168" s="3">
        <f t="shared" si="81"/>
        <v>299762</v>
      </c>
    </row>
    <row r="169" spans="2:24" ht="12" customHeight="1">
      <c r="B169" s="2" t="s">
        <v>153</v>
      </c>
      <c r="E169" s="2">
        <v>16309597</v>
      </c>
      <c r="F169" s="2">
        <v>1450986</v>
      </c>
      <c r="G169" s="2">
        <v>4151397</v>
      </c>
      <c r="H169" s="2">
        <v>524348</v>
      </c>
      <c r="I169" s="2">
        <v>0</v>
      </c>
      <c r="J169" s="2">
        <v>1563230</v>
      </c>
      <c r="K169" s="2">
        <v>0</v>
      </c>
      <c r="L169" s="2">
        <v>590192</v>
      </c>
      <c r="M169" s="3">
        <f t="shared" si="80"/>
        <v>24589750</v>
      </c>
      <c r="N169" s="2">
        <v>1810575</v>
      </c>
      <c r="O169" s="2">
        <v>132485</v>
      </c>
      <c r="P169" s="2">
        <v>7083802</v>
      </c>
      <c r="Q169" s="2">
        <v>0</v>
      </c>
      <c r="R169" s="2">
        <v>16049641</v>
      </c>
      <c r="S169" s="2">
        <v>957367</v>
      </c>
      <c r="T169" s="2">
        <v>1669348</v>
      </c>
      <c r="U169" s="2">
        <v>643215</v>
      </c>
      <c r="V169" s="2">
        <v>0</v>
      </c>
      <c r="W169" s="2">
        <v>0</v>
      </c>
      <c r="X169" s="3">
        <f t="shared" si="81"/>
        <v>28346433</v>
      </c>
    </row>
    <row r="170" spans="2:24" ht="12" customHeight="1">
      <c r="B170" s="2" t="s">
        <v>154</v>
      </c>
      <c r="E170" s="2">
        <v>6422740</v>
      </c>
      <c r="F170" s="2">
        <v>0</v>
      </c>
      <c r="G170" s="2">
        <v>4622171</v>
      </c>
      <c r="H170" s="2">
        <v>335000</v>
      </c>
      <c r="I170" s="2">
        <v>0</v>
      </c>
      <c r="J170" s="2">
        <v>2285</v>
      </c>
      <c r="K170" s="2">
        <v>0</v>
      </c>
      <c r="L170" s="2">
        <v>3390590</v>
      </c>
      <c r="M170" s="3">
        <f t="shared" si="80"/>
        <v>14772786</v>
      </c>
      <c r="N170" s="2">
        <v>3014500</v>
      </c>
      <c r="O170" s="2">
        <v>21705</v>
      </c>
      <c r="P170" s="2">
        <v>4984013</v>
      </c>
      <c r="Q170" s="2">
        <v>0</v>
      </c>
      <c r="R170" s="2">
        <v>7496931</v>
      </c>
      <c r="S170" s="2">
        <v>1131300</v>
      </c>
      <c r="T170" s="2">
        <v>711669</v>
      </c>
      <c r="U170" s="2">
        <v>147356</v>
      </c>
      <c r="V170" s="2">
        <v>0</v>
      </c>
      <c r="W170" s="2">
        <v>0</v>
      </c>
      <c r="X170" s="3">
        <f t="shared" si="81"/>
        <v>17507474</v>
      </c>
    </row>
    <row r="171" spans="2:24" ht="12" customHeight="1">
      <c r="B171" s="2" t="s">
        <v>155</v>
      </c>
      <c r="E171" s="2">
        <v>0</v>
      </c>
      <c r="F171" s="2">
        <v>4846048</v>
      </c>
      <c r="G171" s="2">
        <v>1486237</v>
      </c>
      <c r="H171" s="2">
        <v>330748</v>
      </c>
      <c r="I171" s="2">
        <v>694326</v>
      </c>
      <c r="J171" s="2">
        <v>545000</v>
      </c>
      <c r="K171" s="2">
        <v>0</v>
      </c>
      <c r="L171" s="2">
        <v>0</v>
      </c>
      <c r="M171" s="3">
        <f t="shared" si="80"/>
        <v>7902359</v>
      </c>
      <c r="N171" s="2">
        <v>0</v>
      </c>
      <c r="O171" s="2">
        <v>0</v>
      </c>
      <c r="P171" s="2">
        <v>5572946</v>
      </c>
      <c r="Q171" s="2">
        <v>0</v>
      </c>
      <c r="R171" s="2">
        <v>4557296</v>
      </c>
      <c r="S171" s="2">
        <v>739937</v>
      </c>
      <c r="T171" s="2">
        <v>443290</v>
      </c>
      <c r="U171" s="2">
        <v>0</v>
      </c>
      <c r="V171" s="2">
        <v>0</v>
      </c>
      <c r="W171" s="2">
        <v>0</v>
      </c>
      <c r="X171" s="3">
        <f t="shared" si="81"/>
        <v>11313469</v>
      </c>
    </row>
    <row r="172" spans="2:24" ht="12" customHeight="1">
      <c r="B172" s="2" t="s">
        <v>156</v>
      </c>
      <c r="E172" s="2">
        <v>7861089</v>
      </c>
      <c r="F172" s="2">
        <v>446885</v>
      </c>
      <c r="G172" s="2">
        <v>1327048</v>
      </c>
      <c r="H172" s="2">
        <v>605549</v>
      </c>
      <c r="I172" s="2">
        <v>0</v>
      </c>
      <c r="J172" s="2">
        <v>1848159</v>
      </c>
      <c r="K172" s="2">
        <v>718682</v>
      </c>
      <c r="L172" s="2">
        <v>454553</v>
      </c>
      <c r="M172" s="3">
        <f t="shared" si="80"/>
        <v>13261965</v>
      </c>
      <c r="N172" s="2">
        <v>0</v>
      </c>
      <c r="O172" s="2">
        <v>454191</v>
      </c>
      <c r="P172" s="2">
        <v>454553</v>
      </c>
      <c r="Q172" s="2">
        <v>0</v>
      </c>
      <c r="R172" s="2">
        <v>9178701</v>
      </c>
      <c r="S172" s="2">
        <v>516906</v>
      </c>
      <c r="T172" s="2">
        <v>2025580</v>
      </c>
      <c r="U172" s="2">
        <v>625398</v>
      </c>
      <c r="V172" s="2">
        <v>0</v>
      </c>
      <c r="W172" s="2">
        <v>0</v>
      </c>
      <c r="X172" s="3">
        <f t="shared" si="81"/>
        <v>13255329</v>
      </c>
    </row>
    <row r="173" spans="2:24" ht="12" customHeight="1">
      <c r="B173" s="2" t="s">
        <v>157</v>
      </c>
      <c r="E173" s="2">
        <v>34187345</v>
      </c>
      <c r="F173" s="2">
        <v>0</v>
      </c>
      <c r="G173" s="2">
        <v>47690636</v>
      </c>
      <c r="H173" s="2">
        <v>35729540</v>
      </c>
      <c r="I173" s="2">
        <v>1456263</v>
      </c>
      <c r="J173" s="2">
        <v>21125003</v>
      </c>
      <c r="K173" s="2">
        <v>1022892</v>
      </c>
      <c r="L173" s="2">
        <v>10823267</v>
      </c>
      <c r="M173" s="3">
        <f t="shared" si="80"/>
        <v>152034946</v>
      </c>
      <c r="N173" s="2">
        <v>69369516</v>
      </c>
      <c r="O173" s="2">
        <v>0</v>
      </c>
      <c r="P173" s="2">
        <v>10823267</v>
      </c>
      <c r="Q173" s="2">
        <v>0</v>
      </c>
      <c r="R173" s="2">
        <v>36710268</v>
      </c>
      <c r="S173" s="2">
        <v>11777626</v>
      </c>
      <c r="T173" s="2">
        <v>2718080</v>
      </c>
      <c r="U173" s="2">
        <v>11844666</v>
      </c>
      <c r="V173" s="2">
        <v>0</v>
      </c>
      <c r="W173" s="2">
        <v>0</v>
      </c>
      <c r="X173" s="3">
        <f t="shared" si="81"/>
        <v>143243423</v>
      </c>
    </row>
    <row r="174" spans="2:24" ht="12" customHeight="1">
      <c r="B174" s="2" t="s">
        <v>158</v>
      </c>
      <c r="E174" s="2">
        <v>4106606</v>
      </c>
      <c r="F174" s="2">
        <v>1380997</v>
      </c>
      <c r="G174" s="2">
        <v>0</v>
      </c>
      <c r="H174" s="2">
        <v>0</v>
      </c>
      <c r="I174" s="2">
        <v>0</v>
      </c>
      <c r="J174" s="2">
        <v>0</v>
      </c>
      <c r="K174" s="2">
        <v>1151265</v>
      </c>
      <c r="L174" s="2">
        <v>487795</v>
      </c>
      <c r="M174" s="3">
        <f t="shared" si="80"/>
        <v>7126663</v>
      </c>
      <c r="N174" s="2">
        <v>0</v>
      </c>
      <c r="O174" s="2">
        <v>0</v>
      </c>
      <c r="P174" s="2">
        <v>487795</v>
      </c>
      <c r="Q174" s="2">
        <v>0</v>
      </c>
      <c r="R174" s="2">
        <v>2697268</v>
      </c>
      <c r="S174" s="2">
        <v>1085914</v>
      </c>
      <c r="T174" s="2">
        <v>414629</v>
      </c>
      <c r="U174" s="2">
        <v>3721335</v>
      </c>
      <c r="V174" s="2">
        <v>0</v>
      </c>
      <c r="W174" s="2">
        <v>0</v>
      </c>
      <c r="X174" s="3">
        <f t="shared" si="81"/>
        <v>8406941</v>
      </c>
    </row>
    <row r="175" spans="2:24" ht="12" customHeight="1">
      <c r="B175" s="2" t="s">
        <v>159</v>
      </c>
      <c r="E175" s="2">
        <v>0</v>
      </c>
      <c r="F175" s="2">
        <v>0</v>
      </c>
      <c r="G175" s="2">
        <v>34707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3">
        <f t="shared" si="80"/>
        <v>34707</v>
      </c>
      <c r="N175" s="2">
        <v>10052</v>
      </c>
      <c r="O175" s="2">
        <v>0</v>
      </c>
      <c r="P175" s="2">
        <v>0</v>
      </c>
      <c r="Q175" s="2">
        <v>0</v>
      </c>
      <c r="R175" s="2">
        <v>22054</v>
      </c>
      <c r="S175" s="2">
        <v>4325</v>
      </c>
      <c r="T175" s="2">
        <v>11562</v>
      </c>
      <c r="U175" s="2">
        <v>0</v>
      </c>
      <c r="V175" s="2">
        <v>0</v>
      </c>
      <c r="W175" s="2">
        <v>0</v>
      </c>
      <c r="X175" s="3">
        <f t="shared" si="81"/>
        <v>47993</v>
      </c>
    </row>
    <row r="176" spans="2:24" ht="12" customHeight="1">
      <c r="B176" s="2" t="s">
        <v>160</v>
      </c>
      <c r="E176" s="2">
        <v>255207</v>
      </c>
      <c r="F176" s="2">
        <v>0</v>
      </c>
      <c r="G176" s="2">
        <v>137294</v>
      </c>
      <c r="H176" s="2">
        <v>58621</v>
      </c>
      <c r="I176" s="2">
        <v>0</v>
      </c>
      <c r="J176" s="2">
        <v>35832</v>
      </c>
      <c r="K176" s="2">
        <v>14839</v>
      </c>
      <c r="L176" s="2">
        <v>1847290</v>
      </c>
      <c r="M176" s="3">
        <f t="shared" si="80"/>
        <v>2349083</v>
      </c>
      <c r="N176" s="2">
        <v>50000</v>
      </c>
      <c r="O176" s="2">
        <v>0</v>
      </c>
      <c r="P176" s="2">
        <v>1924446</v>
      </c>
      <c r="Q176" s="2">
        <v>0</v>
      </c>
      <c r="R176" s="2">
        <v>1102</v>
      </c>
      <c r="S176" s="2">
        <v>98541</v>
      </c>
      <c r="T176" s="2">
        <v>351922</v>
      </c>
      <c r="U176" s="2">
        <v>80655</v>
      </c>
      <c r="V176" s="2">
        <v>0</v>
      </c>
      <c r="W176" s="2">
        <v>0</v>
      </c>
      <c r="X176" s="3">
        <f t="shared" si="81"/>
        <v>2506666</v>
      </c>
    </row>
    <row r="177" spans="1:24" ht="12" customHeight="1">
      <c r="B177" s="2" t="s">
        <v>161</v>
      </c>
      <c r="E177" s="2">
        <v>6028910</v>
      </c>
      <c r="F177" s="2">
        <v>0</v>
      </c>
      <c r="G177" s="2">
        <v>2189320</v>
      </c>
      <c r="H177" s="2">
        <v>837658</v>
      </c>
      <c r="I177" s="2">
        <v>0</v>
      </c>
      <c r="J177" s="2">
        <v>0</v>
      </c>
      <c r="K177" s="2">
        <v>0</v>
      </c>
      <c r="L177" s="2">
        <v>340269</v>
      </c>
      <c r="M177" s="3">
        <f t="shared" si="80"/>
        <v>9396157</v>
      </c>
      <c r="N177" s="2">
        <v>1717210</v>
      </c>
      <c r="O177" s="2">
        <v>0</v>
      </c>
      <c r="P177" s="2">
        <v>340269</v>
      </c>
      <c r="Q177" s="2">
        <v>0</v>
      </c>
      <c r="R177" s="2">
        <v>1160623</v>
      </c>
      <c r="S177" s="2">
        <v>354833</v>
      </c>
      <c r="T177" s="2">
        <v>704872</v>
      </c>
      <c r="U177" s="2">
        <v>1170598</v>
      </c>
      <c r="V177" s="2">
        <v>0</v>
      </c>
      <c r="W177" s="2">
        <v>0</v>
      </c>
      <c r="X177" s="3">
        <f t="shared" si="81"/>
        <v>5448405</v>
      </c>
    </row>
    <row r="178" spans="1:24" ht="12" customHeight="1">
      <c r="B178" s="2" t="s">
        <v>162</v>
      </c>
      <c r="E178" s="2">
        <v>1038046</v>
      </c>
      <c r="F178" s="2">
        <v>0</v>
      </c>
      <c r="G178" s="2">
        <v>28839</v>
      </c>
      <c r="H178" s="2">
        <v>799978</v>
      </c>
      <c r="I178" s="2">
        <v>0</v>
      </c>
      <c r="J178" s="2">
        <v>0</v>
      </c>
      <c r="K178" s="2">
        <v>18905</v>
      </c>
      <c r="L178" s="2">
        <v>384022</v>
      </c>
      <c r="M178" s="3">
        <f t="shared" si="80"/>
        <v>2269790</v>
      </c>
      <c r="N178" s="2">
        <v>0</v>
      </c>
      <c r="O178" s="2">
        <v>0</v>
      </c>
      <c r="P178" s="2">
        <v>1053983</v>
      </c>
      <c r="Q178" s="2">
        <v>0</v>
      </c>
      <c r="R178" s="2">
        <v>1136364</v>
      </c>
      <c r="S178" s="2">
        <v>204106</v>
      </c>
      <c r="T178" s="2">
        <v>239337</v>
      </c>
      <c r="U178" s="2">
        <v>0</v>
      </c>
      <c r="V178" s="2">
        <v>0</v>
      </c>
      <c r="W178" s="2">
        <v>0</v>
      </c>
      <c r="X178" s="3">
        <f t="shared" si="81"/>
        <v>2633790</v>
      </c>
    </row>
    <row r="179" spans="1:24" ht="12" customHeight="1">
      <c r="B179" s="2" t="s">
        <v>163</v>
      </c>
      <c r="E179" s="2">
        <v>3182</v>
      </c>
      <c r="F179" s="2">
        <v>0</v>
      </c>
      <c r="G179" s="2">
        <v>42103</v>
      </c>
      <c r="H179" s="2">
        <v>193</v>
      </c>
      <c r="I179" s="2">
        <v>0</v>
      </c>
      <c r="J179" s="2">
        <v>0</v>
      </c>
      <c r="K179" s="2">
        <v>0</v>
      </c>
      <c r="L179" s="2">
        <v>86230</v>
      </c>
      <c r="M179" s="3">
        <f t="shared" si="80"/>
        <v>131708</v>
      </c>
      <c r="N179" s="2">
        <v>0</v>
      </c>
      <c r="O179" s="2">
        <v>0</v>
      </c>
      <c r="P179" s="2">
        <v>126230</v>
      </c>
      <c r="Q179" s="2">
        <v>0</v>
      </c>
      <c r="R179" s="2">
        <v>0</v>
      </c>
      <c r="S179" s="2">
        <v>20599</v>
      </c>
      <c r="T179" s="2">
        <v>0</v>
      </c>
      <c r="U179" s="2">
        <v>0</v>
      </c>
      <c r="V179" s="2">
        <v>0</v>
      </c>
      <c r="W179" s="2">
        <v>0</v>
      </c>
      <c r="X179" s="3">
        <f t="shared" si="81"/>
        <v>146829</v>
      </c>
    </row>
    <row r="180" spans="1:24" s="13" customFormat="1" ht="12" customHeight="1">
      <c r="C180" s="13" t="s">
        <v>41</v>
      </c>
      <c r="E180" s="13">
        <f>SUM(E142:E179)</f>
        <v>166459010</v>
      </c>
      <c r="F180" s="13">
        <f>SUM(F142:F179)</f>
        <v>15330047</v>
      </c>
      <c r="G180" s="13">
        <f t="shared" ref="G180:L180" si="82">SUM(G142:G179)</f>
        <v>99376129</v>
      </c>
      <c r="H180" s="13">
        <f t="shared" si="82"/>
        <v>57614031</v>
      </c>
      <c r="I180" s="13">
        <f t="shared" si="82"/>
        <v>5737073</v>
      </c>
      <c r="J180" s="13">
        <f t="shared" si="82"/>
        <v>44103258</v>
      </c>
      <c r="K180" s="13">
        <f t="shared" si="82"/>
        <v>4163380</v>
      </c>
      <c r="L180" s="13">
        <f t="shared" si="82"/>
        <v>35979563</v>
      </c>
      <c r="M180" s="14">
        <f t="shared" si="80"/>
        <v>428762491</v>
      </c>
      <c r="N180" s="13">
        <f>SUM(N142:N179)</f>
        <v>100008932</v>
      </c>
      <c r="O180" s="13">
        <f t="shared" ref="O180:W180" si="83">SUM(O142:O179)</f>
        <v>7528966</v>
      </c>
      <c r="P180" s="13">
        <f t="shared" si="83"/>
        <v>60393438</v>
      </c>
      <c r="Q180" s="13">
        <f t="shared" si="83"/>
        <v>0</v>
      </c>
      <c r="R180" s="13">
        <f t="shared" si="83"/>
        <v>163850095</v>
      </c>
      <c r="S180" s="13">
        <f t="shared" si="83"/>
        <v>29716144</v>
      </c>
      <c r="T180" s="13">
        <f t="shared" si="83"/>
        <v>34089832</v>
      </c>
      <c r="U180" s="13">
        <f t="shared" si="83"/>
        <v>34402109</v>
      </c>
      <c r="V180" s="13">
        <f t="shared" si="83"/>
        <v>11718920</v>
      </c>
      <c r="W180" s="13">
        <f t="shared" si="83"/>
        <v>0</v>
      </c>
      <c r="X180" s="14">
        <f t="shared" si="81"/>
        <v>441708436</v>
      </c>
    </row>
    <row r="181" spans="1:24" ht="12" customHeight="1">
      <c r="D181" s="2" t="s">
        <v>42</v>
      </c>
      <c r="E181" s="2">
        <f t="shared" ref="E181:L181" si="84">E180+E141</f>
        <v>233911375</v>
      </c>
      <c r="F181" s="2">
        <f t="shared" si="84"/>
        <v>24608207</v>
      </c>
      <c r="G181" s="2">
        <f t="shared" si="84"/>
        <v>135970202</v>
      </c>
      <c r="H181" s="2">
        <f t="shared" si="84"/>
        <v>69819574</v>
      </c>
      <c r="I181" s="2">
        <f t="shared" si="84"/>
        <v>7053196</v>
      </c>
      <c r="J181" s="2">
        <f t="shared" si="84"/>
        <v>44245162</v>
      </c>
      <c r="K181" s="2">
        <f t="shared" si="84"/>
        <v>6357420</v>
      </c>
      <c r="L181" s="2">
        <f t="shared" si="84"/>
        <v>42484949</v>
      </c>
      <c r="M181" s="3">
        <f t="shared" si="80"/>
        <v>564450085</v>
      </c>
      <c r="N181" s="2">
        <f t="shared" ref="N181:W181" si="85">N180+N141</f>
        <v>164307873</v>
      </c>
      <c r="O181" s="2">
        <f t="shared" si="85"/>
        <v>7607113</v>
      </c>
      <c r="P181" s="2">
        <f t="shared" si="85"/>
        <v>66898824</v>
      </c>
      <c r="Q181" s="2">
        <f t="shared" si="85"/>
        <v>0</v>
      </c>
      <c r="R181" s="2">
        <f t="shared" si="85"/>
        <v>183676812</v>
      </c>
      <c r="S181" s="2">
        <f t="shared" si="85"/>
        <v>43703741</v>
      </c>
      <c r="T181" s="2">
        <f t="shared" si="85"/>
        <v>41610131</v>
      </c>
      <c r="U181" s="2">
        <f t="shared" si="85"/>
        <v>49876387</v>
      </c>
      <c r="V181" s="2">
        <f t="shared" si="85"/>
        <v>11718920</v>
      </c>
      <c r="W181" s="2">
        <f t="shared" si="85"/>
        <v>0</v>
      </c>
      <c r="X181" s="3">
        <f t="shared" si="81"/>
        <v>569399801</v>
      </c>
    </row>
    <row r="183" spans="1:24" ht="12" customHeight="1">
      <c r="A183" s="2" t="s">
        <v>164</v>
      </c>
      <c r="E183" s="2">
        <v>6084512</v>
      </c>
      <c r="F183" s="2">
        <v>2547217</v>
      </c>
      <c r="G183" s="2">
        <v>7028443</v>
      </c>
      <c r="H183" s="2">
        <v>6922533</v>
      </c>
      <c r="I183" s="2">
        <v>253796</v>
      </c>
      <c r="J183" s="2">
        <v>143259</v>
      </c>
      <c r="K183" s="2">
        <v>978572</v>
      </c>
      <c r="L183" s="2">
        <v>2594587</v>
      </c>
      <c r="M183" s="3">
        <f t="shared" ref="M183:M189" si="86">SUM(E183:L183)</f>
        <v>26552919</v>
      </c>
      <c r="N183" s="2">
        <v>20589811</v>
      </c>
      <c r="O183" s="2">
        <v>118805</v>
      </c>
      <c r="P183" s="2">
        <v>0</v>
      </c>
      <c r="Q183" s="2">
        <v>0</v>
      </c>
      <c r="R183" s="2">
        <v>2297941</v>
      </c>
      <c r="S183" s="2">
        <v>5190441</v>
      </c>
      <c r="T183" s="2">
        <v>366717</v>
      </c>
      <c r="U183" s="2">
        <v>924738</v>
      </c>
      <c r="V183" s="2">
        <v>0</v>
      </c>
      <c r="W183" s="2">
        <v>0</v>
      </c>
      <c r="X183" s="3">
        <f t="shared" ref="X183:X189" si="87">SUM(N183:W183)</f>
        <v>29488453</v>
      </c>
    </row>
    <row r="184" spans="1:24" ht="12" customHeight="1">
      <c r="B184" s="2" t="s">
        <v>165</v>
      </c>
      <c r="E184" s="2">
        <v>1652359</v>
      </c>
      <c r="F184" s="2">
        <v>0</v>
      </c>
      <c r="G184" s="2">
        <v>2380439</v>
      </c>
      <c r="H184" s="2">
        <v>700359</v>
      </c>
      <c r="I184" s="2">
        <v>279664</v>
      </c>
      <c r="J184" s="2">
        <v>295857</v>
      </c>
      <c r="K184" s="2">
        <v>0</v>
      </c>
      <c r="L184" s="2">
        <v>456101</v>
      </c>
      <c r="M184" s="3">
        <f t="shared" si="86"/>
        <v>5764779</v>
      </c>
      <c r="N184" s="2">
        <v>0</v>
      </c>
      <c r="O184" s="2">
        <v>0</v>
      </c>
      <c r="P184" s="2">
        <v>2006024</v>
      </c>
      <c r="Q184" s="2">
        <v>0</v>
      </c>
      <c r="R184" s="2">
        <v>3152868</v>
      </c>
      <c r="S184" s="2">
        <v>439679</v>
      </c>
      <c r="T184" s="2">
        <v>286617</v>
      </c>
      <c r="U184" s="2">
        <v>117236</v>
      </c>
      <c r="V184" s="2">
        <v>0</v>
      </c>
      <c r="W184" s="2">
        <v>0</v>
      </c>
      <c r="X184" s="3">
        <f t="shared" si="87"/>
        <v>6002424</v>
      </c>
    </row>
    <row r="185" spans="1:24" ht="12" customHeight="1">
      <c r="B185" s="2" t="s">
        <v>166</v>
      </c>
      <c r="E185" s="2">
        <v>1740810</v>
      </c>
      <c r="F185" s="2">
        <v>0</v>
      </c>
      <c r="G185" s="2">
        <v>1809564</v>
      </c>
      <c r="H185" s="2">
        <v>57301</v>
      </c>
      <c r="I185" s="2">
        <v>0</v>
      </c>
      <c r="J185" s="2">
        <v>48891</v>
      </c>
      <c r="K185" s="2">
        <v>0</v>
      </c>
      <c r="L185" s="2">
        <v>223921</v>
      </c>
      <c r="M185" s="3">
        <f t="shared" si="86"/>
        <v>3880487</v>
      </c>
      <c r="N185" s="2">
        <v>0</v>
      </c>
      <c r="O185" s="2">
        <v>23291</v>
      </c>
      <c r="P185" s="2">
        <v>753795</v>
      </c>
      <c r="Q185" s="2">
        <v>0</v>
      </c>
      <c r="R185" s="2">
        <v>911073</v>
      </c>
      <c r="S185" s="2">
        <v>785351</v>
      </c>
      <c r="T185" s="2">
        <v>659799</v>
      </c>
      <c r="U185" s="2">
        <v>625173</v>
      </c>
      <c r="V185" s="2">
        <v>0</v>
      </c>
      <c r="W185" s="2">
        <v>0</v>
      </c>
      <c r="X185" s="3">
        <f t="shared" si="87"/>
        <v>3758482</v>
      </c>
    </row>
    <row r="186" spans="1:24" ht="12" customHeight="1">
      <c r="B186" s="2" t="s">
        <v>168</v>
      </c>
      <c r="E186" s="2">
        <v>429133</v>
      </c>
      <c r="F186" s="2">
        <v>0</v>
      </c>
      <c r="G186" s="2">
        <v>425267</v>
      </c>
      <c r="H186" s="2">
        <v>108479</v>
      </c>
      <c r="I186" s="2">
        <v>30889</v>
      </c>
      <c r="J186" s="2">
        <v>0</v>
      </c>
      <c r="K186" s="2">
        <v>133601</v>
      </c>
      <c r="L186" s="2">
        <v>31319</v>
      </c>
      <c r="M186" s="3">
        <f t="shared" si="86"/>
        <v>1158688</v>
      </c>
      <c r="N186" s="2">
        <v>704718</v>
      </c>
      <c r="O186" s="2">
        <v>0</v>
      </c>
      <c r="P186" s="2">
        <v>62100</v>
      </c>
      <c r="Q186" s="2">
        <v>0</v>
      </c>
      <c r="R186" s="2">
        <v>42390</v>
      </c>
      <c r="S186" s="2">
        <v>162979</v>
      </c>
      <c r="T186" s="2">
        <v>1766</v>
      </c>
      <c r="U186" s="2">
        <v>166599</v>
      </c>
      <c r="V186" s="2">
        <v>0</v>
      </c>
      <c r="W186" s="2">
        <v>0</v>
      </c>
      <c r="X186" s="3">
        <f t="shared" si="87"/>
        <v>1140552</v>
      </c>
    </row>
    <row r="187" spans="1:24" ht="12" customHeight="1">
      <c r="B187" s="2" t="s">
        <v>167</v>
      </c>
      <c r="E187" s="2">
        <v>1393221</v>
      </c>
      <c r="F187" s="2">
        <v>0</v>
      </c>
      <c r="G187" s="2">
        <v>787847</v>
      </c>
      <c r="H187" s="2">
        <v>132734</v>
      </c>
      <c r="I187" s="2">
        <v>0</v>
      </c>
      <c r="J187" s="2">
        <v>245529</v>
      </c>
      <c r="K187" s="2">
        <v>41580</v>
      </c>
      <c r="L187" s="2">
        <v>418667</v>
      </c>
      <c r="M187" s="3">
        <f t="shared" si="86"/>
        <v>3019578</v>
      </c>
      <c r="N187" s="2">
        <v>0</v>
      </c>
      <c r="O187" s="2">
        <v>0</v>
      </c>
      <c r="P187" s="2">
        <v>1305842</v>
      </c>
      <c r="Q187" s="2">
        <v>0</v>
      </c>
      <c r="R187" s="2">
        <v>781848</v>
      </c>
      <c r="S187" s="2">
        <v>144630</v>
      </c>
      <c r="T187" s="2">
        <v>220187</v>
      </c>
      <c r="U187" s="2">
        <v>246014</v>
      </c>
      <c r="V187" s="2">
        <v>0</v>
      </c>
      <c r="W187" s="2">
        <v>0</v>
      </c>
      <c r="X187" s="3">
        <f t="shared" si="87"/>
        <v>2698521</v>
      </c>
    </row>
    <row r="188" spans="1:24" ht="12" customHeight="1">
      <c r="C188" s="2" t="s">
        <v>41</v>
      </c>
      <c r="E188" s="2">
        <f t="shared" ref="E188:L188" si="88">SUM(E184:E187)</f>
        <v>5215523</v>
      </c>
      <c r="F188" s="2">
        <f t="shared" si="88"/>
        <v>0</v>
      </c>
      <c r="G188" s="2">
        <f t="shared" si="88"/>
        <v>5403117</v>
      </c>
      <c r="H188" s="2">
        <f t="shared" si="88"/>
        <v>998873</v>
      </c>
      <c r="I188" s="2">
        <f t="shared" si="88"/>
        <v>310553</v>
      </c>
      <c r="J188" s="2">
        <f t="shared" si="88"/>
        <v>590277</v>
      </c>
      <c r="K188" s="2">
        <f t="shared" si="88"/>
        <v>175181</v>
      </c>
      <c r="L188" s="2">
        <f t="shared" si="88"/>
        <v>1130008</v>
      </c>
      <c r="M188" s="3">
        <f t="shared" si="86"/>
        <v>13823532</v>
      </c>
      <c r="N188" s="2">
        <f t="shared" ref="N188:W188" si="89">SUM(N184:N187)</f>
        <v>704718</v>
      </c>
      <c r="O188" s="2">
        <f t="shared" si="89"/>
        <v>23291</v>
      </c>
      <c r="P188" s="2">
        <f t="shared" si="89"/>
        <v>4127761</v>
      </c>
      <c r="Q188" s="2">
        <f t="shared" si="89"/>
        <v>0</v>
      </c>
      <c r="R188" s="2">
        <f t="shared" si="89"/>
        <v>4888179</v>
      </c>
      <c r="S188" s="2">
        <f t="shared" si="89"/>
        <v>1532639</v>
      </c>
      <c r="T188" s="2">
        <f t="shared" si="89"/>
        <v>1168369</v>
      </c>
      <c r="U188" s="2">
        <f t="shared" si="89"/>
        <v>1155022</v>
      </c>
      <c r="V188" s="2">
        <f t="shared" si="89"/>
        <v>0</v>
      </c>
      <c r="W188" s="2">
        <f t="shared" si="89"/>
        <v>0</v>
      </c>
      <c r="X188" s="3">
        <f t="shared" si="87"/>
        <v>13599979</v>
      </c>
    </row>
    <row r="189" spans="1:24" ht="12" customHeight="1">
      <c r="D189" s="2" t="s">
        <v>42</v>
      </c>
      <c r="E189" s="2">
        <f t="shared" ref="E189:L189" si="90">E188+E183</f>
        <v>11300035</v>
      </c>
      <c r="F189" s="2">
        <f t="shared" si="90"/>
        <v>2547217</v>
      </c>
      <c r="G189" s="2">
        <f t="shared" si="90"/>
        <v>12431560</v>
      </c>
      <c r="H189" s="2">
        <f t="shared" si="90"/>
        <v>7921406</v>
      </c>
      <c r="I189" s="2">
        <f t="shared" si="90"/>
        <v>564349</v>
      </c>
      <c r="J189" s="2">
        <f t="shared" si="90"/>
        <v>733536</v>
      </c>
      <c r="K189" s="2">
        <f t="shared" si="90"/>
        <v>1153753</v>
      </c>
      <c r="L189" s="2">
        <f t="shared" si="90"/>
        <v>3724595</v>
      </c>
      <c r="M189" s="3">
        <f t="shared" si="86"/>
        <v>40376451</v>
      </c>
      <c r="N189" s="2">
        <f t="shared" ref="N189:W189" si="91">N188+N183</f>
        <v>21294529</v>
      </c>
      <c r="O189" s="2">
        <f t="shared" si="91"/>
        <v>142096</v>
      </c>
      <c r="P189" s="2">
        <f t="shared" si="91"/>
        <v>4127761</v>
      </c>
      <c r="Q189" s="2">
        <f t="shared" si="91"/>
        <v>0</v>
      </c>
      <c r="R189" s="2">
        <f t="shared" si="91"/>
        <v>7186120</v>
      </c>
      <c r="S189" s="2">
        <f t="shared" si="91"/>
        <v>6723080</v>
      </c>
      <c r="T189" s="2">
        <f t="shared" si="91"/>
        <v>1535086</v>
      </c>
      <c r="U189" s="2">
        <f t="shared" si="91"/>
        <v>2079760</v>
      </c>
      <c r="V189" s="2">
        <f t="shared" si="91"/>
        <v>0</v>
      </c>
      <c r="W189" s="2">
        <f t="shared" si="91"/>
        <v>0</v>
      </c>
      <c r="X189" s="3">
        <f t="shared" si="87"/>
        <v>43088432</v>
      </c>
    </row>
    <row r="191" spans="1:24" ht="12" customHeight="1">
      <c r="A191" s="2" t="s">
        <v>169</v>
      </c>
      <c r="E191" s="2">
        <v>6057346</v>
      </c>
      <c r="F191" s="2">
        <v>699516</v>
      </c>
      <c r="G191" s="2">
        <v>2323367</v>
      </c>
      <c r="H191" s="2">
        <v>1089352</v>
      </c>
      <c r="I191" s="2">
        <v>18954</v>
      </c>
      <c r="J191" s="2">
        <v>1064</v>
      </c>
      <c r="K191" s="2">
        <v>48780</v>
      </c>
      <c r="L191" s="2">
        <v>86069</v>
      </c>
      <c r="M191" s="3">
        <f t="shared" ref="M191:M198" si="92">SUM(E191:L191)</f>
        <v>10324448</v>
      </c>
      <c r="N191" s="2">
        <v>2728935</v>
      </c>
      <c r="O191" s="2">
        <v>0</v>
      </c>
      <c r="P191" s="2">
        <v>86069</v>
      </c>
      <c r="Q191" s="2">
        <v>0</v>
      </c>
      <c r="R191" s="2">
        <v>460765</v>
      </c>
      <c r="S191" s="2">
        <v>2098531</v>
      </c>
      <c r="T191" s="2">
        <v>2573297</v>
      </c>
      <c r="U191" s="2">
        <v>2758004</v>
      </c>
      <c r="V191" s="2">
        <v>0</v>
      </c>
      <c r="W191" s="2">
        <v>0</v>
      </c>
      <c r="X191" s="3">
        <f t="shared" ref="X191:X198" si="93">SUM(N191:W191)</f>
        <v>10705601</v>
      </c>
    </row>
    <row r="192" spans="1:24" ht="12" customHeight="1">
      <c r="B192" s="12" t="s">
        <v>170</v>
      </c>
      <c r="E192" s="2">
        <v>123953</v>
      </c>
      <c r="F192" s="2">
        <v>0</v>
      </c>
      <c r="G192" s="2">
        <v>252741</v>
      </c>
      <c r="H192" s="2">
        <v>14157</v>
      </c>
      <c r="I192" s="2">
        <v>0</v>
      </c>
      <c r="J192" s="2">
        <v>0</v>
      </c>
      <c r="K192" s="2">
        <v>10000</v>
      </c>
      <c r="L192" s="2">
        <v>244721</v>
      </c>
      <c r="M192" s="3">
        <f t="shared" si="92"/>
        <v>645572</v>
      </c>
      <c r="N192" s="2">
        <v>62508</v>
      </c>
      <c r="O192" s="2">
        <v>0</v>
      </c>
      <c r="P192" s="2">
        <v>244721</v>
      </c>
      <c r="Q192" s="2">
        <v>0</v>
      </c>
      <c r="R192" s="2">
        <v>306331</v>
      </c>
      <c r="S192" s="2">
        <v>36698</v>
      </c>
      <c r="T192" s="2">
        <v>31540</v>
      </c>
      <c r="U192" s="2">
        <v>2844</v>
      </c>
      <c r="V192" s="2">
        <v>0</v>
      </c>
      <c r="W192" s="2">
        <v>0</v>
      </c>
      <c r="X192" s="3">
        <f t="shared" si="93"/>
        <v>684642</v>
      </c>
    </row>
    <row r="193" spans="1:24" ht="12" customHeight="1">
      <c r="B193" s="12" t="s">
        <v>171</v>
      </c>
      <c r="E193" s="2">
        <v>823777</v>
      </c>
      <c r="F193" s="2">
        <v>72027</v>
      </c>
      <c r="G193" s="2">
        <v>271082</v>
      </c>
      <c r="H193" s="2">
        <v>452924</v>
      </c>
      <c r="I193" s="2">
        <v>54948</v>
      </c>
      <c r="J193" s="2">
        <v>24538</v>
      </c>
      <c r="K193" s="2">
        <v>1567</v>
      </c>
      <c r="L193" s="2">
        <v>657634</v>
      </c>
      <c r="M193" s="3">
        <f t="shared" si="92"/>
        <v>2358497</v>
      </c>
      <c r="N193" s="2">
        <v>0</v>
      </c>
      <c r="O193" s="2">
        <v>40902</v>
      </c>
      <c r="P193" s="2">
        <v>1157018</v>
      </c>
      <c r="Q193" s="2">
        <v>0</v>
      </c>
      <c r="R193" s="2">
        <v>244491</v>
      </c>
      <c r="S193" s="2">
        <v>328494</v>
      </c>
      <c r="T193" s="2">
        <v>171239</v>
      </c>
      <c r="U193" s="2">
        <v>278842</v>
      </c>
      <c r="V193" s="2">
        <v>0</v>
      </c>
      <c r="W193" s="2">
        <v>0</v>
      </c>
      <c r="X193" s="3">
        <f t="shared" si="93"/>
        <v>2220986</v>
      </c>
    </row>
    <row r="194" spans="1:24" ht="12" customHeight="1">
      <c r="B194" s="12" t="s">
        <v>172</v>
      </c>
      <c r="E194" s="2">
        <v>46922</v>
      </c>
      <c r="F194" s="2">
        <v>0</v>
      </c>
      <c r="G194" s="2">
        <v>85905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3">
        <f t="shared" si="92"/>
        <v>132827</v>
      </c>
      <c r="N194" s="2">
        <v>0</v>
      </c>
      <c r="O194" s="2">
        <v>0</v>
      </c>
      <c r="P194" s="2">
        <v>63558</v>
      </c>
      <c r="Q194" s="2">
        <v>0</v>
      </c>
      <c r="R194" s="2">
        <v>1500</v>
      </c>
      <c r="S194" s="2">
        <v>23065</v>
      </c>
      <c r="T194" s="2">
        <v>10333</v>
      </c>
      <c r="U194" s="2">
        <v>14160</v>
      </c>
      <c r="V194" s="2">
        <v>0</v>
      </c>
      <c r="W194" s="2">
        <v>0</v>
      </c>
      <c r="X194" s="3">
        <f t="shared" si="93"/>
        <v>112616</v>
      </c>
    </row>
    <row r="195" spans="1:24" ht="12" customHeight="1">
      <c r="B195" s="12" t="s">
        <v>173</v>
      </c>
      <c r="E195" s="2">
        <v>0</v>
      </c>
      <c r="F195" s="2">
        <v>0</v>
      </c>
      <c r="G195" s="2">
        <v>24341</v>
      </c>
      <c r="H195" s="2">
        <v>26767</v>
      </c>
      <c r="I195" s="2">
        <v>6855</v>
      </c>
      <c r="J195" s="2">
        <v>0</v>
      </c>
      <c r="K195" s="2">
        <v>31639</v>
      </c>
      <c r="L195" s="2">
        <v>0</v>
      </c>
      <c r="M195" s="3">
        <f t="shared" si="92"/>
        <v>89602</v>
      </c>
      <c r="N195" s="2">
        <v>0</v>
      </c>
      <c r="O195" s="2">
        <v>0</v>
      </c>
      <c r="P195" s="2">
        <v>8300</v>
      </c>
      <c r="Q195" s="2">
        <v>0</v>
      </c>
      <c r="R195" s="2">
        <v>45476</v>
      </c>
      <c r="S195" s="2">
        <v>21005</v>
      </c>
      <c r="T195" s="2">
        <v>11342</v>
      </c>
      <c r="U195" s="2">
        <v>0</v>
      </c>
      <c r="V195" s="2">
        <v>0</v>
      </c>
      <c r="W195" s="2">
        <v>0</v>
      </c>
      <c r="X195" s="3">
        <f t="shared" si="93"/>
        <v>86123</v>
      </c>
    </row>
    <row r="196" spans="1:24" ht="12" customHeight="1">
      <c r="B196" s="12" t="s">
        <v>174</v>
      </c>
      <c r="E196" s="2">
        <v>0</v>
      </c>
      <c r="F196" s="2">
        <v>60612</v>
      </c>
      <c r="G196" s="2">
        <v>0</v>
      </c>
      <c r="H196" s="2">
        <v>0</v>
      </c>
      <c r="I196" s="2">
        <v>0</v>
      </c>
      <c r="J196" s="2">
        <v>0</v>
      </c>
      <c r="K196" s="2">
        <v>1182</v>
      </c>
      <c r="L196" s="2">
        <v>0</v>
      </c>
      <c r="M196" s="3">
        <f t="shared" si="92"/>
        <v>61794</v>
      </c>
      <c r="N196" s="2">
        <v>53277</v>
      </c>
      <c r="O196" s="2">
        <v>0</v>
      </c>
      <c r="P196" s="2">
        <v>0</v>
      </c>
      <c r="Q196" s="2">
        <v>0</v>
      </c>
      <c r="R196" s="2">
        <v>8968</v>
      </c>
      <c r="S196" s="2">
        <v>11532</v>
      </c>
      <c r="T196" s="2">
        <v>6227</v>
      </c>
      <c r="U196" s="2">
        <v>0</v>
      </c>
      <c r="V196" s="2">
        <v>0</v>
      </c>
      <c r="W196" s="2">
        <v>0</v>
      </c>
      <c r="X196" s="3">
        <f t="shared" si="93"/>
        <v>80004</v>
      </c>
    </row>
    <row r="197" spans="1:24" ht="12" customHeight="1">
      <c r="C197" s="2" t="s">
        <v>41</v>
      </c>
      <c r="E197" s="2">
        <f t="shared" ref="E197:L197" si="94">SUM(E192:E196)</f>
        <v>994652</v>
      </c>
      <c r="F197" s="2">
        <f t="shared" si="94"/>
        <v>132639</v>
      </c>
      <c r="G197" s="2">
        <f t="shared" si="94"/>
        <v>634069</v>
      </c>
      <c r="H197" s="2">
        <f t="shared" si="94"/>
        <v>493848</v>
      </c>
      <c r="I197" s="2">
        <f t="shared" si="94"/>
        <v>61803</v>
      </c>
      <c r="J197" s="2">
        <f t="shared" si="94"/>
        <v>24538</v>
      </c>
      <c r="K197" s="2">
        <f t="shared" si="94"/>
        <v>44388</v>
      </c>
      <c r="L197" s="2">
        <f t="shared" si="94"/>
        <v>902355</v>
      </c>
      <c r="M197" s="3">
        <f t="shared" si="92"/>
        <v>3288292</v>
      </c>
      <c r="N197" s="2">
        <f t="shared" ref="N197:W197" si="95">SUM(N192:N196)</f>
        <v>115785</v>
      </c>
      <c r="O197" s="2">
        <f t="shared" si="95"/>
        <v>40902</v>
      </c>
      <c r="P197" s="2">
        <f t="shared" si="95"/>
        <v>1473597</v>
      </c>
      <c r="Q197" s="2">
        <f t="shared" si="95"/>
        <v>0</v>
      </c>
      <c r="R197" s="2">
        <f t="shared" si="95"/>
        <v>606766</v>
      </c>
      <c r="S197" s="2">
        <f t="shared" si="95"/>
        <v>420794</v>
      </c>
      <c r="T197" s="2">
        <f t="shared" si="95"/>
        <v>230681</v>
      </c>
      <c r="U197" s="2">
        <f t="shared" si="95"/>
        <v>295846</v>
      </c>
      <c r="V197" s="2">
        <f t="shared" si="95"/>
        <v>0</v>
      </c>
      <c r="W197" s="2">
        <f t="shared" si="95"/>
        <v>0</v>
      </c>
      <c r="X197" s="3">
        <f t="shared" si="93"/>
        <v>3184371</v>
      </c>
    </row>
    <row r="198" spans="1:24" ht="12" customHeight="1">
      <c r="D198" s="2" t="s">
        <v>42</v>
      </c>
      <c r="E198" s="2">
        <f t="shared" ref="E198:L198" si="96">E197+E191</f>
        <v>7051998</v>
      </c>
      <c r="F198" s="2">
        <f t="shared" si="96"/>
        <v>832155</v>
      </c>
      <c r="G198" s="2">
        <f t="shared" si="96"/>
        <v>2957436</v>
      </c>
      <c r="H198" s="2">
        <f t="shared" si="96"/>
        <v>1583200</v>
      </c>
      <c r="I198" s="2">
        <f t="shared" si="96"/>
        <v>80757</v>
      </c>
      <c r="J198" s="2">
        <f t="shared" si="96"/>
        <v>25602</v>
      </c>
      <c r="K198" s="2">
        <f t="shared" si="96"/>
        <v>93168</v>
      </c>
      <c r="L198" s="2">
        <f t="shared" si="96"/>
        <v>988424</v>
      </c>
      <c r="M198" s="3">
        <f t="shared" si="92"/>
        <v>13612740</v>
      </c>
      <c r="N198" s="2">
        <f t="shared" ref="N198:W198" si="97">N197+N191</f>
        <v>2844720</v>
      </c>
      <c r="O198" s="2">
        <f t="shared" si="97"/>
        <v>40902</v>
      </c>
      <c r="P198" s="2">
        <f t="shared" si="97"/>
        <v>1559666</v>
      </c>
      <c r="Q198" s="2">
        <f t="shared" si="97"/>
        <v>0</v>
      </c>
      <c r="R198" s="2">
        <f t="shared" si="97"/>
        <v>1067531</v>
      </c>
      <c r="S198" s="2">
        <f t="shared" si="97"/>
        <v>2519325</v>
      </c>
      <c r="T198" s="2">
        <f t="shared" si="97"/>
        <v>2803978</v>
      </c>
      <c r="U198" s="2">
        <f t="shared" si="97"/>
        <v>3053850</v>
      </c>
      <c r="V198" s="2">
        <f t="shared" si="97"/>
        <v>0</v>
      </c>
      <c r="W198" s="2">
        <f t="shared" si="97"/>
        <v>0</v>
      </c>
      <c r="X198" s="3">
        <f t="shared" si="93"/>
        <v>13889972</v>
      </c>
    </row>
    <row r="200" spans="1:24" ht="12" customHeight="1">
      <c r="A200" s="2" t="s">
        <v>175</v>
      </c>
      <c r="E200" s="2">
        <v>2611433</v>
      </c>
      <c r="F200" s="2">
        <v>0</v>
      </c>
      <c r="G200" s="2">
        <v>2811936</v>
      </c>
      <c r="H200" s="2">
        <v>481696</v>
      </c>
      <c r="I200" s="2">
        <v>6874</v>
      </c>
      <c r="J200" s="2">
        <v>3991</v>
      </c>
      <c r="K200" s="2">
        <v>103897</v>
      </c>
      <c r="L200" s="2">
        <v>0</v>
      </c>
      <c r="M200" s="3">
        <f t="shared" ref="M200:M205" si="98">SUM(E200:L200)</f>
        <v>6019827</v>
      </c>
      <c r="N200" s="2">
        <v>4095628</v>
      </c>
      <c r="O200" s="2">
        <v>0</v>
      </c>
      <c r="P200" s="2">
        <v>0</v>
      </c>
      <c r="Q200" s="2">
        <v>0</v>
      </c>
      <c r="R200" s="2">
        <v>5192592</v>
      </c>
      <c r="S200" s="2">
        <v>2737996</v>
      </c>
      <c r="T200" s="2">
        <v>336998</v>
      </c>
      <c r="U200" s="2">
        <v>173084</v>
      </c>
      <c r="V200" s="2">
        <v>0</v>
      </c>
      <c r="W200" s="2">
        <v>0</v>
      </c>
      <c r="X200" s="3">
        <f t="shared" ref="X200:X205" si="99">SUM(N200:W200)</f>
        <v>12536298</v>
      </c>
    </row>
    <row r="201" spans="1:24" ht="12" customHeight="1">
      <c r="B201" s="2" t="s">
        <v>176</v>
      </c>
      <c r="E201" s="2">
        <v>1592320</v>
      </c>
      <c r="F201" s="2">
        <v>0</v>
      </c>
      <c r="G201" s="2">
        <v>70189</v>
      </c>
      <c r="H201" s="2">
        <v>18215</v>
      </c>
      <c r="I201" s="2">
        <v>0</v>
      </c>
      <c r="J201" s="2">
        <v>0</v>
      </c>
      <c r="K201" s="2">
        <v>0</v>
      </c>
      <c r="L201" s="2">
        <v>132550</v>
      </c>
      <c r="M201" s="3">
        <f t="shared" si="98"/>
        <v>1813274</v>
      </c>
      <c r="N201" s="2">
        <v>28095</v>
      </c>
      <c r="O201" s="2">
        <v>0</v>
      </c>
      <c r="P201" s="2">
        <v>154263</v>
      </c>
      <c r="Q201" s="2">
        <v>0</v>
      </c>
      <c r="R201" s="2">
        <v>373940</v>
      </c>
      <c r="S201" s="2">
        <v>13489</v>
      </c>
      <c r="T201" s="2">
        <v>266518</v>
      </c>
      <c r="U201" s="2">
        <v>974350</v>
      </c>
      <c r="V201" s="2">
        <v>0</v>
      </c>
      <c r="W201" s="2">
        <v>0</v>
      </c>
      <c r="X201" s="3">
        <f t="shared" si="99"/>
        <v>1810655</v>
      </c>
    </row>
    <row r="202" spans="1:24" ht="12" customHeight="1">
      <c r="B202" s="2" t="s">
        <v>177</v>
      </c>
      <c r="E202" s="2">
        <v>37187</v>
      </c>
      <c r="F202" s="2">
        <v>0</v>
      </c>
      <c r="G202" s="2">
        <v>326860</v>
      </c>
      <c r="H202" s="2">
        <v>0</v>
      </c>
      <c r="I202" s="2">
        <v>0</v>
      </c>
      <c r="J202" s="2">
        <v>82184</v>
      </c>
      <c r="K202" s="2">
        <v>19340</v>
      </c>
      <c r="L202" s="2">
        <v>441884</v>
      </c>
      <c r="M202" s="3">
        <f t="shared" si="98"/>
        <v>907455</v>
      </c>
      <c r="N202" s="2">
        <v>0</v>
      </c>
      <c r="O202" s="2">
        <v>28410</v>
      </c>
      <c r="P202" s="2">
        <v>697134</v>
      </c>
      <c r="Q202" s="2">
        <v>0</v>
      </c>
      <c r="R202" s="2">
        <v>2096</v>
      </c>
      <c r="S202" s="2">
        <v>75970</v>
      </c>
      <c r="T202" s="2">
        <v>177892</v>
      </c>
      <c r="U202" s="2">
        <v>0</v>
      </c>
      <c r="V202" s="2">
        <v>0</v>
      </c>
      <c r="W202" s="2">
        <v>0</v>
      </c>
      <c r="X202" s="3">
        <f t="shared" si="99"/>
        <v>981502</v>
      </c>
    </row>
    <row r="203" spans="1:24" ht="12" customHeight="1">
      <c r="B203" s="2" t="s">
        <v>178</v>
      </c>
      <c r="E203" s="2">
        <v>198883.2374825789</v>
      </c>
      <c r="F203" s="2">
        <v>0</v>
      </c>
      <c r="G203" s="2">
        <v>75368.124141205277</v>
      </c>
      <c r="H203" s="2">
        <v>64.284442487769354</v>
      </c>
      <c r="I203" s="2">
        <v>0</v>
      </c>
      <c r="J203" s="2">
        <v>0</v>
      </c>
      <c r="K203" s="2">
        <v>0</v>
      </c>
      <c r="L203" s="2">
        <v>290728.00617915945</v>
      </c>
      <c r="M203" s="3">
        <f t="shared" si="98"/>
        <v>565043.65224543144</v>
      </c>
      <c r="N203" s="2">
        <v>0</v>
      </c>
      <c r="O203" s="2">
        <v>0</v>
      </c>
      <c r="P203" s="2">
        <v>458743.28523795016</v>
      </c>
      <c r="Q203" s="2">
        <v>0</v>
      </c>
      <c r="R203" s="2">
        <v>20.287289257328418</v>
      </c>
      <c r="S203" s="2">
        <v>45739</v>
      </c>
      <c r="T203" s="2">
        <v>10305</v>
      </c>
      <c r="U203" s="2">
        <v>5665.2123264965012</v>
      </c>
      <c r="V203" s="2">
        <v>0</v>
      </c>
      <c r="W203" s="2">
        <v>0</v>
      </c>
      <c r="X203" s="3">
        <f t="shared" si="99"/>
        <v>520472.78485370398</v>
      </c>
    </row>
    <row r="204" spans="1:24" ht="12" customHeight="1">
      <c r="C204" s="2" t="s">
        <v>41</v>
      </c>
      <c r="E204" s="2">
        <f t="shared" ref="E204:L204" si="100">E203+E202+E201</f>
        <v>1828390.237482579</v>
      </c>
      <c r="F204" s="2">
        <f t="shared" si="100"/>
        <v>0</v>
      </c>
      <c r="G204" s="2">
        <f t="shared" si="100"/>
        <v>472417.12414120528</v>
      </c>
      <c r="H204" s="2">
        <f t="shared" si="100"/>
        <v>18279.284442487769</v>
      </c>
      <c r="I204" s="2">
        <f t="shared" si="100"/>
        <v>0</v>
      </c>
      <c r="J204" s="2">
        <f t="shared" si="100"/>
        <v>82184</v>
      </c>
      <c r="K204" s="2">
        <f t="shared" si="100"/>
        <v>19340</v>
      </c>
      <c r="L204" s="2">
        <f t="shared" si="100"/>
        <v>865162.00617915951</v>
      </c>
      <c r="M204" s="3">
        <f t="shared" si="98"/>
        <v>3285772.6522454312</v>
      </c>
      <c r="N204" s="2">
        <f t="shared" ref="N204:W204" si="101">N203+N202+N201</f>
        <v>28095</v>
      </c>
      <c r="O204" s="2">
        <f t="shared" si="101"/>
        <v>28410</v>
      </c>
      <c r="P204" s="2">
        <f t="shared" si="101"/>
        <v>1310140.2852379503</v>
      </c>
      <c r="Q204" s="2">
        <f t="shared" si="101"/>
        <v>0</v>
      </c>
      <c r="R204" s="2">
        <f t="shared" si="101"/>
        <v>376056.28728925734</v>
      </c>
      <c r="S204" s="2">
        <f t="shared" si="101"/>
        <v>135198</v>
      </c>
      <c r="T204" s="2">
        <f t="shared" si="101"/>
        <v>454715</v>
      </c>
      <c r="U204" s="2">
        <f t="shared" si="101"/>
        <v>980015.21232649649</v>
      </c>
      <c r="V204" s="2">
        <f t="shared" si="101"/>
        <v>0</v>
      </c>
      <c r="W204" s="2">
        <f t="shared" si="101"/>
        <v>0</v>
      </c>
      <c r="X204" s="3">
        <f t="shared" si="99"/>
        <v>3312629.7848537038</v>
      </c>
    </row>
    <row r="205" spans="1:24" ht="12" customHeight="1">
      <c r="D205" s="2" t="s">
        <v>42</v>
      </c>
      <c r="E205" s="2">
        <f t="shared" ref="E205:L205" si="102">E204+E200</f>
        <v>4439823.2374825794</v>
      </c>
      <c r="F205" s="2">
        <f t="shared" si="102"/>
        <v>0</v>
      </c>
      <c r="G205" s="2">
        <f t="shared" si="102"/>
        <v>3284353.1241412051</v>
      </c>
      <c r="H205" s="2">
        <f t="shared" si="102"/>
        <v>499975.28444248775</v>
      </c>
      <c r="I205" s="2">
        <f t="shared" si="102"/>
        <v>6874</v>
      </c>
      <c r="J205" s="2">
        <f t="shared" si="102"/>
        <v>86175</v>
      </c>
      <c r="K205" s="2">
        <f t="shared" si="102"/>
        <v>123237</v>
      </c>
      <c r="L205" s="2">
        <f t="shared" si="102"/>
        <v>865162.00617915951</v>
      </c>
      <c r="M205" s="3">
        <f t="shared" si="98"/>
        <v>9305599.6522454321</v>
      </c>
      <c r="N205" s="2">
        <f t="shared" ref="N205:W205" si="103">N204+N200</f>
        <v>4123723</v>
      </c>
      <c r="O205" s="2">
        <f t="shared" si="103"/>
        <v>28410</v>
      </c>
      <c r="P205" s="2">
        <f t="shared" si="103"/>
        <v>1310140.2852379503</v>
      </c>
      <c r="Q205" s="2">
        <f t="shared" si="103"/>
        <v>0</v>
      </c>
      <c r="R205" s="2">
        <f t="shared" si="103"/>
        <v>5568648.2872892572</v>
      </c>
      <c r="S205" s="2">
        <f t="shared" si="103"/>
        <v>2873194</v>
      </c>
      <c r="T205" s="2">
        <f t="shared" si="103"/>
        <v>791713</v>
      </c>
      <c r="U205" s="2">
        <f t="shared" si="103"/>
        <v>1153099.2123264964</v>
      </c>
      <c r="V205" s="2">
        <f t="shared" si="103"/>
        <v>0</v>
      </c>
      <c r="W205" s="2">
        <f t="shared" si="103"/>
        <v>0</v>
      </c>
      <c r="X205" s="3">
        <f t="shared" si="99"/>
        <v>15848927.784853704</v>
      </c>
    </row>
    <row r="207" spans="1:24" ht="12" customHeight="1">
      <c r="A207" s="2" t="s">
        <v>179</v>
      </c>
      <c r="E207" s="2">
        <v>4122614</v>
      </c>
      <c r="F207" s="2">
        <v>2151415</v>
      </c>
      <c r="G207" s="2">
        <v>8933038</v>
      </c>
      <c r="H207" s="2">
        <v>2031460</v>
      </c>
      <c r="I207" s="2">
        <v>0</v>
      </c>
      <c r="J207" s="2">
        <v>3057</v>
      </c>
      <c r="K207" s="2">
        <v>523133</v>
      </c>
      <c r="L207" s="2">
        <v>578700</v>
      </c>
      <c r="M207" s="3">
        <f t="shared" ref="M207:M218" si="104">SUM(E207:L207)</f>
        <v>18343417</v>
      </c>
      <c r="N207" s="2">
        <v>6954947</v>
      </c>
      <c r="O207" s="2">
        <v>70454</v>
      </c>
      <c r="P207" s="2">
        <v>578700</v>
      </c>
      <c r="Q207" s="2">
        <v>0</v>
      </c>
      <c r="R207" s="2">
        <v>2387283</v>
      </c>
      <c r="S207" s="2">
        <v>3376586</v>
      </c>
      <c r="T207" s="2">
        <v>692194</v>
      </c>
      <c r="U207" s="2">
        <v>4862535</v>
      </c>
      <c r="V207" s="2">
        <v>0</v>
      </c>
      <c r="W207" s="2">
        <v>0</v>
      </c>
      <c r="X207" s="3">
        <f t="shared" ref="X207:X218" si="105">SUM(N207:W207)</f>
        <v>18922699</v>
      </c>
    </row>
    <row r="208" spans="1:24" ht="12" customHeight="1">
      <c r="B208" s="2" t="s">
        <v>180</v>
      </c>
      <c r="E208" s="2">
        <v>122060</v>
      </c>
      <c r="F208" s="2">
        <v>0</v>
      </c>
      <c r="G208" s="2">
        <v>664334</v>
      </c>
      <c r="H208" s="2">
        <v>315089</v>
      </c>
      <c r="I208" s="2">
        <v>133</v>
      </c>
      <c r="J208" s="2">
        <v>100065</v>
      </c>
      <c r="K208" s="2">
        <v>0</v>
      </c>
      <c r="L208" s="2">
        <v>900381</v>
      </c>
      <c r="M208" s="3">
        <f t="shared" si="104"/>
        <v>2102062</v>
      </c>
      <c r="N208" s="2">
        <v>0</v>
      </c>
      <c r="O208" s="2">
        <v>0</v>
      </c>
      <c r="P208" s="2">
        <v>900381</v>
      </c>
      <c r="Q208" s="2">
        <v>0</v>
      </c>
      <c r="R208" s="2">
        <v>608205</v>
      </c>
      <c r="S208" s="2">
        <v>311173</v>
      </c>
      <c r="T208" s="2">
        <v>118375</v>
      </c>
      <c r="U208" s="2">
        <v>2872</v>
      </c>
      <c r="V208" s="2">
        <v>0</v>
      </c>
      <c r="W208" s="2">
        <v>0</v>
      </c>
      <c r="X208" s="3">
        <f t="shared" si="105"/>
        <v>1941006</v>
      </c>
    </row>
    <row r="209" spans="1:24" ht="12" customHeight="1">
      <c r="B209" s="2" t="s">
        <v>181</v>
      </c>
      <c r="E209" s="2">
        <v>88155</v>
      </c>
      <c r="F209" s="2">
        <v>0</v>
      </c>
      <c r="G209" s="2">
        <v>488698</v>
      </c>
      <c r="H209" s="2">
        <v>58511</v>
      </c>
      <c r="I209" s="2">
        <v>228</v>
      </c>
      <c r="J209" s="2">
        <v>0</v>
      </c>
      <c r="K209" s="2">
        <v>0</v>
      </c>
      <c r="L209" s="2">
        <v>0</v>
      </c>
      <c r="M209" s="3">
        <f t="shared" si="104"/>
        <v>635592</v>
      </c>
      <c r="N209" s="2">
        <v>1010224</v>
      </c>
      <c r="O209" s="2">
        <v>0</v>
      </c>
      <c r="P209" s="2">
        <v>0</v>
      </c>
      <c r="Q209" s="2">
        <v>0</v>
      </c>
      <c r="R209" s="2">
        <v>5071879</v>
      </c>
      <c r="S209" s="2">
        <v>144363</v>
      </c>
      <c r="T209" s="2">
        <v>120810</v>
      </c>
      <c r="U209" s="2">
        <v>0</v>
      </c>
      <c r="V209" s="2">
        <v>0</v>
      </c>
      <c r="W209" s="2">
        <v>0</v>
      </c>
      <c r="X209" s="3">
        <f t="shared" si="105"/>
        <v>6347276</v>
      </c>
    </row>
    <row r="210" spans="1:24" ht="12" customHeight="1">
      <c r="B210" s="2" t="s">
        <v>182</v>
      </c>
      <c r="E210" s="2">
        <v>0</v>
      </c>
      <c r="F210" s="2">
        <v>0</v>
      </c>
      <c r="G210" s="2">
        <v>211832</v>
      </c>
      <c r="H210" s="2">
        <v>0</v>
      </c>
      <c r="I210" s="2">
        <v>0</v>
      </c>
      <c r="J210" s="2">
        <v>0</v>
      </c>
      <c r="K210" s="2">
        <v>754</v>
      </c>
      <c r="L210" s="2">
        <v>243081</v>
      </c>
      <c r="M210" s="3">
        <f t="shared" si="104"/>
        <v>455667</v>
      </c>
      <c r="N210" s="2">
        <v>89179</v>
      </c>
      <c r="O210" s="2">
        <v>0</v>
      </c>
      <c r="P210" s="2">
        <v>0</v>
      </c>
      <c r="Q210" s="2">
        <v>0</v>
      </c>
      <c r="R210" s="2">
        <v>186031</v>
      </c>
      <c r="S210" s="2">
        <v>21150</v>
      </c>
      <c r="T210" s="2">
        <v>104472</v>
      </c>
      <c r="U210" s="2">
        <v>0</v>
      </c>
      <c r="V210" s="2">
        <v>0</v>
      </c>
      <c r="W210" s="2">
        <v>0</v>
      </c>
      <c r="X210" s="3">
        <f t="shared" si="105"/>
        <v>400832</v>
      </c>
    </row>
    <row r="211" spans="1:24" ht="12" customHeight="1">
      <c r="B211" s="2" t="s">
        <v>183</v>
      </c>
      <c r="E211" s="2">
        <v>0</v>
      </c>
      <c r="F211" s="2">
        <v>0</v>
      </c>
      <c r="G211" s="2">
        <v>22710</v>
      </c>
      <c r="H211" s="2">
        <v>1039</v>
      </c>
      <c r="I211" s="2">
        <v>0</v>
      </c>
      <c r="J211" s="2">
        <v>0</v>
      </c>
      <c r="K211" s="2">
        <v>283618</v>
      </c>
      <c r="L211" s="2">
        <v>0</v>
      </c>
      <c r="M211" s="3">
        <f t="shared" si="104"/>
        <v>307367</v>
      </c>
      <c r="N211" s="2">
        <v>0</v>
      </c>
      <c r="O211" s="2">
        <v>0</v>
      </c>
      <c r="P211" s="2">
        <v>0</v>
      </c>
      <c r="Q211" s="2">
        <v>0</v>
      </c>
      <c r="R211" s="2">
        <v>764</v>
      </c>
      <c r="S211" s="2">
        <v>9988</v>
      </c>
      <c r="T211" s="2">
        <v>303906</v>
      </c>
      <c r="U211" s="2">
        <v>0</v>
      </c>
      <c r="V211" s="2">
        <v>0</v>
      </c>
      <c r="W211" s="2">
        <v>0</v>
      </c>
      <c r="X211" s="3">
        <f t="shared" si="105"/>
        <v>314658</v>
      </c>
    </row>
    <row r="212" spans="1:24" ht="12" customHeight="1">
      <c r="B212" s="2" t="s">
        <v>184</v>
      </c>
      <c r="E212" s="2">
        <v>88132</v>
      </c>
      <c r="F212" s="2">
        <v>0</v>
      </c>
      <c r="G212" s="2">
        <v>72443</v>
      </c>
      <c r="H212" s="2">
        <v>35792</v>
      </c>
      <c r="I212" s="2">
        <v>0</v>
      </c>
      <c r="J212" s="2">
        <v>0</v>
      </c>
      <c r="K212" s="2">
        <v>0</v>
      </c>
      <c r="L212" s="2">
        <v>163410</v>
      </c>
      <c r="M212" s="3">
        <f t="shared" si="104"/>
        <v>359777</v>
      </c>
      <c r="N212" s="2">
        <v>144023</v>
      </c>
      <c r="O212" s="2">
        <v>0</v>
      </c>
      <c r="P212" s="2">
        <v>16000</v>
      </c>
      <c r="Q212" s="2">
        <v>0</v>
      </c>
      <c r="R212" s="2">
        <v>449290</v>
      </c>
      <c r="S212" s="2">
        <v>27694</v>
      </c>
      <c r="T212" s="2">
        <v>80605</v>
      </c>
      <c r="U212" s="2">
        <v>79855</v>
      </c>
      <c r="V212" s="2">
        <v>0</v>
      </c>
      <c r="W212" s="2">
        <v>0</v>
      </c>
      <c r="X212" s="3">
        <f t="shared" si="105"/>
        <v>797467</v>
      </c>
    </row>
    <row r="213" spans="1:24" ht="12" customHeight="1">
      <c r="B213" s="2" t="s">
        <v>185</v>
      </c>
      <c r="E213" s="2">
        <v>223823</v>
      </c>
      <c r="F213" s="2">
        <v>0</v>
      </c>
      <c r="G213" s="2">
        <v>34953</v>
      </c>
      <c r="H213" s="2">
        <v>3000</v>
      </c>
      <c r="I213" s="2">
        <v>0</v>
      </c>
      <c r="J213" s="2">
        <v>0</v>
      </c>
      <c r="K213" s="2">
        <v>0</v>
      </c>
      <c r="L213" s="2">
        <v>0</v>
      </c>
      <c r="M213" s="3">
        <f t="shared" si="104"/>
        <v>261776</v>
      </c>
      <c r="N213" s="2">
        <v>0</v>
      </c>
      <c r="O213" s="2">
        <v>0</v>
      </c>
      <c r="P213" s="2">
        <v>30000</v>
      </c>
      <c r="Q213" s="2">
        <v>0</v>
      </c>
      <c r="R213" s="2">
        <v>519</v>
      </c>
      <c r="S213" s="2">
        <v>13592</v>
      </c>
      <c r="T213" s="2">
        <v>220243</v>
      </c>
      <c r="U213" s="2">
        <v>0</v>
      </c>
      <c r="V213" s="2">
        <v>0</v>
      </c>
      <c r="W213" s="2">
        <v>0</v>
      </c>
      <c r="X213" s="3">
        <f t="shared" si="105"/>
        <v>264354</v>
      </c>
    </row>
    <row r="214" spans="1:24" ht="12" customHeight="1">
      <c r="B214" s="2" t="s">
        <v>186</v>
      </c>
      <c r="E214" s="2">
        <v>1662</v>
      </c>
      <c r="F214" s="2">
        <v>11719</v>
      </c>
      <c r="G214" s="2">
        <v>8148</v>
      </c>
      <c r="H214" s="2">
        <v>20029</v>
      </c>
      <c r="I214" s="2">
        <v>0</v>
      </c>
      <c r="J214" s="2">
        <v>10626</v>
      </c>
      <c r="K214" s="2">
        <v>0</v>
      </c>
      <c r="L214" s="2">
        <v>85072</v>
      </c>
      <c r="M214" s="3">
        <f t="shared" si="104"/>
        <v>137256</v>
      </c>
      <c r="N214" s="2">
        <v>13440</v>
      </c>
      <c r="O214" s="2">
        <v>0</v>
      </c>
      <c r="P214" s="2">
        <v>85572</v>
      </c>
      <c r="Q214" s="2">
        <v>0</v>
      </c>
      <c r="R214" s="2">
        <v>7965</v>
      </c>
      <c r="S214" s="2">
        <v>14106</v>
      </c>
      <c r="T214" s="2">
        <v>7635</v>
      </c>
      <c r="U214" s="2">
        <v>0</v>
      </c>
      <c r="V214" s="2">
        <v>0</v>
      </c>
      <c r="W214" s="2">
        <v>0</v>
      </c>
      <c r="X214" s="3">
        <f t="shared" si="105"/>
        <v>128718</v>
      </c>
    </row>
    <row r="215" spans="1:24" ht="12" customHeight="1">
      <c r="B215" s="2" t="s">
        <v>187</v>
      </c>
      <c r="E215" s="2">
        <v>0</v>
      </c>
      <c r="F215" s="2">
        <v>0</v>
      </c>
      <c r="G215" s="2">
        <v>4871</v>
      </c>
      <c r="H215" s="2">
        <v>4319</v>
      </c>
      <c r="I215" s="2">
        <v>0</v>
      </c>
      <c r="J215" s="2">
        <v>0</v>
      </c>
      <c r="K215" s="2">
        <v>0</v>
      </c>
      <c r="L215" s="2">
        <v>22539</v>
      </c>
      <c r="M215" s="3">
        <f t="shared" si="104"/>
        <v>31729</v>
      </c>
      <c r="N215" s="2">
        <v>0</v>
      </c>
      <c r="O215" s="2">
        <v>0</v>
      </c>
      <c r="P215" s="2">
        <v>14327</v>
      </c>
      <c r="Q215" s="2">
        <v>0</v>
      </c>
      <c r="R215" s="2">
        <v>9271</v>
      </c>
      <c r="S215" s="2">
        <v>12562</v>
      </c>
      <c r="T215" s="2">
        <v>768</v>
      </c>
      <c r="U215" s="2">
        <v>0</v>
      </c>
      <c r="V215" s="2">
        <v>0</v>
      </c>
      <c r="W215" s="2">
        <v>0</v>
      </c>
      <c r="X215" s="3">
        <f t="shared" si="105"/>
        <v>36928</v>
      </c>
    </row>
    <row r="216" spans="1:24" ht="12" customHeight="1">
      <c r="B216" s="2" t="s">
        <v>188</v>
      </c>
      <c r="E216" s="2">
        <v>68488</v>
      </c>
      <c r="F216" s="2">
        <v>0</v>
      </c>
      <c r="G216" s="2">
        <v>6593</v>
      </c>
      <c r="H216" s="2">
        <v>93349</v>
      </c>
      <c r="I216" s="2">
        <v>0</v>
      </c>
      <c r="J216" s="2">
        <v>8016</v>
      </c>
      <c r="K216" s="2">
        <v>1910</v>
      </c>
      <c r="L216" s="2">
        <v>188166</v>
      </c>
      <c r="M216" s="3">
        <f t="shared" si="104"/>
        <v>366522</v>
      </c>
      <c r="N216" s="2">
        <v>47190</v>
      </c>
      <c r="O216" s="2">
        <v>0</v>
      </c>
      <c r="P216" s="2">
        <v>193166</v>
      </c>
      <c r="Q216" s="2">
        <v>0</v>
      </c>
      <c r="R216" s="2">
        <v>39049</v>
      </c>
      <c r="S216" s="2">
        <v>27596</v>
      </c>
      <c r="T216" s="2">
        <v>64852</v>
      </c>
      <c r="U216" s="2">
        <v>0</v>
      </c>
      <c r="V216" s="2">
        <v>0</v>
      </c>
      <c r="W216" s="2">
        <v>0</v>
      </c>
      <c r="X216" s="3">
        <f t="shared" si="105"/>
        <v>371853</v>
      </c>
    </row>
    <row r="217" spans="1:24" ht="12" customHeight="1">
      <c r="C217" s="2" t="s">
        <v>41</v>
      </c>
      <c r="E217" s="2">
        <f t="shared" ref="E217:L217" si="106">SUM(E208:E216)</f>
        <v>592320</v>
      </c>
      <c r="F217" s="2">
        <f t="shared" si="106"/>
        <v>11719</v>
      </c>
      <c r="G217" s="2">
        <f t="shared" si="106"/>
        <v>1514582</v>
      </c>
      <c r="H217" s="2">
        <f t="shared" si="106"/>
        <v>531128</v>
      </c>
      <c r="I217" s="2">
        <f t="shared" si="106"/>
        <v>361</v>
      </c>
      <c r="J217" s="2">
        <f t="shared" si="106"/>
        <v>118707</v>
      </c>
      <c r="K217" s="2">
        <f t="shared" si="106"/>
        <v>286282</v>
      </c>
      <c r="L217" s="2">
        <f t="shared" si="106"/>
        <v>1602649</v>
      </c>
      <c r="M217" s="3">
        <f t="shared" si="104"/>
        <v>4657748</v>
      </c>
      <c r="N217" s="2">
        <f t="shared" ref="N217:W217" si="107">SUM(N208:N216)</f>
        <v>1304056</v>
      </c>
      <c r="O217" s="2">
        <f t="shared" si="107"/>
        <v>0</v>
      </c>
      <c r="P217" s="2">
        <f t="shared" si="107"/>
        <v>1239446</v>
      </c>
      <c r="Q217" s="2">
        <f t="shared" si="107"/>
        <v>0</v>
      </c>
      <c r="R217" s="2">
        <f t="shared" si="107"/>
        <v>6372973</v>
      </c>
      <c r="S217" s="2">
        <f t="shared" si="107"/>
        <v>582224</v>
      </c>
      <c r="T217" s="2">
        <f t="shared" si="107"/>
        <v>1021666</v>
      </c>
      <c r="U217" s="2">
        <f t="shared" si="107"/>
        <v>82727</v>
      </c>
      <c r="V217" s="2">
        <f t="shared" si="107"/>
        <v>0</v>
      </c>
      <c r="W217" s="2">
        <f t="shared" si="107"/>
        <v>0</v>
      </c>
      <c r="X217" s="3">
        <f t="shared" si="105"/>
        <v>10603092</v>
      </c>
    </row>
    <row r="218" spans="1:24" ht="12" customHeight="1">
      <c r="D218" s="2" t="s">
        <v>42</v>
      </c>
      <c r="E218" s="2">
        <f t="shared" ref="E218:L218" si="108">E217+E207</f>
        <v>4714934</v>
      </c>
      <c r="F218" s="2">
        <f t="shared" si="108"/>
        <v>2163134</v>
      </c>
      <c r="G218" s="2">
        <f t="shared" si="108"/>
        <v>10447620</v>
      </c>
      <c r="H218" s="2">
        <f t="shared" si="108"/>
        <v>2562588</v>
      </c>
      <c r="I218" s="2">
        <f t="shared" si="108"/>
        <v>361</v>
      </c>
      <c r="J218" s="2">
        <f t="shared" si="108"/>
        <v>121764</v>
      </c>
      <c r="K218" s="2">
        <f t="shared" si="108"/>
        <v>809415</v>
      </c>
      <c r="L218" s="2">
        <f t="shared" si="108"/>
        <v>2181349</v>
      </c>
      <c r="M218" s="3">
        <f t="shared" si="104"/>
        <v>23001165</v>
      </c>
      <c r="N218" s="2">
        <f t="shared" ref="N218:W218" si="109">N217+N207</f>
        <v>8259003</v>
      </c>
      <c r="O218" s="2">
        <f t="shared" si="109"/>
        <v>70454</v>
      </c>
      <c r="P218" s="2">
        <f t="shared" si="109"/>
        <v>1818146</v>
      </c>
      <c r="Q218" s="2">
        <f t="shared" si="109"/>
        <v>0</v>
      </c>
      <c r="R218" s="2">
        <f t="shared" si="109"/>
        <v>8760256</v>
      </c>
      <c r="S218" s="2">
        <f t="shared" si="109"/>
        <v>3958810</v>
      </c>
      <c r="T218" s="2">
        <f t="shared" si="109"/>
        <v>1713860</v>
      </c>
      <c r="U218" s="2">
        <f t="shared" si="109"/>
        <v>4945262</v>
      </c>
      <c r="V218" s="2">
        <f t="shared" si="109"/>
        <v>0</v>
      </c>
      <c r="W218" s="2">
        <f t="shared" si="109"/>
        <v>0</v>
      </c>
      <c r="X218" s="3">
        <f t="shared" si="105"/>
        <v>29525791</v>
      </c>
    </row>
    <row r="220" spans="1:24" ht="12" customHeight="1">
      <c r="A220" s="2" t="s">
        <v>189</v>
      </c>
      <c r="E220" s="2">
        <v>1484479</v>
      </c>
      <c r="F220" s="2">
        <v>0</v>
      </c>
      <c r="G220" s="2">
        <v>4146916</v>
      </c>
      <c r="H220" s="2">
        <v>955758</v>
      </c>
      <c r="I220" s="2">
        <v>0</v>
      </c>
      <c r="J220" s="2">
        <v>0</v>
      </c>
      <c r="K220" s="2">
        <v>0</v>
      </c>
      <c r="L220" s="2">
        <v>240002</v>
      </c>
      <c r="M220" s="3">
        <f t="shared" ref="M220:M230" si="110">SUM(E220:L220)</f>
        <v>6827155</v>
      </c>
      <c r="N220" s="2">
        <v>1105407</v>
      </c>
      <c r="O220" s="2">
        <v>0</v>
      </c>
      <c r="P220" s="2">
        <v>520002</v>
      </c>
      <c r="Q220" s="2">
        <v>0</v>
      </c>
      <c r="R220" s="2">
        <v>117812</v>
      </c>
      <c r="S220" s="2">
        <v>4163089</v>
      </c>
      <c r="T220" s="2">
        <v>223555</v>
      </c>
      <c r="U220" s="2">
        <v>1119675</v>
      </c>
      <c r="V220" s="2">
        <v>0</v>
      </c>
      <c r="W220" s="2">
        <v>0</v>
      </c>
      <c r="X220" s="3">
        <f t="shared" ref="X220:X230" si="111">SUM(N220:W220)</f>
        <v>7249540</v>
      </c>
    </row>
    <row r="221" spans="1:24" ht="12" customHeight="1">
      <c r="B221" s="2" t="s">
        <v>190</v>
      </c>
      <c r="E221" s="2">
        <v>3241</v>
      </c>
      <c r="F221" s="2">
        <v>0</v>
      </c>
      <c r="G221" s="2">
        <v>18401</v>
      </c>
      <c r="H221" s="2">
        <v>0</v>
      </c>
      <c r="I221" s="2">
        <v>9933</v>
      </c>
      <c r="J221" s="2">
        <v>0</v>
      </c>
      <c r="K221" s="2">
        <v>500</v>
      </c>
      <c r="L221" s="2">
        <v>0</v>
      </c>
      <c r="M221" s="3">
        <f t="shared" si="110"/>
        <v>32075</v>
      </c>
      <c r="N221" s="2">
        <v>26808</v>
      </c>
      <c r="O221" s="2">
        <v>0</v>
      </c>
      <c r="P221" s="2">
        <v>0</v>
      </c>
      <c r="Q221" s="2">
        <v>0</v>
      </c>
      <c r="R221" s="2">
        <v>0</v>
      </c>
      <c r="S221" s="2">
        <v>6075</v>
      </c>
      <c r="T221" s="2">
        <v>5286</v>
      </c>
      <c r="U221" s="2">
        <v>0</v>
      </c>
      <c r="V221" s="2">
        <v>0</v>
      </c>
      <c r="W221" s="2">
        <v>0</v>
      </c>
      <c r="X221" s="3">
        <f t="shared" si="111"/>
        <v>38169</v>
      </c>
    </row>
    <row r="222" spans="1:24" ht="12" customHeight="1">
      <c r="B222" s="2" t="s">
        <v>191</v>
      </c>
      <c r="E222" s="2">
        <v>2564</v>
      </c>
      <c r="F222" s="2">
        <v>0</v>
      </c>
      <c r="G222" s="2">
        <v>6311</v>
      </c>
      <c r="H222" s="2">
        <v>9782</v>
      </c>
      <c r="I222" s="2">
        <v>5087</v>
      </c>
      <c r="J222" s="2">
        <v>0</v>
      </c>
      <c r="K222" s="2">
        <v>0</v>
      </c>
      <c r="L222" s="2">
        <v>5500</v>
      </c>
      <c r="M222" s="3">
        <f t="shared" si="110"/>
        <v>29244</v>
      </c>
      <c r="N222" s="2">
        <v>18020</v>
      </c>
      <c r="O222" s="2">
        <v>0</v>
      </c>
      <c r="P222" s="2">
        <v>5500</v>
      </c>
      <c r="Q222" s="2">
        <v>0</v>
      </c>
      <c r="R222" s="2">
        <v>676</v>
      </c>
      <c r="S222" s="2">
        <v>4633</v>
      </c>
      <c r="T222" s="2">
        <v>2564</v>
      </c>
      <c r="U222" s="2">
        <v>0</v>
      </c>
      <c r="V222" s="2">
        <v>0</v>
      </c>
      <c r="W222" s="2">
        <v>0</v>
      </c>
      <c r="X222" s="3">
        <f t="shared" si="111"/>
        <v>31393</v>
      </c>
    </row>
    <row r="223" spans="1:24" ht="12" customHeight="1">
      <c r="B223" s="2" t="s">
        <v>192</v>
      </c>
      <c r="E223" s="2">
        <v>105183</v>
      </c>
      <c r="F223" s="2">
        <v>28437</v>
      </c>
      <c r="G223" s="2">
        <v>104502</v>
      </c>
      <c r="H223" s="2">
        <v>6489</v>
      </c>
      <c r="I223" s="2">
        <v>18171</v>
      </c>
      <c r="J223" s="2">
        <v>0</v>
      </c>
      <c r="K223" s="2">
        <v>0</v>
      </c>
      <c r="L223" s="2">
        <v>211010</v>
      </c>
      <c r="M223" s="3">
        <f t="shared" si="110"/>
        <v>473792</v>
      </c>
      <c r="N223" s="2">
        <v>0</v>
      </c>
      <c r="O223" s="2">
        <v>0</v>
      </c>
      <c r="P223" s="2">
        <v>434243</v>
      </c>
      <c r="Q223" s="2">
        <v>0</v>
      </c>
      <c r="R223" s="2">
        <v>3003</v>
      </c>
      <c r="S223" s="2">
        <v>34803</v>
      </c>
      <c r="T223" s="2">
        <v>31754</v>
      </c>
      <c r="U223" s="2">
        <v>0</v>
      </c>
      <c r="V223" s="2">
        <v>0</v>
      </c>
      <c r="W223" s="2">
        <v>0</v>
      </c>
      <c r="X223" s="3">
        <f t="shared" si="111"/>
        <v>503803</v>
      </c>
    </row>
    <row r="224" spans="1:24" ht="12" customHeight="1">
      <c r="B224" s="2" t="s">
        <v>193</v>
      </c>
      <c r="E224" s="2">
        <v>288906</v>
      </c>
      <c r="F224" s="2">
        <v>0</v>
      </c>
      <c r="G224" s="2">
        <v>27517</v>
      </c>
      <c r="H224" s="2">
        <v>1591</v>
      </c>
      <c r="I224" s="2">
        <v>6052</v>
      </c>
      <c r="J224" s="2">
        <v>0</v>
      </c>
      <c r="K224" s="2">
        <v>3383</v>
      </c>
      <c r="L224" s="2">
        <v>0</v>
      </c>
      <c r="M224" s="3">
        <f t="shared" si="110"/>
        <v>327449</v>
      </c>
      <c r="N224" s="2">
        <v>0</v>
      </c>
      <c r="O224" s="2">
        <v>0</v>
      </c>
      <c r="P224" s="2">
        <v>30500</v>
      </c>
      <c r="Q224" s="2">
        <v>0</v>
      </c>
      <c r="R224" s="2">
        <v>544</v>
      </c>
      <c r="S224" s="2">
        <v>8938</v>
      </c>
      <c r="T224" s="2">
        <v>31959</v>
      </c>
      <c r="U224" s="2">
        <v>266275</v>
      </c>
      <c r="V224" s="2">
        <v>0</v>
      </c>
      <c r="W224" s="2">
        <v>0</v>
      </c>
      <c r="X224" s="3">
        <f t="shared" si="111"/>
        <v>338216</v>
      </c>
    </row>
    <row r="225" spans="1:24" ht="12" customHeight="1">
      <c r="B225" s="2" t="s">
        <v>194</v>
      </c>
      <c r="E225" s="2">
        <v>926767</v>
      </c>
      <c r="F225" s="2">
        <v>0</v>
      </c>
      <c r="G225" s="2">
        <v>37079</v>
      </c>
      <c r="H225" s="2">
        <v>0</v>
      </c>
      <c r="I225" s="2">
        <v>0</v>
      </c>
      <c r="J225" s="2">
        <v>7820</v>
      </c>
      <c r="K225" s="2">
        <v>10410</v>
      </c>
      <c r="L225" s="2">
        <v>0</v>
      </c>
      <c r="M225" s="3">
        <f t="shared" si="110"/>
        <v>982076</v>
      </c>
      <c r="N225" s="2">
        <v>0</v>
      </c>
      <c r="O225" s="2">
        <v>10069</v>
      </c>
      <c r="P225" s="2">
        <v>0</v>
      </c>
      <c r="Q225" s="2">
        <v>0</v>
      </c>
      <c r="R225" s="2">
        <v>9587</v>
      </c>
      <c r="S225" s="2">
        <v>19152</v>
      </c>
      <c r="T225" s="2">
        <v>559767</v>
      </c>
      <c r="U225" s="2">
        <v>363153</v>
      </c>
      <c r="V225" s="2">
        <v>0</v>
      </c>
      <c r="W225" s="2">
        <v>0</v>
      </c>
      <c r="X225" s="3">
        <f t="shared" si="111"/>
        <v>961728</v>
      </c>
    </row>
    <row r="226" spans="1:24" ht="12" customHeight="1">
      <c r="B226" s="2" t="s">
        <v>195</v>
      </c>
      <c r="E226" s="2">
        <v>26321</v>
      </c>
      <c r="F226" s="2">
        <v>0</v>
      </c>
      <c r="G226" s="2">
        <v>25002</v>
      </c>
      <c r="H226" s="2">
        <v>12754</v>
      </c>
      <c r="I226" s="2">
        <v>0</v>
      </c>
      <c r="J226" s="2">
        <v>0</v>
      </c>
      <c r="K226" s="2">
        <v>1245</v>
      </c>
      <c r="L226" s="2">
        <v>36503</v>
      </c>
      <c r="M226" s="3">
        <f t="shared" si="110"/>
        <v>101825</v>
      </c>
      <c r="N226" s="2">
        <v>21267</v>
      </c>
      <c r="O226" s="2">
        <v>0</v>
      </c>
      <c r="P226" s="2">
        <v>36503</v>
      </c>
      <c r="Q226" s="2">
        <v>0</v>
      </c>
      <c r="R226" s="2">
        <v>6346</v>
      </c>
      <c r="S226" s="2">
        <v>12253</v>
      </c>
      <c r="T226" s="2">
        <v>3076</v>
      </c>
      <c r="U226" s="2">
        <v>0</v>
      </c>
      <c r="V226" s="2">
        <v>0</v>
      </c>
      <c r="W226" s="2">
        <v>0</v>
      </c>
      <c r="X226" s="3">
        <f t="shared" si="111"/>
        <v>79445</v>
      </c>
    </row>
    <row r="227" spans="1:24" ht="12" customHeight="1">
      <c r="B227" s="2" t="s">
        <v>196</v>
      </c>
      <c r="E227" s="2">
        <v>0</v>
      </c>
      <c r="F227" s="2">
        <v>0</v>
      </c>
      <c r="G227" s="2">
        <v>31821</v>
      </c>
      <c r="H227" s="2">
        <v>1127</v>
      </c>
      <c r="I227" s="2">
        <v>0</v>
      </c>
      <c r="J227" s="2">
        <v>0</v>
      </c>
      <c r="K227" s="2">
        <v>7787</v>
      </c>
      <c r="L227" s="2">
        <v>0</v>
      </c>
      <c r="M227" s="3">
        <f t="shared" si="110"/>
        <v>40735</v>
      </c>
      <c r="N227" s="2">
        <v>26824</v>
      </c>
      <c r="O227" s="2">
        <v>0</v>
      </c>
      <c r="P227" s="2">
        <v>0</v>
      </c>
      <c r="Q227" s="2">
        <v>0</v>
      </c>
      <c r="R227" s="2">
        <v>987</v>
      </c>
      <c r="S227" s="2">
        <v>10091</v>
      </c>
      <c r="T227" s="2">
        <v>6831</v>
      </c>
      <c r="U227" s="2">
        <v>0</v>
      </c>
      <c r="V227" s="2">
        <v>0</v>
      </c>
      <c r="W227" s="2">
        <v>0</v>
      </c>
      <c r="X227" s="3">
        <f t="shared" si="111"/>
        <v>44733</v>
      </c>
    </row>
    <row r="228" spans="1:24" ht="12" customHeight="1">
      <c r="B228" s="2" t="s">
        <v>197</v>
      </c>
      <c r="E228" s="2">
        <v>39098</v>
      </c>
      <c r="F228" s="2">
        <v>0</v>
      </c>
      <c r="G228" s="2">
        <v>74305</v>
      </c>
      <c r="H228" s="2">
        <v>0</v>
      </c>
      <c r="I228" s="2">
        <v>0</v>
      </c>
      <c r="J228" s="2">
        <v>0</v>
      </c>
      <c r="K228" s="2">
        <v>750</v>
      </c>
      <c r="L228" s="2">
        <v>95225</v>
      </c>
      <c r="M228" s="3">
        <f t="shared" si="110"/>
        <v>209378</v>
      </c>
      <c r="N228" s="2">
        <v>33603</v>
      </c>
      <c r="O228" s="2">
        <v>0</v>
      </c>
      <c r="P228" s="2">
        <v>95225</v>
      </c>
      <c r="Q228" s="2">
        <v>0</v>
      </c>
      <c r="R228" s="2">
        <v>19912</v>
      </c>
      <c r="S228" s="2">
        <v>18123</v>
      </c>
      <c r="T228" s="2">
        <v>2847</v>
      </c>
      <c r="U228" s="2">
        <v>46193</v>
      </c>
      <c r="V228" s="2">
        <v>0</v>
      </c>
      <c r="W228" s="2">
        <v>0</v>
      </c>
      <c r="X228" s="3">
        <f t="shared" si="111"/>
        <v>215903</v>
      </c>
    </row>
    <row r="229" spans="1:24" ht="12" customHeight="1">
      <c r="C229" s="2" t="s">
        <v>41</v>
      </c>
      <c r="E229" s="2">
        <f t="shared" ref="E229:L229" si="112">SUM(E221:E228)</f>
        <v>1392080</v>
      </c>
      <c r="F229" s="2">
        <f t="shared" si="112"/>
        <v>28437</v>
      </c>
      <c r="G229" s="2">
        <f t="shared" si="112"/>
        <v>324938</v>
      </c>
      <c r="H229" s="2">
        <f t="shared" si="112"/>
        <v>31743</v>
      </c>
      <c r="I229" s="2">
        <f t="shared" si="112"/>
        <v>39243</v>
      </c>
      <c r="J229" s="2">
        <f t="shared" si="112"/>
        <v>7820</v>
      </c>
      <c r="K229" s="2">
        <f t="shared" si="112"/>
        <v>24075</v>
      </c>
      <c r="L229" s="2">
        <f t="shared" si="112"/>
        <v>348238</v>
      </c>
      <c r="M229" s="3">
        <f t="shared" si="110"/>
        <v>2196574</v>
      </c>
      <c r="N229" s="2">
        <f t="shared" ref="N229:W229" si="113">SUM(N221:N228)</f>
        <v>126522</v>
      </c>
      <c r="O229" s="2">
        <f t="shared" si="113"/>
        <v>10069</v>
      </c>
      <c r="P229" s="2">
        <f t="shared" si="113"/>
        <v>601971</v>
      </c>
      <c r="Q229" s="2">
        <f t="shared" si="113"/>
        <v>0</v>
      </c>
      <c r="R229" s="2">
        <f t="shared" si="113"/>
        <v>41055</v>
      </c>
      <c r="S229" s="2">
        <f t="shared" si="113"/>
        <v>114068</v>
      </c>
      <c r="T229" s="2">
        <f t="shared" si="113"/>
        <v>644084</v>
      </c>
      <c r="U229" s="2">
        <f t="shared" si="113"/>
        <v>675621</v>
      </c>
      <c r="V229" s="2">
        <f t="shared" si="113"/>
        <v>0</v>
      </c>
      <c r="W229" s="2">
        <f t="shared" si="113"/>
        <v>0</v>
      </c>
      <c r="X229" s="3">
        <f t="shared" si="111"/>
        <v>2213390</v>
      </c>
    </row>
    <row r="230" spans="1:24" ht="12" customHeight="1">
      <c r="D230" s="2" t="s">
        <v>42</v>
      </c>
      <c r="E230" s="2">
        <f t="shared" ref="E230:L230" si="114">E229+E220</f>
        <v>2876559</v>
      </c>
      <c r="F230" s="2">
        <f t="shared" si="114"/>
        <v>28437</v>
      </c>
      <c r="G230" s="2">
        <f t="shared" si="114"/>
        <v>4471854</v>
      </c>
      <c r="H230" s="2">
        <f t="shared" si="114"/>
        <v>987501</v>
      </c>
      <c r="I230" s="2">
        <f t="shared" si="114"/>
        <v>39243</v>
      </c>
      <c r="J230" s="2">
        <f t="shared" si="114"/>
        <v>7820</v>
      </c>
      <c r="K230" s="2">
        <f t="shared" si="114"/>
        <v>24075</v>
      </c>
      <c r="L230" s="2">
        <f t="shared" si="114"/>
        <v>588240</v>
      </c>
      <c r="M230" s="3">
        <f t="shared" si="110"/>
        <v>9023729</v>
      </c>
      <c r="N230" s="2">
        <f t="shared" ref="N230:W230" si="115">N229+N220</f>
        <v>1231929</v>
      </c>
      <c r="O230" s="2">
        <f t="shared" si="115"/>
        <v>10069</v>
      </c>
      <c r="P230" s="2">
        <f t="shared" si="115"/>
        <v>1121973</v>
      </c>
      <c r="Q230" s="2">
        <f t="shared" si="115"/>
        <v>0</v>
      </c>
      <c r="R230" s="2">
        <f t="shared" si="115"/>
        <v>158867</v>
      </c>
      <c r="S230" s="2">
        <f t="shared" si="115"/>
        <v>4277157</v>
      </c>
      <c r="T230" s="2">
        <f t="shared" si="115"/>
        <v>867639</v>
      </c>
      <c r="U230" s="2">
        <f t="shared" si="115"/>
        <v>1795296</v>
      </c>
      <c r="V230" s="2">
        <f t="shared" si="115"/>
        <v>0</v>
      </c>
      <c r="W230" s="2">
        <f t="shared" si="115"/>
        <v>0</v>
      </c>
      <c r="X230" s="3">
        <f t="shared" si="111"/>
        <v>9462930</v>
      </c>
    </row>
    <row r="232" spans="1:24" ht="12" customHeight="1">
      <c r="A232" s="12" t="s">
        <v>198</v>
      </c>
      <c r="E232" s="2">
        <v>7735834</v>
      </c>
      <c r="F232" s="2">
        <v>85683</v>
      </c>
      <c r="G232" s="2">
        <v>3825213</v>
      </c>
      <c r="H232" s="2">
        <v>1694792</v>
      </c>
      <c r="I232" s="2">
        <v>159057</v>
      </c>
      <c r="J232" s="2">
        <v>0</v>
      </c>
      <c r="K232" s="2">
        <v>14728</v>
      </c>
      <c r="L232" s="2">
        <v>365334</v>
      </c>
      <c r="M232" s="3">
        <f>SUM(E232:L232)</f>
        <v>13880641</v>
      </c>
      <c r="N232" s="2">
        <v>6999868</v>
      </c>
      <c r="O232" s="2">
        <v>0</v>
      </c>
      <c r="P232" s="2">
        <v>0</v>
      </c>
      <c r="Q232" s="2">
        <v>0</v>
      </c>
      <c r="R232" s="2">
        <v>1650662</v>
      </c>
      <c r="S232" s="2">
        <v>2308304</v>
      </c>
      <c r="T232" s="2">
        <v>742979</v>
      </c>
      <c r="U232" s="2">
        <v>1026025</v>
      </c>
      <c r="V232" s="2">
        <v>0</v>
      </c>
      <c r="W232" s="2">
        <v>0</v>
      </c>
      <c r="X232" s="3">
        <f>SUM(N232:W232)</f>
        <v>12727838</v>
      </c>
    </row>
    <row r="233" spans="1:24" ht="12" customHeight="1">
      <c r="B233" s="2" t="s">
        <v>199</v>
      </c>
      <c r="E233" s="2">
        <v>491641</v>
      </c>
      <c r="F233" s="2">
        <v>0</v>
      </c>
      <c r="G233" s="2">
        <v>835250</v>
      </c>
      <c r="H233" s="2">
        <v>317</v>
      </c>
      <c r="I233" s="2">
        <v>0</v>
      </c>
      <c r="J233" s="2">
        <v>218267</v>
      </c>
      <c r="K233" s="2">
        <v>71494</v>
      </c>
      <c r="L233" s="2">
        <v>495186</v>
      </c>
      <c r="M233" s="3">
        <f>SUM(E233:L233)</f>
        <v>2112155</v>
      </c>
      <c r="N233" s="2">
        <v>0</v>
      </c>
      <c r="O233" s="2">
        <v>363844</v>
      </c>
      <c r="P233" s="2">
        <v>899264</v>
      </c>
      <c r="Q233" s="2">
        <v>0</v>
      </c>
      <c r="R233" s="2">
        <v>332670</v>
      </c>
      <c r="S233" s="2">
        <v>175974</v>
      </c>
      <c r="T233" s="2">
        <v>61201</v>
      </c>
      <c r="U233" s="2">
        <v>399571</v>
      </c>
      <c r="V233" s="2">
        <v>0</v>
      </c>
      <c r="W233" s="2">
        <v>0</v>
      </c>
      <c r="X233" s="3">
        <f>SUM(N233:W233)</f>
        <v>2232524</v>
      </c>
    </row>
    <row r="234" spans="1:24" ht="12" customHeight="1">
      <c r="C234" s="2" t="s">
        <v>41</v>
      </c>
      <c r="E234" s="2">
        <f t="shared" ref="E234:L234" si="116">E233</f>
        <v>491641</v>
      </c>
      <c r="F234" s="2">
        <f t="shared" si="116"/>
        <v>0</v>
      </c>
      <c r="G234" s="2">
        <f t="shared" si="116"/>
        <v>835250</v>
      </c>
      <c r="H234" s="2">
        <f t="shared" si="116"/>
        <v>317</v>
      </c>
      <c r="I234" s="2">
        <f t="shared" si="116"/>
        <v>0</v>
      </c>
      <c r="J234" s="2">
        <f t="shared" si="116"/>
        <v>218267</v>
      </c>
      <c r="K234" s="2">
        <f t="shared" si="116"/>
        <v>71494</v>
      </c>
      <c r="L234" s="2">
        <f t="shared" si="116"/>
        <v>495186</v>
      </c>
      <c r="M234" s="3">
        <f>SUM(E234:L234)</f>
        <v>2112155</v>
      </c>
      <c r="N234" s="2">
        <f t="shared" ref="N234:W234" si="117">N233</f>
        <v>0</v>
      </c>
      <c r="O234" s="2">
        <f t="shared" si="117"/>
        <v>363844</v>
      </c>
      <c r="P234" s="2">
        <f t="shared" si="117"/>
        <v>899264</v>
      </c>
      <c r="Q234" s="2">
        <f t="shared" si="117"/>
        <v>0</v>
      </c>
      <c r="R234" s="2">
        <f t="shared" si="117"/>
        <v>332670</v>
      </c>
      <c r="S234" s="2">
        <f t="shared" si="117"/>
        <v>175974</v>
      </c>
      <c r="T234" s="2">
        <f t="shared" si="117"/>
        <v>61201</v>
      </c>
      <c r="U234" s="2">
        <f t="shared" si="117"/>
        <v>399571</v>
      </c>
      <c r="V234" s="2">
        <f t="shared" si="117"/>
        <v>0</v>
      </c>
      <c r="W234" s="2">
        <f t="shared" si="117"/>
        <v>0</v>
      </c>
      <c r="X234" s="3">
        <f>SUM(N234:W234)</f>
        <v>2232524</v>
      </c>
    </row>
    <row r="235" spans="1:24" ht="12" customHeight="1">
      <c r="D235" s="2" t="s">
        <v>42</v>
      </c>
      <c r="E235" s="2">
        <f t="shared" ref="E235:L235" si="118">E234+E232</f>
        <v>8227475</v>
      </c>
      <c r="F235" s="2">
        <f t="shared" si="118"/>
        <v>85683</v>
      </c>
      <c r="G235" s="2">
        <f t="shared" si="118"/>
        <v>4660463</v>
      </c>
      <c r="H235" s="2">
        <f t="shared" si="118"/>
        <v>1695109</v>
      </c>
      <c r="I235" s="2">
        <f t="shared" si="118"/>
        <v>159057</v>
      </c>
      <c r="J235" s="2">
        <f t="shared" si="118"/>
        <v>218267</v>
      </c>
      <c r="K235" s="2">
        <f t="shared" si="118"/>
        <v>86222</v>
      </c>
      <c r="L235" s="2">
        <f t="shared" si="118"/>
        <v>860520</v>
      </c>
      <c r="M235" s="3">
        <f>SUM(E235:L235)</f>
        <v>15992796</v>
      </c>
      <c r="N235" s="2">
        <f t="shared" ref="N235:W235" si="119">N234+N232</f>
        <v>6999868</v>
      </c>
      <c r="O235" s="2">
        <f t="shared" si="119"/>
        <v>363844</v>
      </c>
      <c r="P235" s="2">
        <f t="shared" si="119"/>
        <v>899264</v>
      </c>
      <c r="Q235" s="2">
        <f t="shared" si="119"/>
        <v>0</v>
      </c>
      <c r="R235" s="2">
        <f t="shared" si="119"/>
        <v>1983332</v>
      </c>
      <c r="S235" s="2">
        <f t="shared" si="119"/>
        <v>2484278</v>
      </c>
      <c r="T235" s="2">
        <f t="shared" si="119"/>
        <v>804180</v>
      </c>
      <c r="U235" s="2">
        <f t="shared" si="119"/>
        <v>1425596</v>
      </c>
      <c r="V235" s="2">
        <f t="shared" si="119"/>
        <v>0</v>
      </c>
      <c r="W235" s="2">
        <f t="shared" si="119"/>
        <v>0</v>
      </c>
      <c r="X235" s="3">
        <f>SUM(N235:W235)</f>
        <v>14960362</v>
      </c>
    </row>
    <row r="237" spans="1:24" ht="12" customHeight="1">
      <c r="A237" s="2" t="s">
        <v>200</v>
      </c>
      <c r="E237" s="2">
        <v>939857</v>
      </c>
      <c r="F237" s="2">
        <v>430720</v>
      </c>
      <c r="G237" s="2">
        <v>5614953</v>
      </c>
      <c r="H237" s="2">
        <v>1120162</v>
      </c>
      <c r="I237" s="2">
        <v>182069</v>
      </c>
      <c r="J237" s="2">
        <v>25808</v>
      </c>
      <c r="K237" s="2">
        <v>126541</v>
      </c>
      <c r="L237" s="2">
        <v>133000</v>
      </c>
      <c r="M237" s="3">
        <f t="shared" ref="M237:M252" si="120">SUM(E237:L237)</f>
        <v>8573110</v>
      </c>
      <c r="N237" s="2">
        <v>2741297</v>
      </c>
      <c r="O237" s="2">
        <v>0</v>
      </c>
      <c r="P237" s="2">
        <v>71857</v>
      </c>
      <c r="Q237" s="2">
        <v>0</v>
      </c>
      <c r="R237" s="2">
        <v>212947</v>
      </c>
      <c r="S237" s="2">
        <v>3429864</v>
      </c>
      <c r="T237" s="2">
        <v>286636</v>
      </c>
      <c r="U237" s="2">
        <v>1276474</v>
      </c>
      <c r="V237" s="2">
        <v>0</v>
      </c>
      <c r="W237" s="2">
        <v>0</v>
      </c>
      <c r="X237" s="3">
        <f t="shared" ref="X237:X252" si="121">SUM(N237:W237)</f>
        <v>8019075</v>
      </c>
    </row>
    <row r="238" spans="1:24" ht="12" customHeight="1">
      <c r="B238" s="2" t="s">
        <v>201</v>
      </c>
      <c r="E238" s="2">
        <v>73569</v>
      </c>
      <c r="F238" s="2">
        <v>0</v>
      </c>
      <c r="G238" s="2">
        <v>46576</v>
      </c>
      <c r="H238" s="2">
        <v>66123</v>
      </c>
      <c r="I238" s="2">
        <v>9062</v>
      </c>
      <c r="J238" s="2">
        <v>0</v>
      </c>
      <c r="K238" s="2">
        <v>0</v>
      </c>
      <c r="L238" s="2">
        <v>516841</v>
      </c>
      <c r="M238" s="3">
        <f t="shared" si="120"/>
        <v>712171</v>
      </c>
      <c r="N238" s="2">
        <v>66871</v>
      </c>
      <c r="O238" s="2">
        <v>0</v>
      </c>
      <c r="P238" s="2">
        <v>516841</v>
      </c>
      <c r="Q238" s="2">
        <v>0</v>
      </c>
      <c r="R238" s="2">
        <v>9790</v>
      </c>
      <c r="S238" s="2">
        <v>45306</v>
      </c>
      <c r="T238" s="2">
        <v>33672</v>
      </c>
      <c r="U238" s="2">
        <v>36540</v>
      </c>
      <c r="V238" s="2">
        <v>0</v>
      </c>
      <c r="W238" s="2">
        <v>0</v>
      </c>
      <c r="X238" s="3">
        <f t="shared" si="121"/>
        <v>709020</v>
      </c>
    </row>
    <row r="239" spans="1:24" ht="12" customHeight="1">
      <c r="B239" s="2" t="s">
        <v>202</v>
      </c>
      <c r="E239" s="2">
        <v>0</v>
      </c>
      <c r="F239" s="2">
        <v>0</v>
      </c>
      <c r="G239" s="2">
        <v>8192</v>
      </c>
      <c r="H239" s="2">
        <v>2784</v>
      </c>
      <c r="I239" s="2">
        <v>0</v>
      </c>
      <c r="J239" s="2">
        <v>0</v>
      </c>
      <c r="K239" s="2">
        <v>0</v>
      </c>
      <c r="L239" s="2">
        <v>0</v>
      </c>
      <c r="M239" s="3">
        <f t="shared" si="120"/>
        <v>10976</v>
      </c>
      <c r="N239" s="2">
        <v>0</v>
      </c>
      <c r="O239" s="2">
        <v>0</v>
      </c>
      <c r="P239" s="2">
        <v>11408</v>
      </c>
      <c r="Q239" s="2">
        <v>0</v>
      </c>
      <c r="R239" s="2">
        <v>0</v>
      </c>
      <c r="S239" s="2">
        <v>3913</v>
      </c>
      <c r="T239" s="2">
        <v>0</v>
      </c>
      <c r="U239" s="2">
        <v>0</v>
      </c>
      <c r="V239" s="2">
        <v>0</v>
      </c>
      <c r="W239" s="2">
        <v>0</v>
      </c>
      <c r="X239" s="3">
        <f t="shared" si="121"/>
        <v>15321</v>
      </c>
    </row>
    <row r="240" spans="1:24" ht="12" customHeight="1">
      <c r="B240" s="2" t="s">
        <v>203</v>
      </c>
      <c r="E240" s="2">
        <v>0</v>
      </c>
      <c r="F240" s="2">
        <v>0</v>
      </c>
      <c r="G240" s="2">
        <v>78042</v>
      </c>
      <c r="H240" s="2">
        <v>10433</v>
      </c>
      <c r="I240" s="2">
        <v>9412</v>
      </c>
      <c r="J240" s="2">
        <v>0</v>
      </c>
      <c r="K240" s="2">
        <v>0</v>
      </c>
      <c r="L240" s="2">
        <v>0</v>
      </c>
      <c r="M240" s="3">
        <f t="shared" si="120"/>
        <v>97887</v>
      </c>
      <c r="N240" s="2">
        <v>51184</v>
      </c>
      <c r="O240" s="2">
        <v>0</v>
      </c>
      <c r="P240" s="2">
        <v>0</v>
      </c>
      <c r="Q240" s="2">
        <v>0</v>
      </c>
      <c r="R240" s="2">
        <v>46578</v>
      </c>
      <c r="S240" s="2">
        <v>20903</v>
      </c>
      <c r="T240" s="2">
        <v>776</v>
      </c>
      <c r="U240" s="2">
        <v>4797</v>
      </c>
      <c r="V240" s="2">
        <v>0</v>
      </c>
      <c r="W240" s="2">
        <v>0</v>
      </c>
      <c r="X240" s="3">
        <f t="shared" si="121"/>
        <v>124238</v>
      </c>
    </row>
    <row r="241" spans="1:24" ht="12" customHeight="1">
      <c r="B241" s="2" t="s">
        <v>204</v>
      </c>
      <c r="E241" s="2">
        <v>0</v>
      </c>
      <c r="F241" s="2">
        <v>0</v>
      </c>
      <c r="G241" s="2">
        <v>5225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3">
        <f t="shared" si="120"/>
        <v>5225</v>
      </c>
      <c r="N241" s="2">
        <v>0</v>
      </c>
      <c r="O241" s="2">
        <v>0</v>
      </c>
      <c r="P241" s="2">
        <v>0</v>
      </c>
      <c r="Q241" s="2">
        <v>0</v>
      </c>
      <c r="R241" s="2">
        <v>120</v>
      </c>
      <c r="S241" s="2">
        <v>5457</v>
      </c>
      <c r="T241" s="2">
        <v>0</v>
      </c>
      <c r="U241" s="2">
        <v>0</v>
      </c>
      <c r="V241" s="2">
        <v>0</v>
      </c>
      <c r="W241" s="2">
        <v>0</v>
      </c>
      <c r="X241" s="3">
        <f t="shared" si="121"/>
        <v>5577</v>
      </c>
    </row>
    <row r="242" spans="1:24" ht="12" customHeight="1">
      <c r="B242" s="2" t="s">
        <v>205</v>
      </c>
      <c r="E242" s="2">
        <v>0</v>
      </c>
      <c r="F242" s="2">
        <v>0</v>
      </c>
      <c r="G242" s="2">
        <v>6130</v>
      </c>
      <c r="H242" s="2">
        <v>1065</v>
      </c>
      <c r="I242" s="2">
        <v>0</v>
      </c>
      <c r="J242" s="2">
        <v>0</v>
      </c>
      <c r="K242" s="2">
        <v>0</v>
      </c>
      <c r="L242" s="2">
        <v>0</v>
      </c>
      <c r="M242" s="3">
        <f t="shared" si="120"/>
        <v>7195</v>
      </c>
      <c r="N242" s="2">
        <v>4976</v>
      </c>
      <c r="O242" s="2">
        <v>0</v>
      </c>
      <c r="P242" s="2">
        <v>0</v>
      </c>
      <c r="Q242" s="2">
        <v>0</v>
      </c>
      <c r="R242" s="2">
        <v>35</v>
      </c>
      <c r="S242" s="2">
        <v>4325</v>
      </c>
      <c r="T242" s="2">
        <v>0</v>
      </c>
      <c r="U242" s="2">
        <v>0</v>
      </c>
      <c r="V242" s="2">
        <v>0</v>
      </c>
      <c r="W242" s="2">
        <v>0</v>
      </c>
      <c r="X242" s="3">
        <f t="shared" si="121"/>
        <v>9336</v>
      </c>
    </row>
    <row r="243" spans="1:24" ht="12" customHeight="1">
      <c r="B243" s="2" t="s">
        <v>206</v>
      </c>
      <c r="E243" s="2">
        <v>103519</v>
      </c>
      <c r="F243" s="2">
        <v>44761</v>
      </c>
      <c r="G243" s="2">
        <v>132091</v>
      </c>
      <c r="H243" s="2">
        <v>0</v>
      </c>
      <c r="I243" s="2">
        <v>0</v>
      </c>
      <c r="J243" s="2">
        <v>0</v>
      </c>
      <c r="K243" s="2">
        <v>6700</v>
      </c>
      <c r="L243" s="2">
        <v>99004</v>
      </c>
      <c r="M243" s="3">
        <f t="shared" si="120"/>
        <v>386075</v>
      </c>
      <c r="N243" s="2">
        <v>175071</v>
      </c>
      <c r="O243" s="2">
        <v>0</v>
      </c>
      <c r="P243" s="2">
        <v>99004</v>
      </c>
      <c r="Q243" s="2">
        <v>0</v>
      </c>
      <c r="R243" s="2">
        <v>28569</v>
      </c>
      <c r="S243" s="2">
        <v>50502</v>
      </c>
      <c r="T243" s="2">
        <v>126630</v>
      </c>
      <c r="U243" s="2">
        <v>12280</v>
      </c>
      <c r="V243" s="2">
        <v>0</v>
      </c>
      <c r="W243" s="2">
        <v>0</v>
      </c>
      <c r="X243" s="3">
        <f t="shared" si="121"/>
        <v>492056</v>
      </c>
    </row>
    <row r="244" spans="1:24" ht="12" customHeight="1">
      <c r="B244" s="2" t="s">
        <v>207</v>
      </c>
      <c r="E244" s="2">
        <v>0</v>
      </c>
      <c r="F244" s="2">
        <v>29999</v>
      </c>
      <c r="G244" s="2">
        <v>303991</v>
      </c>
      <c r="H244" s="2">
        <v>33632</v>
      </c>
      <c r="I244" s="2">
        <v>0</v>
      </c>
      <c r="J244" s="2">
        <v>8480</v>
      </c>
      <c r="K244" s="2">
        <v>5747</v>
      </c>
      <c r="L244" s="2">
        <v>0</v>
      </c>
      <c r="M244" s="3">
        <f t="shared" si="120"/>
        <v>381849</v>
      </c>
      <c r="N244" s="2">
        <v>317003</v>
      </c>
      <c r="O244" s="2">
        <v>0</v>
      </c>
      <c r="P244" s="2">
        <v>0</v>
      </c>
      <c r="Q244" s="2">
        <v>0</v>
      </c>
      <c r="R244" s="2">
        <v>4029</v>
      </c>
      <c r="S244" s="2">
        <v>96894</v>
      </c>
      <c r="T244" s="2">
        <v>9780</v>
      </c>
      <c r="U244" s="2">
        <v>14282</v>
      </c>
      <c r="V244" s="2">
        <v>0</v>
      </c>
      <c r="W244" s="2">
        <v>0</v>
      </c>
      <c r="X244" s="3">
        <f t="shared" si="121"/>
        <v>441988</v>
      </c>
    </row>
    <row r="245" spans="1:24" ht="12" customHeight="1">
      <c r="B245" s="2" t="s">
        <v>208</v>
      </c>
      <c r="E245" s="2">
        <v>20338</v>
      </c>
      <c r="F245" s="2">
        <v>0</v>
      </c>
      <c r="G245" s="2">
        <v>94355</v>
      </c>
      <c r="H245" s="2">
        <v>61506</v>
      </c>
      <c r="I245" s="2">
        <v>0</v>
      </c>
      <c r="J245" s="2">
        <v>0</v>
      </c>
      <c r="K245" s="2">
        <v>5000</v>
      </c>
      <c r="L245" s="2">
        <v>165000</v>
      </c>
      <c r="M245" s="3">
        <f t="shared" si="120"/>
        <v>346199</v>
      </c>
      <c r="N245" s="2">
        <v>46549</v>
      </c>
      <c r="O245" s="2">
        <v>0</v>
      </c>
      <c r="P245" s="2">
        <v>165000</v>
      </c>
      <c r="Q245" s="2">
        <v>0</v>
      </c>
      <c r="R245" s="2">
        <v>64665</v>
      </c>
      <c r="S245" s="2">
        <v>34495</v>
      </c>
      <c r="T245" s="2">
        <v>0</v>
      </c>
      <c r="U245" s="2">
        <v>0</v>
      </c>
      <c r="V245" s="2">
        <v>0</v>
      </c>
      <c r="W245" s="2">
        <v>0</v>
      </c>
      <c r="X245" s="3">
        <f t="shared" si="121"/>
        <v>310709</v>
      </c>
    </row>
    <row r="246" spans="1:24" ht="12" customHeight="1">
      <c r="B246" s="2" t="s">
        <v>209</v>
      </c>
      <c r="E246" s="2">
        <v>0</v>
      </c>
      <c r="F246" s="2">
        <v>0</v>
      </c>
      <c r="G246" s="2">
        <v>68123</v>
      </c>
      <c r="H246" s="2">
        <v>8884</v>
      </c>
      <c r="I246" s="2">
        <v>7204</v>
      </c>
      <c r="J246" s="2">
        <v>0</v>
      </c>
      <c r="K246" s="2">
        <v>0</v>
      </c>
      <c r="L246" s="2">
        <v>0</v>
      </c>
      <c r="M246" s="3">
        <f t="shared" si="120"/>
        <v>84211</v>
      </c>
      <c r="N246" s="2">
        <v>59741</v>
      </c>
      <c r="O246" s="2">
        <v>0</v>
      </c>
      <c r="P246" s="2">
        <v>0</v>
      </c>
      <c r="Q246" s="2">
        <v>0</v>
      </c>
      <c r="R246" s="2">
        <v>1551</v>
      </c>
      <c r="S246" s="2">
        <v>12665</v>
      </c>
      <c r="T246" s="2">
        <v>0</v>
      </c>
      <c r="U246" s="2">
        <v>0</v>
      </c>
      <c r="V246" s="2">
        <v>0</v>
      </c>
      <c r="W246" s="2">
        <v>0</v>
      </c>
      <c r="X246" s="3">
        <f t="shared" si="121"/>
        <v>73957</v>
      </c>
    </row>
    <row r="247" spans="1:24" ht="12" customHeight="1">
      <c r="B247" s="2" t="s">
        <v>210</v>
      </c>
      <c r="E247" s="2">
        <v>0</v>
      </c>
      <c r="F247" s="2">
        <v>0</v>
      </c>
      <c r="G247" s="2">
        <v>8490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3">
        <f t="shared" si="120"/>
        <v>8490</v>
      </c>
      <c r="N247" s="2">
        <v>39313</v>
      </c>
      <c r="O247" s="2">
        <v>0</v>
      </c>
      <c r="P247" s="2">
        <v>0</v>
      </c>
      <c r="Q247" s="2">
        <v>0</v>
      </c>
      <c r="R247" s="2">
        <v>37034</v>
      </c>
      <c r="S247" s="2">
        <v>6590</v>
      </c>
      <c r="T247" s="2">
        <v>3558</v>
      </c>
      <c r="U247" s="2">
        <v>0</v>
      </c>
      <c r="V247" s="2">
        <v>0</v>
      </c>
      <c r="W247" s="2">
        <v>0</v>
      </c>
      <c r="X247" s="3">
        <f t="shared" si="121"/>
        <v>86495</v>
      </c>
    </row>
    <row r="248" spans="1:24" ht="12" customHeight="1">
      <c r="B248" s="2" t="s">
        <v>211</v>
      </c>
      <c r="E248" s="2">
        <v>24822</v>
      </c>
      <c r="F248" s="2">
        <v>0</v>
      </c>
      <c r="G248" s="2">
        <v>68293</v>
      </c>
      <c r="H248" s="2">
        <v>0</v>
      </c>
      <c r="I248" s="2">
        <v>5249</v>
      </c>
      <c r="J248" s="2">
        <v>0</v>
      </c>
      <c r="K248" s="2">
        <v>3879</v>
      </c>
      <c r="L248" s="2">
        <v>163681</v>
      </c>
      <c r="M248" s="3">
        <f t="shared" si="120"/>
        <v>265924</v>
      </c>
      <c r="N248" s="2">
        <v>43443</v>
      </c>
      <c r="O248" s="2">
        <v>0</v>
      </c>
      <c r="P248" s="2">
        <v>165681</v>
      </c>
      <c r="Q248" s="2">
        <v>0</v>
      </c>
      <c r="R248" s="2">
        <v>603</v>
      </c>
      <c r="S248" s="2">
        <v>20697</v>
      </c>
      <c r="T248" s="2">
        <v>-14243</v>
      </c>
      <c r="U248" s="2">
        <v>26753</v>
      </c>
      <c r="V248" s="2">
        <v>0</v>
      </c>
      <c r="W248" s="2">
        <v>0</v>
      </c>
      <c r="X248" s="3">
        <f t="shared" si="121"/>
        <v>242934</v>
      </c>
    </row>
    <row r="249" spans="1:24" ht="12" customHeight="1">
      <c r="B249" s="2" t="s">
        <v>212</v>
      </c>
      <c r="E249" s="2">
        <v>0</v>
      </c>
      <c r="F249" s="2">
        <v>0</v>
      </c>
      <c r="G249" s="2">
        <v>14886</v>
      </c>
      <c r="H249" s="2">
        <v>50669</v>
      </c>
      <c r="I249" s="2">
        <v>276</v>
      </c>
      <c r="J249" s="2">
        <v>0</v>
      </c>
      <c r="K249" s="2">
        <v>2210</v>
      </c>
      <c r="L249" s="2">
        <v>0</v>
      </c>
      <c r="M249" s="3">
        <f t="shared" si="120"/>
        <v>68041</v>
      </c>
      <c r="N249" s="2">
        <v>54480</v>
      </c>
      <c r="O249" s="2">
        <v>0</v>
      </c>
      <c r="P249" s="2">
        <v>0</v>
      </c>
      <c r="Q249" s="2">
        <v>0</v>
      </c>
      <c r="R249" s="2">
        <v>0</v>
      </c>
      <c r="S249" s="2">
        <v>19667</v>
      </c>
      <c r="T249" s="2">
        <v>10024</v>
      </c>
      <c r="U249" s="2">
        <v>0</v>
      </c>
      <c r="V249" s="2">
        <v>0</v>
      </c>
      <c r="W249" s="2">
        <v>0</v>
      </c>
      <c r="X249" s="3">
        <f t="shared" si="121"/>
        <v>84171</v>
      </c>
    </row>
    <row r="250" spans="1:24" ht="12" customHeight="1">
      <c r="B250" s="2" t="s">
        <v>213</v>
      </c>
      <c r="E250" s="2">
        <v>728707</v>
      </c>
      <c r="F250" s="2">
        <v>0</v>
      </c>
      <c r="G250" s="2">
        <v>88017</v>
      </c>
      <c r="H250" s="2">
        <v>340</v>
      </c>
      <c r="I250" s="2">
        <v>0</v>
      </c>
      <c r="J250" s="2">
        <v>0</v>
      </c>
      <c r="K250" s="2">
        <v>1000</v>
      </c>
      <c r="L250" s="2">
        <v>87802</v>
      </c>
      <c r="M250" s="3">
        <f t="shared" si="120"/>
        <v>905866</v>
      </c>
      <c r="N250" s="2">
        <v>92183</v>
      </c>
      <c r="O250" s="2">
        <v>0</v>
      </c>
      <c r="P250" s="2">
        <v>87802</v>
      </c>
      <c r="Q250" s="2">
        <v>0</v>
      </c>
      <c r="R250" s="2">
        <v>165</v>
      </c>
      <c r="S250" s="2">
        <v>7414</v>
      </c>
      <c r="T250" s="2">
        <v>101657</v>
      </c>
      <c r="U250" s="2">
        <v>597596</v>
      </c>
      <c r="V250" s="2">
        <v>0</v>
      </c>
      <c r="W250" s="2">
        <v>0</v>
      </c>
      <c r="X250" s="3">
        <f t="shared" si="121"/>
        <v>886817</v>
      </c>
    </row>
    <row r="251" spans="1:24" ht="12" customHeight="1">
      <c r="C251" s="2" t="s">
        <v>41</v>
      </c>
      <c r="E251" s="2">
        <f t="shared" ref="E251:L251" si="122">SUM(E238:E250)</f>
        <v>950955</v>
      </c>
      <c r="F251" s="2">
        <f t="shared" si="122"/>
        <v>74760</v>
      </c>
      <c r="G251" s="2">
        <f t="shared" si="122"/>
        <v>922411</v>
      </c>
      <c r="H251" s="2">
        <f t="shared" si="122"/>
        <v>235436</v>
      </c>
      <c r="I251" s="2">
        <f t="shared" si="122"/>
        <v>31203</v>
      </c>
      <c r="J251" s="2">
        <f t="shared" si="122"/>
        <v>8480</v>
      </c>
      <c r="K251" s="2">
        <f t="shared" si="122"/>
        <v>24536</v>
      </c>
      <c r="L251" s="2">
        <f t="shared" si="122"/>
        <v>1032328</v>
      </c>
      <c r="M251" s="3">
        <f t="shared" si="120"/>
        <v>3280109</v>
      </c>
      <c r="N251" s="2">
        <f t="shared" ref="N251:W251" si="123">SUM(N238:N250)</f>
        <v>950814</v>
      </c>
      <c r="O251" s="2">
        <f t="shared" si="123"/>
        <v>0</v>
      </c>
      <c r="P251" s="2">
        <f t="shared" si="123"/>
        <v>1045736</v>
      </c>
      <c r="Q251" s="2">
        <f t="shared" si="123"/>
        <v>0</v>
      </c>
      <c r="R251" s="2">
        <f t="shared" si="123"/>
        <v>193139</v>
      </c>
      <c r="S251" s="2">
        <f t="shared" si="123"/>
        <v>328828</v>
      </c>
      <c r="T251" s="2">
        <f t="shared" si="123"/>
        <v>271854</v>
      </c>
      <c r="U251" s="2">
        <f t="shared" si="123"/>
        <v>692248</v>
      </c>
      <c r="V251" s="2">
        <f t="shared" si="123"/>
        <v>0</v>
      </c>
      <c r="W251" s="2">
        <f t="shared" si="123"/>
        <v>0</v>
      </c>
      <c r="X251" s="3">
        <f t="shared" si="121"/>
        <v>3482619</v>
      </c>
    </row>
    <row r="252" spans="1:24" ht="12" customHeight="1">
      <c r="D252" s="2" t="s">
        <v>42</v>
      </c>
      <c r="E252" s="2">
        <f t="shared" ref="E252:L252" si="124">E251+E237</f>
        <v>1890812</v>
      </c>
      <c r="F252" s="2">
        <f t="shared" si="124"/>
        <v>505480</v>
      </c>
      <c r="G252" s="2">
        <f t="shared" si="124"/>
        <v>6537364</v>
      </c>
      <c r="H252" s="2">
        <f t="shared" si="124"/>
        <v>1355598</v>
      </c>
      <c r="I252" s="2">
        <f t="shared" si="124"/>
        <v>213272</v>
      </c>
      <c r="J252" s="2">
        <f t="shared" si="124"/>
        <v>34288</v>
      </c>
      <c r="K252" s="2">
        <f t="shared" si="124"/>
        <v>151077</v>
      </c>
      <c r="L252" s="2">
        <f t="shared" si="124"/>
        <v>1165328</v>
      </c>
      <c r="M252" s="3">
        <f t="shared" si="120"/>
        <v>11853219</v>
      </c>
      <c r="N252" s="2">
        <f t="shared" ref="N252:W252" si="125">N251+N237</f>
        <v>3692111</v>
      </c>
      <c r="O252" s="2">
        <f t="shared" si="125"/>
        <v>0</v>
      </c>
      <c r="P252" s="2">
        <f t="shared" si="125"/>
        <v>1117593</v>
      </c>
      <c r="Q252" s="2">
        <f t="shared" si="125"/>
        <v>0</v>
      </c>
      <c r="R252" s="2">
        <f t="shared" si="125"/>
        <v>406086</v>
      </c>
      <c r="S252" s="2">
        <f t="shared" si="125"/>
        <v>3758692</v>
      </c>
      <c r="T252" s="2">
        <f t="shared" si="125"/>
        <v>558490</v>
      </c>
      <c r="U252" s="2">
        <f t="shared" si="125"/>
        <v>1968722</v>
      </c>
      <c r="V252" s="2">
        <f t="shared" si="125"/>
        <v>0</v>
      </c>
      <c r="W252" s="2">
        <f t="shared" si="125"/>
        <v>0</v>
      </c>
      <c r="X252" s="3">
        <f t="shared" si="121"/>
        <v>11501694</v>
      </c>
    </row>
    <row r="254" spans="1:24" ht="12" customHeight="1">
      <c r="A254" s="2" t="s">
        <v>214</v>
      </c>
      <c r="E254" s="2">
        <v>520010</v>
      </c>
      <c r="F254" s="2">
        <v>824959</v>
      </c>
      <c r="G254" s="2">
        <v>2433708</v>
      </c>
      <c r="H254" s="2">
        <v>476272</v>
      </c>
      <c r="I254" s="2">
        <v>0</v>
      </c>
      <c r="J254" s="2">
        <v>2549</v>
      </c>
      <c r="K254" s="2">
        <v>81447</v>
      </c>
      <c r="L254" s="2">
        <v>227023</v>
      </c>
      <c r="M254" s="3">
        <f t="shared" ref="M254:M260" si="126">SUM(E254:L254)</f>
        <v>4565968</v>
      </c>
      <c r="N254" s="2">
        <v>2324611</v>
      </c>
      <c r="O254" s="2">
        <v>5407</v>
      </c>
      <c r="P254" s="2">
        <v>0</v>
      </c>
      <c r="Q254" s="2">
        <v>0</v>
      </c>
      <c r="R254" s="2">
        <v>840155</v>
      </c>
      <c r="S254" s="2">
        <v>1337902</v>
      </c>
      <c r="T254" s="2">
        <v>92422</v>
      </c>
      <c r="U254" s="2">
        <v>24322</v>
      </c>
      <c r="V254" s="2">
        <v>0</v>
      </c>
      <c r="W254" s="2">
        <v>0</v>
      </c>
      <c r="X254" s="3">
        <f t="shared" ref="X254:X260" si="127">SUM(N254:W254)</f>
        <v>4624819</v>
      </c>
    </row>
    <row r="255" spans="1:24" ht="12" customHeight="1">
      <c r="B255" s="2" t="s">
        <v>215</v>
      </c>
      <c r="E255" s="2">
        <v>19599</v>
      </c>
      <c r="F255" s="2">
        <v>870</v>
      </c>
      <c r="G255" s="2">
        <v>52840</v>
      </c>
      <c r="H255" s="2">
        <v>6599</v>
      </c>
      <c r="I255" s="2">
        <v>0</v>
      </c>
      <c r="J255" s="2">
        <v>4719</v>
      </c>
      <c r="K255" s="2">
        <v>37690</v>
      </c>
      <c r="L255" s="2">
        <v>0</v>
      </c>
      <c r="M255" s="3">
        <f t="shared" si="126"/>
        <v>122317</v>
      </c>
      <c r="N255" s="2">
        <v>54000</v>
      </c>
      <c r="O255" s="2">
        <v>0</v>
      </c>
      <c r="P255" s="2">
        <v>0</v>
      </c>
      <c r="Q255" s="2">
        <v>0</v>
      </c>
      <c r="R255" s="2">
        <v>127428</v>
      </c>
      <c r="S255" s="2">
        <v>19359</v>
      </c>
      <c r="T255" s="2">
        <v>8773</v>
      </c>
      <c r="U255" s="2">
        <v>0</v>
      </c>
      <c r="V255" s="2">
        <v>0</v>
      </c>
      <c r="W255" s="2">
        <v>0</v>
      </c>
      <c r="X255" s="3">
        <f t="shared" si="127"/>
        <v>209560</v>
      </c>
    </row>
    <row r="256" spans="1:24" ht="12" customHeight="1">
      <c r="B256" s="2" t="s">
        <v>216</v>
      </c>
      <c r="E256" s="2">
        <v>0</v>
      </c>
      <c r="F256" s="2">
        <v>167973</v>
      </c>
      <c r="G256" s="2">
        <v>192827</v>
      </c>
      <c r="H256" s="2">
        <v>0</v>
      </c>
      <c r="I256" s="2">
        <v>0</v>
      </c>
      <c r="J256" s="2">
        <v>407257</v>
      </c>
      <c r="K256" s="2">
        <v>0</v>
      </c>
      <c r="L256" s="2">
        <v>0</v>
      </c>
      <c r="M256" s="3">
        <f t="shared" si="126"/>
        <v>768057</v>
      </c>
      <c r="N256" s="2">
        <v>156271</v>
      </c>
      <c r="O256" s="2">
        <v>0</v>
      </c>
      <c r="P256" s="2">
        <v>0</v>
      </c>
      <c r="Q256" s="2">
        <v>0</v>
      </c>
      <c r="R256" s="2">
        <v>564275</v>
      </c>
      <c r="S256" s="2">
        <v>27699</v>
      </c>
      <c r="T256" s="2">
        <v>0</v>
      </c>
      <c r="U256" s="2">
        <v>20000</v>
      </c>
      <c r="V256" s="2">
        <v>0</v>
      </c>
      <c r="W256" s="2">
        <v>0</v>
      </c>
      <c r="X256" s="3">
        <f t="shared" si="127"/>
        <v>768245</v>
      </c>
    </row>
    <row r="257" spans="1:24" ht="12" customHeight="1">
      <c r="B257" s="2" t="s">
        <v>217</v>
      </c>
      <c r="E257" s="2">
        <v>0</v>
      </c>
      <c r="F257" s="2">
        <v>0</v>
      </c>
      <c r="G257" s="2">
        <v>193612</v>
      </c>
      <c r="H257" s="2">
        <v>22179</v>
      </c>
      <c r="I257" s="2">
        <v>0</v>
      </c>
      <c r="J257" s="2">
        <v>0</v>
      </c>
      <c r="K257" s="2">
        <v>3254</v>
      </c>
      <c r="L257" s="2">
        <v>326822</v>
      </c>
      <c r="M257" s="3">
        <f t="shared" si="126"/>
        <v>545867</v>
      </c>
      <c r="N257" s="2">
        <v>59045</v>
      </c>
      <c r="O257" s="2">
        <v>0</v>
      </c>
      <c r="P257" s="2">
        <v>326822</v>
      </c>
      <c r="Q257" s="2">
        <v>0</v>
      </c>
      <c r="R257" s="2">
        <v>77080</v>
      </c>
      <c r="S257" s="2">
        <v>60958</v>
      </c>
      <c r="T257" s="2">
        <v>0</v>
      </c>
      <c r="U257" s="2">
        <v>0</v>
      </c>
      <c r="V257" s="2">
        <v>0</v>
      </c>
      <c r="W257" s="2">
        <v>0</v>
      </c>
      <c r="X257" s="3">
        <f t="shared" si="127"/>
        <v>523905</v>
      </c>
    </row>
    <row r="258" spans="1:24" ht="12" customHeight="1">
      <c r="B258" s="2" t="s">
        <v>218</v>
      </c>
      <c r="E258" s="2">
        <v>5310</v>
      </c>
      <c r="F258" s="2">
        <v>85046</v>
      </c>
      <c r="G258" s="2">
        <v>49006</v>
      </c>
      <c r="H258" s="2">
        <v>0</v>
      </c>
      <c r="I258" s="2">
        <v>0</v>
      </c>
      <c r="J258" s="2">
        <v>0</v>
      </c>
      <c r="K258" s="2">
        <v>0</v>
      </c>
      <c r="L258" s="2">
        <v>380970</v>
      </c>
      <c r="M258" s="3">
        <f t="shared" si="126"/>
        <v>520332</v>
      </c>
      <c r="N258" s="2">
        <v>172500</v>
      </c>
      <c r="O258" s="2">
        <v>0</v>
      </c>
      <c r="P258" s="2">
        <v>49035</v>
      </c>
      <c r="Q258" s="2">
        <v>0</v>
      </c>
      <c r="R258" s="2">
        <v>192723</v>
      </c>
      <c r="S258" s="2">
        <v>36554</v>
      </c>
      <c r="T258" s="2">
        <v>205255</v>
      </c>
      <c r="U258" s="2">
        <v>14987</v>
      </c>
      <c r="V258" s="2">
        <v>0</v>
      </c>
      <c r="W258" s="2">
        <v>0</v>
      </c>
      <c r="X258" s="3">
        <f t="shared" si="127"/>
        <v>671054</v>
      </c>
    </row>
    <row r="259" spans="1:24" ht="12" customHeight="1">
      <c r="C259" s="2" t="s">
        <v>41</v>
      </c>
      <c r="E259" s="2">
        <f t="shared" ref="E259:L259" si="128">SUM(E255:E258)</f>
        <v>24909</v>
      </c>
      <c r="F259" s="2">
        <f t="shared" si="128"/>
        <v>253889</v>
      </c>
      <c r="G259" s="2">
        <f t="shared" si="128"/>
        <v>488285</v>
      </c>
      <c r="H259" s="2">
        <f t="shared" si="128"/>
        <v>28778</v>
      </c>
      <c r="I259" s="2">
        <f t="shared" si="128"/>
        <v>0</v>
      </c>
      <c r="J259" s="2">
        <f t="shared" si="128"/>
        <v>411976</v>
      </c>
      <c r="K259" s="2">
        <f t="shared" si="128"/>
        <v>40944</v>
      </c>
      <c r="L259" s="2">
        <f t="shared" si="128"/>
        <v>707792</v>
      </c>
      <c r="M259" s="3">
        <f t="shared" si="126"/>
        <v>1956573</v>
      </c>
      <c r="N259" s="2">
        <f t="shared" ref="N259:W259" si="129">SUM(N255:N258)</f>
        <v>441816</v>
      </c>
      <c r="O259" s="2">
        <f t="shared" si="129"/>
        <v>0</v>
      </c>
      <c r="P259" s="2">
        <f t="shared" si="129"/>
        <v>375857</v>
      </c>
      <c r="Q259" s="2">
        <f t="shared" si="129"/>
        <v>0</v>
      </c>
      <c r="R259" s="2">
        <f t="shared" si="129"/>
        <v>961506</v>
      </c>
      <c r="S259" s="2">
        <f t="shared" si="129"/>
        <v>144570</v>
      </c>
      <c r="T259" s="2">
        <f t="shared" si="129"/>
        <v>214028</v>
      </c>
      <c r="U259" s="2">
        <f t="shared" si="129"/>
        <v>34987</v>
      </c>
      <c r="V259" s="2">
        <f t="shared" si="129"/>
        <v>0</v>
      </c>
      <c r="W259" s="2">
        <f t="shared" si="129"/>
        <v>0</v>
      </c>
      <c r="X259" s="3">
        <f t="shared" si="127"/>
        <v>2172764</v>
      </c>
    </row>
    <row r="260" spans="1:24" ht="12" customHeight="1">
      <c r="D260" s="2" t="s">
        <v>42</v>
      </c>
      <c r="E260" s="2">
        <f t="shared" ref="E260:L260" si="130">E259+E254</f>
        <v>544919</v>
      </c>
      <c r="F260" s="2">
        <f t="shared" si="130"/>
        <v>1078848</v>
      </c>
      <c r="G260" s="2">
        <f t="shared" si="130"/>
        <v>2921993</v>
      </c>
      <c r="H260" s="2">
        <f t="shared" si="130"/>
        <v>505050</v>
      </c>
      <c r="I260" s="2">
        <f t="shared" si="130"/>
        <v>0</v>
      </c>
      <c r="J260" s="2">
        <f t="shared" si="130"/>
        <v>414525</v>
      </c>
      <c r="K260" s="2">
        <f t="shared" si="130"/>
        <v>122391</v>
      </c>
      <c r="L260" s="2">
        <f t="shared" si="130"/>
        <v>934815</v>
      </c>
      <c r="M260" s="3">
        <f t="shared" si="126"/>
        <v>6522541</v>
      </c>
      <c r="N260" s="2">
        <f t="shared" ref="N260:W260" si="131">N259+N254</f>
        <v>2766427</v>
      </c>
      <c r="O260" s="2">
        <f t="shared" si="131"/>
        <v>5407</v>
      </c>
      <c r="P260" s="2">
        <f t="shared" si="131"/>
        <v>375857</v>
      </c>
      <c r="Q260" s="2">
        <f t="shared" si="131"/>
        <v>0</v>
      </c>
      <c r="R260" s="2">
        <f t="shared" si="131"/>
        <v>1801661</v>
      </c>
      <c r="S260" s="2">
        <f t="shared" si="131"/>
        <v>1482472</v>
      </c>
      <c r="T260" s="2">
        <f t="shared" si="131"/>
        <v>306450</v>
      </c>
      <c r="U260" s="2">
        <f t="shared" si="131"/>
        <v>59309</v>
      </c>
      <c r="V260" s="2">
        <f t="shared" si="131"/>
        <v>0</v>
      </c>
      <c r="W260" s="2">
        <f t="shared" si="131"/>
        <v>0</v>
      </c>
      <c r="X260" s="3">
        <f t="shared" si="127"/>
        <v>6797583</v>
      </c>
    </row>
    <row r="262" spans="1:24" ht="12" customHeight="1">
      <c r="A262" s="12" t="s">
        <v>219</v>
      </c>
      <c r="E262" s="2">
        <v>1027200</v>
      </c>
      <c r="F262" s="2">
        <v>619360</v>
      </c>
      <c r="G262" s="2">
        <v>1870957</v>
      </c>
      <c r="H262" s="2">
        <v>418796</v>
      </c>
      <c r="I262" s="2">
        <v>124117</v>
      </c>
      <c r="J262" s="2">
        <v>202400</v>
      </c>
      <c r="K262" s="2">
        <v>81149</v>
      </c>
      <c r="L262" s="2">
        <v>0</v>
      </c>
      <c r="M262" s="3">
        <f t="shared" ref="M262:M269" si="132">SUM(E262:L262)</f>
        <v>4343979</v>
      </c>
      <c r="N262" s="2">
        <v>1386813</v>
      </c>
      <c r="O262" s="2">
        <v>0</v>
      </c>
      <c r="P262" s="2">
        <v>0</v>
      </c>
      <c r="Q262" s="2">
        <v>0</v>
      </c>
      <c r="R262" s="2">
        <v>544591</v>
      </c>
      <c r="S262" s="2">
        <v>1583161</v>
      </c>
      <c r="T262" s="2">
        <v>145215</v>
      </c>
      <c r="U262" s="2">
        <v>754224</v>
      </c>
      <c r="V262" s="2">
        <v>0</v>
      </c>
      <c r="W262" s="2">
        <v>0</v>
      </c>
      <c r="X262" s="3">
        <f t="shared" ref="X262:X269" si="133">SUM(N262:W262)</f>
        <v>4414004</v>
      </c>
    </row>
    <row r="263" spans="1:24" ht="12" customHeight="1">
      <c r="A263" s="12"/>
      <c r="B263" s="2" t="s">
        <v>220</v>
      </c>
      <c r="E263" s="2">
        <v>4840</v>
      </c>
      <c r="F263" s="2">
        <v>0</v>
      </c>
      <c r="G263" s="2">
        <v>5068</v>
      </c>
      <c r="H263" s="2">
        <v>145</v>
      </c>
      <c r="I263" s="2">
        <v>0</v>
      </c>
      <c r="J263" s="2">
        <v>0</v>
      </c>
      <c r="K263" s="2">
        <v>0</v>
      </c>
      <c r="L263" s="2">
        <v>0</v>
      </c>
      <c r="M263" s="3">
        <f t="shared" si="132"/>
        <v>10053</v>
      </c>
      <c r="N263" s="2">
        <v>11084</v>
      </c>
      <c r="O263" s="2">
        <v>85</v>
      </c>
      <c r="P263" s="2">
        <v>0</v>
      </c>
      <c r="Q263" s="2">
        <v>0</v>
      </c>
      <c r="R263" s="2">
        <v>31148</v>
      </c>
      <c r="S263" s="2">
        <v>4222</v>
      </c>
      <c r="T263" s="2">
        <v>7160</v>
      </c>
      <c r="U263" s="2">
        <v>2145</v>
      </c>
      <c r="V263" s="2">
        <v>0</v>
      </c>
      <c r="W263" s="2">
        <v>0</v>
      </c>
      <c r="X263" s="3">
        <f t="shared" si="133"/>
        <v>55844</v>
      </c>
    </row>
    <row r="264" spans="1:24" ht="12" customHeight="1">
      <c r="A264" s="12"/>
      <c r="B264" s="2" t="s">
        <v>221</v>
      </c>
      <c r="E264" s="2">
        <v>0</v>
      </c>
      <c r="F264" s="2">
        <v>0</v>
      </c>
      <c r="G264" s="2">
        <v>32953</v>
      </c>
      <c r="H264" s="2">
        <v>0</v>
      </c>
      <c r="I264" s="2">
        <v>0</v>
      </c>
      <c r="J264" s="2">
        <v>0</v>
      </c>
      <c r="K264" s="2">
        <v>5500</v>
      </c>
      <c r="L264" s="2">
        <v>20687</v>
      </c>
      <c r="M264" s="3">
        <f t="shared" si="132"/>
        <v>59140</v>
      </c>
      <c r="N264" s="2">
        <v>7353</v>
      </c>
      <c r="O264" s="2">
        <v>0</v>
      </c>
      <c r="P264" s="2">
        <v>23788</v>
      </c>
      <c r="Q264" s="2">
        <v>0</v>
      </c>
      <c r="R264" s="2">
        <v>5304</v>
      </c>
      <c r="S264" s="2">
        <v>9061</v>
      </c>
      <c r="T264" s="2">
        <v>0</v>
      </c>
      <c r="U264" s="2">
        <v>0</v>
      </c>
      <c r="V264" s="2">
        <v>0</v>
      </c>
      <c r="W264" s="2">
        <v>0</v>
      </c>
      <c r="X264" s="3">
        <f t="shared" si="133"/>
        <v>45506</v>
      </c>
    </row>
    <row r="265" spans="1:24" ht="12" customHeight="1">
      <c r="A265" s="12"/>
      <c r="B265" s="2" t="s">
        <v>222</v>
      </c>
      <c r="E265" s="2">
        <v>0</v>
      </c>
      <c r="F265" s="2">
        <v>0</v>
      </c>
      <c r="G265" s="2">
        <v>1579</v>
      </c>
      <c r="H265" s="2">
        <v>492</v>
      </c>
      <c r="I265" s="2">
        <v>1871</v>
      </c>
      <c r="J265" s="2">
        <v>0</v>
      </c>
      <c r="K265" s="2">
        <v>296</v>
      </c>
      <c r="L265" s="2">
        <v>0</v>
      </c>
      <c r="M265" s="3">
        <f t="shared" si="132"/>
        <v>4238</v>
      </c>
      <c r="N265" s="2">
        <v>0</v>
      </c>
      <c r="O265" s="2">
        <v>0</v>
      </c>
      <c r="P265" s="2">
        <v>0</v>
      </c>
      <c r="Q265" s="2">
        <v>0</v>
      </c>
      <c r="R265" s="2">
        <v>1639</v>
      </c>
      <c r="S265" s="2">
        <v>3295</v>
      </c>
      <c r="T265" s="2">
        <v>0</v>
      </c>
      <c r="U265" s="2">
        <v>0</v>
      </c>
      <c r="V265" s="2">
        <v>0</v>
      </c>
      <c r="W265" s="2">
        <v>0</v>
      </c>
      <c r="X265" s="3">
        <f t="shared" si="133"/>
        <v>4934</v>
      </c>
    </row>
    <row r="266" spans="1:24" ht="12" customHeight="1">
      <c r="A266" s="12"/>
      <c r="B266" s="2" t="s">
        <v>223</v>
      </c>
      <c r="E266" s="2">
        <v>12724</v>
      </c>
      <c r="F266" s="2">
        <v>0</v>
      </c>
      <c r="G266" s="2">
        <v>24856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3">
        <f t="shared" si="132"/>
        <v>37580</v>
      </c>
      <c r="N266" s="2">
        <v>0</v>
      </c>
      <c r="O266" s="2">
        <v>0</v>
      </c>
      <c r="P266" s="2">
        <v>0</v>
      </c>
      <c r="Q266" s="2">
        <v>0</v>
      </c>
      <c r="R266" s="2">
        <v>28181</v>
      </c>
      <c r="S266" s="2">
        <v>4530</v>
      </c>
      <c r="T266" s="2">
        <v>0</v>
      </c>
      <c r="U266" s="2">
        <v>0</v>
      </c>
      <c r="V266" s="2">
        <v>0</v>
      </c>
      <c r="W266" s="2">
        <v>0</v>
      </c>
      <c r="X266" s="3">
        <f t="shared" si="133"/>
        <v>32711</v>
      </c>
    </row>
    <row r="267" spans="1:24" ht="12" customHeight="1">
      <c r="A267" s="12"/>
      <c r="B267" s="2" t="s">
        <v>224</v>
      </c>
      <c r="E267" s="2">
        <v>0</v>
      </c>
      <c r="F267" s="2">
        <v>0</v>
      </c>
      <c r="G267" s="2">
        <v>63286</v>
      </c>
      <c r="H267" s="2">
        <v>87962</v>
      </c>
      <c r="I267" s="2">
        <v>307</v>
      </c>
      <c r="J267" s="2">
        <v>40181</v>
      </c>
      <c r="K267" s="2">
        <v>10000</v>
      </c>
      <c r="L267" s="2">
        <v>114902</v>
      </c>
      <c r="M267" s="3">
        <f t="shared" si="132"/>
        <v>316638</v>
      </c>
      <c r="N267" s="2">
        <v>61050</v>
      </c>
      <c r="O267" s="2">
        <v>36589</v>
      </c>
      <c r="P267" s="2">
        <v>114902</v>
      </c>
      <c r="Q267" s="2">
        <v>0</v>
      </c>
      <c r="R267" s="2">
        <v>45191</v>
      </c>
      <c r="S267" s="2">
        <v>40508</v>
      </c>
      <c r="T267" s="2">
        <v>21862</v>
      </c>
      <c r="U267" s="2">
        <v>19438</v>
      </c>
      <c r="V267" s="2">
        <v>0</v>
      </c>
      <c r="W267" s="2">
        <v>0</v>
      </c>
      <c r="X267" s="3">
        <f t="shared" si="133"/>
        <v>339540</v>
      </c>
    </row>
    <row r="268" spans="1:24" ht="12" customHeight="1">
      <c r="A268" s="12"/>
      <c r="C268" s="2" t="s">
        <v>41</v>
      </c>
      <c r="E268" s="2">
        <f t="shared" ref="E268:L268" si="134">SUM(E263:E267)</f>
        <v>17564</v>
      </c>
      <c r="F268" s="2">
        <f t="shared" si="134"/>
        <v>0</v>
      </c>
      <c r="G268" s="2">
        <f t="shared" si="134"/>
        <v>127742</v>
      </c>
      <c r="H268" s="2">
        <f t="shared" si="134"/>
        <v>88599</v>
      </c>
      <c r="I268" s="2">
        <f t="shared" si="134"/>
        <v>2178</v>
      </c>
      <c r="J268" s="2">
        <f t="shared" si="134"/>
        <v>40181</v>
      </c>
      <c r="K268" s="2">
        <f t="shared" si="134"/>
        <v>15796</v>
      </c>
      <c r="L268" s="2">
        <f t="shared" si="134"/>
        <v>135589</v>
      </c>
      <c r="M268" s="3">
        <f t="shared" si="132"/>
        <v>427649</v>
      </c>
      <c r="N268" s="2">
        <f t="shared" ref="N268:W268" si="135">SUM(N263:N267)</f>
        <v>79487</v>
      </c>
      <c r="O268" s="2">
        <f t="shared" si="135"/>
        <v>36674</v>
      </c>
      <c r="P268" s="2">
        <f t="shared" si="135"/>
        <v>138690</v>
      </c>
      <c r="Q268" s="2">
        <f t="shared" si="135"/>
        <v>0</v>
      </c>
      <c r="R268" s="2">
        <f t="shared" si="135"/>
        <v>111463</v>
      </c>
      <c r="S268" s="2">
        <f t="shared" si="135"/>
        <v>61616</v>
      </c>
      <c r="T268" s="2">
        <f t="shared" si="135"/>
        <v>29022</v>
      </c>
      <c r="U268" s="2">
        <f t="shared" si="135"/>
        <v>21583</v>
      </c>
      <c r="V268" s="2">
        <f t="shared" si="135"/>
        <v>0</v>
      </c>
      <c r="W268" s="2">
        <f t="shared" si="135"/>
        <v>0</v>
      </c>
      <c r="X268" s="3">
        <f t="shared" si="133"/>
        <v>478535</v>
      </c>
    </row>
    <row r="269" spans="1:24" ht="12" customHeight="1">
      <c r="A269" s="12"/>
      <c r="D269" s="2" t="s">
        <v>42</v>
      </c>
      <c r="E269" s="2">
        <f t="shared" ref="E269:L269" si="136">E268+E262</f>
        <v>1044764</v>
      </c>
      <c r="F269" s="2">
        <f t="shared" si="136"/>
        <v>619360</v>
      </c>
      <c r="G269" s="2">
        <f t="shared" si="136"/>
        <v>1998699</v>
      </c>
      <c r="H269" s="2">
        <f t="shared" si="136"/>
        <v>507395</v>
      </c>
      <c r="I269" s="2">
        <f t="shared" si="136"/>
        <v>126295</v>
      </c>
      <c r="J269" s="2">
        <f t="shared" si="136"/>
        <v>242581</v>
      </c>
      <c r="K269" s="2">
        <f t="shared" si="136"/>
        <v>96945</v>
      </c>
      <c r="L269" s="2">
        <f t="shared" si="136"/>
        <v>135589</v>
      </c>
      <c r="M269" s="3">
        <f t="shared" si="132"/>
        <v>4771628</v>
      </c>
      <c r="N269" s="2">
        <f t="shared" ref="N269:W269" si="137">N268+N262</f>
        <v>1466300</v>
      </c>
      <c r="O269" s="2">
        <f t="shared" si="137"/>
        <v>36674</v>
      </c>
      <c r="P269" s="2">
        <f t="shared" si="137"/>
        <v>138690</v>
      </c>
      <c r="Q269" s="2">
        <f t="shared" si="137"/>
        <v>0</v>
      </c>
      <c r="R269" s="2">
        <f t="shared" si="137"/>
        <v>656054</v>
      </c>
      <c r="S269" s="2">
        <f t="shared" si="137"/>
        <v>1644777</v>
      </c>
      <c r="T269" s="2">
        <f t="shared" si="137"/>
        <v>174237</v>
      </c>
      <c r="U269" s="2">
        <f t="shared" si="137"/>
        <v>775807</v>
      </c>
      <c r="V269" s="2">
        <f t="shared" si="137"/>
        <v>0</v>
      </c>
      <c r="W269" s="2">
        <f t="shared" si="137"/>
        <v>0</v>
      </c>
      <c r="X269" s="3">
        <f t="shared" si="133"/>
        <v>4892539</v>
      </c>
    </row>
    <row r="270" spans="1:24" ht="12" customHeight="1">
      <c r="A270" s="12"/>
    </row>
    <row r="271" spans="1:24" ht="12" customHeight="1">
      <c r="A271" s="12" t="s">
        <v>225</v>
      </c>
      <c r="E271" s="2">
        <v>21169703</v>
      </c>
      <c r="F271" s="2">
        <v>0</v>
      </c>
      <c r="G271" s="2">
        <v>21066141</v>
      </c>
      <c r="H271" s="2">
        <v>18372429</v>
      </c>
      <c r="I271" s="2">
        <v>1489411</v>
      </c>
      <c r="J271" s="2">
        <v>42646</v>
      </c>
      <c r="K271" s="2">
        <v>986645</v>
      </c>
      <c r="L271" s="2">
        <v>6453018</v>
      </c>
      <c r="M271" s="3">
        <f t="shared" ref="M271:M294" si="138">SUM(E271:L271)</f>
        <v>69579993</v>
      </c>
      <c r="N271" s="2">
        <v>36883611</v>
      </c>
      <c r="O271" s="2">
        <v>364076</v>
      </c>
      <c r="P271" s="2">
        <v>16596203</v>
      </c>
      <c r="Q271" s="2">
        <v>0</v>
      </c>
      <c r="R271" s="2">
        <v>12525157</v>
      </c>
      <c r="S271" s="2">
        <v>10697117</v>
      </c>
      <c r="T271" s="2">
        <v>3109279</v>
      </c>
      <c r="U271" s="2">
        <v>5528041</v>
      </c>
      <c r="V271" s="2">
        <v>0</v>
      </c>
      <c r="W271" s="2">
        <v>1479738</v>
      </c>
      <c r="X271" s="3">
        <f t="shared" ref="X271:X294" si="139">SUM(N271:W271)</f>
        <v>87183222</v>
      </c>
    </row>
    <row r="272" spans="1:24" ht="12" customHeight="1">
      <c r="A272" s="12"/>
      <c r="B272" s="2" t="s">
        <v>226</v>
      </c>
      <c r="E272" s="2">
        <v>8247</v>
      </c>
      <c r="F272" s="2">
        <v>0</v>
      </c>
      <c r="G272" s="2">
        <v>742779</v>
      </c>
      <c r="H272" s="2">
        <v>0</v>
      </c>
      <c r="I272" s="2">
        <v>0</v>
      </c>
      <c r="J272" s="2">
        <v>113</v>
      </c>
      <c r="K272" s="2">
        <v>195402</v>
      </c>
      <c r="L272" s="2">
        <v>1558534</v>
      </c>
      <c r="M272" s="3">
        <f t="shared" si="138"/>
        <v>2505075</v>
      </c>
      <c r="N272" s="2">
        <v>351841</v>
      </c>
      <c r="O272" s="2">
        <v>3456</v>
      </c>
      <c r="P272" s="2">
        <v>0</v>
      </c>
      <c r="Q272" s="2">
        <v>0</v>
      </c>
      <c r="R272" s="2">
        <v>1188961</v>
      </c>
      <c r="S272" s="2">
        <v>266691</v>
      </c>
      <c r="T272" s="2">
        <v>222399</v>
      </c>
      <c r="U272" s="2">
        <v>571</v>
      </c>
      <c r="V272" s="2">
        <v>0</v>
      </c>
      <c r="W272" s="2">
        <v>0</v>
      </c>
      <c r="X272" s="3">
        <f t="shared" si="139"/>
        <v>2033919</v>
      </c>
    </row>
    <row r="273" spans="1:24" ht="12" customHeight="1">
      <c r="A273" s="12"/>
      <c r="B273" s="2" t="s">
        <v>227</v>
      </c>
      <c r="E273" s="2">
        <v>0</v>
      </c>
      <c r="F273" s="2">
        <v>0</v>
      </c>
      <c r="G273" s="2">
        <v>250778</v>
      </c>
      <c r="H273" s="2">
        <v>73735</v>
      </c>
      <c r="I273" s="2">
        <v>0</v>
      </c>
      <c r="J273" s="2">
        <v>0</v>
      </c>
      <c r="K273" s="2">
        <v>0</v>
      </c>
      <c r="L273" s="2">
        <v>228552</v>
      </c>
      <c r="M273" s="3">
        <f t="shared" si="138"/>
        <v>553065</v>
      </c>
      <c r="N273" s="2">
        <v>0</v>
      </c>
      <c r="O273" s="2">
        <v>0</v>
      </c>
      <c r="P273" s="2">
        <v>273552</v>
      </c>
      <c r="Q273" s="2">
        <v>0</v>
      </c>
      <c r="R273" s="2">
        <v>193245</v>
      </c>
      <c r="S273" s="2">
        <v>92775</v>
      </c>
      <c r="T273" s="2">
        <v>0</v>
      </c>
      <c r="U273" s="2">
        <v>0</v>
      </c>
      <c r="V273" s="2">
        <v>0</v>
      </c>
      <c r="W273" s="2">
        <v>0</v>
      </c>
      <c r="X273" s="3">
        <f t="shared" si="139"/>
        <v>559572</v>
      </c>
    </row>
    <row r="274" spans="1:24" ht="12" customHeight="1">
      <c r="A274" s="12"/>
      <c r="B274" s="2" t="s">
        <v>228</v>
      </c>
      <c r="E274" s="2">
        <v>0</v>
      </c>
      <c r="F274" s="2">
        <v>0</v>
      </c>
      <c r="G274" s="2">
        <v>22199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3">
        <f t="shared" si="138"/>
        <v>22199</v>
      </c>
      <c r="N274" s="2">
        <v>0</v>
      </c>
      <c r="O274" s="2">
        <v>0</v>
      </c>
      <c r="P274" s="2">
        <v>0</v>
      </c>
      <c r="Q274" s="2">
        <v>0</v>
      </c>
      <c r="R274" s="2">
        <v>1082</v>
      </c>
      <c r="S274" s="2">
        <v>13489</v>
      </c>
      <c r="T274" s="2">
        <v>0</v>
      </c>
      <c r="U274" s="2">
        <v>0</v>
      </c>
      <c r="V274" s="2">
        <v>0</v>
      </c>
      <c r="W274" s="2">
        <v>0</v>
      </c>
      <c r="X274" s="3">
        <f t="shared" si="139"/>
        <v>14571</v>
      </c>
    </row>
    <row r="275" spans="1:24" ht="12" customHeight="1">
      <c r="A275" s="12"/>
      <c r="B275" s="2" t="s">
        <v>229</v>
      </c>
      <c r="E275" s="2">
        <v>0</v>
      </c>
      <c r="F275" s="2">
        <v>0</v>
      </c>
      <c r="G275" s="2">
        <v>241722</v>
      </c>
      <c r="H275" s="2">
        <v>0</v>
      </c>
      <c r="I275" s="2">
        <v>0</v>
      </c>
      <c r="J275" s="2">
        <v>0</v>
      </c>
      <c r="K275" s="2">
        <v>0</v>
      </c>
      <c r="L275" s="2">
        <v>300665</v>
      </c>
      <c r="M275" s="3">
        <f t="shared" si="138"/>
        <v>542387</v>
      </c>
      <c r="N275" s="2">
        <v>0</v>
      </c>
      <c r="O275" s="2">
        <v>0</v>
      </c>
      <c r="P275" s="2">
        <v>325665</v>
      </c>
      <c r="Q275" s="2">
        <v>0</v>
      </c>
      <c r="R275" s="2">
        <v>34979</v>
      </c>
      <c r="S275" s="2">
        <v>75888</v>
      </c>
      <c r="T275" s="2">
        <v>0</v>
      </c>
      <c r="U275" s="2">
        <v>0</v>
      </c>
      <c r="V275" s="2">
        <v>0</v>
      </c>
      <c r="W275" s="2">
        <v>0</v>
      </c>
      <c r="X275" s="3">
        <f t="shared" si="139"/>
        <v>436532</v>
      </c>
    </row>
    <row r="276" spans="1:24" ht="12" customHeight="1">
      <c r="A276" s="12"/>
      <c r="B276" s="2" t="s">
        <v>230</v>
      </c>
      <c r="E276" s="2">
        <v>502818</v>
      </c>
      <c r="F276" s="2">
        <v>0</v>
      </c>
      <c r="G276" s="2">
        <v>23005</v>
      </c>
      <c r="H276" s="2">
        <v>22542</v>
      </c>
      <c r="I276" s="2">
        <v>339</v>
      </c>
      <c r="J276" s="2">
        <v>0</v>
      </c>
      <c r="K276" s="2">
        <v>0</v>
      </c>
      <c r="L276" s="2">
        <v>0</v>
      </c>
      <c r="M276" s="3">
        <f t="shared" si="138"/>
        <v>548704</v>
      </c>
      <c r="N276" s="2">
        <v>67578</v>
      </c>
      <c r="O276" s="2">
        <v>0</v>
      </c>
      <c r="P276" s="2">
        <v>0</v>
      </c>
      <c r="Q276" s="2">
        <v>0</v>
      </c>
      <c r="R276" s="2">
        <v>792</v>
      </c>
      <c r="S276" s="2">
        <v>43144</v>
      </c>
      <c r="T276" s="2">
        <v>448566</v>
      </c>
      <c r="U276" s="2">
        <v>0</v>
      </c>
      <c r="V276" s="2">
        <v>0</v>
      </c>
      <c r="W276" s="2">
        <v>0</v>
      </c>
      <c r="X276" s="3">
        <f t="shared" si="139"/>
        <v>560080</v>
      </c>
    </row>
    <row r="277" spans="1:24" ht="12" customHeight="1">
      <c r="A277" s="12"/>
      <c r="B277" s="2" t="s">
        <v>231</v>
      </c>
      <c r="E277" s="2">
        <v>24152</v>
      </c>
      <c r="F277" s="2">
        <v>0</v>
      </c>
      <c r="G277" s="2">
        <v>372695</v>
      </c>
      <c r="H277" s="2">
        <v>0</v>
      </c>
      <c r="I277" s="2">
        <v>7779</v>
      </c>
      <c r="J277" s="2">
        <v>0</v>
      </c>
      <c r="K277" s="2">
        <v>0</v>
      </c>
      <c r="L277" s="2">
        <v>0</v>
      </c>
      <c r="M277" s="3">
        <f t="shared" si="138"/>
        <v>404626</v>
      </c>
      <c r="N277" s="2">
        <v>0</v>
      </c>
      <c r="O277" s="2">
        <v>0</v>
      </c>
      <c r="P277" s="2">
        <v>0</v>
      </c>
      <c r="Q277" s="2">
        <v>0</v>
      </c>
      <c r="R277" s="2">
        <v>8034</v>
      </c>
      <c r="S277" s="2">
        <v>193685</v>
      </c>
      <c r="T277" s="2">
        <v>7646</v>
      </c>
      <c r="U277" s="2">
        <v>0</v>
      </c>
      <c r="V277" s="2">
        <v>0</v>
      </c>
      <c r="W277" s="2">
        <v>0</v>
      </c>
      <c r="X277" s="3">
        <f t="shared" si="139"/>
        <v>209365</v>
      </c>
    </row>
    <row r="278" spans="1:24" ht="12" customHeight="1">
      <c r="A278" s="12"/>
      <c r="B278" s="2" t="s">
        <v>232</v>
      </c>
      <c r="E278" s="2">
        <v>2004295</v>
      </c>
      <c r="F278" s="2">
        <v>0</v>
      </c>
      <c r="G278" s="2">
        <v>560362</v>
      </c>
      <c r="H278" s="2">
        <v>102530</v>
      </c>
      <c r="I278" s="2">
        <v>0</v>
      </c>
      <c r="J278" s="2">
        <v>17026</v>
      </c>
      <c r="K278" s="2">
        <v>0</v>
      </c>
      <c r="L278" s="2">
        <v>0</v>
      </c>
      <c r="M278" s="3">
        <f t="shared" si="138"/>
        <v>2684213</v>
      </c>
      <c r="N278" s="2">
        <v>611415</v>
      </c>
      <c r="O278" s="2">
        <v>0</v>
      </c>
      <c r="P278" s="2">
        <v>501181</v>
      </c>
      <c r="Q278" s="2">
        <v>0</v>
      </c>
      <c r="R278" s="2">
        <v>1325261</v>
      </c>
      <c r="S278" s="2">
        <v>101013</v>
      </c>
      <c r="T278" s="2">
        <v>337442</v>
      </c>
      <c r="U278" s="2">
        <v>308062</v>
      </c>
      <c r="V278" s="2">
        <v>0</v>
      </c>
      <c r="W278" s="2">
        <v>0</v>
      </c>
      <c r="X278" s="3">
        <f t="shared" si="139"/>
        <v>3184374</v>
      </c>
    </row>
    <row r="279" spans="1:24" ht="12" customHeight="1">
      <c r="A279" s="12"/>
      <c r="B279" s="2" t="s">
        <v>233</v>
      </c>
      <c r="E279" s="2">
        <v>0</v>
      </c>
      <c r="F279" s="2">
        <v>0</v>
      </c>
      <c r="G279" s="2">
        <v>118214</v>
      </c>
      <c r="H279" s="2">
        <v>299127</v>
      </c>
      <c r="I279" s="2">
        <v>1166</v>
      </c>
      <c r="J279" s="2">
        <v>0</v>
      </c>
      <c r="K279" s="2">
        <v>455682</v>
      </c>
      <c r="L279" s="2">
        <v>802189</v>
      </c>
      <c r="M279" s="3">
        <f t="shared" si="138"/>
        <v>1676378</v>
      </c>
      <c r="N279" s="2">
        <v>179094</v>
      </c>
      <c r="O279" s="2">
        <v>0</v>
      </c>
      <c r="P279" s="2">
        <v>1151039</v>
      </c>
      <c r="Q279" s="2">
        <v>0</v>
      </c>
      <c r="R279" s="2">
        <v>287077</v>
      </c>
      <c r="S279" s="2">
        <v>122225</v>
      </c>
      <c r="T279" s="2">
        <v>0</v>
      </c>
      <c r="U279" s="2">
        <v>14841</v>
      </c>
      <c r="V279" s="2">
        <v>0</v>
      </c>
      <c r="W279" s="2">
        <v>0</v>
      </c>
      <c r="X279" s="3">
        <f t="shared" si="139"/>
        <v>1754276</v>
      </c>
    </row>
    <row r="280" spans="1:24" ht="12" customHeight="1">
      <c r="A280" s="12"/>
      <c r="B280" s="2" t="s">
        <v>234</v>
      </c>
      <c r="E280" s="2">
        <v>540863</v>
      </c>
      <c r="F280" s="2">
        <v>0</v>
      </c>
      <c r="G280" s="2">
        <v>740547</v>
      </c>
      <c r="H280" s="2">
        <v>252770</v>
      </c>
      <c r="I280" s="2">
        <v>60630</v>
      </c>
      <c r="J280" s="2">
        <v>108156</v>
      </c>
      <c r="K280" s="2">
        <v>15665</v>
      </c>
      <c r="L280" s="2">
        <v>0</v>
      </c>
      <c r="M280" s="3">
        <f t="shared" si="138"/>
        <v>1718631</v>
      </c>
      <c r="N280" s="2">
        <v>1019235</v>
      </c>
      <c r="O280" s="2">
        <v>0</v>
      </c>
      <c r="P280" s="2">
        <v>454433</v>
      </c>
      <c r="Q280" s="2">
        <v>0</v>
      </c>
      <c r="R280" s="2">
        <v>477753</v>
      </c>
      <c r="S280" s="2">
        <v>137298</v>
      </c>
      <c r="T280" s="2">
        <v>0</v>
      </c>
      <c r="U280" s="2">
        <v>0</v>
      </c>
      <c r="V280" s="2">
        <v>0</v>
      </c>
      <c r="W280" s="2">
        <v>0</v>
      </c>
      <c r="X280" s="3">
        <f t="shared" si="139"/>
        <v>2088719</v>
      </c>
    </row>
    <row r="281" spans="1:24" ht="12" customHeight="1">
      <c r="A281" s="12"/>
      <c r="B281" s="2" t="s">
        <v>235</v>
      </c>
      <c r="E281" s="2">
        <v>3518737</v>
      </c>
      <c r="F281" s="2">
        <v>256810</v>
      </c>
      <c r="G281" s="2">
        <v>1565212</v>
      </c>
      <c r="H281" s="2">
        <v>538250</v>
      </c>
      <c r="I281" s="2">
        <v>0</v>
      </c>
      <c r="J281" s="2">
        <v>0</v>
      </c>
      <c r="K281" s="2">
        <v>0</v>
      </c>
      <c r="L281" s="2">
        <v>0</v>
      </c>
      <c r="M281" s="3">
        <f t="shared" si="138"/>
        <v>5879009</v>
      </c>
      <c r="N281" s="2">
        <v>0</v>
      </c>
      <c r="O281" s="2">
        <v>0</v>
      </c>
      <c r="P281" s="2">
        <v>52015</v>
      </c>
      <c r="Q281" s="2">
        <v>0</v>
      </c>
      <c r="R281" s="2">
        <v>3537972</v>
      </c>
      <c r="S281" s="2">
        <v>1213802</v>
      </c>
      <c r="T281" s="2">
        <v>1377566</v>
      </c>
      <c r="U281" s="2">
        <v>460626</v>
      </c>
      <c r="V281" s="2">
        <v>0</v>
      </c>
      <c r="W281" s="2">
        <v>0</v>
      </c>
      <c r="X281" s="3">
        <f t="shared" si="139"/>
        <v>6641981</v>
      </c>
    </row>
    <row r="282" spans="1:24" ht="12" customHeight="1">
      <c r="A282" s="12"/>
      <c r="B282" s="2" t="s">
        <v>236</v>
      </c>
      <c r="E282" s="2">
        <v>192476.89157281196</v>
      </c>
      <c r="F282" s="2">
        <v>0</v>
      </c>
      <c r="G282" s="2">
        <v>491031.74839265697</v>
      </c>
      <c r="H282" s="2">
        <v>0</v>
      </c>
      <c r="I282" s="2">
        <v>0</v>
      </c>
      <c r="J282" s="2">
        <v>13518.088881890253</v>
      </c>
      <c r="K282" s="2">
        <v>0</v>
      </c>
      <c r="L282" s="2">
        <v>34758.454931277782</v>
      </c>
      <c r="M282" s="3">
        <f t="shared" si="138"/>
        <v>731785.18377863697</v>
      </c>
      <c r="N282" s="2">
        <v>94326.206851592287</v>
      </c>
      <c r="O282" s="2">
        <v>0</v>
      </c>
      <c r="P282" s="2">
        <v>35145.981598067563</v>
      </c>
      <c r="Q282" s="2">
        <v>0</v>
      </c>
      <c r="R282" s="2">
        <v>14039.167981606624</v>
      </c>
      <c r="S282" s="2">
        <v>124078</v>
      </c>
      <c r="T282" s="2">
        <v>478838.29841924726</v>
      </c>
      <c r="U282" s="2">
        <v>0</v>
      </c>
      <c r="V282" s="2">
        <v>0</v>
      </c>
      <c r="W282" s="2">
        <v>0</v>
      </c>
      <c r="X282" s="3">
        <f t="shared" si="139"/>
        <v>746427.65485051367</v>
      </c>
    </row>
    <row r="283" spans="1:24" ht="12" customHeight="1">
      <c r="A283" s="12"/>
      <c r="B283" s="2" t="s">
        <v>237</v>
      </c>
      <c r="E283" s="2">
        <v>0</v>
      </c>
      <c r="F283" s="2">
        <v>0</v>
      </c>
      <c r="G283" s="2">
        <v>81577</v>
      </c>
      <c r="H283" s="2">
        <v>0</v>
      </c>
      <c r="I283" s="2">
        <v>2180</v>
      </c>
      <c r="J283" s="2">
        <v>0</v>
      </c>
      <c r="K283" s="2">
        <v>147</v>
      </c>
      <c r="L283" s="2">
        <v>23669</v>
      </c>
      <c r="M283" s="3">
        <f t="shared" si="138"/>
        <v>107573</v>
      </c>
      <c r="N283" s="2">
        <v>0</v>
      </c>
      <c r="O283" s="2">
        <v>0</v>
      </c>
      <c r="P283" s="2">
        <v>23669</v>
      </c>
      <c r="Q283" s="2">
        <v>0</v>
      </c>
      <c r="R283" s="2">
        <v>2060</v>
      </c>
      <c r="S283" s="2">
        <v>88450</v>
      </c>
      <c r="T283" s="2">
        <v>0</v>
      </c>
      <c r="U283" s="2">
        <v>0</v>
      </c>
      <c r="V283" s="2">
        <v>0</v>
      </c>
      <c r="W283" s="2">
        <v>0</v>
      </c>
      <c r="X283" s="3">
        <f t="shared" si="139"/>
        <v>114179</v>
      </c>
    </row>
    <row r="284" spans="1:24" ht="12" customHeight="1">
      <c r="A284" s="12"/>
      <c r="B284" s="2" t="s">
        <v>238</v>
      </c>
      <c r="E284" s="2">
        <v>3277397</v>
      </c>
      <c r="F284" s="2">
        <v>634132</v>
      </c>
      <c r="G284" s="2">
        <v>2072340</v>
      </c>
      <c r="H284" s="2">
        <v>363286</v>
      </c>
      <c r="I284" s="2">
        <v>0</v>
      </c>
      <c r="J284" s="2">
        <v>286102</v>
      </c>
      <c r="K284" s="2">
        <v>408421</v>
      </c>
      <c r="L284" s="2">
        <v>0</v>
      </c>
      <c r="M284" s="3">
        <f t="shared" si="138"/>
        <v>7041678</v>
      </c>
      <c r="N284" s="2">
        <v>0</v>
      </c>
      <c r="O284" s="2">
        <v>268330</v>
      </c>
      <c r="P284" s="2">
        <v>0</v>
      </c>
      <c r="Q284" s="2">
        <v>0</v>
      </c>
      <c r="R284" s="2">
        <v>1554917</v>
      </c>
      <c r="S284" s="2">
        <v>732592</v>
      </c>
      <c r="T284" s="2">
        <v>1112249</v>
      </c>
      <c r="U284" s="2">
        <v>121217</v>
      </c>
      <c r="V284" s="2">
        <v>0</v>
      </c>
      <c r="W284" s="2">
        <v>0</v>
      </c>
      <c r="X284" s="3">
        <f t="shared" si="139"/>
        <v>3789305</v>
      </c>
    </row>
    <row r="285" spans="1:24" ht="12" customHeight="1">
      <c r="A285" s="12"/>
      <c r="B285" s="2" t="s">
        <v>239</v>
      </c>
      <c r="E285" s="2">
        <v>0</v>
      </c>
      <c r="F285" s="2">
        <v>0</v>
      </c>
      <c r="G285" s="2">
        <v>16029</v>
      </c>
      <c r="H285" s="2">
        <v>0</v>
      </c>
      <c r="I285" s="2">
        <v>0</v>
      </c>
      <c r="J285" s="2">
        <v>0</v>
      </c>
      <c r="K285" s="2">
        <v>0</v>
      </c>
      <c r="L285" s="2">
        <v>113700</v>
      </c>
      <c r="M285" s="3">
        <f t="shared" si="138"/>
        <v>129729</v>
      </c>
      <c r="N285" s="2">
        <v>0</v>
      </c>
      <c r="O285" s="2">
        <v>0</v>
      </c>
      <c r="P285" s="2">
        <v>113700</v>
      </c>
      <c r="Q285" s="2">
        <v>0</v>
      </c>
      <c r="R285" s="2">
        <v>0</v>
      </c>
      <c r="S285" s="2">
        <v>17916</v>
      </c>
      <c r="T285" s="2">
        <v>0</v>
      </c>
      <c r="U285" s="2">
        <v>0</v>
      </c>
      <c r="V285" s="2">
        <v>0</v>
      </c>
      <c r="W285" s="2">
        <v>0</v>
      </c>
      <c r="X285" s="3">
        <f t="shared" si="139"/>
        <v>131616</v>
      </c>
    </row>
    <row r="286" spans="1:24" ht="12" customHeight="1">
      <c r="A286" s="12"/>
      <c r="B286" s="2" t="s">
        <v>240</v>
      </c>
      <c r="E286" s="2">
        <v>228998</v>
      </c>
      <c r="F286" s="2">
        <v>0</v>
      </c>
      <c r="G286" s="2">
        <v>26557</v>
      </c>
      <c r="H286" s="2">
        <v>0</v>
      </c>
      <c r="I286" s="2">
        <v>0</v>
      </c>
      <c r="J286" s="2">
        <v>0</v>
      </c>
      <c r="K286" s="2">
        <v>0</v>
      </c>
      <c r="L286" s="2">
        <v>142185</v>
      </c>
      <c r="M286" s="3">
        <f t="shared" si="138"/>
        <v>397740</v>
      </c>
      <c r="N286" s="2">
        <v>157128</v>
      </c>
      <c r="O286" s="2">
        <v>0</v>
      </c>
      <c r="P286" s="2">
        <v>0</v>
      </c>
      <c r="Q286" s="2">
        <v>0</v>
      </c>
      <c r="R286" s="2">
        <v>188686</v>
      </c>
      <c r="S286" s="2">
        <v>15342</v>
      </c>
      <c r="T286" s="2">
        <v>237282</v>
      </c>
      <c r="U286" s="2">
        <v>0</v>
      </c>
      <c r="V286" s="2">
        <v>0</v>
      </c>
      <c r="W286" s="2">
        <v>0</v>
      </c>
      <c r="X286" s="3">
        <f t="shared" si="139"/>
        <v>598438</v>
      </c>
    </row>
    <row r="287" spans="1:24" ht="12" customHeight="1">
      <c r="A287" s="12"/>
      <c r="B287" s="2" t="s">
        <v>241</v>
      </c>
      <c r="E287" s="2">
        <v>0</v>
      </c>
      <c r="F287" s="2">
        <v>0</v>
      </c>
      <c r="G287" s="2">
        <v>6121</v>
      </c>
      <c r="H287" s="2">
        <v>554</v>
      </c>
      <c r="I287" s="2">
        <v>0</v>
      </c>
      <c r="J287" s="2">
        <v>0</v>
      </c>
      <c r="K287" s="2">
        <v>0</v>
      </c>
      <c r="L287" s="2">
        <v>0</v>
      </c>
      <c r="M287" s="3">
        <f t="shared" si="138"/>
        <v>6675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9061</v>
      </c>
      <c r="T287" s="2">
        <v>0</v>
      </c>
      <c r="U287" s="2">
        <v>0</v>
      </c>
      <c r="V287" s="2">
        <v>0</v>
      </c>
      <c r="W287" s="2">
        <v>0</v>
      </c>
      <c r="X287" s="3">
        <f t="shared" si="139"/>
        <v>9061</v>
      </c>
    </row>
    <row r="288" spans="1:24" ht="12" customHeight="1">
      <c r="A288" s="12"/>
      <c r="B288" s="2" t="s">
        <v>242</v>
      </c>
      <c r="E288" s="2">
        <v>1887066</v>
      </c>
      <c r="F288" s="2">
        <v>0</v>
      </c>
      <c r="G288" s="2">
        <v>458583</v>
      </c>
      <c r="H288" s="2">
        <v>0</v>
      </c>
      <c r="I288" s="2">
        <v>0</v>
      </c>
      <c r="J288" s="2">
        <v>141186</v>
      </c>
      <c r="K288" s="2">
        <v>0</v>
      </c>
      <c r="L288" s="2">
        <v>228049</v>
      </c>
      <c r="M288" s="3">
        <f t="shared" si="138"/>
        <v>2714884</v>
      </c>
      <c r="N288" s="2">
        <v>217994</v>
      </c>
      <c r="O288" s="2">
        <v>0</v>
      </c>
      <c r="P288" s="2">
        <v>598151</v>
      </c>
      <c r="Q288" s="2">
        <v>0</v>
      </c>
      <c r="R288" s="2">
        <v>426019</v>
      </c>
      <c r="S288" s="2">
        <v>126035</v>
      </c>
      <c r="T288" s="2">
        <v>1142211</v>
      </c>
      <c r="U288" s="2">
        <v>0</v>
      </c>
      <c r="V288" s="2">
        <v>0</v>
      </c>
      <c r="W288" s="2">
        <v>0</v>
      </c>
      <c r="X288" s="3">
        <f t="shared" si="139"/>
        <v>2510410</v>
      </c>
    </row>
    <row r="289" spans="1:24" ht="12" customHeight="1">
      <c r="A289" s="12"/>
      <c r="B289" s="2" t="s">
        <v>243</v>
      </c>
      <c r="E289" s="2">
        <v>0</v>
      </c>
      <c r="F289" s="2">
        <v>0</v>
      </c>
      <c r="G289" s="2">
        <v>559932</v>
      </c>
      <c r="H289" s="2">
        <v>225147</v>
      </c>
      <c r="I289" s="2">
        <v>0</v>
      </c>
      <c r="J289" s="2">
        <v>1041928</v>
      </c>
      <c r="K289" s="2">
        <v>919234</v>
      </c>
      <c r="L289" s="2">
        <v>0</v>
      </c>
      <c r="M289" s="3">
        <f t="shared" si="138"/>
        <v>2746241</v>
      </c>
      <c r="N289" s="2">
        <v>0</v>
      </c>
      <c r="O289" s="2">
        <v>374454</v>
      </c>
      <c r="P289" s="2">
        <v>0</v>
      </c>
      <c r="Q289" s="2">
        <v>0</v>
      </c>
      <c r="R289" s="2">
        <v>942497</v>
      </c>
      <c r="S289" s="2">
        <v>180897</v>
      </c>
      <c r="T289" s="2">
        <v>1561526</v>
      </c>
      <c r="U289" s="2">
        <v>351884</v>
      </c>
      <c r="V289" s="2">
        <v>0</v>
      </c>
      <c r="W289" s="2">
        <v>0</v>
      </c>
      <c r="X289" s="3">
        <f t="shared" si="139"/>
        <v>3411258</v>
      </c>
    </row>
    <row r="290" spans="1:24" ht="12" customHeight="1">
      <c r="A290" s="12"/>
      <c r="B290" s="2" t="s">
        <v>244</v>
      </c>
      <c r="E290" s="2">
        <v>14605772</v>
      </c>
      <c r="F290" s="2">
        <v>2403741</v>
      </c>
      <c r="G290" s="2">
        <v>13761203</v>
      </c>
      <c r="H290" s="2">
        <v>15628913</v>
      </c>
      <c r="I290" s="2">
        <v>175422</v>
      </c>
      <c r="J290" s="2">
        <v>6356752</v>
      </c>
      <c r="K290" s="2">
        <v>1053607</v>
      </c>
      <c r="L290" s="2">
        <v>773461</v>
      </c>
      <c r="M290" s="3">
        <f t="shared" si="138"/>
        <v>54758871</v>
      </c>
      <c r="N290" s="2">
        <v>14315311</v>
      </c>
      <c r="O290" s="2">
        <v>176920</v>
      </c>
      <c r="P290" s="2">
        <v>1958909</v>
      </c>
      <c r="Q290" s="2">
        <v>0</v>
      </c>
      <c r="R290" s="2">
        <v>21787232</v>
      </c>
      <c r="S290" s="2">
        <v>4042574</v>
      </c>
      <c r="T290" s="2">
        <v>8460702</v>
      </c>
      <c r="U290" s="2">
        <v>4696793</v>
      </c>
      <c r="V290" s="2">
        <v>901618</v>
      </c>
      <c r="W290" s="2">
        <v>0</v>
      </c>
      <c r="X290" s="3">
        <f t="shared" si="139"/>
        <v>56340059</v>
      </c>
    </row>
    <row r="291" spans="1:24" ht="12" customHeight="1">
      <c r="A291" s="12"/>
      <c r="B291" s="2" t="s">
        <v>245</v>
      </c>
      <c r="E291" s="2">
        <v>1555424</v>
      </c>
      <c r="F291" s="2">
        <v>0</v>
      </c>
      <c r="G291" s="2">
        <v>1959607</v>
      </c>
      <c r="H291" s="2">
        <v>392119</v>
      </c>
      <c r="I291" s="2">
        <v>0</v>
      </c>
      <c r="J291" s="2">
        <v>523445</v>
      </c>
      <c r="K291" s="2">
        <v>0</v>
      </c>
      <c r="L291" s="2">
        <v>585064</v>
      </c>
      <c r="M291" s="3">
        <f t="shared" si="138"/>
        <v>5015659</v>
      </c>
      <c r="N291" s="2">
        <v>0</v>
      </c>
      <c r="O291" s="2">
        <v>0</v>
      </c>
      <c r="P291" s="2">
        <v>1125668</v>
      </c>
      <c r="Q291" s="2">
        <v>0</v>
      </c>
      <c r="R291" s="2">
        <v>2089835</v>
      </c>
      <c r="S291" s="2">
        <v>632643</v>
      </c>
      <c r="T291" s="2">
        <v>96000</v>
      </c>
      <c r="U291" s="2">
        <v>545504</v>
      </c>
      <c r="V291" s="2">
        <v>0</v>
      </c>
      <c r="W291" s="2">
        <v>0</v>
      </c>
      <c r="X291" s="3">
        <f t="shared" si="139"/>
        <v>4489650</v>
      </c>
    </row>
    <row r="292" spans="1:24" ht="12" customHeight="1">
      <c r="A292" s="12"/>
      <c r="B292" s="2" t="s">
        <v>246</v>
      </c>
      <c r="E292" s="2">
        <v>14475</v>
      </c>
      <c r="F292" s="2">
        <v>0</v>
      </c>
      <c r="G292" s="2">
        <v>14032</v>
      </c>
      <c r="H292" s="2">
        <v>0</v>
      </c>
      <c r="I292" s="2">
        <v>0</v>
      </c>
      <c r="J292" s="2">
        <v>0</v>
      </c>
      <c r="K292" s="2">
        <v>0</v>
      </c>
      <c r="L292" s="2">
        <v>29148</v>
      </c>
      <c r="M292" s="3">
        <f t="shared" si="138"/>
        <v>57655</v>
      </c>
      <c r="N292" s="2">
        <v>41488</v>
      </c>
      <c r="O292" s="2">
        <v>0</v>
      </c>
      <c r="P292" s="2">
        <v>29202</v>
      </c>
      <c r="Q292" s="2">
        <v>0</v>
      </c>
      <c r="R292" s="2">
        <v>85121</v>
      </c>
      <c r="S292" s="2">
        <v>8649</v>
      </c>
      <c r="T292" s="2">
        <v>45992</v>
      </c>
      <c r="U292" s="2">
        <v>0</v>
      </c>
      <c r="V292" s="2">
        <v>0</v>
      </c>
      <c r="W292" s="2">
        <v>0</v>
      </c>
      <c r="X292" s="3">
        <f t="shared" si="139"/>
        <v>210452</v>
      </c>
    </row>
    <row r="293" spans="1:24" ht="12" customHeight="1">
      <c r="A293" s="12"/>
      <c r="C293" s="2" t="s">
        <v>41</v>
      </c>
      <c r="E293" s="2">
        <f t="shared" ref="E293:L293" si="140">SUM(E272:E292)</f>
        <v>28360720.891572811</v>
      </c>
      <c r="F293" s="2">
        <f t="shared" si="140"/>
        <v>3294683</v>
      </c>
      <c r="G293" s="2">
        <f t="shared" si="140"/>
        <v>24084525.748392656</v>
      </c>
      <c r="H293" s="2">
        <f t="shared" si="140"/>
        <v>17898973</v>
      </c>
      <c r="I293" s="2">
        <f t="shared" si="140"/>
        <v>247516</v>
      </c>
      <c r="J293" s="2">
        <f t="shared" si="140"/>
        <v>8488226.0888818912</v>
      </c>
      <c r="K293" s="2">
        <f t="shared" si="140"/>
        <v>3048158</v>
      </c>
      <c r="L293" s="2">
        <f t="shared" si="140"/>
        <v>4819974.4549312778</v>
      </c>
      <c r="M293" s="3">
        <f t="shared" si="138"/>
        <v>90242777.183778644</v>
      </c>
      <c r="N293" s="2">
        <f t="shared" ref="N293:W293" si="141">SUM(N272:N292)</f>
        <v>17055410.206851594</v>
      </c>
      <c r="O293" s="2">
        <f t="shared" si="141"/>
        <v>823160</v>
      </c>
      <c r="P293" s="2">
        <f t="shared" si="141"/>
        <v>6642329.981598068</v>
      </c>
      <c r="Q293" s="2">
        <f t="shared" si="141"/>
        <v>0</v>
      </c>
      <c r="R293" s="2">
        <f t="shared" si="141"/>
        <v>34145562.16798161</v>
      </c>
      <c r="S293" s="2">
        <f t="shared" si="141"/>
        <v>8238247</v>
      </c>
      <c r="T293" s="2">
        <f t="shared" si="141"/>
        <v>15528419.298419248</v>
      </c>
      <c r="U293" s="2">
        <f t="shared" si="141"/>
        <v>6499498</v>
      </c>
      <c r="V293" s="2">
        <f t="shared" si="141"/>
        <v>901618</v>
      </c>
      <c r="W293" s="2">
        <f t="shared" si="141"/>
        <v>0</v>
      </c>
      <c r="X293" s="3">
        <f t="shared" si="139"/>
        <v>89834244.654850528</v>
      </c>
    </row>
    <row r="294" spans="1:24" ht="12" customHeight="1">
      <c r="A294" s="12"/>
      <c r="D294" s="2" t="s">
        <v>42</v>
      </c>
      <c r="E294" s="2">
        <f t="shared" ref="E294:L294" si="142">E293+E271</f>
        <v>49530423.891572811</v>
      </c>
      <c r="F294" s="2">
        <f t="shared" si="142"/>
        <v>3294683</v>
      </c>
      <c r="G294" s="2">
        <f t="shared" si="142"/>
        <v>45150666.748392656</v>
      </c>
      <c r="H294" s="2">
        <f t="shared" si="142"/>
        <v>36271402</v>
      </c>
      <c r="I294" s="2">
        <f t="shared" si="142"/>
        <v>1736927</v>
      </c>
      <c r="J294" s="2">
        <f t="shared" si="142"/>
        <v>8530872.0888818912</v>
      </c>
      <c r="K294" s="2">
        <f t="shared" si="142"/>
        <v>4034803</v>
      </c>
      <c r="L294" s="2">
        <f t="shared" si="142"/>
        <v>11272992.454931278</v>
      </c>
      <c r="M294" s="3">
        <f t="shared" si="138"/>
        <v>159822770.18377864</v>
      </c>
      <c r="N294" s="2">
        <f t="shared" ref="N294:W294" si="143">N293+N271</f>
        <v>53939021.206851594</v>
      </c>
      <c r="O294" s="2">
        <f t="shared" si="143"/>
        <v>1187236</v>
      </c>
      <c r="P294" s="2">
        <f t="shared" si="143"/>
        <v>23238532.981598068</v>
      </c>
      <c r="Q294" s="2">
        <f t="shared" si="143"/>
        <v>0</v>
      </c>
      <c r="R294" s="2">
        <f t="shared" si="143"/>
        <v>46670719.16798161</v>
      </c>
      <c r="S294" s="2">
        <f t="shared" si="143"/>
        <v>18935364</v>
      </c>
      <c r="T294" s="2">
        <f t="shared" si="143"/>
        <v>18637698.298419248</v>
      </c>
      <c r="U294" s="2">
        <f t="shared" si="143"/>
        <v>12027539</v>
      </c>
      <c r="V294" s="2">
        <f t="shared" si="143"/>
        <v>901618</v>
      </c>
      <c r="W294" s="2">
        <f t="shared" si="143"/>
        <v>1479738</v>
      </c>
      <c r="X294" s="3">
        <f t="shared" si="139"/>
        <v>177017466.65485051</v>
      </c>
    </row>
    <row r="295" spans="1:24" ht="12" customHeight="1">
      <c r="A295" s="12"/>
    </row>
    <row r="296" spans="1:24" ht="12" customHeight="1">
      <c r="A296" s="12" t="s">
        <v>247</v>
      </c>
      <c r="E296" s="2">
        <v>976716</v>
      </c>
      <c r="F296" s="2">
        <v>516688</v>
      </c>
      <c r="G296" s="2">
        <v>2032950</v>
      </c>
      <c r="H296" s="2">
        <v>1192686</v>
      </c>
      <c r="I296" s="2">
        <v>124102</v>
      </c>
      <c r="J296" s="2">
        <v>205237</v>
      </c>
      <c r="K296" s="2">
        <v>281677</v>
      </c>
      <c r="L296" s="2">
        <v>801548</v>
      </c>
      <c r="M296" s="3">
        <f>SUM(E296:L296)</f>
        <v>6131604</v>
      </c>
      <c r="N296" s="2">
        <v>2157629</v>
      </c>
      <c r="O296" s="2">
        <v>0</v>
      </c>
      <c r="P296" s="2">
        <v>289970</v>
      </c>
      <c r="Q296" s="2">
        <v>0</v>
      </c>
      <c r="R296" s="2">
        <v>84139</v>
      </c>
      <c r="S296" s="2">
        <v>967060</v>
      </c>
      <c r="T296" s="2">
        <v>2709359</v>
      </c>
      <c r="U296" s="2">
        <v>178610</v>
      </c>
      <c r="V296" s="2">
        <v>1006443</v>
      </c>
      <c r="W296" s="2">
        <v>0</v>
      </c>
      <c r="X296" s="3">
        <f>SUM(N296:W296)</f>
        <v>7393210</v>
      </c>
    </row>
    <row r="297" spans="1:24" ht="12" customHeight="1">
      <c r="A297" s="12"/>
      <c r="B297" s="2" t="s">
        <v>248</v>
      </c>
      <c r="E297" s="2">
        <v>204712</v>
      </c>
      <c r="F297" s="2">
        <v>21403</v>
      </c>
      <c r="G297" s="2">
        <v>291157</v>
      </c>
      <c r="H297" s="2">
        <v>101278</v>
      </c>
      <c r="I297" s="2">
        <v>0</v>
      </c>
      <c r="J297" s="2">
        <v>15613</v>
      </c>
      <c r="K297" s="2">
        <v>6079</v>
      </c>
      <c r="L297" s="2">
        <v>219909</v>
      </c>
      <c r="M297" s="3">
        <f>SUM(E297:L297)</f>
        <v>860151</v>
      </c>
      <c r="N297" s="2">
        <v>0</v>
      </c>
      <c r="O297" s="2">
        <v>0</v>
      </c>
      <c r="P297" s="2">
        <v>513709</v>
      </c>
      <c r="Q297" s="2">
        <v>0</v>
      </c>
      <c r="R297" s="2">
        <v>7253</v>
      </c>
      <c r="S297" s="2">
        <v>42012</v>
      </c>
      <c r="T297" s="2">
        <v>233149</v>
      </c>
      <c r="U297" s="2">
        <v>0</v>
      </c>
      <c r="V297" s="2">
        <v>0</v>
      </c>
      <c r="W297" s="2">
        <v>0</v>
      </c>
      <c r="X297" s="3">
        <f>SUM(N297:W297)</f>
        <v>796123</v>
      </c>
    </row>
    <row r="298" spans="1:24" ht="12" customHeight="1">
      <c r="A298" s="12"/>
      <c r="C298" s="2" t="s">
        <v>41</v>
      </c>
      <c r="E298" s="2">
        <f t="shared" ref="E298:L298" si="144">E297</f>
        <v>204712</v>
      </c>
      <c r="F298" s="2">
        <f t="shared" si="144"/>
        <v>21403</v>
      </c>
      <c r="G298" s="2">
        <f t="shared" si="144"/>
        <v>291157</v>
      </c>
      <c r="H298" s="2">
        <f t="shared" si="144"/>
        <v>101278</v>
      </c>
      <c r="I298" s="2">
        <f t="shared" si="144"/>
        <v>0</v>
      </c>
      <c r="J298" s="2">
        <f t="shared" si="144"/>
        <v>15613</v>
      </c>
      <c r="K298" s="2">
        <f t="shared" si="144"/>
        <v>6079</v>
      </c>
      <c r="L298" s="2">
        <f t="shared" si="144"/>
        <v>219909</v>
      </c>
      <c r="M298" s="3">
        <f>SUM(E298:L298)</f>
        <v>860151</v>
      </c>
      <c r="N298" s="2">
        <f t="shared" ref="N298:W298" si="145">N297</f>
        <v>0</v>
      </c>
      <c r="O298" s="2">
        <f t="shared" si="145"/>
        <v>0</v>
      </c>
      <c r="P298" s="2">
        <f t="shared" si="145"/>
        <v>513709</v>
      </c>
      <c r="Q298" s="2">
        <f t="shared" si="145"/>
        <v>0</v>
      </c>
      <c r="R298" s="2">
        <f t="shared" si="145"/>
        <v>7253</v>
      </c>
      <c r="S298" s="2">
        <f t="shared" si="145"/>
        <v>42012</v>
      </c>
      <c r="T298" s="2">
        <f t="shared" si="145"/>
        <v>233149</v>
      </c>
      <c r="U298" s="2">
        <f t="shared" si="145"/>
        <v>0</v>
      </c>
      <c r="V298" s="2">
        <f t="shared" si="145"/>
        <v>0</v>
      </c>
      <c r="W298" s="2">
        <f t="shared" si="145"/>
        <v>0</v>
      </c>
      <c r="X298" s="3">
        <f>SUM(N298:W298)</f>
        <v>796123</v>
      </c>
    </row>
    <row r="299" spans="1:24" ht="12" customHeight="1">
      <c r="A299" s="12"/>
      <c r="D299" s="2" t="s">
        <v>42</v>
      </c>
      <c r="E299" s="2">
        <f t="shared" ref="E299:L299" si="146">E298+E296</f>
        <v>1181428</v>
      </c>
      <c r="F299" s="2">
        <f t="shared" si="146"/>
        <v>538091</v>
      </c>
      <c r="G299" s="2">
        <f t="shared" si="146"/>
        <v>2324107</v>
      </c>
      <c r="H299" s="2">
        <f t="shared" si="146"/>
        <v>1293964</v>
      </c>
      <c r="I299" s="2">
        <f t="shared" si="146"/>
        <v>124102</v>
      </c>
      <c r="J299" s="2">
        <f t="shared" si="146"/>
        <v>220850</v>
      </c>
      <c r="K299" s="2">
        <f t="shared" si="146"/>
        <v>287756</v>
      </c>
      <c r="L299" s="2">
        <f t="shared" si="146"/>
        <v>1021457</v>
      </c>
      <c r="M299" s="3">
        <f>SUM(E299:L299)</f>
        <v>6991755</v>
      </c>
      <c r="N299" s="2">
        <f t="shared" ref="N299:W299" si="147">N298+N296</f>
        <v>2157629</v>
      </c>
      <c r="O299" s="2">
        <f t="shared" si="147"/>
        <v>0</v>
      </c>
      <c r="P299" s="2">
        <f t="shared" si="147"/>
        <v>803679</v>
      </c>
      <c r="Q299" s="2">
        <f t="shared" si="147"/>
        <v>0</v>
      </c>
      <c r="R299" s="2">
        <f t="shared" si="147"/>
        <v>91392</v>
      </c>
      <c r="S299" s="2">
        <f t="shared" si="147"/>
        <v>1009072</v>
      </c>
      <c r="T299" s="2">
        <f t="shared" si="147"/>
        <v>2942508</v>
      </c>
      <c r="U299" s="2">
        <f t="shared" si="147"/>
        <v>178610</v>
      </c>
      <c r="V299" s="2">
        <f t="shared" si="147"/>
        <v>1006443</v>
      </c>
      <c r="W299" s="2">
        <f t="shared" si="147"/>
        <v>0</v>
      </c>
      <c r="X299" s="3">
        <f>SUM(N299:W299)</f>
        <v>8189333</v>
      </c>
    </row>
    <row r="300" spans="1:24" ht="12" customHeight="1">
      <c r="A300" s="12"/>
    </row>
    <row r="301" spans="1:24" ht="12" customHeight="1">
      <c r="A301" s="12" t="s">
        <v>249</v>
      </c>
      <c r="E301" s="2">
        <v>1528550</v>
      </c>
      <c r="F301" s="2">
        <v>0</v>
      </c>
      <c r="G301" s="2">
        <v>7217236</v>
      </c>
      <c r="H301" s="2">
        <v>4439309</v>
      </c>
      <c r="I301" s="2">
        <v>252266</v>
      </c>
      <c r="J301" s="2">
        <v>0</v>
      </c>
      <c r="K301" s="2">
        <v>7229104</v>
      </c>
      <c r="L301" s="2">
        <v>950838</v>
      </c>
      <c r="M301" s="3">
        <f t="shared" ref="M301:M311" si="148">SUM(E301:L301)</f>
        <v>21617303</v>
      </c>
      <c r="N301" s="2">
        <v>9960647</v>
      </c>
      <c r="O301" s="2">
        <v>0</v>
      </c>
      <c r="P301" s="2">
        <v>0</v>
      </c>
      <c r="Q301" s="2">
        <v>0</v>
      </c>
      <c r="R301" s="2">
        <v>2096740</v>
      </c>
      <c r="S301" s="2">
        <v>3323836</v>
      </c>
      <c r="T301" s="2">
        <v>2614593</v>
      </c>
      <c r="U301" s="2">
        <v>2338682</v>
      </c>
      <c r="V301" s="2">
        <v>0</v>
      </c>
      <c r="W301" s="2">
        <v>455408</v>
      </c>
      <c r="X301" s="3">
        <f t="shared" ref="X301:X311" si="149">SUM(N301:W301)</f>
        <v>20789906</v>
      </c>
    </row>
    <row r="302" spans="1:24" ht="12" customHeight="1">
      <c r="A302" s="12"/>
      <c r="B302" s="2" t="s">
        <v>250</v>
      </c>
      <c r="E302" s="2">
        <v>2274925</v>
      </c>
      <c r="F302" s="2">
        <v>0</v>
      </c>
      <c r="G302" s="2">
        <v>659324</v>
      </c>
      <c r="H302" s="2">
        <v>0</v>
      </c>
      <c r="I302" s="2">
        <v>74677</v>
      </c>
      <c r="J302" s="2">
        <v>7442</v>
      </c>
      <c r="K302" s="2">
        <v>8825</v>
      </c>
      <c r="L302" s="2">
        <v>40609</v>
      </c>
      <c r="M302" s="3">
        <f t="shared" si="148"/>
        <v>3065802</v>
      </c>
      <c r="N302" s="2">
        <v>607029</v>
      </c>
      <c r="O302" s="2">
        <v>23849</v>
      </c>
      <c r="P302" s="2">
        <v>40609</v>
      </c>
      <c r="Q302" s="2">
        <v>0</v>
      </c>
      <c r="R302" s="2">
        <v>2047641</v>
      </c>
      <c r="S302" s="2">
        <v>311173</v>
      </c>
      <c r="T302" s="2">
        <v>886578</v>
      </c>
      <c r="U302" s="2">
        <v>468215</v>
      </c>
      <c r="V302" s="2">
        <v>0</v>
      </c>
      <c r="W302" s="2">
        <v>0</v>
      </c>
      <c r="X302" s="3">
        <f t="shared" si="149"/>
        <v>4385094</v>
      </c>
    </row>
    <row r="303" spans="1:24" ht="12" customHeight="1">
      <c r="A303" s="12"/>
      <c r="B303" s="2" t="s">
        <v>251</v>
      </c>
      <c r="E303" s="2">
        <v>1384269</v>
      </c>
      <c r="F303" s="2">
        <v>0</v>
      </c>
      <c r="G303" s="2">
        <v>795039</v>
      </c>
      <c r="H303" s="2">
        <v>0</v>
      </c>
      <c r="I303" s="2">
        <v>14848</v>
      </c>
      <c r="J303" s="2">
        <v>606485</v>
      </c>
      <c r="K303" s="2">
        <v>453796</v>
      </c>
      <c r="L303" s="2">
        <v>1000000</v>
      </c>
      <c r="M303" s="3">
        <f t="shared" si="148"/>
        <v>4254437</v>
      </c>
      <c r="N303" s="2">
        <v>230000</v>
      </c>
      <c r="O303" s="2">
        <v>0</v>
      </c>
      <c r="P303" s="2">
        <v>2000000</v>
      </c>
      <c r="Q303" s="2">
        <v>0</v>
      </c>
      <c r="R303" s="2">
        <v>2260018</v>
      </c>
      <c r="S303" s="2">
        <v>150644</v>
      </c>
      <c r="T303" s="2">
        <v>57556</v>
      </c>
      <c r="U303" s="2">
        <v>2157</v>
      </c>
      <c r="V303" s="2">
        <v>0</v>
      </c>
      <c r="W303" s="2">
        <v>0</v>
      </c>
      <c r="X303" s="3">
        <f t="shared" si="149"/>
        <v>4700375</v>
      </c>
    </row>
    <row r="304" spans="1:24" ht="12" customHeight="1">
      <c r="A304" s="12"/>
      <c r="B304" s="2" t="s">
        <v>252</v>
      </c>
      <c r="E304" s="2">
        <v>0</v>
      </c>
      <c r="F304" s="2">
        <v>0</v>
      </c>
      <c r="G304" s="2">
        <v>14831</v>
      </c>
      <c r="H304" s="2">
        <v>755</v>
      </c>
      <c r="I304" s="2">
        <v>0</v>
      </c>
      <c r="J304" s="2">
        <v>0</v>
      </c>
      <c r="K304" s="2">
        <v>0</v>
      </c>
      <c r="L304" s="2">
        <v>0</v>
      </c>
      <c r="M304" s="3">
        <f t="shared" si="148"/>
        <v>15586</v>
      </c>
      <c r="N304" s="2">
        <v>435</v>
      </c>
      <c r="O304" s="2">
        <v>0</v>
      </c>
      <c r="P304" s="2">
        <v>0</v>
      </c>
      <c r="Q304" s="2">
        <v>0</v>
      </c>
      <c r="R304" s="2">
        <v>809</v>
      </c>
      <c r="S304" s="2">
        <v>16063</v>
      </c>
      <c r="T304" s="2">
        <v>6551</v>
      </c>
      <c r="U304" s="2">
        <v>0</v>
      </c>
      <c r="V304" s="2">
        <v>0</v>
      </c>
      <c r="W304" s="2">
        <v>0</v>
      </c>
      <c r="X304" s="3">
        <f t="shared" si="149"/>
        <v>23858</v>
      </c>
    </row>
    <row r="305" spans="1:24" ht="12" customHeight="1">
      <c r="A305" s="12"/>
      <c r="B305" s="2" t="s">
        <v>253</v>
      </c>
      <c r="E305" s="2">
        <v>0</v>
      </c>
      <c r="F305" s="2">
        <v>0</v>
      </c>
      <c r="G305" s="2">
        <v>10540</v>
      </c>
      <c r="H305" s="2">
        <v>2090</v>
      </c>
      <c r="I305" s="2">
        <v>659</v>
      </c>
      <c r="J305" s="2">
        <v>0</v>
      </c>
      <c r="K305" s="2">
        <v>0</v>
      </c>
      <c r="L305" s="2">
        <v>0</v>
      </c>
      <c r="M305" s="3">
        <f t="shared" si="148"/>
        <v>13289</v>
      </c>
      <c r="N305" s="2">
        <v>0</v>
      </c>
      <c r="O305" s="2">
        <v>0</v>
      </c>
      <c r="P305" s="2">
        <v>0</v>
      </c>
      <c r="Q305" s="2">
        <v>0</v>
      </c>
      <c r="R305" s="2">
        <v>4319</v>
      </c>
      <c r="S305" s="2">
        <v>7002</v>
      </c>
      <c r="T305" s="2">
        <v>0</v>
      </c>
      <c r="U305" s="2">
        <v>0</v>
      </c>
      <c r="V305" s="2">
        <v>0</v>
      </c>
      <c r="W305" s="2">
        <v>0</v>
      </c>
      <c r="X305" s="3">
        <f t="shared" si="149"/>
        <v>11321</v>
      </c>
    </row>
    <row r="306" spans="1:24" ht="12" customHeight="1">
      <c r="A306" s="12"/>
      <c r="B306" s="2" t="s">
        <v>254</v>
      </c>
      <c r="E306" s="2">
        <v>335824</v>
      </c>
      <c r="F306" s="2">
        <v>0</v>
      </c>
      <c r="G306" s="2">
        <v>73732</v>
      </c>
      <c r="H306" s="2">
        <v>64870</v>
      </c>
      <c r="I306" s="2">
        <v>0</v>
      </c>
      <c r="J306" s="2">
        <v>10968</v>
      </c>
      <c r="K306" s="2">
        <v>21408</v>
      </c>
      <c r="L306" s="2">
        <v>0</v>
      </c>
      <c r="M306" s="3">
        <f t="shared" si="148"/>
        <v>506802</v>
      </c>
      <c r="N306" s="2">
        <v>0</v>
      </c>
      <c r="O306" s="2">
        <v>9915</v>
      </c>
      <c r="P306" s="2">
        <v>0</v>
      </c>
      <c r="Q306" s="2">
        <v>0</v>
      </c>
      <c r="R306" s="2">
        <v>120696</v>
      </c>
      <c r="S306" s="2">
        <v>15652</v>
      </c>
      <c r="T306" s="2">
        <v>329104</v>
      </c>
      <c r="U306" s="2">
        <v>0</v>
      </c>
      <c r="V306" s="2">
        <v>0</v>
      </c>
      <c r="W306" s="2">
        <v>0</v>
      </c>
      <c r="X306" s="3">
        <f t="shared" si="149"/>
        <v>475367</v>
      </c>
    </row>
    <row r="307" spans="1:24" ht="12" customHeight="1">
      <c r="A307" s="12"/>
      <c r="B307" s="2" t="s">
        <v>255</v>
      </c>
      <c r="E307" s="2">
        <v>0</v>
      </c>
      <c r="F307" s="2">
        <v>0</v>
      </c>
      <c r="G307" s="2">
        <v>5050</v>
      </c>
      <c r="H307" s="2">
        <v>1816</v>
      </c>
      <c r="I307" s="2">
        <v>0</v>
      </c>
      <c r="J307" s="2">
        <v>0</v>
      </c>
      <c r="K307" s="2">
        <v>0</v>
      </c>
      <c r="L307" s="2">
        <v>0</v>
      </c>
      <c r="M307" s="3">
        <f t="shared" si="148"/>
        <v>6866</v>
      </c>
      <c r="N307" s="2">
        <v>0</v>
      </c>
      <c r="O307" s="2">
        <v>0</v>
      </c>
      <c r="P307" s="2">
        <v>0</v>
      </c>
      <c r="Q307" s="2">
        <v>0</v>
      </c>
      <c r="R307" s="2">
        <v>707</v>
      </c>
      <c r="S307" s="2">
        <v>8752</v>
      </c>
      <c r="T307" s="2">
        <v>0</v>
      </c>
      <c r="U307" s="2">
        <v>0</v>
      </c>
      <c r="V307" s="2">
        <v>0</v>
      </c>
      <c r="W307" s="2">
        <v>0</v>
      </c>
      <c r="X307" s="3">
        <f t="shared" si="149"/>
        <v>9459</v>
      </c>
    </row>
    <row r="308" spans="1:24" ht="12" customHeight="1">
      <c r="A308" s="12"/>
      <c r="B308" s="2" t="s">
        <v>256</v>
      </c>
      <c r="E308" s="2">
        <v>3423181</v>
      </c>
      <c r="F308" s="2">
        <v>0</v>
      </c>
      <c r="G308" s="2">
        <v>1244573</v>
      </c>
      <c r="H308" s="2">
        <v>11889</v>
      </c>
      <c r="I308" s="2">
        <v>249</v>
      </c>
      <c r="J308" s="2">
        <v>163498</v>
      </c>
      <c r="K308" s="2">
        <v>0</v>
      </c>
      <c r="L308" s="2">
        <v>92148</v>
      </c>
      <c r="M308" s="3">
        <f t="shared" si="148"/>
        <v>4935538</v>
      </c>
      <c r="N308" s="2">
        <v>3564359</v>
      </c>
      <c r="O308" s="2">
        <v>110733</v>
      </c>
      <c r="P308" s="2">
        <v>367221</v>
      </c>
      <c r="Q308" s="2">
        <v>0</v>
      </c>
      <c r="R308" s="2">
        <v>5070725</v>
      </c>
      <c r="S308" s="2">
        <v>557270</v>
      </c>
      <c r="T308" s="2">
        <v>1976216</v>
      </c>
      <c r="U308" s="2">
        <v>2065030</v>
      </c>
      <c r="V308" s="2">
        <v>0</v>
      </c>
      <c r="W308" s="2">
        <v>0</v>
      </c>
      <c r="X308" s="3">
        <f t="shared" si="149"/>
        <v>13711554</v>
      </c>
    </row>
    <row r="309" spans="1:24" ht="12" customHeight="1">
      <c r="A309" s="12"/>
      <c r="B309" s="2" t="s">
        <v>257</v>
      </c>
      <c r="E309" s="2">
        <v>194520</v>
      </c>
      <c r="F309" s="2">
        <v>0</v>
      </c>
      <c r="G309" s="2">
        <v>477641</v>
      </c>
      <c r="H309" s="2">
        <v>34807</v>
      </c>
      <c r="I309" s="2">
        <v>0</v>
      </c>
      <c r="J309" s="2">
        <v>0</v>
      </c>
      <c r="K309" s="2">
        <v>20000</v>
      </c>
      <c r="L309" s="2">
        <v>553306</v>
      </c>
      <c r="M309" s="3">
        <f t="shared" si="148"/>
        <v>1280274</v>
      </c>
      <c r="N309" s="2">
        <v>155500</v>
      </c>
      <c r="O309" s="2">
        <v>0</v>
      </c>
      <c r="P309" s="2">
        <v>553306</v>
      </c>
      <c r="Q309" s="2">
        <v>0</v>
      </c>
      <c r="R309" s="2">
        <v>831442</v>
      </c>
      <c r="S309" s="2">
        <v>187260</v>
      </c>
      <c r="T309" s="2">
        <v>59354</v>
      </c>
      <c r="U309" s="2">
        <v>3821</v>
      </c>
      <c r="V309" s="2">
        <v>0</v>
      </c>
      <c r="W309" s="2">
        <v>0</v>
      </c>
      <c r="X309" s="3">
        <f t="shared" si="149"/>
        <v>1790683</v>
      </c>
    </row>
    <row r="310" spans="1:24" ht="12" customHeight="1">
      <c r="A310" s="12"/>
      <c r="C310" s="2" t="s">
        <v>41</v>
      </c>
      <c r="E310" s="2">
        <f t="shared" ref="E310:L310" si="150">SUM(E302:E309)</f>
        <v>7612719</v>
      </c>
      <c r="F310" s="2">
        <f t="shared" si="150"/>
        <v>0</v>
      </c>
      <c r="G310" s="2">
        <f t="shared" si="150"/>
        <v>3280730</v>
      </c>
      <c r="H310" s="2">
        <f t="shared" si="150"/>
        <v>116227</v>
      </c>
      <c r="I310" s="2">
        <f t="shared" si="150"/>
        <v>90433</v>
      </c>
      <c r="J310" s="2">
        <f t="shared" si="150"/>
        <v>788393</v>
      </c>
      <c r="K310" s="2">
        <f t="shared" si="150"/>
        <v>504029</v>
      </c>
      <c r="L310" s="2">
        <f t="shared" si="150"/>
        <v>1686063</v>
      </c>
      <c r="M310" s="3">
        <f t="shared" si="148"/>
        <v>14078594</v>
      </c>
      <c r="N310" s="2">
        <f t="shared" ref="N310:W310" si="151">SUM(N302:N309)</f>
        <v>4557323</v>
      </c>
      <c r="O310" s="2">
        <f t="shared" si="151"/>
        <v>144497</v>
      </c>
      <c r="P310" s="2">
        <f t="shared" si="151"/>
        <v>2961136</v>
      </c>
      <c r="Q310" s="2">
        <f t="shared" si="151"/>
        <v>0</v>
      </c>
      <c r="R310" s="2">
        <f t="shared" si="151"/>
        <v>10336357</v>
      </c>
      <c r="S310" s="2">
        <f t="shared" si="151"/>
        <v>1253816</v>
      </c>
      <c r="T310" s="2">
        <f t="shared" si="151"/>
        <v>3315359</v>
      </c>
      <c r="U310" s="2">
        <f t="shared" si="151"/>
        <v>2539223</v>
      </c>
      <c r="V310" s="2">
        <f t="shared" si="151"/>
        <v>0</v>
      </c>
      <c r="W310" s="2">
        <f t="shared" si="151"/>
        <v>0</v>
      </c>
      <c r="X310" s="3">
        <f t="shared" si="149"/>
        <v>25107711</v>
      </c>
    </row>
    <row r="311" spans="1:24" ht="12" customHeight="1">
      <c r="A311" s="12"/>
      <c r="D311" s="2" t="s">
        <v>42</v>
      </c>
      <c r="E311" s="2">
        <f t="shared" ref="E311:L311" si="152">E310+E301</f>
        <v>9141269</v>
      </c>
      <c r="F311" s="2">
        <f t="shared" si="152"/>
        <v>0</v>
      </c>
      <c r="G311" s="2">
        <f t="shared" si="152"/>
        <v>10497966</v>
      </c>
      <c r="H311" s="2">
        <f t="shared" si="152"/>
        <v>4555536</v>
      </c>
      <c r="I311" s="2">
        <f t="shared" si="152"/>
        <v>342699</v>
      </c>
      <c r="J311" s="2">
        <f t="shared" si="152"/>
        <v>788393</v>
      </c>
      <c r="K311" s="2">
        <f t="shared" si="152"/>
        <v>7733133</v>
      </c>
      <c r="L311" s="2">
        <f t="shared" si="152"/>
        <v>2636901</v>
      </c>
      <c r="M311" s="3">
        <f t="shared" si="148"/>
        <v>35695897</v>
      </c>
      <c r="N311" s="2">
        <f t="shared" ref="N311:W311" si="153">N310+N301</f>
        <v>14517970</v>
      </c>
      <c r="O311" s="2">
        <f t="shared" si="153"/>
        <v>144497</v>
      </c>
      <c r="P311" s="2">
        <f t="shared" si="153"/>
        <v>2961136</v>
      </c>
      <c r="Q311" s="2">
        <f t="shared" si="153"/>
        <v>0</v>
      </c>
      <c r="R311" s="2">
        <f t="shared" si="153"/>
        <v>12433097</v>
      </c>
      <c r="S311" s="2">
        <f t="shared" si="153"/>
        <v>4577652</v>
      </c>
      <c r="T311" s="2">
        <f t="shared" si="153"/>
        <v>5929952</v>
      </c>
      <c r="U311" s="2">
        <f t="shared" si="153"/>
        <v>4877905</v>
      </c>
      <c r="V311" s="2">
        <f t="shared" si="153"/>
        <v>0</v>
      </c>
      <c r="W311" s="2">
        <f t="shared" si="153"/>
        <v>455408</v>
      </c>
      <c r="X311" s="3">
        <f t="shared" si="149"/>
        <v>45897617</v>
      </c>
    </row>
    <row r="312" spans="1:24" ht="12" customHeight="1">
      <c r="A312" s="12"/>
    </row>
    <row r="313" spans="1:24" ht="12" customHeight="1">
      <c r="A313" s="12" t="s">
        <v>258</v>
      </c>
      <c r="E313" s="2">
        <v>759592</v>
      </c>
      <c r="F313" s="2">
        <v>713076</v>
      </c>
      <c r="G313" s="2">
        <v>1422911</v>
      </c>
      <c r="H313" s="2">
        <v>531764</v>
      </c>
      <c r="I313" s="2">
        <v>767</v>
      </c>
      <c r="J313" s="2">
        <v>0</v>
      </c>
      <c r="K313" s="2">
        <v>0</v>
      </c>
      <c r="L313" s="2">
        <v>0</v>
      </c>
      <c r="M313" s="3">
        <f>SUM(E313:L313)</f>
        <v>3428110</v>
      </c>
      <c r="N313" s="2">
        <v>1086571</v>
      </c>
      <c r="O313" s="2">
        <v>0</v>
      </c>
      <c r="P313" s="2">
        <v>0</v>
      </c>
      <c r="Q313" s="2">
        <v>0</v>
      </c>
      <c r="R313" s="2">
        <v>285022</v>
      </c>
      <c r="S313" s="2">
        <v>896487</v>
      </c>
      <c r="T313" s="2">
        <v>12743</v>
      </c>
      <c r="U313" s="2">
        <v>4704337</v>
      </c>
      <c r="V313" s="2">
        <v>0</v>
      </c>
      <c r="W313" s="2">
        <v>0</v>
      </c>
      <c r="X313" s="3">
        <f>SUM(N313:W313)</f>
        <v>6985160</v>
      </c>
    </row>
    <row r="314" spans="1:24" ht="12" customHeight="1">
      <c r="A314" s="12"/>
      <c r="B314" s="2" t="s">
        <v>259</v>
      </c>
      <c r="E314" s="2">
        <v>17991</v>
      </c>
      <c r="F314" s="2">
        <v>0</v>
      </c>
      <c r="G314" s="2">
        <v>21563</v>
      </c>
      <c r="H314" s="2">
        <v>0</v>
      </c>
      <c r="I314" s="2">
        <v>0</v>
      </c>
      <c r="J314" s="2">
        <v>0</v>
      </c>
      <c r="K314" s="2">
        <v>420</v>
      </c>
      <c r="L314" s="2">
        <v>0</v>
      </c>
      <c r="M314" s="3">
        <f>SUM(E314:L314)</f>
        <v>39974</v>
      </c>
      <c r="N314" s="2">
        <v>122381</v>
      </c>
      <c r="O314" s="2">
        <v>0</v>
      </c>
      <c r="P314" s="2">
        <v>0</v>
      </c>
      <c r="Q314" s="2">
        <v>0</v>
      </c>
      <c r="R314" s="2">
        <v>280430</v>
      </c>
      <c r="S314" s="2">
        <v>12665</v>
      </c>
      <c r="T314" s="2">
        <v>34648</v>
      </c>
      <c r="U314" s="2">
        <v>513820</v>
      </c>
      <c r="V314" s="2">
        <v>0</v>
      </c>
      <c r="W314" s="2">
        <v>0</v>
      </c>
      <c r="X314" s="3">
        <f>SUM(N314:W314)</f>
        <v>963944</v>
      </c>
    </row>
    <row r="315" spans="1:24" ht="12" customHeight="1">
      <c r="A315" s="12"/>
      <c r="B315" s="2" t="s">
        <v>260</v>
      </c>
      <c r="E315" s="2">
        <v>0</v>
      </c>
      <c r="F315" s="2">
        <v>133728</v>
      </c>
      <c r="G315" s="2">
        <v>89639</v>
      </c>
      <c r="H315" s="2">
        <v>1676</v>
      </c>
      <c r="I315" s="2">
        <v>0</v>
      </c>
      <c r="J315" s="2">
        <v>0</v>
      </c>
      <c r="K315" s="2">
        <v>0</v>
      </c>
      <c r="L315" s="2">
        <v>69085</v>
      </c>
      <c r="M315" s="3">
        <f>SUM(E315:L315)</f>
        <v>294128</v>
      </c>
      <c r="N315" s="2">
        <v>45000</v>
      </c>
      <c r="O315" s="2">
        <v>0</v>
      </c>
      <c r="P315" s="2">
        <v>69085</v>
      </c>
      <c r="Q315" s="2">
        <v>0</v>
      </c>
      <c r="R315" s="2">
        <v>45507</v>
      </c>
      <c r="S315" s="2">
        <v>24940</v>
      </c>
      <c r="T315" s="2">
        <v>8778</v>
      </c>
      <c r="U315" s="2">
        <v>0</v>
      </c>
      <c r="V315" s="2">
        <v>0</v>
      </c>
      <c r="W315" s="2">
        <v>0</v>
      </c>
      <c r="X315" s="3">
        <f>SUM(N315:W315)</f>
        <v>193310</v>
      </c>
    </row>
    <row r="316" spans="1:24" ht="12" customHeight="1">
      <c r="A316" s="12"/>
      <c r="C316" s="2" t="s">
        <v>41</v>
      </c>
      <c r="E316" s="2">
        <f t="shared" ref="E316:L316" si="154">SUM(E314:E315)</f>
        <v>17991</v>
      </c>
      <c r="F316" s="2">
        <f t="shared" si="154"/>
        <v>133728</v>
      </c>
      <c r="G316" s="2">
        <f t="shared" si="154"/>
        <v>111202</v>
      </c>
      <c r="H316" s="2">
        <f t="shared" si="154"/>
        <v>1676</v>
      </c>
      <c r="I316" s="2">
        <f t="shared" si="154"/>
        <v>0</v>
      </c>
      <c r="J316" s="2">
        <f t="shared" si="154"/>
        <v>0</v>
      </c>
      <c r="K316" s="2">
        <f t="shared" si="154"/>
        <v>420</v>
      </c>
      <c r="L316" s="2">
        <f t="shared" si="154"/>
        <v>69085</v>
      </c>
      <c r="M316" s="3">
        <f>SUM(E316:L316)</f>
        <v>334102</v>
      </c>
      <c r="N316" s="2">
        <f t="shared" ref="N316:W316" si="155">SUM(N314:N315)</f>
        <v>167381</v>
      </c>
      <c r="O316" s="2">
        <f t="shared" si="155"/>
        <v>0</v>
      </c>
      <c r="P316" s="2">
        <f t="shared" si="155"/>
        <v>69085</v>
      </c>
      <c r="Q316" s="2">
        <f t="shared" si="155"/>
        <v>0</v>
      </c>
      <c r="R316" s="2">
        <f t="shared" si="155"/>
        <v>325937</v>
      </c>
      <c r="S316" s="2">
        <f t="shared" si="155"/>
        <v>37605</v>
      </c>
      <c r="T316" s="2">
        <f t="shared" si="155"/>
        <v>43426</v>
      </c>
      <c r="U316" s="2">
        <f t="shared" si="155"/>
        <v>513820</v>
      </c>
      <c r="V316" s="2">
        <f t="shared" si="155"/>
        <v>0</v>
      </c>
      <c r="W316" s="2">
        <f t="shared" si="155"/>
        <v>0</v>
      </c>
      <c r="X316" s="3">
        <f>SUM(N316:W316)</f>
        <v>1157254</v>
      </c>
    </row>
    <row r="317" spans="1:24" ht="12" customHeight="1">
      <c r="A317" s="12"/>
      <c r="D317" s="2" t="s">
        <v>42</v>
      </c>
      <c r="E317" s="2">
        <f t="shared" ref="E317:L317" si="156">E316+E313</f>
        <v>777583</v>
      </c>
      <c r="F317" s="2">
        <f t="shared" si="156"/>
        <v>846804</v>
      </c>
      <c r="G317" s="2">
        <f t="shared" si="156"/>
        <v>1534113</v>
      </c>
      <c r="H317" s="2">
        <f t="shared" si="156"/>
        <v>533440</v>
      </c>
      <c r="I317" s="2">
        <f t="shared" si="156"/>
        <v>767</v>
      </c>
      <c r="J317" s="2">
        <f t="shared" si="156"/>
        <v>0</v>
      </c>
      <c r="K317" s="2">
        <f t="shared" si="156"/>
        <v>420</v>
      </c>
      <c r="L317" s="2">
        <f t="shared" si="156"/>
        <v>69085</v>
      </c>
      <c r="M317" s="3">
        <f>SUM(E317:L317)</f>
        <v>3762212</v>
      </c>
      <c r="N317" s="2">
        <f t="shared" ref="N317:W317" si="157">N316+N313</f>
        <v>1253952</v>
      </c>
      <c r="O317" s="2">
        <f t="shared" si="157"/>
        <v>0</v>
      </c>
      <c r="P317" s="2">
        <f t="shared" si="157"/>
        <v>69085</v>
      </c>
      <c r="Q317" s="2">
        <f t="shared" si="157"/>
        <v>0</v>
      </c>
      <c r="R317" s="2">
        <f t="shared" si="157"/>
        <v>610959</v>
      </c>
      <c r="S317" s="2">
        <f t="shared" si="157"/>
        <v>934092</v>
      </c>
      <c r="T317" s="2">
        <f t="shared" si="157"/>
        <v>56169</v>
      </c>
      <c r="U317" s="2">
        <f t="shared" si="157"/>
        <v>5218157</v>
      </c>
      <c r="V317" s="2">
        <f t="shared" si="157"/>
        <v>0</v>
      </c>
      <c r="W317" s="2">
        <f t="shared" si="157"/>
        <v>0</v>
      </c>
      <c r="X317" s="3">
        <f>SUM(N317:W317)</f>
        <v>8142414</v>
      </c>
    </row>
    <row r="318" spans="1:24" ht="12" customHeight="1">
      <c r="A318" s="12"/>
    </row>
    <row r="319" spans="1:24" ht="12" customHeight="1">
      <c r="A319" s="12" t="s">
        <v>261</v>
      </c>
      <c r="E319" s="2">
        <v>32532503</v>
      </c>
      <c r="F319" s="2">
        <v>0</v>
      </c>
      <c r="G319" s="2">
        <v>21126294</v>
      </c>
      <c r="H319" s="2">
        <v>15081615</v>
      </c>
      <c r="I319" s="2">
        <v>768688</v>
      </c>
      <c r="J319" s="2">
        <v>551196</v>
      </c>
      <c r="K319" s="2">
        <v>5546754</v>
      </c>
      <c r="L319" s="2">
        <v>1812653</v>
      </c>
      <c r="M319" s="3">
        <f t="shared" ref="M319:M340" si="158">SUM(E319:L319)</f>
        <v>77419703</v>
      </c>
      <c r="N319" s="2">
        <v>41993006</v>
      </c>
      <c r="O319" s="2">
        <v>0</v>
      </c>
      <c r="P319" s="2">
        <v>3983670</v>
      </c>
      <c r="Q319" s="2">
        <v>0</v>
      </c>
      <c r="R319" s="2">
        <v>11048437</v>
      </c>
      <c r="S319" s="2">
        <v>9452202</v>
      </c>
      <c r="T319" s="2">
        <v>5509980</v>
      </c>
      <c r="U319" s="2">
        <v>4701718</v>
      </c>
      <c r="V319" s="2">
        <v>0</v>
      </c>
      <c r="W319" s="2">
        <v>0</v>
      </c>
      <c r="X319" s="3">
        <f t="shared" ref="X319:X340" si="159">SUM(N319:W319)</f>
        <v>76689013</v>
      </c>
    </row>
    <row r="320" spans="1:24" ht="12" customHeight="1">
      <c r="A320" s="12"/>
      <c r="B320" s="2" t="s">
        <v>262</v>
      </c>
      <c r="E320" s="2">
        <v>355892</v>
      </c>
      <c r="F320" s="2">
        <v>0</v>
      </c>
      <c r="G320" s="2">
        <v>253972</v>
      </c>
      <c r="H320" s="2">
        <v>363035</v>
      </c>
      <c r="I320" s="2">
        <v>9740</v>
      </c>
      <c r="J320" s="2">
        <v>274300</v>
      </c>
      <c r="K320" s="2">
        <v>984756</v>
      </c>
      <c r="L320" s="2">
        <v>774125</v>
      </c>
      <c r="M320" s="3">
        <f t="shared" si="158"/>
        <v>3015820</v>
      </c>
      <c r="N320" s="2">
        <v>108152</v>
      </c>
      <c r="O320" s="2">
        <v>223565</v>
      </c>
      <c r="P320" s="2">
        <v>774125</v>
      </c>
      <c r="Q320" s="2">
        <v>0</v>
      </c>
      <c r="R320" s="2">
        <v>826034</v>
      </c>
      <c r="S320" s="2">
        <v>295110</v>
      </c>
      <c r="T320" s="2">
        <v>900266</v>
      </c>
      <c r="U320" s="2">
        <v>0</v>
      </c>
      <c r="V320" s="2">
        <v>0</v>
      </c>
      <c r="W320" s="2">
        <v>0</v>
      </c>
      <c r="X320" s="3">
        <f t="shared" si="159"/>
        <v>3127252</v>
      </c>
    </row>
    <row r="321" spans="1:24" ht="12" customHeight="1">
      <c r="A321" s="12"/>
      <c r="B321" s="2" t="s">
        <v>263</v>
      </c>
      <c r="E321" s="2">
        <v>129319</v>
      </c>
      <c r="F321" s="2">
        <v>0</v>
      </c>
      <c r="G321" s="2">
        <v>47958</v>
      </c>
      <c r="H321" s="2">
        <v>2097</v>
      </c>
      <c r="I321" s="2">
        <v>0</v>
      </c>
      <c r="J321" s="2">
        <v>0</v>
      </c>
      <c r="K321" s="2">
        <v>105000</v>
      </c>
      <c r="L321" s="2">
        <v>306277</v>
      </c>
      <c r="M321" s="3">
        <f t="shared" si="158"/>
        <v>590651</v>
      </c>
      <c r="N321" s="2">
        <v>214758</v>
      </c>
      <c r="O321" s="2">
        <v>0</v>
      </c>
      <c r="P321" s="2">
        <v>306277</v>
      </c>
      <c r="Q321" s="2">
        <v>0</v>
      </c>
      <c r="R321" s="2">
        <v>284045</v>
      </c>
      <c r="S321" s="2">
        <v>132831</v>
      </c>
      <c r="T321" s="2">
        <v>101326</v>
      </c>
      <c r="U321" s="2">
        <v>0</v>
      </c>
      <c r="V321" s="2">
        <v>0</v>
      </c>
      <c r="W321" s="2">
        <v>0</v>
      </c>
      <c r="X321" s="3">
        <f t="shared" si="159"/>
        <v>1039237</v>
      </c>
    </row>
    <row r="322" spans="1:24" ht="12" customHeight="1">
      <c r="A322" s="12"/>
      <c r="B322" s="2" t="s">
        <v>264</v>
      </c>
      <c r="E322" s="2">
        <v>0</v>
      </c>
      <c r="F322" s="2">
        <v>0</v>
      </c>
      <c r="G322" s="2">
        <v>100113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3">
        <f t="shared" si="158"/>
        <v>100113</v>
      </c>
      <c r="N322" s="2">
        <v>58200</v>
      </c>
      <c r="O322" s="2">
        <v>0</v>
      </c>
      <c r="P322" s="2">
        <v>0</v>
      </c>
      <c r="Q322" s="2">
        <v>0</v>
      </c>
      <c r="R322" s="2">
        <v>230</v>
      </c>
      <c r="S322" s="2">
        <v>28522</v>
      </c>
      <c r="T322" s="2">
        <v>0</v>
      </c>
      <c r="U322" s="2">
        <v>0</v>
      </c>
      <c r="V322" s="2">
        <v>0</v>
      </c>
      <c r="W322" s="2">
        <v>0</v>
      </c>
      <c r="X322" s="3">
        <f t="shared" si="159"/>
        <v>86952</v>
      </c>
    </row>
    <row r="323" spans="1:24" ht="12" customHeight="1">
      <c r="A323" s="12"/>
      <c r="B323" s="2" t="s">
        <v>265</v>
      </c>
      <c r="E323" s="2">
        <v>885644</v>
      </c>
      <c r="F323" s="2">
        <v>0</v>
      </c>
      <c r="G323" s="2">
        <v>1798094</v>
      </c>
      <c r="H323" s="2">
        <v>81162</v>
      </c>
      <c r="I323" s="2">
        <v>0</v>
      </c>
      <c r="J323" s="2">
        <v>44817</v>
      </c>
      <c r="K323" s="2">
        <v>708248</v>
      </c>
      <c r="L323" s="2">
        <v>894480</v>
      </c>
      <c r="M323" s="3">
        <f t="shared" si="158"/>
        <v>4412445</v>
      </c>
      <c r="N323" s="2">
        <v>0</v>
      </c>
      <c r="O323" s="2">
        <v>0</v>
      </c>
      <c r="P323" s="2">
        <v>1471227</v>
      </c>
      <c r="Q323" s="2">
        <v>0</v>
      </c>
      <c r="R323" s="2">
        <v>1884986</v>
      </c>
      <c r="S323" s="2">
        <v>815104</v>
      </c>
      <c r="T323" s="2">
        <v>617360</v>
      </c>
      <c r="U323" s="2">
        <v>271493</v>
      </c>
      <c r="V323" s="2">
        <v>0</v>
      </c>
      <c r="W323" s="2">
        <v>0</v>
      </c>
      <c r="X323" s="3">
        <f t="shared" si="159"/>
        <v>5060170</v>
      </c>
    </row>
    <row r="324" spans="1:24" ht="12" customHeight="1">
      <c r="A324" s="12"/>
      <c r="B324" s="2" t="s">
        <v>266</v>
      </c>
      <c r="E324" s="2">
        <v>8231788</v>
      </c>
      <c r="F324" s="2">
        <v>1744940</v>
      </c>
      <c r="G324" s="2">
        <v>2762232</v>
      </c>
      <c r="H324" s="2">
        <v>0</v>
      </c>
      <c r="I324" s="2">
        <v>1837</v>
      </c>
      <c r="J324" s="2">
        <v>282627</v>
      </c>
      <c r="K324" s="2">
        <v>6444</v>
      </c>
      <c r="L324" s="2">
        <v>1991550</v>
      </c>
      <c r="M324" s="3">
        <f t="shared" si="158"/>
        <v>15021418</v>
      </c>
      <c r="N324" s="2">
        <v>953702</v>
      </c>
      <c r="O324" s="2">
        <v>739634</v>
      </c>
      <c r="P324" s="2">
        <v>2100725</v>
      </c>
      <c r="Q324" s="2">
        <v>0</v>
      </c>
      <c r="R324" s="2">
        <v>2212250</v>
      </c>
      <c r="S324" s="2">
        <v>1997279</v>
      </c>
      <c r="T324" s="2">
        <v>1853641</v>
      </c>
      <c r="U324" s="2">
        <v>4338467</v>
      </c>
      <c r="V324" s="2">
        <v>0</v>
      </c>
      <c r="W324" s="2">
        <v>0</v>
      </c>
      <c r="X324" s="3">
        <f t="shared" si="159"/>
        <v>14195698</v>
      </c>
    </row>
    <row r="325" spans="1:24" ht="12" customHeight="1">
      <c r="A325" s="12"/>
      <c r="B325" s="2" t="s">
        <v>267</v>
      </c>
      <c r="E325" s="2">
        <v>64600</v>
      </c>
      <c r="F325" s="2">
        <v>0</v>
      </c>
      <c r="G325" s="2">
        <v>39231</v>
      </c>
      <c r="H325" s="2">
        <v>0</v>
      </c>
      <c r="I325" s="2">
        <v>0</v>
      </c>
      <c r="J325" s="2">
        <v>5000</v>
      </c>
      <c r="K325" s="2">
        <v>4200</v>
      </c>
      <c r="L325" s="2">
        <v>175039</v>
      </c>
      <c r="M325" s="3">
        <f t="shared" si="158"/>
        <v>288070</v>
      </c>
      <c r="N325" s="2">
        <v>0</v>
      </c>
      <c r="O325" s="2">
        <v>0</v>
      </c>
      <c r="P325" s="2">
        <v>175039</v>
      </c>
      <c r="Q325" s="2">
        <v>0</v>
      </c>
      <c r="R325" s="2">
        <v>3599</v>
      </c>
      <c r="S325" s="2">
        <v>42732</v>
      </c>
      <c r="T325" s="2">
        <v>67536</v>
      </c>
      <c r="U325" s="2">
        <v>0</v>
      </c>
      <c r="V325" s="2">
        <v>0</v>
      </c>
      <c r="W325" s="2">
        <v>0</v>
      </c>
      <c r="X325" s="3">
        <f t="shared" si="159"/>
        <v>288906</v>
      </c>
    </row>
    <row r="326" spans="1:24" ht="12" customHeight="1">
      <c r="A326" s="12"/>
      <c r="B326" s="2" t="s">
        <v>268</v>
      </c>
      <c r="E326" s="2">
        <v>0</v>
      </c>
      <c r="F326" s="2">
        <v>0</v>
      </c>
      <c r="G326" s="2">
        <v>178669</v>
      </c>
      <c r="H326" s="2">
        <v>0</v>
      </c>
      <c r="I326" s="2">
        <v>0</v>
      </c>
      <c r="J326" s="2">
        <v>0</v>
      </c>
      <c r="K326" s="2">
        <v>1200</v>
      </c>
      <c r="L326" s="2">
        <v>91041</v>
      </c>
      <c r="M326" s="3">
        <f t="shared" si="158"/>
        <v>270910</v>
      </c>
      <c r="N326" s="2">
        <v>95254</v>
      </c>
      <c r="O326" s="2">
        <v>0</v>
      </c>
      <c r="P326" s="2">
        <v>91041</v>
      </c>
      <c r="Q326" s="2">
        <v>0</v>
      </c>
      <c r="R326" s="2">
        <v>121181</v>
      </c>
      <c r="S326" s="2">
        <v>60031</v>
      </c>
      <c r="T326" s="2">
        <v>70419</v>
      </c>
      <c r="U326" s="2">
        <v>0</v>
      </c>
      <c r="V326" s="2">
        <v>0</v>
      </c>
      <c r="W326" s="2">
        <v>0</v>
      </c>
      <c r="X326" s="3">
        <f t="shared" si="159"/>
        <v>437926</v>
      </c>
    </row>
    <row r="327" spans="1:24" ht="12" customHeight="1">
      <c r="A327" s="12"/>
      <c r="B327" s="2" t="s">
        <v>269</v>
      </c>
      <c r="E327" s="2">
        <v>0</v>
      </c>
      <c r="F327" s="2">
        <v>0</v>
      </c>
      <c r="G327" s="2">
        <v>4925</v>
      </c>
      <c r="H327" s="2">
        <v>808</v>
      </c>
      <c r="I327" s="2">
        <v>0</v>
      </c>
      <c r="J327" s="2">
        <v>0</v>
      </c>
      <c r="K327" s="2">
        <v>0</v>
      </c>
      <c r="L327" s="2">
        <v>0</v>
      </c>
      <c r="M327" s="3">
        <f t="shared" si="158"/>
        <v>5733</v>
      </c>
      <c r="N327" s="2">
        <v>4747</v>
      </c>
      <c r="O327" s="2">
        <v>0</v>
      </c>
      <c r="P327" s="2">
        <v>0</v>
      </c>
      <c r="Q327" s="2">
        <v>0</v>
      </c>
      <c r="R327" s="2">
        <v>354</v>
      </c>
      <c r="S327" s="2">
        <v>3295</v>
      </c>
      <c r="T327" s="2">
        <v>0</v>
      </c>
      <c r="U327" s="2">
        <v>0</v>
      </c>
      <c r="V327" s="2">
        <v>0</v>
      </c>
      <c r="W327" s="2">
        <v>0</v>
      </c>
      <c r="X327" s="3">
        <f t="shared" si="159"/>
        <v>8396</v>
      </c>
    </row>
    <row r="328" spans="1:24" ht="12" customHeight="1">
      <c r="A328" s="12"/>
      <c r="B328" s="2" t="s">
        <v>270</v>
      </c>
      <c r="E328" s="2">
        <v>360160</v>
      </c>
      <c r="F328" s="2">
        <v>2012</v>
      </c>
      <c r="G328" s="2">
        <v>50129</v>
      </c>
      <c r="H328" s="2">
        <v>295912</v>
      </c>
      <c r="I328" s="2">
        <v>0</v>
      </c>
      <c r="J328" s="2">
        <v>0</v>
      </c>
      <c r="K328" s="2">
        <v>0</v>
      </c>
      <c r="L328" s="2">
        <v>0</v>
      </c>
      <c r="M328" s="3">
        <f t="shared" si="158"/>
        <v>708213</v>
      </c>
      <c r="N328" s="2">
        <v>245844</v>
      </c>
      <c r="O328" s="2">
        <v>0</v>
      </c>
      <c r="P328" s="2">
        <v>316687</v>
      </c>
      <c r="Q328" s="2">
        <v>0</v>
      </c>
      <c r="R328" s="2">
        <v>80719</v>
      </c>
      <c r="S328" s="2">
        <v>142304</v>
      </c>
      <c r="T328" s="2">
        <v>0</v>
      </c>
      <c r="U328" s="2">
        <v>0</v>
      </c>
      <c r="V328" s="2">
        <v>0</v>
      </c>
      <c r="W328" s="2">
        <v>0</v>
      </c>
      <c r="X328" s="3">
        <f t="shared" si="159"/>
        <v>785554</v>
      </c>
    </row>
    <row r="329" spans="1:24" ht="12" customHeight="1">
      <c r="A329" s="12"/>
      <c r="B329" s="2" t="s">
        <v>271</v>
      </c>
      <c r="E329" s="2">
        <v>6097870</v>
      </c>
      <c r="F329" s="2">
        <v>0</v>
      </c>
      <c r="G329" s="2">
        <v>1363141</v>
      </c>
      <c r="H329" s="2">
        <v>283497</v>
      </c>
      <c r="I329" s="2">
        <v>0</v>
      </c>
      <c r="J329" s="2">
        <v>15990</v>
      </c>
      <c r="K329" s="2">
        <v>0</v>
      </c>
      <c r="L329" s="2">
        <v>757694</v>
      </c>
      <c r="M329" s="3">
        <f t="shared" si="158"/>
        <v>8518192</v>
      </c>
      <c r="N329" s="2">
        <v>405000</v>
      </c>
      <c r="O329" s="2">
        <v>68</v>
      </c>
      <c r="P329" s="2">
        <v>834754</v>
      </c>
      <c r="Q329" s="2">
        <v>0</v>
      </c>
      <c r="R329" s="2">
        <v>1552345</v>
      </c>
      <c r="S329" s="2">
        <v>710488</v>
      </c>
      <c r="T329" s="2">
        <v>1358725</v>
      </c>
      <c r="U329" s="2">
        <v>1249328</v>
      </c>
      <c r="V329" s="2">
        <v>0</v>
      </c>
      <c r="W329" s="2">
        <v>0</v>
      </c>
      <c r="X329" s="3">
        <f t="shared" si="159"/>
        <v>6110708</v>
      </c>
    </row>
    <row r="330" spans="1:24" ht="12" customHeight="1">
      <c r="A330" s="12"/>
      <c r="B330" s="2" t="s">
        <v>272</v>
      </c>
      <c r="E330" s="2">
        <v>6817566</v>
      </c>
      <c r="F330" s="2">
        <v>0</v>
      </c>
      <c r="G330" s="2">
        <v>1310826</v>
      </c>
      <c r="H330" s="2">
        <v>325426</v>
      </c>
      <c r="I330" s="2">
        <v>3581385</v>
      </c>
      <c r="J330" s="2">
        <v>128188</v>
      </c>
      <c r="K330" s="2">
        <v>13027</v>
      </c>
      <c r="L330" s="2">
        <v>2698673</v>
      </c>
      <c r="M330" s="3">
        <f t="shared" si="158"/>
        <v>14875091</v>
      </c>
      <c r="N330" s="2">
        <v>0</v>
      </c>
      <c r="O330" s="2">
        <v>159440</v>
      </c>
      <c r="P330" s="2">
        <v>3301692</v>
      </c>
      <c r="Q330" s="2">
        <v>0</v>
      </c>
      <c r="R330" s="2">
        <v>3556489</v>
      </c>
      <c r="S330" s="2">
        <v>586303</v>
      </c>
      <c r="T330" s="2">
        <v>1561050</v>
      </c>
      <c r="U330" s="2">
        <v>334449</v>
      </c>
      <c r="V330" s="2">
        <v>0</v>
      </c>
      <c r="W330" s="2">
        <v>0</v>
      </c>
      <c r="X330" s="3">
        <f t="shared" si="159"/>
        <v>9499423</v>
      </c>
    </row>
    <row r="331" spans="1:24" ht="12" customHeight="1">
      <c r="A331" s="12"/>
      <c r="B331" s="2" t="s">
        <v>273</v>
      </c>
      <c r="E331" s="2">
        <v>3441711</v>
      </c>
      <c r="F331" s="2">
        <v>0</v>
      </c>
      <c r="G331" s="2">
        <v>282063</v>
      </c>
      <c r="H331" s="2">
        <v>21728</v>
      </c>
      <c r="I331" s="2">
        <v>0</v>
      </c>
      <c r="J331" s="2">
        <v>41262</v>
      </c>
      <c r="K331" s="2">
        <v>10886</v>
      </c>
      <c r="L331" s="2">
        <v>1329824</v>
      </c>
      <c r="M331" s="3">
        <f t="shared" si="158"/>
        <v>5127474</v>
      </c>
      <c r="N331" s="2">
        <v>0</v>
      </c>
      <c r="O331" s="2">
        <v>0</v>
      </c>
      <c r="P331" s="2">
        <v>1329824</v>
      </c>
      <c r="Q331" s="2">
        <v>0</v>
      </c>
      <c r="R331" s="2">
        <v>843885</v>
      </c>
      <c r="S331" s="2">
        <v>252480</v>
      </c>
      <c r="T331" s="2">
        <v>837063</v>
      </c>
      <c r="U331" s="2">
        <v>4069</v>
      </c>
      <c r="V331" s="2">
        <v>0</v>
      </c>
      <c r="W331" s="2">
        <v>0</v>
      </c>
      <c r="X331" s="3">
        <f t="shared" si="159"/>
        <v>3267321</v>
      </c>
    </row>
    <row r="332" spans="1:24" ht="12" customHeight="1">
      <c r="A332" s="12"/>
      <c r="B332" s="2" t="s">
        <v>274</v>
      </c>
      <c r="E332" s="2">
        <v>161942</v>
      </c>
      <c r="F332" s="2">
        <v>0</v>
      </c>
      <c r="G332" s="2">
        <v>852061</v>
      </c>
      <c r="H332" s="2">
        <v>0</v>
      </c>
      <c r="I332" s="2">
        <v>0</v>
      </c>
      <c r="J332" s="2">
        <v>338951</v>
      </c>
      <c r="K332" s="2">
        <v>278950</v>
      </c>
      <c r="L332" s="2">
        <v>251328</v>
      </c>
      <c r="M332" s="3">
        <f t="shared" si="158"/>
        <v>1883232</v>
      </c>
      <c r="N332" s="2">
        <v>148936</v>
      </c>
      <c r="O332" s="2">
        <v>75338</v>
      </c>
      <c r="P332" s="2">
        <v>251328</v>
      </c>
      <c r="Q332" s="2">
        <v>0</v>
      </c>
      <c r="R332" s="2">
        <v>1252679</v>
      </c>
      <c r="S332" s="2">
        <v>312203</v>
      </c>
      <c r="T332" s="2">
        <v>171417</v>
      </c>
      <c r="U332" s="2">
        <v>0</v>
      </c>
      <c r="V332" s="2">
        <v>0</v>
      </c>
      <c r="W332" s="2">
        <v>0</v>
      </c>
      <c r="X332" s="3">
        <f t="shared" si="159"/>
        <v>2211901</v>
      </c>
    </row>
    <row r="333" spans="1:24" ht="12" customHeight="1">
      <c r="A333" s="12"/>
      <c r="B333" s="2" t="s">
        <v>275</v>
      </c>
      <c r="E333" s="2">
        <v>2024715</v>
      </c>
      <c r="F333" s="2">
        <v>0</v>
      </c>
      <c r="G333" s="2">
        <v>897881</v>
      </c>
      <c r="H333" s="2">
        <v>67727</v>
      </c>
      <c r="I333" s="2">
        <v>0</v>
      </c>
      <c r="J333" s="2">
        <v>0</v>
      </c>
      <c r="K333" s="2">
        <v>0</v>
      </c>
      <c r="L333" s="2">
        <v>407546</v>
      </c>
      <c r="M333" s="3">
        <f t="shared" si="158"/>
        <v>3397869</v>
      </c>
      <c r="N333" s="2">
        <v>0</v>
      </c>
      <c r="O333" s="2">
        <v>0</v>
      </c>
      <c r="P333" s="2">
        <v>1044614</v>
      </c>
      <c r="Q333" s="2">
        <v>0</v>
      </c>
      <c r="R333" s="2">
        <v>274425</v>
      </c>
      <c r="S333" s="2">
        <v>419755</v>
      </c>
      <c r="T333" s="2">
        <v>1078865</v>
      </c>
      <c r="U333" s="2">
        <v>140000</v>
      </c>
      <c r="V333" s="2">
        <v>0</v>
      </c>
      <c r="W333" s="2">
        <v>0</v>
      </c>
      <c r="X333" s="3">
        <f t="shared" si="159"/>
        <v>2957659</v>
      </c>
    </row>
    <row r="334" spans="1:24" ht="12" customHeight="1">
      <c r="A334" s="12"/>
      <c r="B334" s="2" t="s">
        <v>276</v>
      </c>
      <c r="E334" s="2">
        <v>320512</v>
      </c>
      <c r="F334" s="2">
        <v>0</v>
      </c>
      <c r="G334" s="2">
        <v>139544</v>
      </c>
      <c r="H334" s="2">
        <v>394322</v>
      </c>
      <c r="I334" s="2">
        <v>36377</v>
      </c>
      <c r="J334" s="2">
        <v>0</v>
      </c>
      <c r="K334" s="2">
        <v>0</v>
      </c>
      <c r="L334" s="2">
        <v>240783</v>
      </c>
      <c r="M334" s="3">
        <f t="shared" si="158"/>
        <v>1131538</v>
      </c>
      <c r="N334" s="2">
        <v>0</v>
      </c>
      <c r="O334" s="2">
        <v>0</v>
      </c>
      <c r="P334" s="2">
        <v>240783</v>
      </c>
      <c r="Q334" s="2">
        <v>0</v>
      </c>
      <c r="R334" s="2">
        <v>999311</v>
      </c>
      <c r="S334" s="2">
        <v>395196</v>
      </c>
      <c r="T334" s="2">
        <v>37210</v>
      </c>
      <c r="U334" s="2">
        <v>0</v>
      </c>
      <c r="V334" s="2">
        <v>0</v>
      </c>
      <c r="W334" s="2">
        <v>0</v>
      </c>
      <c r="X334" s="3">
        <f t="shared" si="159"/>
        <v>1672500</v>
      </c>
    </row>
    <row r="335" spans="1:24" ht="12" customHeight="1">
      <c r="A335" s="12"/>
      <c r="B335" s="2" t="s">
        <v>277</v>
      </c>
      <c r="E335" s="2">
        <v>184266</v>
      </c>
      <c r="F335" s="2">
        <v>0</v>
      </c>
      <c r="G335" s="2">
        <v>414071</v>
      </c>
      <c r="H335" s="2">
        <v>0</v>
      </c>
      <c r="I335" s="2">
        <v>0</v>
      </c>
      <c r="J335" s="2">
        <v>5714</v>
      </c>
      <c r="K335" s="2">
        <v>1202454</v>
      </c>
      <c r="L335" s="2">
        <v>34277</v>
      </c>
      <c r="M335" s="3">
        <f t="shared" si="158"/>
        <v>1840782</v>
      </c>
      <c r="N335" s="2">
        <v>38148</v>
      </c>
      <c r="O335" s="2">
        <v>0</v>
      </c>
      <c r="P335" s="2">
        <v>121202</v>
      </c>
      <c r="Q335" s="2">
        <v>0</v>
      </c>
      <c r="R335" s="2">
        <v>625104</v>
      </c>
      <c r="S335" s="2">
        <v>178444</v>
      </c>
      <c r="T335" s="2">
        <v>325106</v>
      </c>
      <c r="U335" s="2">
        <v>0</v>
      </c>
      <c r="V335" s="2">
        <v>0</v>
      </c>
      <c r="W335" s="2">
        <v>0</v>
      </c>
      <c r="X335" s="3">
        <f t="shared" si="159"/>
        <v>1288004</v>
      </c>
    </row>
    <row r="336" spans="1:24" ht="12" customHeight="1">
      <c r="A336" s="12"/>
      <c r="B336" s="2" t="s">
        <v>278</v>
      </c>
      <c r="E336" s="2">
        <v>23433</v>
      </c>
      <c r="F336" s="2">
        <v>0</v>
      </c>
      <c r="G336" s="2">
        <v>176214</v>
      </c>
      <c r="H336" s="2">
        <v>0</v>
      </c>
      <c r="I336" s="2">
        <v>0</v>
      </c>
      <c r="J336" s="2">
        <v>129238</v>
      </c>
      <c r="K336" s="2">
        <v>0</v>
      </c>
      <c r="L336" s="2">
        <v>282193</v>
      </c>
      <c r="M336" s="3">
        <f t="shared" si="158"/>
        <v>611078</v>
      </c>
      <c r="N336" s="2">
        <v>282193</v>
      </c>
      <c r="O336" s="2">
        <v>174482</v>
      </c>
      <c r="P336" s="2">
        <v>109000</v>
      </c>
      <c r="Q336" s="2">
        <v>0</v>
      </c>
      <c r="R336" s="2">
        <v>19946</v>
      </c>
      <c r="S336" s="2">
        <v>86808</v>
      </c>
      <c r="T336" s="2">
        <v>46874</v>
      </c>
      <c r="U336" s="2">
        <v>4658</v>
      </c>
      <c r="V336" s="2">
        <v>0</v>
      </c>
      <c r="W336" s="2">
        <v>0</v>
      </c>
      <c r="X336" s="3">
        <f t="shared" si="159"/>
        <v>723961</v>
      </c>
    </row>
    <row r="337" spans="1:24" ht="12" customHeight="1">
      <c r="A337" s="12"/>
      <c r="B337" s="2" t="s">
        <v>279</v>
      </c>
      <c r="E337" s="2">
        <v>408568</v>
      </c>
      <c r="F337" s="2">
        <v>0</v>
      </c>
      <c r="G337" s="2">
        <v>232384</v>
      </c>
      <c r="H337" s="2">
        <v>0</v>
      </c>
      <c r="I337" s="2">
        <v>0</v>
      </c>
      <c r="J337" s="2">
        <v>39709</v>
      </c>
      <c r="K337" s="2">
        <v>2374</v>
      </c>
      <c r="L337" s="2">
        <v>476583</v>
      </c>
      <c r="M337" s="3">
        <f t="shared" si="158"/>
        <v>1159618</v>
      </c>
      <c r="N337" s="2">
        <v>86047</v>
      </c>
      <c r="O337" s="2">
        <v>0</v>
      </c>
      <c r="P337" s="2">
        <v>540807</v>
      </c>
      <c r="Q337" s="2">
        <v>0</v>
      </c>
      <c r="R337" s="2">
        <v>71407</v>
      </c>
      <c r="S337" s="2">
        <v>84332</v>
      </c>
      <c r="T337" s="2">
        <v>273165</v>
      </c>
      <c r="U337" s="2">
        <v>24764</v>
      </c>
      <c r="V337" s="2">
        <v>0</v>
      </c>
      <c r="W337" s="2">
        <v>0</v>
      </c>
      <c r="X337" s="3">
        <f t="shared" si="159"/>
        <v>1080522</v>
      </c>
    </row>
    <row r="338" spans="1:24" ht="12" customHeight="1">
      <c r="A338" s="12"/>
      <c r="B338" s="2" t="s">
        <v>280</v>
      </c>
      <c r="E338" s="2">
        <v>0</v>
      </c>
      <c r="F338" s="2">
        <v>0</v>
      </c>
      <c r="G338" s="2">
        <v>17157</v>
      </c>
      <c r="H338" s="2">
        <v>146923</v>
      </c>
      <c r="I338" s="2">
        <v>0</v>
      </c>
      <c r="J338" s="2">
        <v>0</v>
      </c>
      <c r="K338" s="2">
        <v>99623</v>
      </c>
      <c r="L338" s="2">
        <v>110105</v>
      </c>
      <c r="M338" s="3">
        <f t="shared" si="158"/>
        <v>373808</v>
      </c>
      <c r="N338" s="2">
        <v>126405</v>
      </c>
      <c r="O338" s="2">
        <v>0</v>
      </c>
      <c r="P338" s="2">
        <v>0</v>
      </c>
      <c r="Q338" s="2">
        <v>0</v>
      </c>
      <c r="R338" s="2">
        <v>18341</v>
      </c>
      <c r="S338" s="2">
        <v>21618</v>
      </c>
      <c r="T338" s="2">
        <v>11676</v>
      </c>
      <c r="U338" s="2">
        <v>0</v>
      </c>
      <c r="V338" s="2">
        <v>0</v>
      </c>
      <c r="W338" s="2">
        <v>0</v>
      </c>
      <c r="X338" s="3">
        <f t="shared" si="159"/>
        <v>178040</v>
      </c>
    </row>
    <row r="339" spans="1:24" ht="12" customHeight="1">
      <c r="A339" s="12"/>
      <c r="C339" s="2" t="s">
        <v>41</v>
      </c>
      <c r="E339" s="2">
        <f t="shared" ref="E339:L339" si="160">SUM(E320:E338)</f>
        <v>29507986</v>
      </c>
      <c r="F339" s="2">
        <f t="shared" si="160"/>
        <v>1746952</v>
      </c>
      <c r="G339" s="2">
        <f t="shared" si="160"/>
        <v>10920665</v>
      </c>
      <c r="H339" s="2">
        <f t="shared" si="160"/>
        <v>1982637</v>
      </c>
      <c r="I339" s="2">
        <f t="shared" si="160"/>
        <v>3629339</v>
      </c>
      <c r="J339" s="2">
        <f t="shared" si="160"/>
        <v>1305796</v>
      </c>
      <c r="K339" s="2">
        <f t="shared" si="160"/>
        <v>3417162</v>
      </c>
      <c r="L339" s="2">
        <f t="shared" si="160"/>
        <v>10821518</v>
      </c>
      <c r="M339" s="3">
        <f t="shared" si="158"/>
        <v>63332055</v>
      </c>
      <c r="N339" s="2">
        <f t="shared" ref="N339:W339" si="161">SUM(N320:N338)</f>
        <v>2767386</v>
      </c>
      <c r="O339" s="2">
        <f t="shared" si="161"/>
        <v>1372527</v>
      </c>
      <c r="P339" s="2">
        <f t="shared" si="161"/>
        <v>13009125</v>
      </c>
      <c r="Q339" s="2">
        <f t="shared" si="161"/>
        <v>0</v>
      </c>
      <c r="R339" s="2">
        <f t="shared" si="161"/>
        <v>14627330</v>
      </c>
      <c r="S339" s="2">
        <f t="shared" si="161"/>
        <v>6564835</v>
      </c>
      <c r="T339" s="2">
        <f t="shared" si="161"/>
        <v>9311699</v>
      </c>
      <c r="U339" s="2">
        <f t="shared" si="161"/>
        <v>6367228</v>
      </c>
      <c r="V339" s="2">
        <f t="shared" si="161"/>
        <v>0</v>
      </c>
      <c r="W339" s="2">
        <f t="shared" si="161"/>
        <v>0</v>
      </c>
      <c r="X339" s="3">
        <f t="shared" si="159"/>
        <v>54020130</v>
      </c>
    </row>
    <row r="340" spans="1:24" ht="12" customHeight="1">
      <c r="A340" s="12"/>
      <c r="D340" s="2" t="s">
        <v>42</v>
      </c>
      <c r="E340" s="2">
        <f t="shared" ref="E340:L340" si="162">E339+E319</f>
        <v>62040489</v>
      </c>
      <c r="F340" s="2">
        <f t="shared" si="162"/>
        <v>1746952</v>
      </c>
      <c r="G340" s="2">
        <f t="shared" si="162"/>
        <v>32046959</v>
      </c>
      <c r="H340" s="2">
        <f t="shared" si="162"/>
        <v>17064252</v>
      </c>
      <c r="I340" s="2">
        <f t="shared" si="162"/>
        <v>4398027</v>
      </c>
      <c r="J340" s="2">
        <f t="shared" si="162"/>
        <v>1856992</v>
      </c>
      <c r="K340" s="2">
        <f t="shared" si="162"/>
        <v>8963916</v>
      </c>
      <c r="L340" s="2">
        <f t="shared" si="162"/>
        <v>12634171</v>
      </c>
      <c r="M340" s="3">
        <f t="shared" si="158"/>
        <v>140751758</v>
      </c>
      <c r="N340" s="2">
        <f t="shared" ref="N340:W340" si="163">N339+N319</f>
        <v>44760392</v>
      </c>
      <c r="O340" s="2">
        <f t="shared" si="163"/>
        <v>1372527</v>
      </c>
      <c r="P340" s="2">
        <f t="shared" si="163"/>
        <v>16992795</v>
      </c>
      <c r="Q340" s="2">
        <f t="shared" si="163"/>
        <v>0</v>
      </c>
      <c r="R340" s="2">
        <f t="shared" si="163"/>
        <v>25675767</v>
      </c>
      <c r="S340" s="2">
        <f t="shared" si="163"/>
        <v>16017037</v>
      </c>
      <c r="T340" s="2">
        <f t="shared" si="163"/>
        <v>14821679</v>
      </c>
      <c r="U340" s="2">
        <f t="shared" si="163"/>
        <v>11068946</v>
      </c>
      <c r="V340" s="2">
        <f t="shared" si="163"/>
        <v>0</v>
      </c>
      <c r="W340" s="2">
        <f t="shared" si="163"/>
        <v>0</v>
      </c>
      <c r="X340" s="3">
        <f t="shared" si="159"/>
        <v>130709143</v>
      </c>
    </row>
    <row r="341" spans="1:24" ht="12" customHeight="1">
      <c r="A341" s="12"/>
    </row>
    <row r="342" spans="1:24" ht="12" customHeight="1">
      <c r="A342" s="12" t="s">
        <v>281</v>
      </c>
      <c r="E342" s="2">
        <v>13267522</v>
      </c>
      <c r="F342" s="2">
        <v>6718</v>
      </c>
      <c r="G342" s="2">
        <v>15281020</v>
      </c>
      <c r="H342" s="2">
        <v>5898441</v>
      </c>
      <c r="I342" s="2">
        <v>242382</v>
      </c>
      <c r="J342" s="2">
        <v>1076470</v>
      </c>
      <c r="K342" s="2">
        <v>3320808</v>
      </c>
      <c r="L342" s="2">
        <v>0</v>
      </c>
      <c r="M342" s="3">
        <f t="shared" ref="M342:M355" si="164">SUM(E342:L342)</f>
        <v>39093361</v>
      </c>
      <c r="N342" s="2">
        <v>12049518</v>
      </c>
      <c r="O342" s="2">
        <v>0</v>
      </c>
      <c r="P342" s="2">
        <v>0</v>
      </c>
      <c r="Q342" s="2">
        <v>0</v>
      </c>
      <c r="R342" s="2">
        <v>6549761</v>
      </c>
      <c r="S342" s="2">
        <v>10738435</v>
      </c>
      <c r="T342" s="2">
        <v>3126909</v>
      </c>
      <c r="U342" s="2">
        <v>4563916</v>
      </c>
      <c r="V342" s="2">
        <v>174453</v>
      </c>
      <c r="W342" s="2">
        <v>0</v>
      </c>
      <c r="X342" s="3">
        <f t="shared" ref="X342:X355" si="165">SUM(N342:W342)</f>
        <v>37202992</v>
      </c>
    </row>
    <row r="343" spans="1:24" ht="12" customHeight="1">
      <c r="A343" s="12"/>
      <c r="B343" s="2" t="s">
        <v>282</v>
      </c>
      <c r="E343" s="2">
        <v>5744</v>
      </c>
      <c r="F343" s="2">
        <v>0</v>
      </c>
      <c r="G343" s="2">
        <v>70544</v>
      </c>
      <c r="H343" s="2">
        <v>14915</v>
      </c>
      <c r="I343" s="2">
        <v>31583</v>
      </c>
      <c r="J343" s="2">
        <v>0</v>
      </c>
      <c r="K343" s="2">
        <v>0</v>
      </c>
      <c r="L343" s="2">
        <v>0</v>
      </c>
      <c r="M343" s="3">
        <f t="shared" si="164"/>
        <v>122786</v>
      </c>
      <c r="N343" s="2">
        <v>0</v>
      </c>
      <c r="O343" s="2">
        <v>0</v>
      </c>
      <c r="P343" s="2">
        <v>41848</v>
      </c>
      <c r="Q343" s="2">
        <v>0</v>
      </c>
      <c r="R343" s="2">
        <v>2726</v>
      </c>
      <c r="S343" s="2">
        <v>94526</v>
      </c>
      <c r="T343" s="2">
        <v>25000</v>
      </c>
      <c r="U343" s="2">
        <v>0</v>
      </c>
      <c r="V343" s="2">
        <v>0</v>
      </c>
      <c r="W343" s="2">
        <v>0</v>
      </c>
      <c r="X343" s="3">
        <f t="shared" si="165"/>
        <v>164100</v>
      </c>
    </row>
    <row r="344" spans="1:24" ht="12" customHeight="1">
      <c r="A344" s="12"/>
      <c r="B344" s="2" t="s">
        <v>283</v>
      </c>
      <c r="E344" s="2">
        <v>380296</v>
      </c>
      <c r="F344" s="2">
        <v>0</v>
      </c>
      <c r="G344" s="2">
        <v>97979</v>
      </c>
      <c r="H344" s="2">
        <v>194396</v>
      </c>
      <c r="I344" s="2">
        <v>0</v>
      </c>
      <c r="J344" s="2">
        <v>0</v>
      </c>
      <c r="K344" s="2">
        <v>50528</v>
      </c>
      <c r="L344" s="2">
        <v>238188</v>
      </c>
      <c r="M344" s="3">
        <f t="shared" si="164"/>
        <v>961387</v>
      </c>
      <c r="N344" s="2">
        <v>238188</v>
      </c>
      <c r="O344" s="2">
        <v>0</v>
      </c>
      <c r="P344" s="2">
        <v>0</v>
      </c>
      <c r="Q344" s="2">
        <v>0</v>
      </c>
      <c r="R344" s="2">
        <v>388831</v>
      </c>
      <c r="S344" s="2">
        <v>195210</v>
      </c>
      <c r="T344" s="2">
        <v>26033</v>
      </c>
      <c r="U344" s="2">
        <v>152445</v>
      </c>
      <c r="V344" s="2">
        <v>0</v>
      </c>
      <c r="W344" s="2">
        <v>0</v>
      </c>
      <c r="X344" s="3">
        <f t="shared" si="165"/>
        <v>1000707</v>
      </c>
    </row>
    <row r="345" spans="1:24" ht="12" customHeight="1">
      <c r="A345" s="12"/>
      <c r="B345" s="2" t="s">
        <v>284</v>
      </c>
      <c r="E345" s="2">
        <v>0</v>
      </c>
      <c r="F345" s="2">
        <v>0</v>
      </c>
      <c r="G345" s="2">
        <v>177123</v>
      </c>
      <c r="H345" s="2">
        <v>0</v>
      </c>
      <c r="I345" s="2">
        <v>22813</v>
      </c>
      <c r="J345" s="2">
        <v>2010</v>
      </c>
      <c r="K345" s="2">
        <v>42993</v>
      </c>
      <c r="L345" s="2">
        <v>0</v>
      </c>
      <c r="M345" s="3">
        <f t="shared" si="164"/>
        <v>244939</v>
      </c>
      <c r="N345" s="2">
        <v>143063</v>
      </c>
      <c r="O345" s="2">
        <v>0</v>
      </c>
      <c r="P345" s="2">
        <v>62700</v>
      </c>
      <c r="Q345" s="2">
        <v>0</v>
      </c>
      <c r="R345" s="2">
        <v>37302</v>
      </c>
      <c r="S345" s="2">
        <v>62914</v>
      </c>
      <c r="T345" s="2">
        <v>36958</v>
      </c>
      <c r="U345" s="2">
        <v>0</v>
      </c>
      <c r="V345" s="2">
        <v>0</v>
      </c>
      <c r="W345" s="2">
        <v>0</v>
      </c>
      <c r="X345" s="3">
        <f t="shared" si="165"/>
        <v>342937</v>
      </c>
    </row>
    <row r="346" spans="1:24" ht="12" customHeight="1">
      <c r="A346" s="12"/>
      <c r="B346" s="2" t="s">
        <v>285</v>
      </c>
      <c r="E346" s="2">
        <v>8029</v>
      </c>
      <c r="F346" s="2">
        <v>0</v>
      </c>
      <c r="G346" s="2">
        <v>27840</v>
      </c>
      <c r="H346" s="2">
        <v>0</v>
      </c>
      <c r="I346" s="2">
        <v>0</v>
      </c>
      <c r="J346" s="2">
        <v>3789</v>
      </c>
      <c r="K346" s="2">
        <v>0</v>
      </c>
      <c r="L346" s="2">
        <v>0</v>
      </c>
      <c r="M346" s="3">
        <f t="shared" si="164"/>
        <v>39658</v>
      </c>
      <c r="N346" s="2">
        <v>14369</v>
      </c>
      <c r="O346" s="2">
        <v>0</v>
      </c>
      <c r="P346" s="2">
        <v>0</v>
      </c>
      <c r="Q346" s="2">
        <v>0</v>
      </c>
      <c r="R346" s="2">
        <v>497</v>
      </c>
      <c r="S346" s="2">
        <v>12068</v>
      </c>
      <c r="T346" s="2">
        <v>869</v>
      </c>
      <c r="U346" s="2">
        <v>5564</v>
      </c>
      <c r="V346" s="2">
        <v>0</v>
      </c>
      <c r="W346" s="2">
        <v>0</v>
      </c>
      <c r="X346" s="3">
        <f t="shared" si="165"/>
        <v>33367</v>
      </c>
    </row>
    <row r="347" spans="1:24" ht="12" customHeight="1">
      <c r="A347" s="12"/>
      <c r="B347" s="2" t="s">
        <v>286</v>
      </c>
      <c r="E347" s="2">
        <v>2183</v>
      </c>
      <c r="F347" s="2">
        <v>0</v>
      </c>
      <c r="G347" s="2">
        <v>6964</v>
      </c>
      <c r="H347" s="2">
        <v>1208</v>
      </c>
      <c r="I347" s="2">
        <v>0</v>
      </c>
      <c r="J347" s="2">
        <v>0</v>
      </c>
      <c r="K347" s="2">
        <v>0</v>
      </c>
      <c r="L347" s="2">
        <v>0</v>
      </c>
      <c r="M347" s="3">
        <f t="shared" si="164"/>
        <v>10355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3995</v>
      </c>
      <c r="T347" s="2">
        <v>0</v>
      </c>
      <c r="U347" s="2">
        <v>0</v>
      </c>
      <c r="V347" s="2">
        <v>0</v>
      </c>
      <c r="W347" s="2">
        <v>0</v>
      </c>
      <c r="X347" s="3">
        <f t="shared" si="165"/>
        <v>3995</v>
      </c>
    </row>
    <row r="348" spans="1:24" ht="12" customHeight="1">
      <c r="A348" s="12"/>
      <c r="B348" s="2" t="s">
        <v>287</v>
      </c>
      <c r="E348" s="2">
        <v>56850</v>
      </c>
      <c r="F348" s="2">
        <v>5699</v>
      </c>
      <c r="G348" s="2">
        <v>72501</v>
      </c>
      <c r="H348" s="2">
        <v>0</v>
      </c>
      <c r="I348" s="2">
        <v>0</v>
      </c>
      <c r="J348" s="2">
        <v>0</v>
      </c>
      <c r="K348" s="2">
        <v>0</v>
      </c>
      <c r="L348" s="2">
        <v>80496</v>
      </c>
      <c r="M348" s="3">
        <f t="shared" si="164"/>
        <v>215546</v>
      </c>
      <c r="N348" s="2">
        <v>1050372</v>
      </c>
      <c r="O348" s="2">
        <v>0</v>
      </c>
      <c r="P348" s="2">
        <v>490496</v>
      </c>
      <c r="Q348" s="2">
        <v>0</v>
      </c>
      <c r="R348" s="2">
        <v>1488253</v>
      </c>
      <c r="S348" s="2">
        <v>95556</v>
      </c>
      <c r="T348" s="2">
        <v>51595</v>
      </c>
      <c r="U348" s="2">
        <v>13784</v>
      </c>
      <c r="V348" s="2">
        <v>0</v>
      </c>
      <c r="W348" s="2">
        <v>0</v>
      </c>
      <c r="X348" s="3">
        <f t="shared" si="165"/>
        <v>3190056</v>
      </c>
    </row>
    <row r="349" spans="1:24" ht="12" customHeight="1">
      <c r="A349" s="12"/>
      <c r="B349" s="2" t="s">
        <v>288</v>
      </c>
      <c r="E349" s="2">
        <v>128012</v>
      </c>
      <c r="F349" s="2">
        <v>0</v>
      </c>
      <c r="G349" s="2">
        <v>51665</v>
      </c>
      <c r="H349" s="2">
        <v>105675</v>
      </c>
      <c r="I349" s="2">
        <v>0</v>
      </c>
      <c r="J349" s="2">
        <v>0</v>
      </c>
      <c r="K349" s="2">
        <v>2028</v>
      </c>
      <c r="L349" s="2">
        <v>234960</v>
      </c>
      <c r="M349" s="3">
        <f t="shared" si="164"/>
        <v>522340</v>
      </c>
      <c r="N349" s="2">
        <v>0</v>
      </c>
      <c r="O349" s="2">
        <v>0</v>
      </c>
      <c r="P349" s="2">
        <v>259960</v>
      </c>
      <c r="Q349" s="2">
        <v>0</v>
      </c>
      <c r="R349" s="2">
        <v>55432</v>
      </c>
      <c r="S349" s="2">
        <v>86802</v>
      </c>
      <c r="T349" s="2">
        <v>106920</v>
      </c>
      <c r="U349" s="2">
        <v>0</v>
      </c>
      <c r="V349" s="2">
        <v>0</v>
      </c>
      <c r="W349" s="2">
        <v>0</v>
      </c>
      <c r="X349" s="3">
        <f t="shared" si="165"/>
        <v>509114</v>
      </c>
    </row>
    <row r="350" spans="1:24" ht="12" customHeight="1">
      <c r="A350" s="12"/>
      <c r="B350" s="2" t="s">
        <v>289</v>
      </c>
      <c r="E350" s="2">
        <v>0</v>
      </c>
      <c r="F350" s="2">
        <v>0</v>
      </c>
      <c r="G350" s="2">
        <v>121650</v>
      </c>
      <c r="H350" s="2">
        <v>0</v>
      </c>
      <c r="I350" s="2">
        <v>0</v>
      </c>
      <c r="J350" s="2">
        <v>0</v>
      </c>
      <c r="K350" s="2">
        <v>43529</v>
      </c>
      <c r="L350" s="2">
        <v>25000</v>
      </c>
      <c r="M350" s="3">
        <f t="shared" si="164"/>
        <v>190179</v>
      </c>
      <c r="N350" s="2">
        <v>11654</v>
      </c>
      <c r="O350" s="2">
        <v>0</v>
      </c>
      <c r="P350" s="2">
        <v>139403</v>
      </c>
      <c r="Q350" s="2">
        <v>0</v>
      </c>
      <c r="R350" s="2">
        <v>147959</v>
      </c>
      <c r="S350" s="2">
        <v>34083</v>
      </c>
      <c r="T350" s="2">
        <v>0</v>
      </c>
      <c r="U350" s="2">
        <v>0</v>
      </c>
      <c r="V350" s="2">
        <v>0</v>
      </c>
      <c r="W350" s="2">
        <v>0</v>
      </c>
      <c r="X350" s="3">
        <f t="shared" si="165"/>
        <v>333099</v>
      </c>
    </row>
    <row r="351" spans="1:24" ht="12" customHeight="1">
      <c r="A351" s="12"/>
      <c r="B351" s="2" t="s">
        <v>290</v>
      </c>
      <c r="E351" s="2">
        <v>60241</v>
      </c>
      <c r="F351" s="2">
        <v>0</v>
      </c>
      <c r="G351" s="2">
        <v>7030</v>
      </c>
      <c r="H351" s="2">
        <v>9561</v>
      </c>
      <c r="I351" s="2">
        <v>0</v>
      </c>
      <c r="J351" s="2">
        <v>0</v>
      </c>
      <c r="K351" s="2">
        <v>16000</v>
      </c>
      <c r="L351" s="2">
        <v>0</v>
      </c>
      <c r="M351" s="3">
        <f t="shared" si="164"/>
        <v>92832</v>
      </c>
      <c r="N351" s="2">
        <v>0</v>
      </c>
      <c r="O351" s="2">
        <v>0</v>
      </c>
      <c r="P351" s="2">
        <v>0</v>
      </c>
      <c r="Q351" s="2">
        <v>0</v>
      </c>
      <c r="R351" s="2">
        <v>1608</v>
      </c>
      <c r="S351" s="2">
        <v>10976</v>
      </c>
      <c r="T351" s="2">
        <v>45472</v>
      </c>
      <c r="U351" s="2">
        <v>33674</v>
      </c>
      <c r="V351" s="2">
        <v>0</v>
      </c>
      <c r="W351" s="2">
        <v>0</v>
      </c>
      <c r="X351" s="3">
        <f t="shared" si="165"/>
        <v>91730</v>
      </c>
    </row>
    <row r="352" spans="1:24" ht="12" customHeight="1">
      <c r="A352" s="12"/>
      <c r="B352" s="2" t="s">
        <v>291</v>
      </c>
      <c r="E352" s="2">
        <v>0</v>
      </c>
      <c r="F352" s="2">
        <v>0</v>
      </c>
      <c r="G352" s="2">
        <v>16420</v>
      </c>
      <c r="H352" s="2">
        <v>6384</v>
      </c>
      <c r="I352" s="2">
        <v>0</v>
      </c>
      <c r="J352" s="2">
        <v>0</v>
      </c>
      <c r="K352" s="2">
        <v>0</v>
      </c>
      <c r="L352" s="2">
        <v>0</v>
      </c>
      <c r="M352" s="3">
        <f t="shared" si="164"/>
        <v>22804</v>
      </c>
      <c r="N352" s="2">
        <v>5226</v>
      </c>
      <c r="O352" s="2">
        <v>0</v>
      </c>
      <c r="P352" s="2">
        <v>7500</v>
      </c>
      <c r="Q352" s="2">
        <v>0</v>
      </c>
      <c r="R352" s="2">
        <v>0</v>
      </c>
      <c r="S352" s="2">
        <v>5663</v>
      </c>
      <c r="T352" s="2">
        <v>0</v>
      </c>
      <c r="U352" s="2">
        <v>0</v>
      </c>
      <c r="V352" s="2">
        <v>0</v>
      </c>
      <c r="W352" s="2">
        <v>0</v>
      </c>
      <c r="X352" s="3">
        <f t="shared" si="165"/>
        <v>18389</v>
      </c>
    </row>
    <row r="353" spans="1:24" ht="12" customHeight="1">
      <c r="A353" s="12"/>
      <c r="B353" s="2" t="s">
        <v>292</v>
      </c>
      <c r="E353" s="2">
        <v>19087964</v>
      </c>
      <c r="F353" s="2">
        <v>0</v>
      </c>
      <c r="G353" s="2">
        <v>11504465</v>
      </c>
      <c r="H353" s="2">
        <v>2249254</v>
      </c>
      <c r="I353" s="2">
        <v>42603</v>
      </c>
      <c r="J353" s="2">
        <v>1124164</v>
      </c>
      <c r="K353" s="2">
        <v>0</v>
      </c>
      <c r="L353" s="2">
        <v>1874175</v>
      </c>
      <c r="M353" s="3">
        <f t="shared" si="164"/>
        <v>35882625</v>
      </c>
      <c r="N353" s="2">
        <v>0</v>
      </c>
      <c r="O353" s="2">
        <v>1895677</v>
      </c>
      <c r="P353" s="2">
        <v>6331005</v>
      </c>
      <c r="Q353" s="2">
        <v>0</v>
      </c>
      <c r="R353" s="2">
        <v>9907654</v>
      </c>
      <c r="S353" s="2">
        <v>4065227</v>
      </c>
      <c r="T353" s="2">
        <v>1981108</v>
      </c>
      <c r="U353" s="2">
        <v>8514075</v>
      </c>
      <c r="V353" s="2">
        <v>0</v>
      </c>
      <c r="W353" s="2">
        <v>0</v>
      </c>
      <c r="X353" s="3">
        <f t="shared" si="165"/>
        <v>32694746</v>
      </c>
    </row>
    <row r="354" spans="1:24" ht="12" customHeight="1">
      <c r="A354" s="12"/>
      <c r="B354" s="2" t="s">
        <v>293</v>
      </c>
      <c r="E354" s="2">
        <v>940111</v>
      </c>
      <c r="F354" s="2">
        <v>1077150</v>
      </c>
      <c r="G354" s="2">
        <v>3112922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3">
        <f t="shared" si="164"/>
        <v>5130183</v>
      </c>
      <c r="N354" s="2">
        <v>203203</v>
      </c>
      <c r="O354" s="2">
        <v>0</v>
      </c>
      <c r="P354" s="2">
        <v>739454</v>
      </c>
      <c r="Q354" s="2">
        <v>0</v>
      </c>
      <c r="R354" s="2">
        <v>97792</v>
      </c>
      <c r="S354" s="2">
        <v>1688799</v>
      </c>
      <c r="T354" s="2">
        <v>0</v>
      </c>
      <c r="U354" s="2">
        <v>0</v>
      </c>
      <c r="V354" s="2">
        <v>0</v>
      </c>
      <c r="W354" s="2">
        <v>0</v>
      </c>
      <c r="X354" s="3">
        <f t="shared" si="165"/>
        <v>2729248</v>
      </c>
    </row>
    <row r="355" spans="1:24" ht="12" customHeight="1">
      <c r="A355" s="12"/>
      <c r="B355" s="2" t="s">
        <v>294</v>
      </c>
      <c r="E355" s="2">
        <v>0</v>
      </c>
      <c r="F355" s="2">
        <v>0</v>
      </c>
      <c r="G355" s="2">
        <v>3316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3">
        <f t="shared" si="164"/>
        <v>3316</v>
      </c>
      <c r="N355" s="2">
        <v>0</v>
      </c>
      <c r="O355" s="2">
        <v>0</v>
      </c>
      <c r="P355" s="2">
        <v>0</v>
      </c>
      <c r="Q355" s="2">
        <v>0</v>
      </c>
      <c r="R355" s="2">
        <v>2000</v>
      </c>
      <c r="S355" s="2">
        <v>2842</v>
      </c>
      <c r="T355" s="2">
        <v>0</v>
      </c>
      <c r="U355" s="2">
        <v>0</v>
      </c>
      <c r="V355" s="2">
        <v>0</v>
      </c>
      <c r="W355" s="2">
        <v>0</v>
      </c>
      <c r="X355" s="3">
        <f t="shared" si="165"/>
        <v>4842</v>
      </c>
    </row>
    <row r="356" spans="1:24" ht="12" customHeight="1">
      <c r="A356" s="12"/>
      <c r="B356" s="2" t="s">
        <v>295</v>
      </c>
      <c r="C356" s="2" t="s">
        <v>41</v>
      </c>
      <c r="E356" s="2">
        <f t="shared" ref="E356:X356" si="166">SUM(E343:E355)</f>
        <v>20669430</v>
      </c>
      <c r="F356" s="2">
        <f t="shared" si="166"/>
        <v>1082849</v>
      </c>
      <c r="G356" s="2">
        <f t="shared" si="166"/>
        <v>15270419</v>
      </c>
      <c r="H356" s="2">
        <f t="shared" si="166"/>
        <v>2581393</v>
      </c>
      <c r="I356" s="2">
        <f t="shared" si="166"/>
        <v>96999</v>
      </c>
      <c r="J356" s="2">
        <f t="shared" si="166"/>
        <v>1129963</v>
      </c>
      <c r="K356" s="2">
        <f t="shared" si="166"/>
        <v>155078</v>
      </c>
      <c r="L356" s="2">
        <f t="shared" si="166"/>
        <v>2452819</v>
      </c>
      <c r="M356" s="3">
        <f t="shared" si="166"/>
        <v>43438950</v>
      </c>
      <c r="N356" s="2">
        <f t="shared" si="166"/>
        <v>1666075</v>
      </c>
      <c r="O356" s="2">
        <f t="shared" si="166"/>
        <v>1895677</v>
      </c>
      <c r="P356" s="2">
        <f t="shared" si="166"/>
        <v>8072366</v>
      </c>
      <c r="Q356" s="2">
        <f t="shared" si="166"/>
        <v>0</v>
      </c>
      <c r="R356" s="2">
        <f t="shared" si="166"/>
        <v>12130054</v>
      </c>
      <c r="S356" s="2">
        <f t="shared" si="166"/>
        <v>6358661</v>
      </c>
      <c r="T356" s="2">
        <f t="shared" si="166"/>
        <v>2273955</v>
      </c>
      <c r="U356" s="2">
        <f t="shared" si="166"/>
        <v>8719542</v>
      </c>
      <c r="V356" s="2">
        <f t="shared" si="166"/>
        <v>0</v>
      </c>
      <c r="W356" s="2">
        <f t="shared" si="166"/>
        <v>0</v>
      </c>
      <c r="X356" s="3">
        <f t="shared" si="166"/>
        <v>41116330</v>
      </c>
    </row>
    <row r="357" spans="1:24" ht="12" customHeight="1">
      <c r="A357" s="12"/>
      <c r="D357" s="2" t="s">
        <v>42</v>
      </c>
      <c r="E357" s="2">
        <f t="shared" ref="E357:L357" si="167">E356+E342</f>
        <v>33936952</v>
      </c>
      <c r="F357" s="2">
        <f t="shared" si="167"/>
        <v>1089567</v>
      </c>
      <c r="G357" s="2">
        <f t="shared" si="167"/>
        <v>30551439</v>
      </c>
      <c r="H357" s="2">
        <f t="shared" si="167"/>
        <v>8479834</v>
      </c>
      <c r="I357" s="2">
        <f t="shared" si="167"/>
        <v>339381</v>
      </c>
      <c r="J357" s="2">
        <f t="shared" si="167"/>
        <v>2206433</v>
      </c>
      <c r="K357" s="2">
        <f t="shared" si="167"/>
        <v>3475886</v>
      </c>
      <c r="L357" s="2">
        <f t="shared" si="167"/>
        <v>2452819</v>
      </c>
      <c r="M357" s="3">
        <f>SUM(E357:L357)</f>
        <v>82532311</v>
      </c>
      <c r="N357" s="2">
        <f t="shared" ref="N357:W357" si="168">N356+N342</f>
        <v>13715593</v>
      </c>
      <c r="O357" s="2">
        <f t="shared" si="168"/>
        <v>1895677</v>
      </c>
      <c r="P357" s="2">
        <f t="shared" si="168"/>
        <v>8072366</v>
      </c>
      <c r="Q357" s="2">
        <f t="shared" si="168"/>
        <v>0</v>
      </c>
      <c r="R357" s="2">
        <f t="shared" si="168"/>
        <v>18679815</v>
      </c>
      <c r="S357" s="2">
        <f t="shared" si="168"/>
        <v>17097096</v>
      </c>
      <c r="T357" s="2">
        <f t="shared" si="168"/>
        <v>5400864</v>
      </c>
      <c r="U357" s="2">
        <f t="shared" si="168"/>
        <v>13283458</v>
      </c>
      <c r="V357" s="2">
        <f t="shared" si="168"/>
        <v>174453</v>
      </c>
      <c r="W357" s="2">
        <f t="shared" si="168"/>
        <v>0</v>
      </c>
      <c r="X357" s="3">
        <f>SUM(N357:W357)</f>
        <v>78319322</v>
      </c>
    </row>
    <row r="358" spans="1:24" ht="12" customHeight="1">
      <c r="A358" s="12"/>
    </row>
    <row r="359" spans="1:24" ht="12" customHeight="1">
      <c r="A359" s="12" t="s">
        <v>296</v>
      </c>
      <c r="E359" s="2">
        <v>2924462</v>
      </c>
      <c r="F359" s="2">
        <v>1627156</v>
      </c>
      <c r="G359" s="2">
        <v>4073577</v>
      </c>
      <c r="H359" s="2">
        <v>751541</v>
      </c>
      <c r="I359" s="2">
        <v>0</v>
      </c>
      <c r="J359" s="2">
        <v>0</v>
      </c>
      <c r="K359" s="2">
        <v>55309</v>
      </c>
      <c r="L359" s="2">
        <v>861615</v>
      </c>
      <c r="M359" s="3">
        <f t="shared" ref="M359:M367" si="169">SUM(E359:L359)</f>
        <v>10293660</v>
      </c>
      <c r="N359" s="2">
        <v>3555408</v>
      </c>
      <c r="O359" s="2">
        <v>0</v>
      </c>
      <c r="P359" s="2">
        <v>861615</v>
      </c>
      <c r="Q359" s="2">
        <v>0</v>
      </c>
      <c r="R359" s="2">
        <v>558700</v>
      </c>
      <c r="S359" s="2">
        <v>3788506</v>
      </c>
      <c r="T359" s="2">
        <v>1009051</v>
      </c>
      <c r="U359" s="2">
        <v>928194</v>
      </c>
      <c r="V359" s="2">
        <v>0</v>
      </c>
      <c r="W359" s="2">
        <v>0</v>
      </c>
      <c r="X359" s="3">
        <f t="shared" ref="X359:X367" si="170">SUM(N359:W359)</f>
        <v>10701474</v>
      </c>
    </row>
    <row r="360" spans="1:24" ht="12" customHeight="1">
      <c r="A360" s="12"/>
      <c r="B360" s="2" t="s">
        <v>297</v>
      </c>
      <c r="E360" s="2">
        <v>0</v>
      </c>
      <c r="F360" s="2">
        <v>0</v>
      </c>
      <c r="G360" s="2">
        <v>151205</v>
      </c>
      <c r="H360" s="2">
        <v>7221</v>
      </c>
      <c r="I360" s="2">
        <v>22336</v>
      </c>
      <c r="J360" s="2">
        <v>0</v>
      </c>
      <c r="K360" s="2">
        <v>0</v>
      </c>
      <c r="L360" s="2">
        <v>119235</v>
      </c>
      <c r="M360" s="3">
        <f t="shared" si="169"/>
        <v>299997</v>
      </c>
      <c r="N360" s="2">
        <v>0</v>
      </c>
      <c r="O360" s="2">
        <v>0</v>
      </c>
      <c r="P360" s="2">
        <v>147134</v>
      </c>
      <c r="Q360" s="2">
        <v>0</v>
      </c>
      <c r="R360" s="2">
        <v>153</v>
      </c>
      <c r="S360" s="2">
        <v>46336</v>
      </c>
      <c r="T360" s="2">
        <v>127610</v>
      </c>
      <c r="U360" s="2">
        <v>0</v>
      </c>
      <c r="V360" s="2">
        <v>0</v>
      </c>
      <c r="W360" s="2">
        <v>0</v>
      </c>
      <c r="X360" s="3">
        <f t="shared" si="170"/>
        <v>321233</v>
      </c>
    </row>
    <row r="361" spans="1:24" ht="12" customHeight="1">
      <c r="A361" s="12"/>
      <c r="B361" s="2" t="s">
        <v>298</v>
      </c>
      <c r="E361" s="2">
        <v>653907</v>
      </c>
      <c r="F361" s="2">
        <v>0</v>
      </c>
      <c r="G361" s="2">
        <v>536199</v>
      </c>
      <c r="H361" s="2">
        <v>102783</v>
      </c>
      <c r="I361" s="2">
        <v>14653</v>
      </c>
      <c r="J361" s="2">
        <v>256940</v>
      </c>
      <c r="K361" s="2">
        <v>79697</v>
      </c>
      <c r="L361" s="2">
        <v>273874</v>
      </c>
      <c r="M361" s="3">
        <f t="shared" si="169"/>
        <v>1918053</v>
      </c>
      <c r="N361" s="2">
        <v>0</v>
      </c>
      <c r="O361" s="2">
        <v>107632</v>
      </c>
      <c r="P361" s="2">
        <v>701103</v>
      </c>
      <c r="Q361" s="2">
        <v>44044</v>
      </c>
      <c r="R361" s="2">
        <v>75497</v>
      </c>
      <c r="S361" s="2">
        <v>102248</v>
      </c>
      <c r="T361" s="2">
        <v>963051</v>
      </c>
      <c r="U361" s="2">
        <v>30056</v>
      </c>
      <c r="V361" s="2">
        <v>0</v>
      </c>
      <c r="W361" s="2">
        <v>0</v>
      </c>
      <c r="X361" s="3">
        <f t="shared" si="170"/>
        <v>2023631</v>
      </c>
    </row>
    <row r="362" spans="1:24" ht="12" customHeight="1">
      <c r="A362" s="12"/>
      <c r="B362" s="2" t="s">
        <v>299</v>
      </c>
      <c r="E362" s="2">
        <v>17895</v>
      </c>
      <c r="F362" s="2">
        <v>0</v>
      </c>
      <c r="G362" s="2">
        <v>61263</v>
      </c>
      <c r="H362" s="2">
        <v>17738</v>
      </c>
      <c r="I362" s="2">
        <v>178</v>
      </c>
      <c r="J362" s="2">
        <v>0</v>
      </c>
      <c r="K362" s="2">
        <v>11662</v>
      </c>
      <c r="L362" s="2">
        <v>0</v>
      </c>
      <c r="M362" s="3">
        <f t="shared" si="169"/>
        <v>108736</v>
      </c>
      <c r="N362" s="2">
        <v>56800</v>
      </c>
      <c r="O362" s="2">
        <v>0</v>
      </c>
      <c r="P362" s="2">
        <v>25375</v>
      </c>
      <c r="Q362" s="2">
        <v>0</v>
      </c>
      <c r="R362" s="2">
        <v>4046</v>
      </c>
      <c r="S362" s="2">
        <v>31611</v>
      </c>
      <c r="T362" s="2">
        <v>0</v>
      </c>
      <c r="U362" s="2">
        <v>0</v>
      </c>
      <c r="V362" s="2">
        <v>0</v>
      </c>
      <c r="W362" s="2">
        <v>0</v>
      </c>
      <c r="X362" s="3">
        <f t="shared" si="170"/>
        <v>117832</v>
      </c>
    </row>
    <row r="363" spans="1:24" ht="12" customHeight="1">
      <c r="A363" s="12"/>
      <c r="B363" s="2" t="s">
        <v>300</v>
      </c>
      <c r="E363" s="2">
        <v>0</v>
      </c>
      <c r="F363" s="2">
        <v>0</v>
      </c>
      <c r="G363" s="2">
        <v>2597</v>
      </c>
      <c r="H363" s="2">
        <v>0</v>
      </c>
      <c r="I363" s="2">
        <v>0</v>
      </c>
      <c r="J363" s="2">
        <v>0</v>
      </c>
      <c r="K363" s="2">
        <v>256</v>
      </c>
      <c r="L363" s="2">
        <v>0</v>
      </c>
      <c r="M363" s="3">
        <f t="shared" si="169"/>
        <v>2853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3481</v>
      </c>
      <c r="T363" s="2">
        <v>0</v>
      </c>
      <c r="U363" s="2">
        <v>0</v>
      </c>
      <c r="V363" s="2">
        <v>0</v>
      </c>
      <c r="W363" s="2">
        <v>0</v>
      </c>
      <c r="X363" s="3">
        <f t="shared" si="170"/>
        <v>3481</v>
      </c>
    </row>
    <row r="364" spans="1:24" ht="12" customHeight="1">
      <c r="A364" s="12"/>
      <c r="B364" s="2" t="s">
        <v>301</v>
      </c>
      <c r="E364" s="2">
        <v>0</v>
      </c>
      <c r="F364" s="2">
        <v>0</v>
      </c>
      <c r="G364" s="2">
        <v>9200</v>
      </c>
      <c r="H364" s="2">
        <v>16030</v>
      </c>
      <c r="I364" s="2">
        <v>0</v>
      </c>
      <c r="J364" s="2">
        <v>0</v>
      </c>
      <c r="K364" s="2">
        <v>12000</v>
      </c>
      <c r="L364" s="2">
        <v>0</v>
      </c>
      <c r="M364" s="3">
        <f t="shared" si="169"/>
        <v>37230</v>
      </c>
      <c r="N364" s="2">
        <v>24000</v>
      </c>
      <c r="O364" s="2">
        <v>0</v>
      </c>
      <c r="P364" s="2">
        <v>0</v>
      </c>
      <c r="Q364" s="2">
        <v>0</v>
      </c>
      <c r="R364" s="2">
        <v>0</v>
      </c>
      <c r="S364" s="2">
        <v>5561</v>
      </c>
      <c r="T364" s="2">
        <v>0</v>
      </c>
      <c r="U364" s="2">
        <v>0</v>
      </c>
      <c r="V364" s="2">
        <v>0</v>
      </c>
      <c r="W364" s="2">
        <v>0</v>
      </c>
      <c r="X364" s="3">
        <f t="shared" si="170"/>
        <v>29561</v>
      </c>
    </row>
    <row r="365" spans="1:24" ht="12" customHeight="1">
      <c r="A365" s="12"/>
      <c r="B365" s="2" t="s">
        <v>302</v>
      </c>
      <c r="E365" s="2">
        <v>41268</v>
      </c>
      <c r="F365" s="2">
        <v>0</v>
      </c>
      <c r="G365" s="2">
        <v>4743</v>
      </c>
      <c r="H365" s="2">
        <v>0</v>
      </c>
      <c r="I365" s="2">
        <v>1439</v>
      </c>
      <c r="J365" s="2">
        <v>0</v>
      </c>
      <c r="K365" s="2">
        <v>0</v>
      </c>
      <c r="L365" s="2">
        <v>0</v>
      </c>
      <c r="M365" s="3">
        <f t="shared" si="169"/>
        <v>47450</v>
      </c>
      <c r="N365" s="2">
        <v>0</v>
      </c>
      <c r="O365" s="2">
        <v>0</v>
      </c>
      <c r="P365" s="2">
        <v>0</v>
      </c>
      <c r="Q365" s="2">
        <v>0</v>
      </c>
      <c r="R365" s="2">
        <v>50</v>
      </c>
      <c r="S365" s="2">
        <v>5766</v>
      </c>
      <c r="T365" s="2">
        <v>41773</v>
      </c>
      <c r="U365" s="2">
        <v>0</v>
      </c>
      <c r="V365" s="2">
        <v>0</v>
      </c>
      <c r="W365" s="2">
        <v>0</v>
      </c>
      <c r="X365" s="3">
        <f t="shared" si="170"/>
        <v>47589</v>
      </c>
    </row>
    <row r="366" spans="1:24" ht="12" customHeight="1">
      <c r="A366" s="12"/>
      <c r="C366" s="2" t="s">
        <v>41</v>
      </c>
      <c r="E366" s="2">
        <f t="shared" ref="E366:L366" si="171">SUM(E360:E365)</f>
        <v>713070</v>
      </c>
      <c r="F366" s="2">
        <f t="shared" si="171"/>
        <v>0</v>
      </c>
      <c r="G366" s="2">
        <f t="shared" si="171"/>
        <v>765207</v>
      </c>
      <c r="H366" s="2">
        <f t="shared" si="171"/>
        <v>143772</v>
      </c>
      <c r="I366" s="2">
        <f t="shared" si="171"/>
        <v>38606</v>
      </c>
      <c r="J366" s="2">
        <f t="shared" si="171"/>
        <v>256940</v>
      </c>
      <c r="K366" s="2">
        <f t="shared" si="171"/>
        <v>103615</v>
      </c>
      <c r="L366" s="2">
        <f t="shared" si="171"/>
        <v>393109</v>
      </c>
      <c r="M366" s="3">
        <f t="shared" si="169"/>
        <v>2414319</v>
      </c>
      <c r="N366" s="2">
        <f t="shared" ref="N366:W366" si="172">SUM(N360:N365)</f>
        <v>80800</v>
      </c>
      <c r="O366" s="2">
        <f t="shared" si="172"/>
        <v>107632</v>
      </c>
      <c r="P366" s="2">
        <f t="shared" si="172"/>
        <v>873612</v>
      </c>
      <c r="Q366" s="2">
        <f t="shared" si="172"/>
        <v>44044</v>
      </c>
      <c r="R366" s="2">
        <f t="shared" si="172"/>
        <v>79746</v>
      </c>
      <c r="S366" s="2">
        <f t="shared" si="172"/>
        <v>195003</v>
      </c>
      <c r="T366" s="2">
        <f t="shared" si="172"/>
        <v>1132434</v>
      </c>
      <c r="U366" s="2">
        <f t="shared" si="172"/>
        <v>30056</v>
      </c>
      <c r="V366" s="2">
        <f t="shared" si="172"/>
        <v>0</v>
      </c>
      <c r="W366" s="2">
        <f t="shared" si="172"/>
        <v>0</v>
      </c>
      <c r="X366" s="3">
        <f t="shared" si="170"/>
        <v>2543327</v>
      </c>
    </row>
    <row r="367" spans="1:24" ht="12" customHeight="1">
      <c r="A367" s="12"/>
      <c r="D367" s="2" t="s">
        <v>42</v>
      </c>
      <c r="E367" s="2">
        <f t="shared" ref="E367:L367" si="173">E366+E359</f>
        <v>3637532</v>
      </c>
      <c r="F367" s="2">
        <f t="shared" si="173"/>
        <v>1627156</v>
      </c>
      <c r="G367" s="2">
        <f t="shared" si="173"/>
        <v>4838784</v>
      </c>
      <c r="H367" s="2">
        <f t="shared" si="173"/>
        <v>895313</v>
      </c>
      <c r="I367" s="2">
        <f t="shared" si="173"/>
        <v>38606</v>
      </c>
      <c r="J367" s="2">
        <f t="shared" si="173"/>
        <v>256940</v>
      </c>
      <c r="K367" s="2">
        <f t="shared" si="173"/>
        <v>158924</v>
      </c>
      <c r="L367" s="2">
        <f t="shared" si="173"/>
        <v>1254724</v>
      </c>
      <c r="M367" s="3">
        <f t="shared" si="169"/>
        <v>12707979</v>
      </c>
      <c r="N367" s="2">
        <f t="shared" ref="N367:W367" si="174">N366+N359</f>
        <v>3636208</v>
      </c>
      <c r="O367" s="2">
        <f t="shared" si="174"/>
        <v>107632</v>
      </c>
      <c r="P367" s="2">
        <f t="shared" si="174"/>
        <v>1735227</v>
      </c>
      <c r="Q367" s="2">
        <f t="shared" si="174"/>
        <v>44044</v>
      </c>
      <c r="R367" s="2">
        <f t="shared" si="174"/>
        <v>638446</v>
      </c>
      <c r="S367" s="2">
        <f t="shared" si="174"/>
        <v>3983509</v>
      </c>
      <c r="T367" s="2">
        <f t="shared" si="174"/>
        <v>2141485</v>
      </c>
      <c r="U367" s="2">
        <f t="shared" si="174"/>
        <v>958250</v>
      </c>
      <c r="V367" s="2">
        <f t="shared" si="174"/>
        <v>0</v>
      </c>
      <c r="W367" s="2">
        <f t="shared" si="174"/>
        <v>0</v>
      </c>
      <c r="X367" s="3">
        <f t="shared" si="170"/>
        <v>13244801</v>
      </c>
    </row>
    <row r="368" spans="1:24" ht="12" customHeight="1">
      <c r="A368" s="12"/>
    </row>
    <row r="369" spans="1:24" ht="12" customHeight="1">
      <c r="A369" s="12" t="s">
        <v>303</v>
      </c>
      <c r="E369" s="2">
        <v>4538356</v>
      </c>
      <c r="F369" s="2">
        <v>0</v>
      </c>
      <c r="G369" s="2">
        <v>10815797</v>
      </c>
      <c r="H369" s="2">
        <v>5332205</v>
      </c>
      <c r="I369" s="2">
        <v>146058</v>
      </c>
      <c r="J369" s="2">
        <v>0</v>
      </c>
      <c r="K369" s="2">
        <v>1992716</v>
      </c>
      <c r="L369" s="2">
        <v>146211</v>
      </c>
      <c r="M369" s="3">
        <f t="shared" ref="M369:M378" si="175">SUM(E369:L369)</f>
        <v>22971343</v>
      </c>
      <c r="N369" s="2">
        <v>14030456</v>
      </c>
      <c r="O369" s="2">
        <v>0</v>
      </c>
      <c r="P369" s="2">
        <v>0</v>
      </c>
      <c r="Q369" s="2">
        <v>0</v>
      </c>
      <c r="R369" s="2">
        <v>1196319</v>
      </c>
      <c r="S369" s="2">
        <v>4772313</v>
      </c>
      <c r="T369" s="2">
        <v>1243909</v>
      </c>
      <c r="U369" s="2">
        <v>913795</v>
      </c>
      <c r="V369" s="2">
        <v>0</v>
      </c>
      <c r="W369" s="2">
        <v>0</v>
      </c>
      <c r="X369" s="3">
        <f t="shared" ref="X369:X378" si="176">SUM(N369:W369)</f>
        <v>22156792</v>
      </c>
    </row>
    <row r="370" spans="1:24" ht="12" customHeight="1">
      <c r="A370" s="12"/>
      <c r="B370" s="2" t="s">
        <v>304</v>
      </c>
      <c r="E370" s="2">
        <v>0</v>
      </c>
      <c r="F370" s="2">
        <v>0</v>
      </c>
      <c r="G370" s="2">
        <v>16306</v>
      </c>
      <c r="H370" s="2">
        <v>4109</v>
      </c>
      <c r="I370" s="2">
        <v>0</v>
      </c>
      <c r="J370" s="2">
        <v>0</v>
      </c>
      <c r="K370" s="2">
        <v>0</v>
      </c>
      <c r="L370" s="2">
        <v>0</v>
      </c>
      <c r="M370" s="3">
        <f t="shared" si="175"/>
        <v>20415</v>
      </c>
      <c r="N370" s="2">
        <v>9445</v>
      </c>
      <c r="O370" s="2">
        <v>0</v>
      </c>
      <c r="P370" s="2">
        <v>0</v>
      </c>
      <c r="Q370" s="2">
        <v>0</v>
      </c>
      <c r="R370" s="2">
        <v>596</v>
      </c>
      <c r="S370" s="2">
        <v>13283</v>
      </c>
      <c r="T370" s="2">
        <v>0</v>
      </c>
      <c r="U370" s="2">
        <v>0</v>
      </c>
      <c r="V370" s="2">
        <v>0</v>
      </c>
      <c r="W370" s="2">
        <v>0</v>
      </c>
      <c r="X370" s="3">
        <f t="shared" si="176"/>
        <v>23324</v>
      </c>
    </row>
    <row r="371" spans="1:24" ht="12" customHeight="1">
      <c r="A371" s="12"/>
      <c r="B371" s="2" t="s">
        <v>305</v>
      </c>
      <c r="E371" s="2">
        <v>3509015</v>
      </c>
      <c r="F371" s="2">
        <v>772090</v>
      </c>
      <c r="G371" s="2">
        <v>1511106</v>
      </c>
      <c r="H371" s="2">
        <v>1811442</v>
      </c>
      <c r="I371" s="2">
        <v>0</v>
      </c>
      <c r="J371" s="2">
        <v>2297038</v>
      </c>
      <c r="K371" s="2">
        <v>5155</v>
      </c>
      <c r="L371" s="2">
        <v>542092</v>
      </c>
      <c r="M371" s="3">
        <f t="shared" si="175"/>
        <v>10447938</v>
      </c>
      <c r="N371" s="2">
        <v>93780</v>
      </c>
      <c r="O371" s="2">
        <v>1463997</v>
      </c>
      <c r="P371" s="2">
        <v>3532410</v>
      </c>
      <c r="Q371" s="2">
        <v>0</v>
      </c>
      <c r="R371" s="2">
        <v>4974814</v>
      </c>
      <c r="S371" s="2">
        <v>664028</v>
      </c>
      <c r="T371" s="2">
        <v>628091</v>
      </c>
      <c r="U371" s="2">
        <v>262425</v>
      </c>
      <c r="V371" s="2">
        <v>0</v>
      </c>
      <c r="W371" s="2">
        <v>0</v>
      </c>
      <c r="X371" s="3">
        <f t="shared" si="176"/>
        <v>11619545</v>
      </c>
    </row>
    <row r="372" spans="1:24" ht="12" customHeight="1">
      <c r="A372" s="12"/>
      <c r="B372" s="2" t="s">
        <v>306</v>
      </c>
      <c r="E372" s="2">
        <v>5856460</v>
      </c>
      <c r="F372" s="2">
        <v>0</v>
      </c>
      <c r="G372" s="2">
        <v>2795278</v>
      </c>
      <c r="H372" s="2">
        <v>166078</v>
      </c>
      <c r="I372" s="2">
        <v>9211</v>
      </c>
      <c r="J372" s="2">
        <v>535153</v>
      </c>
      <c r="K372" s="2">
        <v>706</v>
      </c>
      <c r="L372" s="2">
        <v>1588330</v>
      </c>
      <c r="M372" s="3">
        <f t="shared" si="175"/>
        <v>10951216</v>
      </c>
      <c r="N372" s="2">
        <v>1326502</v>
      </c>
      <c r="O372" s="2">
        <v>3355</v>
      </c>
      <c r="P372" s="2">
        <v>1585085</v>
      </c>
      <c r="Q372" s="2">
        <v>0</v>
      </c>
      <c r="R372" s="2">
        <v>6092310</v>
      </c>
      <c r="S372" s="2">
        <v>882653</v>
      </c>
      <c r="T372" s="2">
        <v>361370</v>
      </c>
      <c r="U372" s="2">
        <v>623803</v>
      </c>
      <c r="V372" s="2">
        <v>0</v>
      </c>
      <c r="W372" s="2">
        <v>0</v>
      </c>
      <c r="X372" s="3">
        <f t="shared" si="176"/>
        <v>10875078</v>
      </c>
    </row>
    <row r="373" spans="1:24" ht="12" customHeight="1">
      <c r="A373" s="12"/>
      <c r="B373" s="2" t="s">
        <v>307</v>
      </c>
      <c r="E373" s="2">
        <v>0</v>
      </c>
      <c r="F373" s="2">
        <v>0</v>
      </c>
      <c r="G373" s="2">
        <v>33839</v>
      </c>
      <c r="H373" s="2">
        <v>0</v>
      </c>
      <c r="I373" s="2">
        <v>0</v>
      </c>
      <c r="J373" s="2">
        <v>0</v>
      </c>
      <c r="K373" s="2">
        <v>138900</v>
      </c>
      <c r="L373" s="2">
        <v>0</v>
      </c>
      <c r="M373" s="3">
        <f t="shared" si="175"/>
        <v>172739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31199</v>
      </c>
      <c r="T373" s="2">
        <v>0</v>
      </c>
      <c r="U373" s="2">
        <v>138445</v>
      </c>
      <c r="V373" s="2">
        <v>0</v>
      </c>
      <c r="W373" s="2">
        <v>0</v>
      </c>
      <c r="X373" s="3">
        <f t="shared" si="176"/>
        <v>169644</v>
      </c>
    </row>
    <row r="374" spans="1:24" ht="12" customHeight="1">
      <c r="A374" s="12"/>
      <c r="B374" s="2" t="s">
        <v>308</v>
      </c>
      <c r="E374" s="2">
        <v>0</v>
      </c>
      <c r="F374" s="2">
        <v>0</v>
      </c>
      <c r="G374" s="2">
        <v>23742</v>
      </c>
      <c r="H374" s="2">
        <v>26944</v>
      </c>
      <c r="I374" s="2">
        <v>0</v>
      </c>
      <c r="J374" s="2">
        <v>0</v>
      </c>
      <c r="K374" s="2">
        <v>4515</v>
      </c>
      <c r="L374" s="2">
        <v>0</v>
      </c>
      <c r="M374" s="3">
        <f t="shared" si="175"/>
        <v>55201</v>
      </c>
      <c r="N374" s="2">
        <v>0</v>
      </c>
      <c r="O374" s="2">
        <v>0</v>
      </c>
      <c r="P374" s="2">
        <v>0</v>
      </c>
      <c r="Q374" s="2">
        <v>0</v>
      </c>
      <c r="R374" s="2">
        <v>19480</v>
      </c>
      <c r="S374" s="2">
        <v>30788</v>
      </c>
      <c r="T374" s="2">
        <v>0</v>
      </c>
      <c r="U374" s="2">
        <v>0</v>
      </c>
      <c r="V374" s="2">
        <v>0</v>
      </c>
      <c r="W374" s="2">
        <v>0</v>
      </c>
      <c r="X374" s="3">
        <f t="shared" si="176"/>
        <v>50268</v>
      </c>
    </row>
    <row r="375" spans="1:24" ht="12" customHeight="1">
      <c r="A375" s="12"/>
      <c r="B375" s="2" t="s">
        <v>309</v>
      </c>
      <c r="E375" s="2">
        <v>614605.0155087749</v>
      </c>
      <c r="F375" s="2">
        <v>0</v>
      </c>
      <c r="G375" s="2">
        <v>1077439.0191635911</v>
      </c>
      <c r="H375" s="2">
        <v>0</v>
      </c>
      <c r="I375" s="2">
        <v>565520.69750088512</v>
      </c>
      <c r="J375" s="2">
        <v>11597.091544274499</v>
      </c>
      <c r="K375" s="2">
        <v>0</v>
      </c>
      <c r="L375" s="2">
        <v>264432.54891839169</v>
      </c>
      <c r="M375" s="3">
        <f t="shared" si="175"/>
        <v>2533594.3726359173</v>
      </c>
      <c r="N375" s="2">
        <v>0</v>
      </c>
      <c r="O375" s="2">
        <v>0</v>
      </c>
      <c r="P375" s="2">
        <v>247692.65026999809</v>
      </c>
      <c r="Q375" s="2">
        <v>0</v>
      </c>
      <c r="R375" s="2">
        <v>1879525.2338164791</v>
      </c>
      <c r="S375" s="2">
        <v>262447</v>
      </c>
      <c r="T375" s="2">
        <v>87492.764240347984</v>
      </c>
      <c r="U375" s="2">
        <v>107886.44152396685</v>
      </c>
      <c r="V375" s="2">
        <v>0</v>
      </c>
      <c r="W375" s="2">
        <v>0</v>
      </c>
      <c r="X375" s="3">
        <f t="shared" si="176"/>
        <v>2585044.0898507917</v>
      </c>
    </row>
    <row r="376" spans="1:24" ht="12" customHeight="1">
      <c r="A376" s="12"/>
      <c r="B376" s="2" t="s">
        <v>310</v>
      </c>
      <c r="E376" s="2">
        <v>614694</v>
      </c>
      <c r="F376" s="2">
        <v>0</v>
      </c>
      <c r="G376" s="2">
        <v>243766</v>
      </c>
      <c r="H376" s="2">
        <v>251170</v>
      </c>
      <c r="I376" s="2">
        <v>0</v>
      </c>
      <c r="J376" s="2">
        <v>37335</v>
      </c>
      <c r="K376" s="2">
        <v>0</v>
      </c>
      <c r="L376" s="2">
        <v>0</v>
      </c>
      <c r="M376" s="3">
        <f t="shared" si="175"/>
        <v>1146965</v>
      </c>
      <c r="N376" s="2">
        <v>251170</v>
      </c>
      <c r="O376" s="2">
        <v>0</v>
      </c>
      <c r="P376" s="2">
        <v>107813</v>
      </c>
      <c r="Q376" s="2">
        <v>0</v>
      </c>
      <c r="R376" s="2">
        <v>875</v>
      </c>
      <c r="S376" s="2">
        <v>78874</v>
      </c>
      <c r="T376" s="2">
        <v>446969</v>
      </c>
      <c r="U376" s="2">
        <v>0</v>
      </c>
      <c r="V376" s="2">
        <v>0</v>
      </c>
      <c r="W376" s="2">
        <v>0</v>
      </c>
      <c r="X376" s="3">
        <f t="shared" si="176"/>
        <v>885701</v>
      </c>
    </row>
    <row r="377" spans="1:24" ht="12" customHeight="1">
      <c r="A377" s="12"/>
      <c r="C377" s="2" t="s">
        <v>41</v>
      </c>
      <c r="E377" s="2">
        <f t="shared" ref="E377:L377" si="177">SUM(E370:E376)</f>
        <v>10594774.015508775</v>
      </c>
      <c r="F377" s="2">
        <f t="shared" si="177"/>
        <v>772090</v>
      </c>
      <c r="G377" s="2">
        <f t="shared" si="177"/>
        <v>5701476.0191635909</v>
      </c>
      <c r="H377" s="2">
        <f t="shared" si="177"/>
        <v>2259743</v>
      </c>
      <c r="I377" s="2">
        <f t="shared" si="177"/>
        <v>574731.69750088512</v>
      </c>
      <c r="J377" s="2">
        <f t="shared" si="177"/>
        <v>2881123.0915442747</v>
      </c>
      <c r="K377" s="2">
        <f t="shared" si="177"/>
        <v>149276</v>
      </c>
      <c r="L377" s="2">
        <f t="shared" si="177"/>
        <v>2394854.5489183916</v>
      </c>
      <c r="M377" s="3">
        <f t="shared" si="175"/>
        <v>25328068.372635916</v>
      </c>
      <c r="N377" s="2">
        <f t="shared" ref="N377:W377" si="178">SUM(N370:N376)</f>
        <v>1680897</v>
      </c>
      <c r="O377" s="2">
        <f t="shared" si="178"/>
        <v>1467352</v>
      </c>
      <c r="P377" s="2">
        <f t="shared" si="178"/>
        <v>5473000.6502699982</v>
      </c>
      <c r="Q377" s="2">
        <f t="shared" si="178"/>
        <v>0</v>
      </c>
      <c r="R377" s="2">
        <f t="shared" si="178"/>
        <v>12967600.233816478</v>
      </c>
      <c r="S377" s="2">
        <f t="shared" si="178"/>
        <v>1963272</v>
      </c>
      <c r="T377" s="2">
        <f t="shared" si="178"/>
        <v>1523922.764240348</v>
      </c>
      <c r="U377" s="2">
        <f t="shared" si="178"/>
        <v>1132559.4415239668</v>
      </c>
      <c r="V377" s="2">
        <f t="shared" si="178"/>
        <v>0</v>
      </c>
      <c r="W377" s="2">
        <f t="shared" si="178"/>
        <v>0</v>
      </c>
      <c r="X377" s="3">
        <f t="shared" si="176"/>
        <v>26208604.089850787</v>
      </c>
    </row>
    <row r="378" spans="1:24" ht="12" customHeight="1">
      <c r="A378" s="12"/>
      <c r="D378" s="2" t="s">
        <v>42</v>
      </c>
      <c r="E378" s="2">
        <f t="shared" ref="E378:L378" si="179">E377+E369</f>
        <v>15133130.015508775</v>
      </c>
      <c r="F378" s="2">
        <f t="shared" si="179"/>
        <v>772090</v>
      </c>
      <c r="G378" s="2">
        <f t="shared" si="179"/>
        <v>16517273.01916359</v>
      </c>
      <c r="H378" s="2">
        <f t="shared" si="179"/>
        <v>7591948</v>
      </c>
      <c r="I378" s="2">
        <f t="shared" si="179"/>
        <v>720789.69750088512</v>
      </c>
      <c r="J378" s="2">
        <f t="shared" si="179"/>
        <v>2881123.0915442747</v>
      </c>
      <c r="K378" s="2">
        <f t="shared" si="179"/>
        <v>2141992</v>
      </c>
      <c r="L378" s="2">
        <f t="shared" si="179"/>
        <v>2541065.5489183916</v>
      </c>
      <c r="M378" s="3">
        <f t="shared" si="175"/>
        <v>48299411.372635916</v>
      </c>
      <c r="N378" s="2">
        <f t="shared" ref="N378:W378" si="180">N377+N369</f>
        <v>15711353</v>
      </c>
      <c r="O378" s="2">
        <f t="shared" si="180"/>
        <v>1467352</v>
      </c>
      <c r="P378" s="2">
        <f t="shared" si="180"/>
        <v>5473000.6502699982</v>
      </c>
      <c r="Q378" s="2">
        <f t="shared" si="180"/>
        <v>0</v>
      </c>
      <c r="R378" s="2">
        <f t="shared" si="180"/>
        <v>14163919.233816478</v>
      </c>
      <c r="S378" s="2">
        <f t="shared" si="180"/>
        <v>6735585</v>
      </c>
      <c r="T378" s="2">
        <f t="shared" si="180"/>
        <v>2767831.7642403478</v>
      </c>
      <c r="U378" s="2">
        <f t="shared" si="180"/>
        <v>2046354.4415239668</v>
      </c>
      <c r="V378" s="2">
        <f t="shared" si="180"/>
        <v>0</v>
      </c>
      <c r="W378" s="2">
        <f t="shared" si="180"/>
        <v>0</v>
      </c>
      <c r="X378" s="3">
        <f t="shared" si="176"/>
        <v>48365396.089850791</v>
      </c>
    </row>
    <row r="379" spans="1:24" ht="12" customHeight="1">
      <c r="A379" s="12"/>
    </row>
    <row r="380" spans="1:24" ht="12" customHeight="1">
      <c r="A380" s="12" t="s">
        <v>311</v>
      </c>
      <c r="E380" s="2">
        <v>253163</v>
      </c>
      <c r="F380" s="2">
        <v>0</v>
      </c>
      <c r="G380" s="2">
        <v>1503480</v>
      </c>
      <c r="H380" s="2">
        <v>223437</v>
      </c>
      <c r="I380" s="2">
        <v>26328</v>
      </c>
      <c r="J380" s="2">
        <v>0</v>
      </c>
      <c r="K380" s="2">
        <v>36870</v>
      </c>
      <c r="L380" s="2">
        <v>0</v>
      </c>
      <c r="M380" s="3">
        <f>SUM(E380:L380)</f>
        <v>2043278</v>
      </c>
      <c r="N380" s="2">
        <v>358486</v>
      </c>
      <c r="O380" s="2">
        <v>0</v>
      </c>
      <c r="P380" s="2">
        <v>466464</v>
      </c>
      <c r="Q380" s="2">
        <v>0</v>
      </c>
      <c r="R380" s="2">
        <v>148703</v>
      </c>
      <c r="S380" s="2">
        <v>1553022</v>
      </c>
      <c r="T380" s="2">
        <v>2813</v>
      </c>
      <c r="U380" s="2">
        <v>171300</v>
      </c>
      <c r="V380" s="2">
        <v>0</v>
      </c>
      <c r="W380" s="2">
        <v>130772</v>
      </c>
      <c r="X380" s="3">
        <f>SUM(N380:W380)</f>
        <v>2831560</v>
      </c>
    </row>
    <row r="381" spans="1:24" ht="12" customHeight="1">
      <c r="A381" s="12"/>
      <c r="B381" s="2" t="s">
        <v>312</v>
      </c>
      <c r="E381" s="2">
        <v>0</v>
      </c>
      <c r="F381" s="2">
        <v>0</v>
      </c>
      <c r="G381" s="2">
        <v>28624</v>
      </c>
      <c r="H381" s="2">
        <v>7117</v>
      </c>
      <c r="I381" s="2">
        <v>0</v>
      </c>
      <c r="J381" s="2">
        <v>0</v>
      </c>
      <c r="K381" s="2">
        <v>0</v>
      </c>
      <c r="L381" s="2">
        <v>0</v>
      </c>
      <c r="M381" s="3">
        <f>SUM(E381:L381)</f>
        <v>35741</v>
      </c>
      <c r="N381" s="2">
        <v>0</v>
      </c>
      <c r="O381" s="2">
        <v>0</v>
      </c>
      <c r="P381" s="2">
        <v>41819</v>
      </c>
      <c r="Q381" s="2">
        <v>0</v>
      </c>
      <c r="R381" s="2">
        <v>8924</v>
      </c>
      <c r="S381" s="2">
        <v>11532</v>
      </c>
      <c r="T381" s="2">
        <v>10818</v>
      </c>
      <c r="U381" s="2">
        <v>0</v>
      </c>
      <c r="V381" s="2">
        <v>0</v>
      </c>
      <c r="W381" s="2">
        <v>0</v>
      </c>
      <c r="X381" s="3">
        <f>SUM(N381:W381)</f>
        <v>73093</v>
      </c>
    </row>
    <row r="382" spans="1:24" ht="12" customHeight="1">
      <c r="A382" s="12"/>
      <c r="C382" s="2" t="s">
        <v>41</v>
      </c>
      <c r="E382" s="2">
        <f>SUM(E381)</f>
        <v>0</v>
      </c>
      <c r="F382" s="2">
        <f>SUM(F381)</f>
        <v>0</v>
      </c>
      <c r="G382" s="2">
        <f t="shared" ref="G382:L382" si="181">SUM(G381)</f>
        <v>28624</v>
      </c>
      <c r="H382" s="2">
        <f t="shared" si="181"/>
        <v>7117</v>
      </c>
      <c r="I382" s="2">
        <f t="shared" si="181"/>
        <v>0</v>
      </c>
      <c r="J382" s="2">
        <f t="shared" si="181"/>
        <v>0</v>
      </c>
      <c r="K382" s="2">
        <f t="shared" si="181"/>
        <v>0</v>
      </c>
      <c r="L382" s="2">
        <f t="shared" si="181"/>
        <v>0</v>
      </c>
      <c r="M382" s="3">
        <f>SUM(E382:L382)</f>
        <v>35741</v>
      </c>
      <c r="N382" s="2">
        <f t="shared" ref="N382:W382" si="182">N381</f>
        <v>0</v>
      </c>
      <c r="O382" s="2">
        <f t="shared" si="182"/>
        <v>0</v>
      </c>
      <c r="P382" s="2">
        <f t="shared" si="182"/>
        <v>41819</v>
      </c>
      <c r="Q382" s="2">
        <f t="shared" si="182"/>
        <v>0</v>
      </c>
      <c r="R382" s="2">
        <f t="shared" si="182"/>
        <v>8924</v>
      </c>
      <c r="S382" s="2">
        <f t="shared" si="182"/>
        <v>11532</v>
      </c>
      <c r="T382" s="2">
        <f t="shared" si="182"/>
        <v>10818</v>
      </c>
      <c r="U382" s="2">
        <f t="shared" si="182"/>
        <v>0</v>
      </c>
      <c r="V382" s="2">
        <f t="shared" si="182"/>
        <v>0</v>
      </c>
      <c r="W382" s="2">
        <f t="shared" si="182"/>
        <v>0</v>
      </c>
      <c r="X382" s="3">
        <f>SUM(N382:W382)</f>
        <v>73093</v>
      </c>
    </row>
    <row r="383" spans="1:24" ht="12" customHeight="1">
      <c r="A383" s="12"/>
      <c r="D383" s="2" t="s">
        <v>42</v>
      </c>
      <c r="E383" s="2">
        <f t="shared" ref="E383:L383" si="183">E382+E380</f>
        <v>253163</v>
      </c>
      <c r="F383" s="2">
        <f t="shared" si="183"/>
        <v>0</v>
      </c>
      <c r="G383" s="2">
        <f t="shared" si="183"/>
        <v>1532104</v>
      </c>
      <c r="H383" s="2">
        <f t="shared" si="183"/>
        <v>230554</v>
      </c>
      <c r="I383" s="2">
        <f t="shared" si="183"/>
        <v>26328</v>
      </c>
      <c r="J383" s="2">
        <f t="shared" si="183"/>
        <v>0</v>
      </c>
      <c r="K383" s="2">
        <f t="shared" si="183"/>
        <v>36870</v>
      </c>
      <c r="L383" s="2">
        <f t="shared" si="183"/>
        <v>0</v>
      </c>
      <c r="M383" s="3">
        <f>SUM(E383:L383)</f>
        <v>2079019</v>
      </c>
      <c r="N383" s="2">
        <f t="shared" ref="N383:W383" si="184">N382+N380</f>
        <v>358486</v>
      </c>
      <c r="O383" s="2">
        <f t="shared" si="184"/>
        <v>0</v>
      </c>
      <c r="P383" s="2">
        <f t="shared" si="184"/>
        <v>508283</v>
      </c>
      <c r="Q383" s="2">
        <f t="shared" si="184"/>
        <v>0</v>
      </c>
      <c r="R383" s="2">
        <f t="shared" si="184"/>
        <v>157627</v>
      </c>
      <c r="S383" s="2">
        <f t="shared" si="184"/>
        <v>1564554</v>
      </c>
      <c r="T383" s="2">
        <f t="shared" si="184"/>
        <v>13631</v>
      </c>
      <c r="U383" s="2">
        <f t="shared" si="184"/>
        <v>171300</v>
      </c>
      <c r="V383" s="2">
        <f t="shared" si="184"/>
        <v>0</v>
      </c>
      <c r="W383" s="2">
        <f t="shared" si="184"/>
        <v>130772</v>
      </c>
      <c r="X383" s="3">
        <f>SUM(N383:W383)</f>
        <v>2904653</v>
      </c>
    </row>
    <row r="384" spans="1:24" ht="12" customHeight="1">
      <c r="A384" s="12"/>
    </row>
    <row r="385" spans="1:24" ht="12" customHeight="1">
      <c r="A385" s="12" t="s">
        <v>313</v>
      </c>
      <c r="E385" s="2">
        <v>2714662</v>
      </c>
      <c r="F385" s="2">
        <v>0</v>
      </c>
      <c r="G385" s="2">
        <v>3265097</v>
      </c>
      <c r="H385" s="2">
        <v>1300474</v>
      </c>
      <c r="I385" s="2">
        <v>102257</v>
      </c>
      <c r="J385" s="2">
        <v>0</v>
      </c>
      <c r="K385" s="2">
        <v>961667</v>
      </c>
      <c r="L385" s="2">
        <v>0</v>
      </c>
      <c r="M385" s="3">
        <f t="shared" ref="M385:M391" si="185">SUM(E385:L385)</f>
        <v>8344157</v>
      </c>
      <c r="N385" s="2">
        <v>3795091</v>
      </c>
      <c r="O385" s="2">
        <v>0</v>
      </c>
      <c r="P385" s="2">
        <v>0</v>
      </c>
      <c r="Q385" s="2">
        <v>0</v>
      </c>
      <c r="R385" s="2">
        <v>1354157</v>
      </c>
      <c r="S385" s="2">
        <v>3002835</v>
      </c>
      <c r="T385" s="2">
        <v>624286</v>
      </c>
      <c r="U385" s="2">
        <v>735592</v>
      </c>
      <c r="V385" s="2">
        <v>0</v>
      </c>
      <c r="W385" s="2">
        <v>0</v>
      </c>
      <c r="X385" s="3">
        <f t="shared" ref="X385:X391" si="186">SUM(N385:W385)</f>
        <v>9511961</v>
      </c>
    </row>
    <row r="386" spans="1:24" ht="12" customHeight="1">
      <c r="A386" s="12"/>
      <c r="B386" s="2" t="s">
        <v>314</v>
      </c>
      <c r="E386" s="2">
        <v>7902</v>
      </c>
      <c r="F386" s="2">
        <v>0</v>
      </c>
      <c r="G386" s="2">
        <v>247015</v>
      </c>
      <c r="H386" s="2">
        <v>32038</v>
      </c>
      <c r="I386" s="2">
        <v>0</v>
      </c>
      <c r="J386" s="2">
        <v>0</v>
      </c>
      <c r="K386" s="2">
        <v>0</v>
      </c>
      <c r="L386" s="2">
        <v>75183</v>
      </c>
      <c r="M386" s="3">
        <f t="shared" si="185"/>
        <v>362138</v>
      </c>
      <c r="N386" s="2">
        <v>0</v>
      </c>
      <c r="O386" s="2">
        <v>0</v>
      </c>
      <c r="P386" s="2">
        <v>72500</v>
      </c>
      <c r="Q386" s="2">
        <v>0</v>
      </c>
      <c r="R386" s="2">
        <v>6686</v>
      </c>
      <c r="S386" s="2">
        <v>168245</v>
      </c>
      <c r="T386" s="2">
        <v>0</v>
      </c>
      <c r="U386" s="2">
        <v>16153</v>
      </c>
      <c r="V386" s="2">
        <v>0</v>
      </c>
      <c r="W386" s="2">
        <v>0</v>
      </c>
      <c r="X386" s="3">
        <f t="shared" si="186"/>
        <v>263584</v>
      </c>
    </row>
    <row r="387" spans="1:24" ht="12" customHeight="1">
      <c r="A387" s="12"/>
      <c r="B387" s="2" t="s">
        <v>315</v>
      </c>
      <c r="E387" s="2">
        <v>0</v>
      </c>
      <c r="F387" s="2">
        <v>0</v>
      </c>
      <c r="G387" s="2">
        <v>9108</v>
      </c>
      <c r="H387" s="2">
        <v>1508</v>
      </c>
      <c r="I387" s="2">
        <v>0</v>
      </c>
      <c r="J387" s="2">
        <v>0</v>
      </c>
      <c r="K387" s="2">
        <v>0</v>
      </c>
      <c r="L387" s="2">
        <v>0</v>
      </c>
      <c r="M387" s="3">
        <f t="shared" si="185"/>
        <v>10616</v>
      </c>
      <c r="N387" s="2">
        <v>7683</v>
      </c>
      <c r="O387" s="2">
        <v>0</v>
      </c>
      <c r="P387" s="2">
        <v>0</v>
      </c>
      <c r="Q387" s="2">
        <v>0</v>
      </c>
      <c r="R387" s="2">
        <v>1532</v>
      </c>
      <c r="S387" s="2">
        <v>6384</v>
      </c>
      <c r="T387" s="2">
        <v>0</v>
      </c>
      <c r="U387" s="2">
        <v>0</v>
      </c>
      <c r="V387" s="2">
        <v>0</v>
      </c>
      <c r="W387" s="2">
        <v>0</v>
      </c>
      <c r="X387" s="3">
        <f t="shared" si="186"/>
        <v>15599</v>
      </c>
    </row>
    <row r="388" spans="1:24" ht="12" customHeight="1">
      <c r="A388" s="12"/>
      <c r="B388" s="2" t="s">
        <v>316</v>
      </c>
      <c r="E388" s="2">
        <v>83031</v>
      </c>
      <c r="F388" s="2">
        <v>26688</v>
      </c>
      <c r="G388" s="2">
        <v>19516</v>
      </c>
      <c r="H388" s="2">
        <v>24</v>
      </c>
      <c r="I388" s="2">
        <v>0</v>
      </c>
      <c r="J388" s="2">
        <v>4557</v>
      </c>
      <c r="K388" s="2">
        <v>0</v>
      </c>
      <c r="L388" s="2">
        <v>68887</v>
      </c>
      <c r="M388" s="3">
        <f t="shared" si="185"/>
        <v>202703</v>
      </c>
      <c r="N388" s="2">
        <v>11045</v>
      </c>
      <c r="O388" s="2">
        <v>97</v>
      </c>
      <c r="P388" s="2">
        <v>68887</v>
      </c>
      <c r="Q388" s="2">
        <v>0</v>
      </c>
      <c r="R388" s="2">
        <v>38940</v>
      </c>
      <c r="S388" s="2">
        <v>24919</v>
      </c>
      <c r="T388" s="2">
        <v>108567</v>
      </c>
      <c r="U388" s="2">
        <v>0</v>
      </c>
      <c r="V388" s="2">
        <v>0</v>
      </c>
      <c r="W388" s="2">
        <v>0</v>
      </c>
      <c r="X388" s="3">
        <f t="shared" si="186"/>
        <v>252455</v>
      </c>
    </row>
    <row r="389" spans="1:24" ht="12" customHeight="1">
      <c r="A389" s="12"/>
      <c r="B389" s="2" t="s">
        <v>317</v>
      </c>
      <c r="E389" s="2">
        <v>579097</v>
      </c>
      <c r="F389" s="2">
        <v>0</v>
      </c>
      <c r="G389" s="2">
        <v>1076230</v>
      </c>
      <c r="H389" s="2">
        <v>12170</v>
      </c>
      <c r="I389" s="2">
        <v>0</v>
      </c>
      <c r="J389" s="2">
        <v>819942</v>
      </c>
      <c r="K389" s="2">
        <v>0</v>
      </c>
      <c r="L389" s="2">
        <v>496844</v>
      </c>
      <c r="M389" s="3">
        <f t="shared" si="185"/>
        <v>2984283</v>
      </c>
      <c r="N389" s="2">
        <v>0</v>
      </c>
      <c r="O389" s="2">
        <v>129220</v>
      </c>
      <c r="P389" s="2">
        <v>863347</v>
      </c>
      <c r="Q389" s="2">
        <v>0</v>
      </c>
      <c r="R389" s="2">
        <v>1247991</v>
      </c>
      <c r="S389" s="2">
        <v>618732</v>
      </c>
      <c r="T389" s="2">
        <v>15133</v>
      </c>
      <c r="U389" s="2">
        <v>20474</v>
      </c>
      <c r="V389" s="2">
        <v>0</v>
      </c>
      <c r="W389" s="2">
        <v>0</v>
      </c>
      <c r="X389" s="3">
        <f t="shared" si="186"/>
        <v>2894897</v>
      </c>
    </row>
    <row r="390" spans="1:24" ht="12" customHeight="1">
      <c r="A390" s="12"/>
      <c r="C390" s="2" t="s">
        <v>41</v>
      </c>
      <c r="E390" s="2">
        <f t="shared" ref="E390:L390" si="187">SUM(E386:E389)</f>
        <v>670030</v>
      </c>
      <c r="F390" s="2">
        <f t="shared" si="187"/>
        <v>26688</v>
      </c>
      <c r="G390" s="2">
        <f t="shared" si="187"/>
        <v>1351869</v>
      </c>
      <c r="H390" s="2">
        <f t="shared" si="187"/>
        <v>45740</v>
      </c>
      <c r="I390" s="2">
        <f t="shared" si="187"/>
        <v>0</v>
      </c>
      <c r="J390" s="2">
        <f t="shared" si="187"/>
        <v>824499</v>
      </c>
      <c r="K390" s="2">
        <f t="shared" si="187"/>
        <v>0</v>
      </c>
      <c r="L390" s="2">
        <f t="shared" si="187"/>
        <v>640914</v>
      </c>
      <c r="M390" s="3">
        <f t="shared" si="185"/>
        <v>3559740</v>
      </c>
      <c r="N390" s="2">
        <f t="shared" ref="N390:W390" si="188">SUM(N386:N389)</f>
        <v>18728</v>
      </c>
      <c r="O390" s="2">
        <f t="shared" si="188"/>
        <v>129317</v>
      </c>
      <c r="P390" s="2">
        <f t="shared" si="188"/>
        <v>1004734</v>
      </c>
      <c r="Q390" s="2">
        <f t="shared" si="188"/>
        <v>0</v>
      </c>
      <c r="R390" s="2">
        <f t="shared" si="188"/>
        <v>1295149</v>
      </c>
      <c r="S390" s="2">
        <f t="shared" si="188"/>
        <v>818280</v>
      </c>
      <c r="T390" s="2">
        <f t="shared" si="188"/>
        <v>123700</v>
      </c>
      <c r="U390" s="2">
        <f t="shared" si="188"/>
        <v>36627</v>
      </c>
      <c r="V390" s="2">
        <f t="shared" si="188"/>
        <v>0</v>
      </c>
      <c r="W390" s="2">
        <f t="shared" si="188"/>
        <v>0</v>
      </c>
      <c r="X390" s="3">
        <f t="shared" si="186"/>
        <v>3426535</v>
      </c>
    </row>
    <row r="391" spans="1:24" ht="12" customHeight="1">
      <c r="A391" s="12"/>
      <c r="D391" s="2" t="s">
        <v>42</v>
      </c>
      <c r="E391" s="2">
        <f t="shared" ref="E391:L391" si="189">E390+E385</f>
        <v>3384692</v>
      </c>
      <c r="F391" s="2">
        <f t="shared" si="189"/>
        <v>26688</v>
      </c>
      <c r="G391" s="2">
        <f t="shared" si="189"/>
        <v>4616966</v>
      </c>
      <c r="H391" s="2">
        <f t="shared" si="189"/>
        <v>1346214</v>
      </c>
      <c r="I391" s="2">
        <f t="shared" si="189"/>
        <v>102257</v>
      </c>
      <c r="J391" s="2">
        <f t="shared" si="189"/>
        <v>824499</v>
      </c>
      <c r="K391" s="2">
        <f t="shared" si="189"/>
        <v>961667</v>
      </c>
      <c r="L391" s="2">
        <f t="shared" si="189"/>
        <v>640914</v>
      </c>
      <c r="M391" s="3">
        <f t="shared" si="185"/>
        <v>11903897</v>
      </c>
      <c r="N391" s="2">
        <f t="shared" ref="N391:W391" si="190">N390+N385</f>
        <v>3813819</v>
      </c>
      <c r="O391" s="2">
        <f t="shared" si="190"/>
        <v>129317</v>
      </c>
      <c r="P391" s="2">
        <f t="shared" si="190"/>
        <v>1004734</v>
      </c>
      <c r="Q391" s="2">
        <f t="shared" si="190"/>
        <v>0</v>
      </c>
      <c r="R391" s="2">
        <f t="shared" si="190"/>
        <v>2649306</v>
      </c>
      <c r="S391" s="2">
        <f t="shared" si="190"/>
        <v>3821115</v>
      </c>
      <c r="T391" s="2">
        <f t="shared" si="190"/>
        <v>747986</v>
      </c>
      <c r="U391" s="2">
        <f t="shared" si="190"/>
        <v>772219</v>
      </c>
      <c r="V391" s="2">
        <f t="shared" si="190"/>
        <v>0</v>
      </c>
      <c r="W391" s="2">
        <f t="shared" si="190"/>
        <v>0</v>
      </c>
      <c r="X391" s="3">
        <f t="shared" si="186"/>
        <v>12938496</v>
      </c>
    </row>
    <row r="392" spans="1:24" ht="12" customHeight="1">
      <c r="A392" s="12"/>
    </row>
    <row r="393" spans="1:24" ht="12" customHeight="1">
      <c r="A393" s="12" t="s">
        <v>318</v>
      </c>
      <c r="E393" s="2">
        <v>6712947</v>
      </c>
      <c r="F393" s="2">
        <v>0</v>
      </c>
      <c r="G393" s="2">
        <v>10669332</v>
      </c>
      <c r="H393" s="2">
        <v>3575844</v>
      </c>
      <c r="I393" s="2">
        <v>0</v>
      </c>
      <c r="J393" s="2">
        <v>107269</v>
      </c>
      <c r="K393" s="2">
        <v>945751</v>
      </c>
      <c r="L393" s="2">
        <v>0</v>
      </c>
      <c r="M393" s="3">
        <f t="shared" ref="M393:M402" si="191">SUM(E393:L393)</f>
        <v>22011143</v>
      </c>
      <c r="N393" s="2">
        <v>12937498</v>
      </c>
      <c r="O393" s="2">
        <v>94660</v>
      </c>
      <c r="P393" s="2">
        <v>0</v>
      </c>
      <c r="Q393" s="2">
        <v>0</v>
      </c>
      <c r="R393" s="2">
        <v>1886242</v>
      </c>
      <c r="S393" s="2">
        <v>3931507</v>
      </c>
      <c r="T393" s="2">
        <v>80700</v>
      </c>
      <c r="U393" s="2">
        <v>1690390</v>
      </c>
      <c r="V393" s="2">
        <v>0</v>
      </c>
      <c r="W393" s="2">
        <v>646515</v>
      </c>
      <c r="X393" s="3">
        <f t="shared" ref="X393:X402" si="192">SUM(N393:W393)</f>
        <v>21267512</v>
      </c>
    </row>
    <row r="394" spans="1:24" ht="12" customHeight="1">
      <c r="A394" s="12"/>
      <c r="B394" s="2" t="s">
        <v>319</v>
      </c>
      <c r="E394" s="2">
        <v>4966308</v>
      </c>
      <c r="F394" s="2">
        <v>0</v>
      </c>
      <c r="G394" s="2">
        <v>6907434</v>
      </c>
      <c r="H394" s="2">
        <v>1848330</v>
      </c>
      <c r="I394" s="2">
        <v>0</v>
      </c>
      <c r="J394" s="2">
        <v>1642867</v>
      </c>
      <c r="K394" s="2">
        <v>3250211</v>
      </c>
      <c r="L394" s="2">
        <v>842468</v>
      </c>
      <c r="M394" s="3">
        <f t="shared" si="191"/>
        <v>19457618</v>
      </c>
      <c r="N394" s="2">
        <v>977</v>
      </c>
      <c r="O394" s="2">
        <v>844007</v>
      </c>
      <c r="P394" s="2">
        <v>842468</v>
      </c>
      <c r="Q394" s="2">
        <v>0</v>
      </c>
      <c r="R394" s="2">
        <v>16125600</v>
      </c>
      <c r="S394" s="2">
        <v>1438481</v>
      </c>
      <c r="T394" s="2">
        <v>699728</v>
      </c>
      <c r="U394" s="2">
        <v>110272</v>
      </c>
      <c r="V394" s="2">
        <v>0</v>
      </c>
      <c r="W394" s="2">
        <v>0</v>
      </c>
      <c r="X394" s="3">
        <f t="shared" si="192"/>
        <v>20061533</v>
      </c>
    </row>
    <row r="395" spans="1:24" ht="12" customHeight="1">
      <c r="A395" s="12"/>
      <c r="B395" s="2" t="s">
        <v>320</v>
      </c>
      <c r="E395" s="2">
        <v>404713</v>
      </c>
      <c r="F395" s="2">
        <v>0</v>
      </c>
      <c r="G395" s="2">
        <v>220477</v>
      </c>
      <c r="H395" s="2">
        <v>0</v>
      </c>
      <c r="I395" s="2">
        <v>15551</v>
      </c>
      <c r="J395" s="2">
        <v>898395</v>
      </c>
      <c r="K395" s="2">
        <v>134682</v>
      </c>
      <c r="L395" s="2">
        <v>443544</v>
      </c>
      <c r="M395" s="3">
        <f t="shared" si="191"/>
        <v>2117362</v>
      </c>
      <c r="N395" s="2">
        <v>606024</v>
      </c>
      <c r="O395" s="2">
        <v>390742</v>
      </c>
      <c r="P395" s="2">
        <v>443544</v>
      </c>
      <c r="Q395" s="2">
        <v>99191</v>
      </c>
      <c r="R395" s="2">
        <v>83251</v>
      </c>
      <c r="S395" s="2">
        <v>82890</v>
      </c>
      <c r="T395" s="2">
        <v>0</v>
      </c>
      <c r="U395" s="2">
        <v>66169</v>
      </c>
      <c r="V395" s="2">
        <v>0</v>
      </c>
      <c r="W395" s="2">
        <v>0</v>
      </c>
      <c r="X395" s="3">
        <f t="shared" si="192"/>
        <v>1771811</v>
      </c>
    </row>
    <row r="396" spans="1:24" ht="12" customHeight="1">
      <c r="A396" s="12"/>
      <c r="B396" s="2" t="s">
        <v>321</v>
      </c>
      <c r="E396" s="2">
        <v>0</v>
      </c>
      <c r="F396" s="2">
        <v>0</v>
      </c>
      <c r="G396" s="2">
        <v>76002.828711594382</v>
      </c>
      <c r="H396" s="2">
        <v>2404.0340714473746</v>
      </c>
      <c r="I396" s="2">
        <v>0</v>
      </c>
      <c r="J396" s="2">
        <v>182647.71092160465</v>
      </c>
      <c r="K396" s="2">
        <v>0</v>
      </c>
      <c r="L396" s="2">
        <v>0</v>
      </c>
      <c r="M396" s="3">
        <f t="shared" si="191"/>
        <v>261054.57370464641</v>
      </c>
      <c r="N396" s="2">
        <v>46950.873528235155</v>
      </c>
      <c r="O396" s="2">
        <v>159002.8762905887</v>
      </c>
      <c r="P396" s="2">
        <v>0</v>
      </c>
      <c r="Q396" s="2">
        <v>0</v>
      </c>
      <c r="R396" s="2">
        <v>73725.559121422033</v>
      </c>
      <c r="S396" s="2">
        <v>29805</v>
      </c>
      <c r="T396" s="2">
        <v>0</v>
      </c>
      <c r="U396" s="2">
        <v>0</v>
      </c>
      <c r="V396" s="2">
        <v>0</v>
      </c>
      <c r="W396" s="2">
        <v>0</v>
      </c>
      <c r="X396" s="3">
        <f t="shared" si="192"/>
        <v>309484.30894024589</v>
      </c>
    </row>
    <row r="397" spans="1:24" ht="12" customHeight="1">
      <c r="A397" s="12"/>
      <c r="B397" s="2" t="s">
        <v>322</v>
      </c>
      <c r="E397" s="2">
        <v>5506245</v>
      </c>
      <c r="F397" s="2">
        <v>0</v>
      </c>
      <c r="G397" s="2">
        <v>418194</v>
      </c>
      <c r="H397" s="2">
        <v>185730</v>
      </c>
      <c r="I397" s="2">
        <v>0</v>
      </c>
      <c r="J397" s="2">
        <v>37865</v>
      </c>
      <c r="K397" s="2">
        <v>0</v>
      </c>
      <c r="L397" s="2">
        <v>113323</v>
      </c>
      <c r="M397" s="3">
        <f t="shared" si="191"/>
        <v>6261357</v>
      </c>
      <c r="N397" s="2">
        <v>0</v>
      </c>
      <c r="O397" s="2">
        <v>0</v>
      </c>
      <c r="P397" s="2">
        <v>295086</v>
      </c>
      <c r="Q397" s="2">
        <v>0</v>
      </c>
      <c r="R397" s="2">
        <v>1903410</v>
      </c>
      <c r="S397" s="2">
        <v>188537</v>
      </c>
      <c r="T397" s="2">
        <v>958170</v>
      </c>
      <c r="U397" s="2">
        <v>4258570</v>
      </c>
      <c r="V397" s="2">
        <v>0</v>
      </c>
      <c r="W397" s="2">
        <v>0</v>
      </c>
      <c r="X397" s="3">
        <f t="shared" si="192"/>
        <v>7603773</v>
      </c>
    </row>
    <row r="398" spans="1:24" ht="12" customHeight="1">
      <c r="A398" s="12"/>
      <c r="B398" s="2" t="s">
        <v>323</v>
      </c>
      <c r="E398" s="2">
        <v>3154197</v>
      </c>
      <c r="F398" s="2">
        <v>0</v>
      </c>
      <c r="G398" s="2">
        <v>791065</v>
      </c>
      <c r="H398" s="2">
        <v>0</v>
      </c>
      <c r="I398" s="2">
        <v>24127</v>
      </c>
      <c r="J398" s="2">
        <v>203893</v>
      </c>
      <c r="K398" s="2">
        <v>916744</v>
      </c>
      <c r="L398" s="2">
        <v>764213</v>
      </c>
      <c r="M398" s="3">
        <f t="shared" si="191"/>
        <v>5854239</v>
      </c>
      <c r="N398" s="2">
        <v>135721</v>
      </c>
      <c r="O398" s="2">
        <v>0</v>
      </c>
      <c r="P398" s="2">
        <v>3017507</v>
      </c>
      <c r="Q398" s="2">
        <v>0</v>
      </c>
      <c r="R398" s="2">
        <v>1616225</v>
      </c>
      <c r="S398" s="2">
        <v>200584</v>
      </c>
      <c r="T398" s="2">
        <v>480552</v>
      </c>
      <c r="U398" s="2">
        <v>97399</v>
      </c>
      <c r="V398" s="2">
        <v>0</v>
      </c>
      <c r="W398" s="2">
        <v>0</v>
      </c>
      <c r="X398" s="3">
        <f t="shared" si="192"/>
        <v>5547988</v>
      </c>
    </row>
    <row r="399" spans="1:24" ht="12" customHeight="1">
      <c r="A399" s="12"/>
      <c r="B399" s="2" t="s">
        <v>324</v>
      </c>
      <c r="E399" s="2">
        <v>0</v>
      </c>
      <c r="F399" s="2">
        <v>0</v>
      </c>
      <c r="G399" s="2">
        <v>51068</v>
      </c>
      <c r="H399" s="2">
        <v>0</v>
      </c>
      <c r="I399" s="2">
        <v>0</v>
      </c>
      <c r="J399" s="2">
        <v>0</v>
      </c>
      <c r="K399" s="2">
        <v>0</v>
      </c>
      <c r="L399" s="2">
        <v>86000</v>
      </c>
      <c r="M399" s="3">
        <f t="shared" si="191"/>
        <v>137068</v>
      </c>
      <c r="N399" s="2">
        <v>0</v>
      </c>
      <c r="O399" s="2">
        <v>0</v>
      </c>
      <c r="P399" s="2">
        <v>86000</v>
      </c>
      <c r="Q399" s="2">
        <v>14951</v>
      </c>
      <c r="R399" s="2">
        <v>6716</v>
      </c>
      <c r="S399" s="2">
        <v>18575</v>
      </c>
      <c r="T399" s="2">
        <v>0</v>
      </c>
      <c r="U399" s="2">
        <v>0</v>
      </c>
      <c r="V399" s="2">
        <v>0</v>
      </c>
      <c r="W399" s="2">
        <v>0</v>
      </c>
      <c r="X399" s="3">
        <f t="shared" si="192"/>
        <v>126242</v>
      </c>
    </row>
    <row r="400" spans="1:24" ht="12" customHeight="1">
      <c r="A400" s="12"/>
      <c r="B400" s="2" t="s">
        <v>325</v>
      </c>
      <c r="E400" s="2">
        <v>0</v>
      </c>
      <c r="F400" s="2">
        <v>0</v>
      </c>
      <c r="G400" s="2">
        <v>50369</v>
      </c>
      <c r="H400" s="2">
        <v>84414</v>
      </c>
      <c r="I400" s="2">
        <v>0</v>
      </c>
      <c r="J400" s="2">
        <v>0</v>
      </c>
      <c r="K400" s="2">
        <v>0</v>
      </c>
      <c r="L400" s="2">
        <v>0</v>
      </c>
      <c r="M400" s="3">
        <f t="shared" si="191"/>
        <v>134783</v>
      </c>
      <c r="N400" s="2">
        <v>30000</v>
      </c>
      <c r="O400" s="2">
        <v>0</v>
      </c>
      <c r="P400" s="2">
        <v>19108</v>
      </c>
      <c r="Q400" s="2">
        <v>14049</v>
      </c>
      <c r="R400" s="2">
        <v>14507</v>
      </c>
      <c r="S400" s="2">
        <v>20635</v>
      </c>
      <c r="T400" s="2">
        <v>0</v>
      </c>
      <c r="U400" s="2">
        <v>0</v>
      </c>
      <c r="V400" s="2">
        <v>0</v>
      </c>
      <c r="W400" s="2">
        <v>0</v>
      </c>
      <c r="X400" s="3">
        <f t="shared" si="192"/>
        <v>98299</v>
      </c>
    </row>
    <row r="401" spans="1:24" ht="12" customHeight="1">
      <c r="A401" s="12"/>
      <c r="C401" s="2" t="s">
        <v>41</v>
      </c>
      <c r="E401" s="2">
        <f t="shared" ref="E401:L401" si="193">SUM(E394:E400)</f>
        <v>14031463</v>
      </c>
      <c r="F401" s="2">
        <f t="shared" si="193"/>
        <v>0</v>
      </c>
      <c r="G401" s="2">
        <f t="shared" si="193"/>
        <v>8514609.8287115954</v>
      </c>
      <c r="H401" s="2">
        <f t="shared" si="193"/>
        <v>2120878.0340714473</v>
      </c>
      <c r="I401" s="2">
        <f t="shared" si="193"/>
        <v>39678</v>
      </c>
      <c r="J401" s="2">
        <f t="shared" si="193"/>
        <v>2965667.7109216047</v>
      </c>
      <c r="K401" s="2">
        <f t="shared" si="193"/>
        <v>4301637</v>
      </c>
      <c r="L401" s="2">
        <f t="shared" si="193"/>
        <v>2249548</v>
      </c>
      <c r="M401" s="3">
        <f t="shared" si="191"/>
        <v>34223481.573704645</v>
      </c>
      <c r="N401" s="2">
        <f t="shared" ref="N401:W401" si="194">SUM(N394:N400)</f>
        <v>819672.87352823513</v>
      </c>
      <c r="O401" s="2">
        <f t="shared" si="194"/>
        <v>1393751.8762905886</v>
      </c>
      <c r="P401" s="2">
        <f t="shared" si="194"/>
        <v>4703713</v>
      </c>
      <c r="Q401" s="2">
        <f t="shared" si="194"/>
        <v>128191</v>
      </c>
      <c r="R401" s="2">
        <f t="shared" si="194"/>
        <v>19823434.559121422</v>
      </c>
      <c r="S401" s="2">
        <f t="shared" si="194"/>
        <v>1979507</v>
      </c>
      <c r="T401" s="2">
        <f t="shared" si="194"/>
        <v>2138450</v>
      </c>
      <c r="U401" s="2">
        <f t="shared" si="194"/>
        <v>4532410</v>
      </c>
      <c r="V401" s="2">
        <f t="shared" si="194"/>
        <v>0</v>
      </c>
      <c r="W401" s="2">
        <f t="shared" si="194"/>
        <v>0</v>
      </c>
      <c r="X401" s="3">
        <f t="shared" si="192"/>
        <v>35519130.308940247</v>
      </c>
    </row>
    <row r="402" spans="1:24" ht="12" customHeight="1">
      <c r="A402" s="12"/>
      <c r="D402" s="2" t="s">
        <v>42</v>
      </c>
      <c r="E402" s="2">
        <f t="shared" ref="E402:L402" si="195">E401+E393</f>
        <v>20744410</v>
      </c>
      <c r="F402" s="2">
        <f t="shared" si="195"/>
        <v>0</v>
      </c>
      <c r="G402" s="2">
        <f t="shared" si="195"/>
        <v>19183941.828711595</v>
      </c>
      <c r="H402" s="2">
        <f t="shared" si="195"/>
        <v>5696722.0340714473</v>
      </c>
      <c r="I402" s="2">
        <f t="shared" si="195"/>
        <v>39678</v>
      </c>
      <c r="J402" s="2">
        <f t="shared" si="195"/>
        <v>3072936.7109216047</v>
      </c>
      <c r="K402" s="2">
        <f t="shared" si="195"/>
        <v>5247388</v>
      </c>
      <c r="L402" s="2">
        <f t="shared" si="195"/>
        <v>2249548</v>
      </c>
      <c r="M402" s="3">
        <f t="shared" si="191"/>
        <v>56234624.573704652</v>
      </c>
      <c r="N402" s="2">
        <f t="shared" ref="N402:W402" si="196">N401+N393</f>
        <v>13757170.873528235</v>
      </c>
      <c r="O402" s="2">
        <f t="shared" si="196"/>
        <v>1488411.8762905886</v>
      </c>
      <c r="P402" s="2">
        <f t="shared" si="196"/>
        <v>4703713</v>
      </c>
      <c r="Q402" s="2">
        <f t="shared" si="196"/>
        <v>128191</v>
      </c>
      <c r="R402" s="2">
        <f t="shared" si="196"/>
        <v>21709676.559121422</v>
      </c>
      <c r="S402" s="2">
        <f t="shared" si="196"/>
        <v>5911014</v>
      </c>
      <c r="T402" s="2">
        <f t="shared" si="196"/>
        <v>2219150</v>
      </c>
      <c r="U402" s="2">
        <f t="shared" si="196"/>
        <v>6222800</v>
      </c>
      <c r="V402" s="2">
        <f t="shared" si="196"/>
        <v>0</v>
      </c>
      <c r="W402" s="2">
        <f t="shared" si="196"/>
        <v>646515</v>
      </c>
      <c r="X402" s="3">
        <f t="shared" si="192"/>
        <v>56786642.308940247</v>
      </c>
    </row>
    <row r="403" spans="1:24" ht="12" customHeight="1">
      <c r="A403" s="12"/>
    </row>
    <row r="404" spans="1:24" ht="12" customHeight="1">
      <c r="A404" s="12" t="s">
        <v>326</v>
      </c>
      <c r="E404" s="2">
        <v>2774575</v>
      </c>
      <c r="F404" s="2">
        <v>549636</v>
      </c>
      <c r="G404" s="2">
        <v>3558989</v>
      </c>
      <c r="H404" s="2">
        <v>1130584</v>
      </c>
      <c r="I404" s="2">
        <v>33709</v>
      </c>
      <c r="J404" s="2">
        <v>0</v>
      </c>
      <c r="K404" s="2">
        <v>3000</v>
      </c>
      <c r="L404" s="2">
        <v>73260</v>
      </c>
      <c r="M404" s="3">
        <f t="shared" ref="M404:M422" si="197">SUM(E404:L404)</f>
        <v>8123753</v>
      </c>
      <c r="N404" s="2">
        <v>1734819</v>
      </c>
      <c r="O404" s="2">
        <v>0</v>
      </c>
      <c r="P404" s="2">
        <v>0</v>
      </c>
      <c r="Q404" s="2">
        <v>0</v>
      </c>
      <c r="R404" s="2">
        <v>97446</v>
      </c>
      <c r="S404" s="2">
        <v>4143788</v>
      </c>
      <c r="T404" s="2">
        <v>948552</v>
      </c>
      <c r="U404" s="2">
        <v>302538</v>
      </c>
      <c r="V404" s="2">
        <v>0</v>
      </c>
      <c r="W404" s="2">
        <v>0</v>
      </c>
      <c r="X404" s="3">
        <f t="shared" ref="X404:X422" si="198">SUM(N404:W404)</f>
        <v>7227143</v>
      </c>
    </row>
    <row r="405" spans="1:24" ht="12" customHeight="1">
      <c r="A405" s="12"/>
      <c r="B405" s="2" t="s">
        <v>327</v>
      </c>
      <c r="E405" s="2">
        <v>11022</v>
      </c>
      <c r="F405" s="2">
        <v>0</v>
      </c>
      <c r="G405" s="2">
        <v>16475</v>
      </c>
      <c r="H405" s="2">
        <v>8036</v>
      </c>
      <c r="I405" s="2">
        <v>0</v>
      </c>
      <c r="J405" s="2">
        <v>2071</v>
      </c>
      <c r="K405" s="2">
        <v>4165</v>
      </c>
      <c r="L405" s="2">
        <v>0</v>
      </c>
      <c r="M405" s="3">
        <f t="shared" si="197"/>
        <v>41769</v>
      </c>
      <c r="N405" s="2">
        <v>0</v>
      </c>
      <c r="O405" s="2">
        <v>0</v>
      </c>
      <c r="P405" s="2">
        <v>0</v>
      </c>
      <c r="Q405" s="2">
        <v>0</v>
      </c>
      <c r="R405" s="2">
        <v>292</v>
      </c>
      <c r="S405" s="2">
        <v>12768</v>
      </c>
      <c r="T405" s="2">
        <v>8599</v>
      </c>
      <c r="U405" s="2">
        <v>10027</v>
      </c>
      <c r="V405" s="2">
        <v>0</v>
      </c>
      <c r="W405" s="2">
        <v>0</v>
      </c>
      <c r="X405" s="3">
        <f t="shared" si="198"/>
        <v>31686</v>
      </c>
    </row>
    <row r="406" spans="1:24" ht="12" customHeight="1">
      <c r="A406" s="12"/>
      <c r="B406" s="2" t="s">
        <v>328</v>
      </c>
      <c r="E406" s="2">
        <v>282746</v>
      </c>
      <c r="F406" s="2">
        <v>0</v>
      </c>
      <c r="G406" s="2">
        <v>214051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3">
        <f t="shared" si="197"/>
        <v>496797</v>
      </c>
      <c r="N406" s="2">
        <v>104038</v>
      </c>
      <c r="O406" s="2">
        <v>0</v>
      </c>
      <c r="P406" s="2">
        <v>0</v>
      </c>
      <c r="Q406" s="2">
        <v>0</v>
      </c>
      <c r="R406" s="2">
        <v>280623</v>
      </c>
      <c r="S406" s="2">
        <v>58177</v>
      </c>
      <c r="T406" s="2">
        <v>0</v>
      </c>
      <c r="U406" s="2">
        <v>0</v>
      </c>
      <c r="V406" s="2">
        <v>0</v>
      </c>
      <c r="W406" s="2">
        <v>0</v>
      </c>
      <c r="X406" s="3">
        <f t="shared" si="198"/>
        <v>442838</v>
      </c>
    </row>
    <row r="407" spans="1:24" ht="12" customHeight="1">
      <c r="A407" s="12"/>
      <c r="B407" s="2" t="s">
        <v>329</v>
      </c>
      <c r="E407" s="2">
        <v>0</v>
      </c>
      <c r="F407" s="2">
        <v>0</v>
      </c>
      <c r="G407" s="2">
        <v>49531</v>
      </c>
      <c r="H407" s="2">
        <v>13624</v>
      </c>
      <c r="I407" s="2">
        <v>0</v>
      </c>
      <c r="J407" s="2">
        <v>0</v>
      </c>
      <c r="K407" s="2">
        <v>94100</v>
      </c>
      <c r="L407" s="2">
        <v>0</v>
      </c>
      <c r="M407" s="3">
        <f t="shared" si="197"/>
        <v>157255</v>
      </c>
      <c r="N407" s="2">
        <v>0</v>
      </c>
      <c r="O407" s="2">
        <v>0</v>
      </c>
      <c r="P407" s="2">
        <v>50231</v>
      </c>
      <c r="Q407" s="2">
        <v>0</v>
      </c>
      <c r="R407" s="2">
        <v>71</v>
      </c>
      <c r="S407" s="2">
        <v>8135</v>
      </c>
      <c r="T407" s="2">
        <v>96406</v>
      </c>
      <c r="U407" s="2">
        <v>0</v>
      </c>
      <c r="V407" s="2">
        <v>0</v>
      </c>
      <c r="W407" s="2">
        <v>0</v>
      </c>
      <c r="X407" s="3">
        <f t="shared" si="198"/>
        <v>154843</v>
      </c>
    </row>
    <row r="408" spans="1:24" ht="12" customHeight="1">
      <c r="A408" s="12"/>
      <c r="B408" s="2" t="s">
        <v>330</v>
      </c>
      <c r="E408" s="2">
        <v>107301</v>
      </c>
      <c r="F408" s="2">
        <v>0</v>
      </c>
      <c r="G408" s="2">
        <v>10071</v>
      </c>
      <c r="H408" s="2">
        <v>25318</v>
      </c>
      <c r="I408" s="2">
        <v>0</v>
      </c>
      <c r="J408" s="2">
        <v>0</v>
      </c>
      <c r="K408" s="2">
        <v>0</v>
      </c>
      <c r="L408" s="2">
        <v>0</v>
      </c>
      <c r="M408" s="3">
        <f t="shared" si="197"/>
        <v>142690</v>
      </c>
      <c r="N408" s="2">
        <v>0</v>
      </c>
      <c r="O408" s="2">
        <v>0</v>
      </c>
      <c r="P408" s="2">
        <v>0</v>
      </c>
      <c r="Q408" s="2">
        <v>0</v>
      </c>
      <c r="R408" s="2">
        <v>7355</v>
      </c>
      <c r="S408" s="2">
        <v>7311</v>
      </c>
      <c r="T408" s="2">
        <v>1374</v>
      </c>
      <c r="U408" s="2">
        <v>87616</v>
      </c>
      <c r="V408" s="2">
        <v>0</v>
      </c>
      <c r="W408" s="2">
        <v>0</v>
      </c>
      <c r="X408" s="3">
        <f t="shared" si="198"/>
        <v>103656</v>
      </c>
    </row>
    <row r="409" spans="1:24" ht="12" customHeight="1">
      <c r="A409" s="12"/>
      <c r="B409" s="2" t="s">
        <v>331</v>
      </c>
      <c r="E409" s="2">
        <v>0</v>
      </c>
      <c r="F409" s="2">
        <v>0</v>
      </c>
      <c r="G409" s="2">
        <v>14345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3">
        <f t="shared" si="197"/>
        <v>14345</v>
      </c>
      <c r="N409" s="2">
        <v>11107</v>
      </c>
      <c r="O409" s="2">
        <v>0</v>
      </c>
      <c r="P409" s="2">
        <v>0</v>
      </c>
      <c r="Q409" s="2">
        <v>0</v>
      </c>
      <c r="R409" s="2">
        <v>864</v>
      </c>
      <c r="S409" s="2">
        <v>2986</v>
      </c>
      <c r="T409" s="2">
        <v>0</v>
      </c>
      <c r="U409" s="2">
        <v>0</v>
      </c>
      <c r="V409" s="2">
        <v>0</v>
      </c>
      <c r="W409" s="2">
        <v>0</v>
      </c>
      <c r="X409" s="3">
        <f t="shared" si="198"/>
        <v>14957</v>
      </c>
    </row>
    <row r="410" spans="1:24" ht="12" customHeight="1">
      <c r="A410" s="12"/>
      <c r="B410" s="2" t="s">
        <v>332</v>
      </c>
      <c r="E410" s="2">
        <v>12206</v>
      </c>
      <c r="F410" s="2">
        <v>0</v>
      </c>
      <c r="G410" s="2">
        <v>40965</v>
      </c>
      <c r="H410" s="2">
        <v>4100</v>
      </c>
      <c r="I410" s="2">
        <v>0</v>
      </c>
      <c r="J410" s="2">
        <v>0</v>
      </c>
      <c r="K410" s="2">
        <v>0</v>
      </c>
      <c r="L410" s="2">
        <v>15000</v>
      </c>
      <c r="M410" s="3">
        <f t="shared" si="197"/>
        <v>72271</v>
      </c>
      <c r="N410" s="2">
        <v>50000</v>
      </c>
      <c r="O410" s="2">
        <v>0</v>
      </c>
      <c r="P410" s="2">
        <v>15000</v>
      </c>
      <c r="Q410" s="2">
        <v>0</v>
      </c>
      <c r="R410" s="2">
        <v>721</v>
      </c>
      <c r="S410" s="2">
        <v>12562</v>
      </c>
      <c r="T410" s="2">
        <v>8678</v>
      </c>
      <c r="U410" s="2">
        <v>0</v>
      </c>
      <c r="V410" s="2">
        <v>0</v>
      </c>
      <c r="W410" s="2">
        <v>0</v>
      </c>
      <c r="X410" s="3">
        <f t="shared" si="198"/>
        <v>86961</v>
      </c>
    </row>
    <row r="411" spans="1:24" ht="12" customHeight="1">
      <c r="A411" s="12"/>
      <c r="B411" s="2" t="s">
        <v>333</v>
      </c>
      <c r="E411" s="2">
        <v>9421</v>
      </c>
      <c r="F411" s="2">
        <v>0</v>
      </c>
      <c r="G411" s="2">
        <v>38921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3">
        <f t="shared" si="197"/>
        <v>48342</v>
      </c>
      <c r="N411" s="2">
        <v>14967</v>
      </c>
      <c r="O411" s="2">
        <v>0</v>
      </c>
      <c r="P411" s="2">
        <v>0</v>
      </c>
      <c r="Q411" s="2">
        <v>0</v>
      </c>
      <c r="R411" s="2">
        <v>14751</v>
      </c>
      <c r="S411" s="2">
        <v>7620</v>
      </c>
      <c r="T411" s="2">
        <v>9421</v>
      </c>
      <c r="U411" s="2">
        <v>0</v>
      </c>
      <c r="V411" s="2">
        <v>0</v>
      </c>
      <c r="W411" s="2">
        <v>0</v>
      </c>
      <c r="X411" s="3">
        <f t="shared" si="198"/>
        <v>46759</v>
      </c>
    </row>
    <row r="412" spans="1:24" ht="12" customHeight="1">
      <c r="A412" s="12"/>
      <c r="B412" s="2" t="s">
        <v>334</v>
      </c>
      <c r="E412" s="2">
        <v>0</v>
      </c>
      <c r="F412" s="2">
        <v>0</v>
      </c>
      <c r="G412" s="2">
        <v>6514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3">
        <f t="shared" si="197"/>
        <v>6514</v>
      </c>
      <c r="N412" s="2">
        <v>0</v>
      </c>
      <c r="O412" s="2">
        <v>0</v>
      </c>
      <c r="P412" s="2">
        <v>0</v>
      </c>
      <c r="Q412" s="2">
        <v>0</v>
      </c>
      <c r="R412" s="2">
        <v>186</v>
      </c>
      <c r="S412" s="2">
        <v>2162</v>
      </c>
      <c r="T412" s="2">
        <v>0</v>
      </c>
      <c r="U412" s="2">
        <v>0</v>
      </c>
      <c r="V412" s="2">
        <v>0</v>
      </c>
      <c r="W412" s="2">
        <v>0</v>
      </c>
      <c r="X412" s="3">
        <f t="shared" si="198"/>
        <v>2348</v>
      </c>
    </row>
    <row r="413" spans="1:24" ht="12" customHeight="1">
      <c r="A413" s="12"/>
      <c r="B413" s="2" t="s">
        <v>335</v>
      </c>
      <c r="E413" s="2">
        <v>0</v>
      </c>
      <c r="F413" s="2">
        <v>0</v>
      </c>
      <c r="G413" s="2">
        <v>4427</v>
      </c>
      <c r="H413" s="2">
        <v>8920</v>
      </c>
      <c r="I413" s="2">
        <v>0</v>
      </c>
      <c r="J413" s="2">
        <v>0</v>
      </c>
      <c r="K413" s="2">
        <v>0</v>
      </c>
      <c r="L413" s="2">
        <v>0</v>
      </c>
      <c r="M413" s="3">
        <f t="shared" si="197"/>
        <v>13347</v>
      </c>
      <c r="N413" s="2">
        <v>4805</v>
      </c>
      <c r="O413" s="2">
        <v>0</v>
      </c>
      <c r="P413" s="2">
        <v>0</v>
      </c>
      <c r="Q413" s="2">
        <v>0</v>
      </c>
      <c r="R413" s="2">
        <v>1475</v>
      </c>
      <c r="S413" s="2">
        <v>4325</v>
      </c>
      <c r="T413" s="2">
        <v>1446</v>
      </c>
      <c r="U413" s="2">
        <v>0</v>
      </c>
      <c r="V413" s="2">
        <v>0</v>
      </c>
      <c r="W413" s="2">
        <v>0</v>
      </c>
      <c r="X413" s="3">
        <f t="shared" si="198"/>
        <v>12051</v>
      </c>
    </row>
    <row r="414" spans="1:24" ht="12" customHeight="1">
      <c r="A414" s="12"/>
      <c r="B414" s="2" t="s">
        <v>336</v>
      </c>
      <c r="E414" s="2">
        <v>29448</v>
      </c>
      <c r="F414" s="2">
        <v>0</v>
      </c>
      <c r="G414" s="2">
        <v>34631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3">
        <f t="shared" si="197"/>
        <v>64079</v>
      </c>
      <c r="N414" s="2">
        <v>51385</v>
      </c>
      <c r="O414" s="2">
        <v>1000</v>
      </c>
      <c r="P414" s="2">
        <v>0</v>
      </c>
      <c r="Q414" s="2">
        <v>0</v>
      </c>
      <c r="R414" s="2">
        <v>28362</v>
      </c>
      <c r="S414" s="2">
        <v>8547</v>
      </c>
      <c r="T414" s="2">
        <v>0</v>
      </c>
      <c r="U414" s="2">
        <v>0</v>
      </c>
      <c r="V414" s="2">
        <v>0</v>
      </c>
      <c r="W414" s="2">
        <v>0</v>
      </c>
      <c r="X414" s="3">
        <f t="shared" si="198"/>
        <v>89294</v>
      </c>
    </row>
    <row r="415" spans="1:24" ht="12" customHeight="1">
      <c r="A415" s="12"/>
      <c r="B415" s="2" t="s">
        <v>337</v>
      </c>
      <c r="E415" s="2">
        <v>35009</v>
      </c>
      <c r="F415" s="2">
        <v>0</v>
      </c>
      <c r="G415" s="2">
        <v>58957</v>
      </c>
      <c r="H415" s="2">
        <v>105</v>
      </c>
      <c r="I415" s="2">
        <v>0</v>
      </c>
      <c r="J415" s="2">
        <v>0</v>
      </c>
      <c r="K415" s="2">
        <v>3000</v>
      </c>
      <c r="L415" s="2">
        <v>3654</v>
      </c>
      <c r="M415" s="3">
        <f t="shared" si="197"/>
        <v>100725</v>
      </c>
      <c r="N415" s="2">
        <v>58863</v>
      </c>
      <c r="O415" s="2">
        <v>0</v>
      </c>
      <c r="P415" s="2">
        <v>3654</v>
      </c>
      <c r="Q415" s="2">
        <v>0</v>
      </c>
      <c r="R415" s="2">
        <v>3463</v>
      </c>
      <c r="S415" s="2">
        <v>20800</v>
      </c>
      <c r="T415" s="2">
        <v>7174</v>
      </c>
      <c r="U415" s="2">
        <v>0</v>
      </c>
      <c r="V415" s="2">
        <v>0</v>
      </c>
      <c r="W415" s="2">
        <v>0</v>
      </c>
      <c r="X415" s="3">
        <f t="shared" si="198"/>
        <v>93954</v>
      </c>
    </row>
    <row r="416" spans="1:24" ht="12" customHeight="1">
      <c r="A416" s="12"/>
      <c r="B416" s="2" t="s">
        <v>338</v>
      </c>
      <c r="E416" s="2">
        <v>749126</v>
      </c>
      <c r="F416" s="2">
        <v>0</v>
      </c>
      <c r="G416" s="2">
        <v>877809</v>
      </c>
      <c r="H416" s="2">
        <v>395223</v>
      </c>
      <c r="I416" s="2">
        <v>0</v>
      </c>
      <c r="J416" s="2">
        <v>0</v>
      </c>
      <c r="K416" s="2">
        <v>0</v>
      </c>
      <c r="L416" s="2">
        <v>77245</v>
      </c>
      <c r="M416" s="3">
        <f t="shared" si="197"/>
        <v>2099403</v>
      </c>
      <c r="N416" s="2">
        <v>0</v>
      </c>
      <c r="O416" s="2">
        <v>0</v>
      </c>
      <c r="P416" s="2">
        <v>77245</v>
      </c>
      <c r="Q416" s="2">
        <v>0</v>
      </c>
      <c r="R416" s="2">
        <v>1468049</v>
      </c>
      <c r="S416" s="2">
        <v>521035</v>
      </c>
      <c r="T416" s="2">
        <v>108860</v>
      </c>
      <c r="U416" s="2">
        <v>257140</v>
      </c>
      <c r="V416" s="2">
        <v>0</v>
      </c>
      <c r="W416" s="2">
        <v>0</v>
      </c>
      <c r="X416" s="3">
        <f t="shared" si="198"/>
        <v>2432329</v>
      </c>
    </row>
    <row r="417" spans="1:24" ht="12" customHeight="1">
      <c r="A417" s="12"/>
      <c r="B417" s="2" t="s">
        <v>339</v>
      </c>
      <c r="E417" s="2">
        <v>0</v>
      </c>
      <c r="F417" s="2">
        <v>17357</v>
      </c>
      <c r="G417" s="2">
        <v>18626</v>
      </c>
      <c r="H417" s="2">
        <v>55954</v>
      </c>
      <c r="I417" s="2">
        <v>2229</v>
      </c>
      <c r="J417" s="2">
        <v>110</v>
      </c>
      <c r="K417" s="2">
        <v>20053</v>
      </c>
      <c r="L417" s="2">
        <v>25314</v>
      </c>
      <c r="M417" s="3">
        <f t="shared" si="197"/>
        <v>139643</v>
      </c>
      <c r="N417" s="2">
        <v>41451</v>
      </c>
      <c r="O417" s="2">
        <v>0</v>
      </c>
      <c r="P417" s="2">
        <v>30551</v>
      </c>
      <c r="Q417" s="2">
        <v>0</v>
      </c>
      <c r="R417" s="2">
        <v>5063</v>
      </c>
      <c r="S417" s="2">
        <v>13386</v>
      </c>
      <c r="T417" s="2">
        <v>0</v>
      </c>
      <c r="U417" s="2">
        <v>6025</v>
      </c>
      <c r="V417" s="2">
        <v>0</v>
      </c>
      <c r="W417" s="2">
        <v>0</v>
      </c>
      <c r="X417" s="3">
        <f t="shared" si="198"/>
        <v>96476</v>
      </c>
    </row>
    <row r="418" spans="1:24" ht="12" customHeight="1">
      <c r="A418" s="12"/>
      <c r="B418" s="2" t="s">
        <v>340</v>
      </c>
      <c r="E418" s="2">
        <v>0</v>
      </c>
      <c r="F418" s="2">
        <v>0</v>
      </c>
      <c r="G418" s="2">
        <v>51285</v>
      </c>
      <c r="H418" s="2">
        <v>0</v>
      </c>
      <c r="I418" s="2">
        <v>0</v>
      </c>
      <c r="J418" s="2">
        <v>0</v>
      </c>
      <c r="K418" s="2">
        <v>0</v>
      </c>
      <c r="L418" s="2">
        <v>3529</v>
      </c>
      <c r="M418" s="3">
        <f t="shared" si="197"/>
        <v>54814</v>
      </c>
      <c r="N418" s="2">
        <v>48678</v>
      </c>
      <c r="O418" s="2">
        <v>0</v>
      </c>
      <c r="P418" s="2">
        <v>3529</v>
      </c>
      <c r="Q418" s="2">
        <v>0</v>
      </c>
      <c r="R418" s="2">
        <v>3594</v>
      </c>
      <c r="S418" s="2">
        <v>10668</v>
      </c>
      <c r="T418" s="2">
        <v>0</v>
      </c>
      <c r="U418" s="2">
        <v>0</v>
      </c>
      <c r="V418" s="2">
        <v>0</v>
      </c>
      <c r="W418" s="2">
        <v>0</v>
      </c>
      <c r="X418" s="3">
        <f t="shared" si="198"/>
        <v>66469</v>
      </c>
    </row>
    <row r="419" spans="1:24" ht="12" customHeight="1">
      <c r="A419" s="12"/>
      <c r="B419" s="2" t="s">
        <v>341</v>
      </c>
      <c r="E419" s="2">
        <v>89805</v>
      </c>
      <c r="F419" s="2">
        <v>0</v>
      </c>
      <c r="G419" s="2">
        <v>126503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3">
        <f t="shared" si="197"/>
        <v>216308</v>
      </c>
      <c r="N419" s="2">
        <v>98736</v>
      </c>
      <c r="O419" s="2">
        <v>0</v>
      </c>
      <c r="P419" s="2">
        <v>1600</v>
      </c>
      <c r="Q419" s="2">
        <v>0</v>
      </c>
      <c r="R419" s="2">
        <v>12638</v>
      </c>
      <c r="S419" s="2">
        <v>16887</v>
      </c>
      <c r="T419" s="2">
        <v>89046</v>
      </c>
      <c r="U419" s="2">
        <v>0</v>
      </c>
      <c r="V419" s="2">
        <v>0</v>
      </c>
      <c r="W419" s="2">
        <v>0</v>
      </c>
      <c r="X419" s="3">
        <f t="shared" si="198"/>
        <v>218907</v>
      </c>
    </row>
    <row r="420" spans="1:24" ht="12" customHeight="1">
      <c r="A420" s="12"/>
      <c r="B420" s="2" t="s">
        <v>342</v>
      </c>
      <c r="E420" s="2">
        <v>0</v>
      </c>
      <c r="F420" s="2">
        <v>0</v>
      </c>
      <c r="G420" s="2">
        <v>21358</v>
      </c>
      <c r="H420" s="2">
        <v>0</v>
      </c>
      <c r="I420" s="2">
        <v>0</v>
      </c>
      <c r="J420" s="2">
        <v>0</v>
      </c>
      <c r="K420" s="2">
        <v>0</v>
      </c>
      <c r="L420" s="2">
        <v>13232</v>
      </c>
      <c r="M420" s="3">
        <f t="shared" si="197"/>
        <v>34590</v>
      </c>
      <c r="N420" s="2">
        <v>0</v>
      </c>
      <c r="O420" s="2">
        <v>0</v>
      </c>
      <c r="P420" s="2">
        <v>13232</v>
      </c>
      <c r="Q420" s="2">
        <v>0</v>
      </c>
      <c r="R420" s="2">
        <v>905</v>
      </c>
      <c r="S420" s="2">
        <v>6898</v>
      </c>
      <c r="T420" s="2">
        <v>1297</v>
      </c>
      <c r="U420" s="2">
        <v>0</v>
      </c>
      <c r="V420" s="2">
        <v>0</v>
      </c>
      <c r="W420" s="2">
        <v>0</v>
      </c>
      <c r="X420" s="3">
        <f t="shared" si="198"/>
        <v>22332</v>
      </c>
    </row>
    <row r="421" spans="1:24" ht="12" customHeight="1">
      <c r="A421" s="12"/>
      <c r="C421" s="2" t="s">
        <v>41</v>
      </c>
      <c r="E421" s="2">
        <f t="shared" ref="E421:L421" si="199">SUM(E405:E420)</f>
        <v>1326084</v>
      </c>
      <c r="F421" s="2">
        <f t="shared" si="199"/>
        <v>17357</v>
      </c>
      <c r="G421" s="2">
        <f t="shared" si="199"/>
        <v>1584469</v>
      </c>
      <c r="H421" s="2">
        <f t="shared" si="199"/>
        <v>511280</v>
      </c>
      <c r="I421" s="2">
        <f t="shared" si="199"/>
        <v>2229</v>
      </c>
      <c r="J421" s="2">
        <f t="shared" si="199"/>
        <v>2181</v>
      </c>
      <c r="K421" s="2">
        <f t="shared" si="199"/>
        <v>121318</v>
      </c>
      <c r="L421" s="2">
        <f t="shared" si="199"/>
        <v>137974</v>
      </c>
      <c r="M421" s="3">
        <f t="shared" si="197"/>
        <v>3702892</v>
      </c>
      <c r="N421" s="2">
        <f t="shared" ref="N421:W421" si="200">SUM(N405:N420)</f>
        <v>484030</v>
      </c>
      <c r="O421" s="2">
        <f t="shared" si="200"/>
        <v>1000</v>
      </c>
      <c r="P421" s="2">
        <f t="shared" si="200"/>
        <v>195042</v>
      </c>
      <c r="Q421" s="2">
        <f t="shared" si="200"/>
        <v>0</v>
      </c>
      <c r="R421" s="2">
        <f t="shared" si="200"/>
        <v>1828412</v>
      </c>
      <c r="S421" s="2">
        <f t="shared" si="200"/>
        <v>714267</v>
      </c>
      <c r="T421" s="2">
        <f t="shared" si="200"/>
        <v>332301</v>
      </c>
      <c r="U421" s="2">
        <f t="shared" si="200"/>
        <v>360808</v>
      </c>
      <c r="V421" s="2">
        <f t="shared" si="200"/>
        <v>0</v>
      </c>
      <c r="W421" s="2">
        <f t="shared" si="200"/>
        <v>0</v>
      </c>
      <c r="X421" s="3">
        <f t="shared" si="198"/>
        <v>3915860</v>
      </c>
    </row>
    <row r="422" spans="1:24" ht="12" customHeight="1">
      <c r="A422" s="12"/>
      <c r="D422" s="2" t="s">
        <v>42</v>
      </c>
      <c r="E422" s="2">
        <f t="shared" ref="E422:L422" si="201">E421+E404</f>
        <v>4100659</v>
      </c>
      <c r="F422" s="2">
        <f t="shared" si="201"/>
        <v>566993</v>
      </c>
      <c r="G422" s="2">
        <f t="shared" si="201"/>
        <v>5143458</v>
      </c>
      <c r="H422" s="2">
        <f t="shared" si="201"/>
        <v>1641864</v>
      </c>
      <c r="I422" s="2">
        <f t="shared" si="201"/>
        <v>35938</v>
      </c>
      <c r="J422" s="2">
        <f t="shared" si="201"/>
        <v>2181</v>
      </c>
      <c r="K422" s="2">
        <f t="shared" si="201"/>
        <v>124318</v>
      </c>
      <c r="L422" s="2">
        <f t="shared" si="201"/>
        <v>211234</v>
      </c>
      <c r="M422" s="3">
        <f t="shared" si="197"/>
        <v>11826645</v>
      </c>
      <c r="N422" s="2">
        <f t="shared" ref="N422:W422" si="202">N421+N404</f>
        <v>2218849</v>
      </c>
      <c r="O422" s="2">
        <f t="shared" si="202"/>
        <v>1000</v>
      </c>
      <c r="P422" s="2">
        <f t="shared" si="202"/>
        <v>195042</v>
      </c>
      <c r="Q422" s="2">
        <f t="shared" si="202"/>
        <v>0</v>
      </c>
      <c r="R422" s="2">
        <f t="shared" si="202"/>
        <v>1925858</v>
      </c>
      <c r="S422" s="2">
        <f t="shared" si="202"/>
        <v>4858055</v>
      </c>
      <c r="T422" s="2">
        <f t="shared" si="202"/>
        <v>1280853</v>
      </c>
      <c r="U422" s="2">
        <f t="shared" si="202"/>
        <v>663346</v>
      </c>
      <c r="V422" s="2">
        <f t="shared" si="202"/>
        <v>0</v>
      </c>
      <c r="W422" s="2">
        <f t="shared" si="202"/>
        <v>0</v>
      </c>
      <c r="X422" s="3">
        <f t="shared" si="198"/>
        <v>11143003</v>
      </c>
    </row>
    <row r="423" spans="1:24" ht="12" customHeight="1">
      <c r="A423" s="12"/>
    </row>
    <row r="424" spans="1:24" ht="12" customHeight="1">
      <c r="A424" s="12" t="s">
        <v>343</v>
      </c>
      <c r="E424" s="2">
        <v>15742838</v>
      </c>
      <c r="F424" s="2">
        <v>1224340</v>
      </c>
      <c r="G424" s="2">
        <v>6272930</v>
      </c>
      <c r="H424" s="2">
        <v>3680926</v>
      </c>
      <c r="I424" s="2">
        <v>19527</v>
      </c>
      <c r="J424" s="2">
        <v>1072856</v>
      </c>
      <c r="K424" s="2">
        <v>2322780</v>
      </c>
      <c r="L424" s="2">
        <v>143968</v>
      </c>
      <c r="M424" s="3">
        <f t="shared" ref="M424:M440" si="203">SUM(E424:L424)</f>
        <v>30480165</v>
      </c>
      <c r="N424" s="2">
        <v>10242263</v>
      </c>
      <c r="O424" s="2">
        <v>62226</v>
      </c>
      <c r="P424" s="2">
        <v>0</v>
      </c>
      <c r="Q424" s="2">
        <v>0</v>
      </c>
      <c r="R424" s="2">
        <v>1903825</v>
      </c>
      <c r="S424" s="2">
        <v>5931448</v>
      </c>
      <c r="T424" s="2">
        <v>3412565</v>
      </c>
      <c r="U424" s="2">
        <v>7523332</v>
      </c>
      <c r="V424" s="2">
        <v>0</v>
      </c>
      <c r="W424" s="2">
        <v>0</v>
      </c>
      <c r="X424" s="3">
        <f t="shared" ref="X424:X440" si="204">SUM(N424:W424)</f>
        <v>29075659</v>
      </c>
    </row>
    <row r="425" spans="1:24" ht="12" customHeight="1">
      <c r="B425" s="2" t="s">
        <v>344</v>
      </c>
      <c r="E425" s="2">
        <v>300801</v>
      </c>
      <c r="F425" s="2">
        <v>0</v>
      </c>
      <c r="G425" s="2">
        <v>453021</v>
      </c>
      <c r="H425" s="2">
        <v>0</v>
      </c>
      <c r="I425" s="2">
        <v>0</v>
      </c>
      <c r="J425" s="2">
        <v>20200</v>
      </c>
      <c r="K425" s="2">
        <v>0</v>
      </c>
      <c r="L425" s="2">
        <v>781220</v>
      </c>
      <c r="M425" s="3">
        <f t="shared" si="203"/>
        <v>1555242</v>
      </c>
      <c r="N425" s="2">
        <v>0</v>
      </c>
      <c r="O425" s="2">
        <v>0</v>
      </c>
      <c r="P425" s="2">
        <v>841220</v>
      </c>
      <c r="Q425" s="2">
        <v>0</v>
      </c>
      <c r="R425" s="2">
        <v>180018</v>
      </c>
      <c r="S425" s="2">
        <v>174533</v>
      </c>
      <c r="T425" s="2">
        <v>85283</v>
      </c>
      <c r="U425" s="2">
        <v>73246</v>
      </c>
      <c r="V425" s="2">
        <v>0</v>
      </c>
      <c r="W425" s="2">
        <v>0</v>
      </c>
      <c r="X425" s="3">
        <f t="shared" si="204"/>
        <v>1354300</v>
      </c>
    </row>
    <row r="426" spans="1:24" ht="12" customHeight="1">
      <c r="B426" s="2" t="s">
        <v>345</v>
      </c>
      <c r="E426" s="2">
        <v>5250</v>
      </c>
      <c r="F426" s="2">
        <v>0</v>
      </c>
      <c r="G426" s="2">
        <v>117790</v>
      </c>
      <c r="H426" s="2">
        <v>0</v>
      </c>
      <c r="I426" s="2">
        <v>0</v>
      </c>
      <c r="J426" s="2">
        <v>4758</v>
      </c>
      <c r="K426" s="2">
        <v>82911</v>
      </c>
      <c r="L426" s="2">
        <v>247410</v>
      </c>
      <c r="M426" s="3">
        <f t="shared" si="203"/>
        <v>458119</v>
      </c>
      <c r="N426" s="2">
        <v>0</v>
      </c>
      <c r="O426" s="2">
        <v>0</v>
      </c>
      <c r="P426" s="2">
        <v>247410</v>
      </c>
      <c r="Q426" s="2">
        <v>0</v>
      </c>
      <c r="R426" s="2">
        <v>6424</v>
      </c>
      <c r="S426" s="2">
        <v>55819</v>
      </c>
      <c r="T426" s="2">
        <v>103966</v>
      </c>
      <c r="U426" s="2">
        <v>0</v>
      </c>
      <c r="V426" s="2">
        <v>0</v>
      </c>
      <c r="W426" s="2">
        <v>0</v>
      </c>
      <c r="X426" s="3">
        <f t="shared" si="204"/>
        <v>413619</v>
      </c>
    </row>
    <row r="427" spans="1:24" ht="12" customHeight="1">
      <c r="B427" s="2" t="s">
        <v>346</v>
      </c>
      <c r="E427" s="2">
        <v>0</v>
      </c>
      <c r="F427" s="2">
        <v>0</v>
      </c>
      <c r="G427" s="2">
        <v>18562</v>
      </c>
      <c r="H427" s="2">
        <v>6788</v>
      </c>
      <c r="I427" s="2">
        <v>0</v>
      </c>
      <c r="J427" s="2">
        <v>0</v>
      </c>
      <c r="K427" s="2">
        <v>1669</v>
      </c>
      <c r="L427" s="2">
        <v>11133</v>
      </c>
      <c r="M427" s="3">
        <f t="shared" si="203"/>
        <v>38152</v>
      </c>
      <c r="N427" s="2">
        <v>16098</v>
      </c>
      <c r="O427" s="2">
        <v>0</v>
      </c>
      <c r="P427" s="2">
        <v>11133</v>
      </c>
      <c r="Q427" s="2">
        <v>0</v>
      </c>
      <c r="R427" s="2">
        <v>231</v>
      </c>
      <c r="S427" s="2">
        <v>12768</v>
      </c>
      <c r="T427" s="2">
        <v>0</v>
      </c>
      <c r="U427" s="2">
        <v>0</v>
      </c>
      <c r="V427" s="2">
        <v>0</v>
      </c>
      <c r="W427" s="2">
        <v>0</v>
      </c>
      <c r="X427" s="3">
        <f t="shared" si="204"/>
        <v>40230</v>
      </c>
    </row>
    <row r="428" spans="1:24" ht="12" customHeight="1">
      <c r="B428" s="2" t="s">
        <v>347</v>
      </c>
      <c r="E428" s="2">
        <v>0</v>
      </c>
      <c r="F428" s="2">
        <v>0</v>
      </c>
      <c r="G428" s="2">
        <v>36052</v>
      </c>
      <c r="H428" s="2">
        <v>6221</v>
      </c>
      <c r="I428" s="2">
        <v>0</v>
      </c>
      <c r="J428" s="2">
        <v>1908</v>
      </c>
      <c r="K428" s="2">
        <v>693</v>
      </c>
      <c r="L428" s="2">
        <v>68050</v>
      </c>
      <c r="M428" s="3">
        <f t="shared" si="203"/>
        <v>112924</v>
      </c>
      <c r="N428" s="2">
        <v>0</v>
      </c>
      <c r="O428" s="2">
        <v>0</v>
      </c>
      <c r="P428" s="2">
        <v>68050</v>
      </c>
      <c r="Q428" s="2">
        <v>0</v>
      </c>
      <c r="R428" s="2">
        <v>1995</v>
      </c>
      <c r="S428" s="2">
        <v>42115</v>
      </c>
      <c r="T428" s="2">
        <v>0</v>
      </c>
      <c r="U428" s="2">
        <v>0</v>
      </c>
      <c r="V428" s="2">
        <v>0</v>
      </c>
      <c r="W428" s="2">
        <v>0</v>
      </c>
      <c r="X428" s="3">
        <f t="shared" si="204"/>
        <v>112160</v>
      </c>
    </row>
    <row r="429" spans="1:24" ht="12" customHeight="1">
      <c r="B429" s="2" t="s">
        <v>348</v>
      </c>
      <c r="E429" s="2">
        <v>532356</v>
      </c>
      <c r="F429" s="2">
        <v>0</v>
      </c>
      <c r="G429" s="2">
        <v>68368</v>
      </c>
      <c r="H429" s="2">
        <v>0</v>
      </c>
      <c r="I429" s="2">
        <v>0</v>
      </c>
      <c r="J429" s="2">
        <v>0</v>
      </c>
      <c r="K429" s="2">
        <v>0</v>
      </c>
      <c r="L429" s="2">
        <v>81813</v>
      </c>
      <c r="M429" s="3">
        <f t="shared" si="203"/>
        <v>682537</v>
      </c>
      <c r="N429" s="2">
        <v>39902</v>
      </c>
      <c r="O429" s="2">
        <v>0</v>
      </c>
      <c r="P429" s="2">
        <v>216313</v>
      </c>
      <c r="Q429" s="2">
        <v>0</v>
      </c>
      <c r="R429" s="2">
        <v>2977</v>
      </c>
      <c r="S429" s="2">
        <v>18116</v>
      </c>
      <c r="T429" s="2">
        <v>403120</v>
      </c>
      <c r="U429" s="2">
        <v>18941</v>
      </c>
      <c r="V429" s="2">
        <v>0</v>
      </c>
      <c r="W429" s="2">
        <v>0</v>
      </c>
      <c r="X429" s="3">
        <f t="shared" si="204"/>
        <v>699369</v>
      </c>
    </row>
    <row r="430" spans="1:24" ht="12" customHeight="1">
      <c r="B430" s="2" t="s">
        <v>349</v>
      </c>
      <c r="E430" s="2">
        <v>11403</v>
      </c>
      <c r="F430" s="2">
        <v>0</v>
      </c>
      <c r="G430" s="2">
        <v>48819</v>
      </c>
      <c r="H430" s="2">
        <v>0</v>
      </c>
      <c r="I430" s="2">
        <v>0</v>
      </c>
      <c r="J430" s="2">
        <v>0</v>
      </c>
      <c r="K430" s="2">
        <v>7948</v>
      </c>
      <c r="L430" s="2">
        <v>24164</v>
      </c>
      <c r="M430" s="3">
        <f t="shared" si="203"/>
        <v>92334</v>
      </c>
      <c r="N430" s="2">
        <v>33642</v>
      </c>
      <c r="O430" s="2">
        <v>0</v>
      </c>
      <c r="P430" s="2">
        <v>24164</v>
      </c>
      <c r="Q430" s="2">
        <v>0</v>
      </c>
      <c r="R430" s="2">
        <v>42841</v>
      </c>
      <c r="S430" s="2">
        <v>15034</v>
      </c>
      <c r="T430" s="2">
        <v>0</v>
      </c>
      <c r="U430" s="2">
        <v>0</v>
      </c>
      <c r="V430" s="2">
        <v>0</v>
      </c>
      <c r="W430" s="2">
        <v>0</v>
      </c>
      <c r="X430" s="3">
        <f t="shared" si="204"/>
        <v>115681</v>
      </c>
    </row>
    <row r="431" spans="1:24" ht="12" customHeight="1">
      <c r="B431" s="2" t="s">
        <v>350</v>
      </c>
      <c r="E431" s="2">
        <v>198762</v>
      </c>
      <c r="F431" s="2">
        <v>0</v>
      </c>
      <c r="G431" s="2">
        <v>258358</v>
      </c>
      <c r="H431" s="2">
        <v>0</v>
      </c>
      <c r="I431" s="2">
        <v>0</v>
      </c>
      <c r="J431" s="2">
        <v>0</v>
      </c>
      <c r="K431" s="2">
        <v>0</v>
      </c>
      <c r="L431" s="2">
        <v>442090</v>
      </c>
      <c r="M431" s="3">
        <f t="shared" si="203"/>
        <v>899210</v>
      </c>
      <c r="N431" s="2">
        <v>51005</v>
      </c>
      <c r="O431" s="2">
        <v>0</v>
      </c>
      <c r="P431" s="2">
        <v>565119</v>
      </c>
      <c r="Q431" s="2">
        <v>0</v>
      </c>
      <c r="R431" s="2">
        <v>75601</v>
      </c>
      <c r="S431" s="2">
        <v>133860</v>
      </c>
      <c r="T431" s="2">
        <v>0</v>
      </c>
      <c r="U431" s="2">
        <v>3322</v>
      </c>
      <c r="V431" s="2">
        <v>0</v>
      </c>
      <c r="W431" s="2">
        <v>0</v>
      </c>
      <c r="X431" s="3">
        <f t="shared" si="204"/>
        <v>828907</v>
      </c>
    </row>
    <row r="432" spans="1:24" ht="12" customHeight="1">
      <c r="B432" s="2" t="s">
        <v>351</v>
      </c>
      <c r="E432" s="2">
        <v>209670</v>
      </c>
      <c r="F432" s="2">
        <v>0</v>
      </c>
      <c r="G432" s="2">
        <v>740058</v>
      </c>
      <c r="H432" s="2">
        <v>63381</v>
      </c>
      <c r="I432" s="2">
        <v>5750</v>
      </c>
      <c r="J432" s="2">
        <v>0</v>
      </c>
      <c r="K432" s="2">
        <v>0</v>
      </c>
      <c r="L432" s="2">
        <v>609108</v>
      </c>
      <c r="M432" s="3">
        <f t="shared" si="203"/>
        <v>1627967</v>
      </c>
      <c r="N432" s="2">
        <v>537853</v>
      </c>
      <c r="O432" s="2">
        <v>0</v>
      </c>
      <c r="P432" s="2">
        <v>609108</v>
      </c>
      <c r="Q432" s="2">
        <v>0</v>
      </c>
      <c r="R432" s="2">
        <v>9988</v>
      </c>
      <c r="S432" s="2">
        <v>294492</v>
      </c>
      <c r="T432" s="2">
        <v>0</v>
      </c>
      <c r="U432" s="2">
        <v>259932</v>
      </c>
      <c r="V432" s="2">
        <v>0</v>
      </c>
      <c r="W432" s="2">
        <v>0</v>
      </c>
      <c r="X432" s="3">
        <f t="shared" si="204"/>
        <v>1711373</v>
      </c>
    </row>
    <row r="433" spans="1:24" ht="12" customHeight="1">
      <c r="B433" s="2" t="s">
        <v>352</v>
      </c>
      <c r="E433" s="2">
        <v>0</v>
      </c>
      <c r="F433" s="2">
        <v>0</v>
      </c>
      <c r="G433" s="2">
        <v>34218</v>
      </c>
      <c r="H433" s="2">
        <v>1618</v>
      </c>
      <c r="I433" s="2">
        <v>0</v>
      </c>
      <c r="J433" s="2">
        <v>0</v>
      </c>
      <c r="K433" s="2">
        <v>800</v>
      </c>
      <c r="L433" s="2">
        <v>47859</v>
      </c>
      <c r="M433" s="3">
        <f t="shared" si="203"/>
        <v>84495</v>
      </c>
      <c r="N433" s="2">
        <v>20177</v>
      </c>
      <c r="O433" s="2">
        <v>0</v>
      </c>
      <c r="P433" s="2">
        <v>47859</v>
      </c>
      <c r="Q433" s="2">
        <v>0</v>
      </c>
      <c r="R433" s="2">
        <v>1200</v>
      </c>
      <c r="S433" s="2">
        <v>24404</v>
      </c>
      <c r="T433" s="2">
        <v>0</v>
      </c>
      <c r="U433" s="2">
        <v>0</v>
      </c>
      <c r="V433" s="2">
        <v>0</v>
      </c>
      <c r="W433" s="2">
        <v>0</v>
      </c>
      <c r="X433" s="3">
        <f t="shared" si="204"/>
        <v>93640</v>
      </c>
    </row>
    <row r="434" spans="1:24" ht="12" customHeight="1">
      <c r="B434" s="2" t="s">
        <v>353</v>
      </c>
      <c r="E434" s="2">
        <v>26537</v>
      </c>
      <c r="F434" s="2">
        <v>0</v>
      </c>
      <c r="G434" s="2">
        <v>217274</v>
      </c>
      <c r="H434" s="2">
        <v>57607</v>
      </c>
      <c r="I434" s="2">
        <v>45829</v>
      </c>
      <c r="J434" s="2">
        <v>16667</v>
      </c>
      <c r="K434" s="2">
        <v>0</v>
      </c>
      <c r="L434" s="2">
        <v>725044</v>
      </c>
      <c r="M434" s="3">
        <f t="shared" si="203"/>
        <v>1088958</v>
      </c>
      <c r="N434" s="2">
        <v>16670</v>
      </c>
      <c r="O434" s="2">
        <v>0</v>
      </c>
      <c r="P434" s="2">
        <v>725044</v>
      </c>
      <c r="Q434" s="2">
        <v>0</v>
      </c>
      <c r="R434" s="2">
        <v>15197</v>
      </c>
      <c r="S434" s="2">
        <v>184109</v>
      </c>
      <c r="T434" s="2">
        <v>0</v>
      </c>
      <c r="U434" s="2">
        <v>8299</v>
      </c>
      <c r="V434" s="2">
        <v>0</v>
      </c>
      <c r="W434" s="2">
        <v>0</v>
      </c>
      <c r="X434" s="3">
        <f t="shared" si="204"/>
        <v>949319</v>
      </c>
    </row>
    <row r="435" spans="1:24" ht="12" customHeight="1">
      <c r="B435" s="2" t="s">
        <v>354</v>
      </c>
      <c r="E435" s="2">
        <v>1571686</v>
      </c>
      <c r="F435" s="2">
        <v>0</v>
      </c>
      <c r="G435" s="2">
        <v>670612</v>
      </c>
      <c r="H435" s="2">
        <v>63161</v>
      </c>
      <c r="I435" s="2">
        <v>0</v>
      </c>
      <c r="J435" s="2">
        <v>337612</v>
      </c>
      <c r="K435" s="2">
        <v>173977</v>
      </c>
      <c r="L435" s="2">
        <v>876809</v>
      </c>
      <c r="M435" s="3">
        <f t="shared" si="203"/>
        <v>3693857</v>
      </c>
      <c r="N435" s="2">
        <v>335115</v>
      </c>
      <c r="O435" s="2">
        <v>0</v>
      </c>
      <c r="P435" s="2">
        <v>876809</v>
      </c>
      <c r="Q435" s="2">
        <v>0</v>
      </c>
      <c r="R435" s="2">
        <v>1319595</v>
      </c>
      <c r="S435" s="2">
        <v>116664</v>
      </c>
      <c r="T435" s="2">
        <v>1141846</v>
      </c>
      <c r="U435" s="2">
        <v>14392</v>
      </c>
      <c r="V435" s="2">
        <v>0</v>
      </c>
      <c r="W435" s="2">
        <v>0</v>
      </c>
      <c r="X435" s="3">
        <f t="shared" si="204"/>
        <v>3804421</v>
      </c>
    </row>
    <row r="436" spans="1:24" ht="12" customHeight="1">
      <c r="B436" s="2" t="s">
        <v>355</v>
      </c>
      <c r="E436" s="2">
        <v>30456</v>
      </c>
      <c r="F436" s="2">
        <v>0</v>
      </c>
      <c r="G436" s="2">
        <v>111314</v>
      </c>
      <c r="H436" s="2">
        <v>0</v>
      </c>
      <c r="I436" s="2">
        <v>0</v>
      </c>
      <c r="J436" s="2">
        <v>17587</v>
      </c>
      <c r="K436" s="2">
        <v>0</v>
      </c>
      <c r="L436" s="2">
        <v>0</v>
      </c>
      <c r="M436" s="3">
        <f t="shared" si="203"/>
        <v>159357</v>
      </c>
      <c r="N436" s="2">
        <v>34139</v>
      </c>
      <c r="O436" s="2">
        <v>9361</v>
      </c>
      <c r="P436" s="2">
        <v>0</v>
      </c>
      <c r="Q436" s="2">
        <v>0</v>
      </c>
      <c r="R436" s="2">
        <v>10959</v>
      </c>
      <c r="S436" s="2">
        <v>93187</v>
      </c>
      <c r="T436" s="2">
        <v>7594</v>
      </c>
      <c r="U436" s="2">
        <v>0</v>
      </c>
      <c r="V436" s="2">
        <v>0</v>
      </c>
      <c r="W436" s="2">
        <v>0</v>
      </c>
      <c r="X436" s="3">
        <f t="shared" si="204"/>
        <v>155240</v>
      </c>
    </row>
    <row r="437" spans="1:24" ht="12" customHeight="1">
      <c r="B437" s="2" t="s">
        <v>356</v>
      </c>
      <c r="E437" s="2">
        <v>5252118</v>
      </c>
      <c r="F437" s="2">
        <v>0</v>
      </c>
      <c r="G437" s="2">
        <v>3403700</v>
      </c>
      <c r="H437" s="2">
        <v>542868.47999999998</v>
      </c>
      <c r="I437" s="2">
        <v>290989.52</v>
      </c>
      <c r="J437" s="2">
        <v>267792</v>
      </c>
      <c r="K437" s="2">
        <v>362651</v>
      </c>
      <c r="L437" s="2">
        <v>96867</v>
      </c>
      <c r="M437" s="3">
        <f t="shared" si="203"/>
        <v>10216986</v>
      </c>
      <c r="N437" s="2">
        <v>3290990</v>
      </c>
      <c r="O437" s="2">
        <v>5477</v>
      </c>
      <c r="P437" s="2">
        <v>19002</v>
      </c>
      <c r="Q437" s="2">
        <v>0</v>
      </c>
      <c r="R437" s="2">
        <v>1550354</v>
      </c>
      <c r="S437" s="2">
        <v>1631466</v>
      </c>
      <c r="T437" s="2">
        <v>850728</v>
      </c>
      <c r="U437" s="2">
        <v>3848954</v>
      </c>
      <c r="V437" s="2">
        <v>0</v>
      </c>
      <c r="W437" s="2">
        <v>0</v>
      </c>
      <c r="X437" s="3">
        <f t="shared" si="204"/>
        <v>11196971</v>
      </c>
    </row>
    <row r="438" spans="1:24" ht="12" customHeight="1">
      <c r="B438" s="2" t="s">
        <v>357</v>
      </c>
      <c r="E438" s="2">
        <v>1323</v>
      </c>
      <c r="F438" s="2">
        <v>0</v>
      </c>
      <c r="G438" s="2">
        <v>216753</v>
      </c>
      <c r="H438" s="2">
        <v>0</v>
      </c>
      <c r="I438" s="2">
        <v>0</v>
      </c>
      <c r="J438" s="2">
        <v>0</v>
      </c>
      <c r="K438" s="2">
        <v>0</v>
      </c>
      <c r="L438" s="2">
        <v>173963</v>
      </c>
      <c r="M438" s="3">
        <f t="shared" si="203"/>
        <v>392039</v>
      </c>
      <c r="N438" s="2">
        <v>59296</v>
      </c>
      <c r="O438" s="2">
        <v>0</v>
      </c>
      <c r="P438" s="2">
        <v>173963</v>
      </c>
      <c r="Q438" s="2">
        <v>0</v>
      </c>
      <c r="R438" s="2">
        <v>9452</v>
      </c>
      <c r="S438" s="2">
        <v>51381</v>
      </c>
      <c r="T438" s="2">
        <v>2947</v>
      </c>
      <c r="U438" s="2">
        <v>4798</v>
      </c>
      <c r="V438" s="2">
        <v>0</v>
      </c>
      <c r="W438" s="2">
        <v>0</v>
      </c>
      <c r="X438" s="3">
        <f t="shared" si="204"/>
        <v>301837</v>
      </c>
    </row>
    <row r="439" spans="1:24" ht="12" customHeight="1">
      <c r="C439" s="2" t="s">
        <v>41</v>
      </c>
      <c r="E439" s="2">
        <f t="shared" ref="E439:L439" si="205">SUM(E425:E438)</f>
        <v>8140362</v>
      </c>
      <c r="F439" s="2">
        <f t="shared" si="205"/>
        <v>0</v>
      </c>
      <c r="G439" s="2">
        <f t="shared" si="205"/>
        <v>6394899</v>
      </c>
      <c r="H439" s="2">
        <f t="shared" si="205"/>
        <v>741644.48</v>
      </c>
      <c r="I439" s="2">
        <f t="shared" si="205"/>
        <v>342568.52</v>
      </c>
      <c r="J439" s="2">
        <f t="shared" si="205"/>
        <v>666524</v>
      </c>
      <c r="K439" s="2">
        <f t="shared" si="205"/>
        <v>630649</v>
      </c>
      <c r="L439" s="2">
        <f t="shared" si="205"/>
        <v>4185530</v>
      </c>
      <c r="M439" s="3">
        <f t="shared" si="203"/>
        <v>21102177</v>
      </c>
      <c r="N439" s="2">
        <f t="shared" ref="N439:W439" si="206">SUM(N425:N438)</f>
        <v>4434887</v>
      </c>
      <c r="O439" s="2">
        <f t="shared" si="206"/>
        <v>14838</v>
      </c>
      <c r="P439" s="2">
        <f t="shared" si="206"/>
        <v>4425194</v>
      </c>
      <c r="Q439" s="2">
        <f t="shared" si="206"/>
        <v>0</v>
      </c>
      <c r="R439" s="2">
        <f t="shared" si="206"/>
        <v>3226832</v>
      </c>
      <c r="S439" s="2">
        <f t="shared" si="206"/>
        <v>2847948</v>
      </c>
      <c r="T439" s="2">
        <f t="shared" si="206"/>
        <v>2595484</v>
      </c>
      <c r="U439" s="2">
        <f t="shared" si="206"/>
        <v>4231884</v>
      </c>
      <c r="V439" s="2">
        <f t="shared" si="206"/>
        <v>0</v>
      </c>
      <c r="W439" s="2">
        <f t="shared" si="206"/>
        <v>0</v>
      </c>
      <c r="X439" s="3">
        <f t="shared" si="204"/>
        <v>21777067</v>
      </c>
    </row>
    <row r="440" spans="1:24" ht="12" customHeight="1">
      <c r="D440" s="2" t="s">
        <v>42</v>
      </c>
      <c r="E440" s="2">
        <f t="shared" ref="E440:L440" si="207">E439+E424</f>
        <v>23883200</v>
      </c>
      <c r="F440" s="2">
        <f t="shared" si="207"/>
        <v>1224340</v>
      </c>
      <c r="G440" s="2">
        <f t="shared" si="207"/>
        <v>12667829</v>
      </c>
      <c r="H440" s="2">
        <f t="shared" si="207"/>
        <v>4422570.4800000004</v>
      </c>
      <c r="I440" s="2">
        <f t="shared" si="207"/>
        <v>362095.52</v>
      </c>
      <c r="J440" s="2">
        <f t="shared" si="207"/>
        <v>1739380</v>
      </c>
      <c r="K440" s="2">
        <f t="shared" si="207"/>
        <v>2953429</v>
      </c>
      <c r="L440" s="2">
        <f t="shared" si="207"/>
        <v>4329498</v>
      </c>
      <c r="M440" s="3">
        <f t="shared" si="203"/>
        <v>51582342.000000007</v>
      </c>
      <c r="N440" s="2">
        <f t="shared" ref="N440:W440" si="208">N439+N424</f>
        <v>14677150</v>
      </c>
      <c r="O440" s="2">
        <f t="shared" si="208"/>
        <v>77064</v>
      </c>
      <c r="P440" s="2">
        <f t="shared" si="208"/>
        <v>4425194</v>
      </c>
      <c r="Q440" s="2">
        <f t="shared" si="208"/>
        <v>0</v>
      </c>
      <c r="R440" s="2">
        <f t="shared" si="208"/>
        <v>5130657</v>
      </c>
      <c r="S440" s="2">
        <f t="shared" si="208"/>
        <v>8779396</v>
      </c>
      <c r="T440" s="2">
        <f t="shared" si="208"/>
        <v>6008049</v>
      </c>
      <c r="U440" s="2">
        <f t="shared" si="208"/>
        <v>11755216</v>
      </c>
      <c r="V440" s="2">
        <f t="shared" si="208"/>
        <v>0</v>
      </c>
      <c r="W440" s="2">
        <f t="shared" si="208"/>
        <v>0</v>
      </c>
      <c r="X440" s="3">
        <f t="shared" si="204"/>
        <v>50852726</v>
      </c>
    </row>
    <row r="442" spans="1:24" ht="12" customHeight="1">
      <c r="A442" s="2" t="s">
        <v>358</v>
      </c>
      <c r="E442" s="2">
        <f t="shared" ref="E442:X442" si="209">E424+E404+E393+E385+E380+E369+E359+E342+E319+E313+E301+E296+E271+E262+E254+E237+E232+E220+E207+E200+E191+E183+E141+E136+E129+E116+E98+E93+E85+E80+E71+E62+E56+E45+E38+E29+E20+E14+E5</f>
        <v>280240107</v>
      </c>
      <c r="F442" s="2">
        <f t="shared" si="209"/>
        <v>33671954</v>
      </c>
      <c r="G442" s="2">
        <f t="shared" si="209"/>
        <v>243263144</v>
      </c>
      <c r="H442" s="2">
        <f t="shared" si="209"/>
        <v>118242203</v>
      </c>
      <c r="I442" s="2">
        <f t="shared" si="209"/>
        <v>8155189</v>
      </c>
      <c r="J442" s="2">
        <f t="shared" si="209"/>
        <v>4874308</v>
      </c>
      <c r="K442" s="2">
        <f t="shared" si="209"/>
        <v>34926325</v>
      </c>
      <c r="L442" s="2">
        <f t="shared" si="209"/>
        <v>40866208</v>
      </c>
      <c r="M442" s="3">
        <f t="shared" si="209"/>
        <v>764239438</v>
      </c>
      <c r="N442" s="2">
        <f t="shared" si="209"/>
        <v>349589969</v>
      </c>
      <c r="O442" s="2">
        <f t="shared" si="209"/>
        <v>861034</v>
      </c>
      <c r="P442" s="2">
        <f t="shared" si="209"/>
        <v>47002639</v>
      </c>
      <c r="Q442" s="2">
        <f t="shared" si="209"/>
        <v>0</v>
      </c>
      <c r="R442" s="2">
        <f t="shared" si="209"/>
        <v>94358092</v>
      </c>
      <c r="S442" s="2">
        <f t="shared" si="209"/>
        <v>148110405</v>
      </c>
      <c r="T442" s="2">
        <f t="shared" si="209"/>
        <v>68229387</v>
      </c>
      <c r="U442" s="2">
        <f t="shared" si="209"/>
        <v>88737094</v>
      </c>
      <c r="V442" s="2">
        <f t="shared" si="209"/>
        <v>1180896</v>
      </c>
      <c r="W442" s="2">
        <f t="shared" si="209"/>
        <v>2712433</v>
      </c>
      <c r="X442" s="3">
        <f t="shared" si="209"/>
        <v>800781949</v>
      </c>
    </row>
    <row r="443" spans="1:24" ht="12" customHeight="1">
      <c r="A443" s="2" t="s">
        <v>359</v>
      </c>
      <c r="E443" s="2">
        <f t="shared" ref="E443:X443" si="210">E439+E421+E401+E390+E382+E377+E366+E356+E339+E316+E310+E298+E293+E268+E259+E251+E234+E229+E217+E197+E188+E204+E180+E138+E133+E126+E113+E95+E90+E82+E77+E68+E59+E53+E42+E35+E26+E17+E11</f>
        <v>370775917.94160038</v>
      </c>
      <c r="F443" s="2">
        <f t="shared" si="210"/>
        <v>26832534.872615576</v>
      </c>
      <c r="G443" s="2">
        <f t="shared" si="210"/>
        <v>219125926.4619616</v>
      </c>
      <c r="H443" s="2">
        <f t="shared" si="210"/>
        <v>96982194.757120818</v>
      </c>
      <c r="I443" s="2">
        <f t="shared" si="210"/>
        <v>11967468.697744727</v>
      </c>
      <c r="J443" s="2">
        <f t="shared" si="210"/>
        <v>73949824.387140393</v>
      </c>
      <c r="K443" s="2">
        <f t="shared" si="210"/>
        <v>18659442.001407564</v>
      </c>
      <c r="L443" s="2">
        <f t="shared" si="210"/>
        <v>97936306.019928798</v>
      </c>
      <c r="M443" s="3">
        <f t="shared" si="210"/>
        <v>916229615.13951981</v>
      </c>
      <c r="N443" s="2">
        <f t="shared" si="210"/>
        <v>151948678.20385143</v>
      </c>
      <c r="O443" s="2">
        <f t="shared" si="210"/>
        <v>16615154.87629059</v>
      </c>
      <c r="P443" s="2">
        <f t="shared" si="210"/>
        <v>156851467.92206451</v>
      </c>
      <c r="Q443" s="2">
        <f t="shared" si="210"/>
        <v>172235</v>
      </c>
      <c r="R443" s="2">
        <f t="shared" si="210"/>
        <v>323004192.28993243</v>
      </c>
      <c r="S443" s="2">
        <f t="shared" si="210"/>
        <v>77014030</v>
      </c>
      <c r="T443" s="2">
        <f t="shared" si="210"/>
        <v>103595266.27455373</v>
      </c>
      <c r="U443" s="2">
        <f t="shared" si="210"/>
        <v>97784641.608712032</v>
      </c>
      <c r="V443" s="2">
        <f t="shared" si="210"/>
        <v>13011909</v>
      </c>
      <c r="W443" s="2">
        <f t="shared" si="210"/>
        <v>0</v>
      </c>
      <c r="X443" s="3">
        <f t="shared" si="210"/>
        <v>939997575.17540467</v>
      </c>
    </row>
    <row r="444" spans="1:24" ht="12" customHeight="1">
      <c r="A444" s="2" t="s">
        <v>360</v>
      </c>
      <c r="E444" s="2">
        <f t="shared" ref="E444:X444" si="211">SUM(E442:E443)</f>
        <v>651016024.94160032</v>
      </c>
      <c r="F444" s="2">
        <f t="shared" si="211"/>
        <v>60504488.872615576</v>
      </c>
      <c r="G444" s="2">
        <f t="shared" si="211"/>
        <v>462389070.46196163</v>
      </c>
      <c r="H444" s="2">
        <f t="shared" si="211"/>
        <v>215224397.75712082</v>
      </c>
      <c r="I444" s="2">
        <f t="shared" si="211"/>
        <v>20122657.697744727</v>
      </c>
      <c r="J444" s="2">
        <f t="shared" si="211"/>
        <v>78824132.387140393</v>
      </c>
      <c r="K444" s="2">
        <f t="shared" si="211"/>
        <v>53585767.001407564</v>
      </c>
      <c r="L444" s="2">
        <f t="shared" si="211"/>
        <v>138802514.01992881</v>
      </c>
      <c r="M444" s="3">
        <f t="shared" si="211"/>
        <v>1680469053.1395197</v>
      </c>
      <c r="N444" s="2">
        <f t="shared" si="211"/>
        <v>501538647.20385146</v>
      </c>
      <c r="O444" s="2">
        <f t="shared" si="211"/>
        <v>17476188.87629059</v>
      </c>
      <c r="P444" s="2">
        <f t="shared" si="211"/>
        <v>203854106.92206451</v>
      </c>
      <c r="Q444" s="2">
        <f t="shared" si="211"/>
        <v>172235</v>
      </c>
      <c r="R444" s="2">
        <f t="shared" si="211"/>
        <v>417362284.28993243</v>
      </c>
      <c r="S444" s="2">
        <f t="shared" si="211"/>
        <v>225124435</v>
      </c>
      <c r="T444" s="2">
        <f t="shared" si="211"/>
        <v>171824653.27455372</v>
      </c>
      <c r="U444" s="2">
        <f t="shared" si="211"/>
        <v>186521735.60871202</v>
      </c>
      <c r="V444" s="2">
        <f t="shared" si="211"/>
        <v>14192805</v>
      </c>
      <c r="W444" s="2">
        <f t="shared" si="211"/>
        <v>2712433</v>
      </c>
      <c r="X444" s="3">
        <f t="shared" si="211"/>
        <v>1740779524.1754045</v>
      </c>
    </row>
    <row r="446" spans="1:24" ht="12" customHeight="1">
      <c r="M446" s="2"/>
    </row>
    <row r="447" spans="1:24" s="13" customFormat="1" ht="12" customHeight="1">
      <c r="M447" s="14"/>
      <c r="X447" s="14"/>
    </row>
    <row r="448" spans="1:24" s="13" customFormat="1" ht="12" customHeight="1">
      <c r="M448" s="14"/>
      <c r="X448" s="14"/>
    </row>
    <row r="449" spans="13:24" s="13" customFormat="1" ht="12" customHeight="1">
      <c r="M449" s="14"/>
      <c r="X449" s="14"/>
    </row>
    <row r="450" spans="13:24" s="13" customFormat="1" ht="12" customHeight="1">
      <c r="M450" s="14"/>
      <c r="X450" s="14"/>
    </row>
    <row r="451" spans="13:24" s="13" customFormat="1" ht="12" customHeight="1">
      <c r="M451" s="14"/>
      <c r="X451" s="14"/>
    </row>
    <row r="452" spans="13:24" s="13" customFormat="1" ht="12" customHeight="1">
      <c r="M452" s="14"/>
      <c r="X452" s="14"/>
    </row>
  </sheetData>
  <pageMargins left="0" right="0" top="0.57999999999999996" bottom="0" header="0.78" footer="0"/>
  <pageSetup paperSize="5" scale="66" fitToWidth="8" fitToHeight="8" orientation="landscape" horizontalDpi="4294967292" verticalDpi="4294967292" r:id="rId1"/>
  <headerFooter alignWithMargins="0">
    <oddFooter>&amp;L&amp;F &amp;D&amp;C&amp;P</oddFooter>
  </headerFooter>
  <rowBreaks count="7" manualBreakCount="7">
    <brk id="60" max="65535" man="1"/>
    <brk id="114" max="65535" man="1"/>
    <brk id="181" max="65535" man="1"/>
    <brk id="236" max="65535" man="1"/>
    <brk id="295" max="65535" man="1"/>
    <brk id="357" max="65535" man="1"/>
    <brk id="402" max="6553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"/>
  <dimension ref="A1:X452"/>
  <sheetViews>
    <sheetView zoomScale="85" workbookViewId="0">
      <pane xSplit="4" ySplit="4" topLeftCell="J404" activePane="bottomRight" state="frozenSplit"/>
      <selection activeCell="K7" sqref="K7"/>
      <selection pane="topRight" activeCell="K7" sqref="K7"/>
      <selection pane="bottomLeft" activeCell="K7" sqref="K7"/>
      <selection pane="bottomRight" activeCell="N5" sqref="N5"/>
    </sheetView>
  </sheetViews>
  <sheetFormatPr defaultColWidth="10.6640625" defaultRowHeight="12" customHeight="1"/>
  <cols>
    <col min="1" max="1" width="1" style="2" customWidth="1"/>
    <col min="2" max="3" width="1.109375" style="2" customWidth="1"/>
    <col min="4" max="4" width="15.6640625" style="2" customWidth="1"/>
    <col min="5" max="8" width="12.5546875" style="2" customWidth="1"/>
    <col min="9" max="9" width="11.6640625" style="2" customWidth="1"/>
    <col min="10" max="11" width="11.44140625" style="2" customWidth="1"/>
    <col min="12" max="12" width="12.5546875" style="2" customWidth="1"/>
    <col min="13" max="13" width="13.6640625" style="3" customWidth="1"/>
    <col min="14" max="16" width="12.5546875" style="2" customWidth="1"/>
    <col min="17" max="17" width="10.6640625" style="2"/>
    <col min="18" max="21" width="12.5546875" style="2" customWidth="1"/>
    <col min="22" max="23" width="12" style="2" customWidth="1"/>
    <col min="24" max="24" width="13.6640625" style="3" customWidth="1"/>
    <col min="25" max="16384" width="10.6640625" style="2"/>
  </cols>
  <sheetData>
    <row r="1" spans="1:24" ht="21">
      <c r="A1" s="17" t="s">
        <v>363</v>
      </c>
    </row>
    <row r="2" spans="1:24" ht="12" customHeight="1">
      <c r="A2" s="3"/>
    </row>
    <row r="3" spans="1:24" s="4" customFormat="1" ht="12" customHeight="1">
      <c r="H3" s="5" t="s">
        <v>1</v>
      </c>
      <c r="I3" s="4" t="s">
        <v>2</v>
      </c>
      <c r="J3" s="6" t="s">
        <v>3</v>
      </c>
      <c r="L3" s="4" t="s">
        <v>4</v>
      </c>
      <c r="M3" s="7" t="s">
        <v>5</v>
      </c>
      <c r="N3" s="6" t="s">
        <v>6</v>
      </c>
      <c r="O3" s="6" t="s">
        <v>7</v>
      </c>
      <c r="P3" s="4" t="s">
        <v>8</v>
      </c>
      <c r="Q3" s="4" t="s">
        <v>9</v>
      </c>
      <c r="R3" s="4" t="s">
        <v>10</v>
      </c>
      <c r="S3" s="6" t="s">
        <v>11</v>
      </c>
      <c r="T3" s="4" t="s">
        <v>12</v>
      </c>
      <c r="U3" s="4" t="s">
        <v>13</v>
      </c>
      <c r="V3" s="4" t="s">
        <v>14</v>
      </c>
      <c r="W3" s="4" t="s">
        <v>15</v>
      </c>
      <c r="X3" s="7" t="s">
        <v>5</v>
      </c>
    </row>
    <row r="4" spans="1:24" s="4" customFormat="1" ht="12" customHeight="1">
      <c r="E4" s="8" t="s">
        <v>16</v>
      </c>
      <c r="F4" s="8" t="s">
        <v>17</v>
      </c>
      <c r="G4" s="8" t="s">
        <v>18</v>
      </c>
      <c r="H4" s="8" t="s">
        <v>19</v>
      </c>
      <c r="I4" s="8" t="s">
        <v>20</v>
      </c>
      <c r="J4" s="9" t="s">
        <v>21</v>
      </c>
      <c r="K4" s="9" t="s">
        <v>22</v>
      </c>
      <c r="L4" s="8" t="s">
        <v>23</v>
      </c>
      <c r="M4" s="10" t="s">
        <v>24</v>
      </c>
      <c r="N4" s="9" t="s">
        <v>25</v>
      </c>
      <c r="O4" s="9" t="s">
        <v>26</v>
      </c>
      <c r="P4" s="8" t="s">
        <v>27</v>
      </c>
      <c r="Q4" s="8" t="s">
        <v>28</v>
      </c>
      <c r="R4" s="8" t="s">
        <v>29</v>
      </c>
      <c r="S4" s="9" t="s">
        <v>30</v>
      </c>
      <c r="T4" s="8" t="s">
        <v>31</v>
      </c>
      <c r="U4" s="8" t="s">
        <v>32</v>
      </c>
      <c r="V4" s="8" t="s">
        <v>33</v>
      </c>
      <c r="W4" s="8" t="s">
        <v>34</v>
      </c>
      <c r="X4" s="10" t="s">
        <v>29</v>
      </c>
    </row>
    <row r="5" spans="1:24" ht="12" customHeight="1">
      <c r="A5" s="2" t="s">
        <v>35</v>
      </c>
      <c r="E5" s="2">
        <v>641419</v>
      </c>
      <c r="F5" s="2">
        <v>1491072</v>
      </c>
      <c r="G5" s="2">
        <v>1766867</v>
      </c>
      <c r="H5" s="2">
        <v>1216520</v>
      </c>
      <c r="I5" s="2">
        <v>15710</v>
      </c>
      <c r="J5" s="2">
        <v>0</v>
      </c>
      <c r="K5" s="2">
        <v>1443876</v>
      </c>
      <c r="L5" s="2">
        <v>59753</v>
      </c>
      <c r="M5" s="3">
        <f t="shared" ref="M5:M12" si="0">SUM(E5:L5)</f>
        <v>6635217</v>
      </c>
      <c r="N5" s="2">
        <v>1072484</v>
      </c>
      <c r="O5" s="2">
        <v>0</v>
      </c>
      <c r="P5" s="2">
        <v>0</v>
      </c>
      <c r="Q5" s="2">
        <v>0</v>
      </c>
      <c r="R5" s="2">
        <v>639328</v>
      </c>
      <c r="S5" s="2">
        <v>4187853</v>
      </c>
      <c r="T5" s="2">
        <v>1062577</v>
      </c>
      <c r="U5" s="2">
        <v>170032</v>
      </c>
      <c r="V5" s="2">
        <v>0</v>
      </c>
      <c r="W5" s="2">
        <v>0</v>
      </c>
      <c r="X5" s="3">
        <f t="shared" ref="X5:X10" si="1">SUM(N5:W5)</f>
        <v>7132274</v>
      </c>
    </row>
    <row r="6" spans="1:24" ht="12" customHeight="1">
      <c r="B6" s="2" t="s">
        <v>36</v>
      </c>
      <c r="E6" s="2">
        <v>0</v>
      </c>
      <c r="F6" s="2">
        <v>0</v>
      </c>
      <c r="G6" s="2">
        <v>1726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3">
        <f t="shared" si="0"/>
        <v>1726</v>
      </c>
      <c r="N6" s="2">
        <v>0</v>
      </c>
      <c r="O6" s="2">
        <v>0</v>
      </c>
      <c r="P6" s="2">
        <v>0</v>
      </c>
      <c r="Q6" s="2">
        <v>0</v>
      </c>
      <c r="R6" s="2">
        <v>241</v>
      </c>
      <c r="S6" s="2">
        <v>2193</v>
      </c>
      <c r="T6" s="2">
        <v>0</v>
      </c>
      <c r="U6" s="2">
        <v>0</v>
      </c>
      <c r="V6" s="2">
        <v>0</v>
      </c>
      <c r="W6" s="2">
        <v>0</v>
      </c>
      <c r="X6" s="3">
        <f t="shared" si="1"/>
        <v>2434</v>
      </c>
    </row>
    <row r="7" spans="1:24" ht="12" customHeight="1">
      <c r="B7" s="2" t="s">
        <v>37</v>
      </c>
      <c r="E7" s="2">
        <v>50414</v>
      </c>
      <c r="F7" s="2">
        <v>0</v>
      </c>
      <c r="G7" s="2">
        <v>70441</v>
      </c>
      <c r="H7" s="2">
        <v>0</v>
      </c>
      <c r="I7" s="2">
        <v>0</v>
      </c>
      <c r="J7" s="2">
        <v>0</v>
      </c>
      <c r="K7" s="2">
        <v>371337</v>
      </c>
      <c r="L7" s="2">
        <v>0</v>
      </c>
      <c r="M7" s="3">
        <f t="shared" si="0"/>
        <v>492192</v>
      </c>
      <c r="N7" s="2">
        <v>94</v>
      </c>
      <c r="O7" s="2">
        <v>0</v>
      </c>
      <c r="P7" s="2">
        <v>30000</v>
      </c>
      <c r="Q7" s="2">
        <v>0</v>
      </c>
      <c r="R7" s="2">
        <v>6020</v>
      </c>
      <c r="S7" s="2">
        <v>11904</v>
      </c>
      <c r="T7" s="2">
        <v>414224</v>
      </c>
      <c r="U7" s="2">
        <v>0</v>
      </c>
      <c r="V7" s="2">
        <v>0</v>
      </c>
      <c r="W7" s="2">
        <v>0</v>
      </c>
      <c r="X7" s="3">
        <f t="shared" si="1"/>
        <v>462242</v>
      </c>
    </row>
    <row r="8" spans="1:24" ht="12" customHeight="1">
      <c r="B8" s="2" t="s">
        <v>38</v>
      </c>
      <c r="E8" s="2">
        <v>361126</v>
      </c>
      <c r="F8" s="2">
        <v>30897</v>
      </c>
      <c r="G8" s="2">
        <v>236634</v>
      </c>
      <c r="H8" s="2">
        <v>110330</v>
      </c>
      <c r="I8" s="2">
        <v>0</v>
      </c>
      <c r="J8" s="2">
        <v>26220</v>
      </c>
      <c r="K8" s="2">
        <v>12187</v>
      </c>
      <c r="L8" s="2">
        <v>243164</v>
      </c>
      <c r="M8" s="3">
        <f t="shared" si="0"/>
        <v>1020558</v>
      </c>
      <c r="N8" s="2">
        <v>304</v>
      </c>
      <c r="O8" s="2">
        <v>0</v>
      </c>
      <c r="P8" s="2">
        <v>428164</v>
      </c>
      <c r="Q8" s="2">
        <v>0</v>
      </c>
      <c r="R8" s="2">
        <v>442753</v>
      </c>
      <c r="S8" s="2">
        <v>123353</v>
      </c>
      <c r="T8" s="2">
        <v>0</v>
      </c>
      <c r="U8" s="2">
        <v>0</v>
      </c>
      <c r="V8" s="2">
        <v>0</v>
      </c>
      <c r="W8" s="2">
        <v>0</v>
      </c>
      <c r="X8" s="3">
        <f t="shared" si="1"/>
        <v>994574</v>
      </c>
    </row>
    <row r="9" spans="1:24" ht="12" customHeight="1">
      <c r="B9" s="2" t="s">
        <v>39</v>
      </c>
      <c r="E9" s="2">
        <v>17377</v>
      </c>
      <c r="F9" s="2">
        <v>65761</v>
      </c>
      <c r="G9" s="2">
        <v>126619</v>
      </c>
      <c r="H9" s="2">
        <v>0</v>
      </c>
      <c r="I9" s="2">
        <v>2520</v>
      </c>
      <c r="J9" s="2">
        <v>0</v>
      </c>
      <c r="K9" s="2">
        <v>37502</v>
      </c>
      <c r="L9" s="2">
        <v>130087</v>
      </c>
      <c r="M9" s="3">
        <f t="shared" si="0"/>
        <v>379866</v>
      </c>
      <c r="N9" s="2">
        <v>130762</v>
      </c>
      <c r="O9" s="2">
        <v>0</v>
      </c>
      <c r="P9" s="2">
        <v>205087</v>
      </c>
      <c r="Q9" s="2">
        <v>0</v>
      </c>
      <c r="R9" s="2">
        <v>36485</v>
      </c>
      <c r="S9" s="2">
        <v>36026</v>
      </c>
      <c r="T9" s="2">
        <v>11135</v>
      </c>
      <c r="U9" s="2">
        <v>4000</v>
      </c>
      <c r="V9" s="2">
        <v>0</v>
      </c>
      <c r="W9" s="2">
        <v>0</v>
      </c>
      <c r="X9" s="3">
        <f t="shared" si="1"/>
        <v>423495</v>
      </c>
    </row>
    <row r="10" spans="1:24" ht="12" customHeight="1">
      <c r="B10" s="2" t="s">
        <v>40</v>
      </c>
      <c r="E10" s="2">
        <v>0</v>
      </c>
      <c r="F10" s="2">
        <v>0</v>
      </c>
      <c r="G10" s="2">
        <v>25820</v>
      </c>
      <c r="H10" s="2">
        <v>0</v>
      </c>
      <c r="I10" s="2">
        <v>0</v>
      </c>
      <c r="J10" s="2">
        <v>0</v>
      </c>
      <c r="K10" s="2">
        <v>0</v>
      </c>
      <c r="L10" s="2">
        <v>12000</v>
      </c>
      <c r="M10" s="3">
        <f t="shared" si="0"/>
        <v>37820</v>
      </c>
      <c r="N10" s="2">
        <v>6176</v>
      </c>
      <c r="O10" s="2">
        <v>0</v>
      </c>
      <c r="P10" s="2">
        <v>12000</v>
      </c>
      <c r="Q10" s="2">
        <v>0</v>
      </c>
      <c r="R10" s="2">
        <v>258</v>
      </c>
      <c r="S10" s="2">
        <v>5221</v>
      </c>
      <c r="T10" s="2">
        <v>2468</v>
      </c>
      <c r="U10" s="2">
        <v>0</v>
      </c>
      <c r="V10" s="2">
        <v>0</v>
      </c>
      <c r="W10" s="2">
        <v>0</v>
      </c>
      <c r="X10" s="3">
        <f t="shared" si="1"/>
        <v>26123</v>
      </c>
    </row>
    <row r="11" spans="1:24" ht="12" customHeight="1">
      <c r="C11" s="2" t="s">
        <v>41</v>
      </c>
      <c r="E11" s="11">
        <f t="shared" ref="E11:L11" si="2">SUM(E6:E10)</f>
        <v>428917</v>
      </c>
      <c r="F11" s="11">
        <f t="shared" si="2"/>
        <v>96658</v>
      </c>
      <c r="G11" s="11">
        <f t="shared" si="2"/>
        <v>461240</v>
      </c>
      <c r="H11" s="11">
        <f t="shared" si="2"/>
        <v>110330</v>
      </c>
      <c r="I11" s="11">
        <f t="shared" si="2"/>
        <v>2520</v>
      </c>
      <c r="J11" s="11">
        <f t="shared" si="2"/>
        <v>26220</v>
      </c>
      <c r="K11" s="11">
        <f t="shared" si="2"/>
        <v>421026</v>
      </c>
      <c r="L11" s="11">
        <f t="shared" si="2"/>
        <v>385251</v>
      </c>
      <c r="M11" s="3">
        <f t="shared" si="0"/>
        <v>1932162</v>
      </c>
      <c r="N11" s="11">
        <f t="shared" ref="N11:X11" si="3">SUM(N6:N10)</f>
        <v>137336</v>
      </c>
      <c r="O11" s="11">
        <f t="shared" si="3"/>
        <v>0</v>
      </c>
      <c r="P11" s="11">
        <f t="shared" si="3"/>
        <v>675251</v>
      </c>
      <c r="Q11" s="11">
        <f t="shared" si="3"/>
        <v>0</v>
      </c>
      <c r="R11" s="11">
        <f t="shared" si="3"/>
        <v>485757</v>
      </c>
      <c r="S11" s="11">
        <f t="shared" si="3"/>
        <v>178697</v>
      </c>
      <c r="T11" s="11">
        <f t="shared" si="3"/>
        <v>427827</v>
      </c>
      <c r="U11" s="11">
        <f t="shared" si="3"/>
        <v>4000</v>
      </c>
      <c r="V11" s="11">
        <f t="shared" si="3"/>
        <v>0</v>
      </c>
      <c r="W11" s="11">
        <f t="shared" si="3"/>
        <v>0</v>
      </c>
      <c r="X11" s="3">
        <f t="shared" si="3"/>
        <v>1908868</v>
      </c>
    </row>
    <row r="12" spans="1:24" ht="12" customHeight="1">
      <c r="D12" s="2" t="s">
        <v>42</v>
      </c>
      <c r="E12" s="2">
        <f t="shared" ref="E12:L12" si="4">E11+E5</f>
        <v>1070336</v>
      </c>
      <c r="F12" s="2">
        <f t="shared" si="4"/>
        <v>1587730</v>
      </c>
      <c r="G12" s="2">
        <f t="shared" si="4"/>
        <v>2228107</v>
      </c>
      <c r="H12" s="2">
        <f t="shared" si="4"/>
        <v>1326850</v>
      </c>
      <c r="I12" s="2">
        <f t="shared" si="4"/>
        <v>18230</v>
      </c>
      <c r="J12" s="2">
        <f t="shared" si="4"/>
        <v>26220</v>
      </c>
      <c r="K12" s="2">
        <f t="shared" si="4"/>
        <v>1864902</v>
      </c>
      <c r="L12" s="2">
        <f t="shared" si="4"/>
        <v>445004</v>
      </c>
      <c r="M12" s="3">
        <f t="shared" si="0"/>
        <v>8567379</v>
      </c>
      <c r="N12" s="2">
        <f t="shared" ref="N12:X12" si="5">N11+N5</f>
        <v>1209820</v>
      </c>
      <c r="O12" s="2">
        <f t="shared" si="5"/>
        <v>0</v>
      </c>
      <c r="P12" s="2">
        <f t="shared" si="5"/>
        <v>675251</v>
      </c>
      <c r="Q12" s="2">
        <f t="shared" si="5"/>
        <v>0</v>
      </c>
      <c r="R12" s="2">
        <f t="shared" si="5"/>
        <v>1125085</v>
      </c>
      <c r="S12" s="2">
        <f t="shared" si="5"/>
        <v>4366550</v>
      </c>
      <c r="T12" s="2">
        <f t="shared" si="5"/>
        <v>1490404</v>
      </c>
      <c r="U12" s="2">
        <f t="shared" si="5"/>
        <v>174032</v>
      </c>
      <c r="V12" s="2">
        <f t="shared" si="5"/>
        <v>0</v>
      </c>
      <c r="W12" s="2">
        <f t="shared" si="5"/>
        <v>0</v>
      </c>
      <c r="X12" s="3">
        <f t="shared" si="5"/>
        <v>9041142</v>
      </c>
    </row>
    <row r="14" spans="1:24" ht="12" customHeight="1">
      <c r="A14" s="2" t="s">
        <v>43</v>
      </c>
      <c r="E14" s="2">
        <v>292613</v>
      </c>
      <c r="F14" s="2">
        <v>45151</v>
      </c>
      <c r="G14" s="2">
        <v>1451169</v>
      </c>
      <c r="H14" s="2">
        <v>494415</v>
      </c>
      <c r="I14" s="2">
        <v>14204</v>
      </c>
      <c r="J14" s="2">
        <v>0</v>
      </c>
      <c r="K14" s="2">
        <v>0</v>
      </c>
      <c r="L14" s="2">
        <v>0</v>
      </c>
      <c r="M14" s="3">
        <f>SUM(E14:L14)</f>
        <v>2297552</v>
      </c>
      <c r="N14" s="2">
        <v>674172</v>
      </c>
      <c r="O14" s="2">
        <v>0</v>
      </c>
      <c r="P14" s="2">
        <v>0</v>
      </c>
      <c r="Q14" s="2">
        <v>0</v>
      </c>
      <c r="R14" s="2">
        <v>26656</v>
      </c>
      <c r="S14" s="2">
        <v>1417151</v>
      </c>
      <c r="T14" s="2">
        <v>89207</v>
      </c>
      <c r="U14" s="2">
        <v>144444</v>
      </c>
      <c r="V14" s="2">
        <v>0</v>
      </c>
      <c r="W14" s="2">
        <v>0</v>
      </c>
      <c r="X14" s="3">
        <f>SUM(N14:W14)</f>
        <v>2351630</v>
      </c>
    </row>
    <row r="15" spans="1:24" ht="12" customHeight="1">
      <c r="B15" s="12" t="s">
        <v>44</v>
      </c>
      <c r="E15" s="2">
        <v>0</v>
      </c>
      <c r="F15" s="2">
        <v>0</v>
      </c>
      <c r="G15" s="2">
        <v>45908</v>
      </c>
      <c r="H15" s="2">
        <v>9891</v>
      </c>
      <c r="I15" s="2">
        <v>6220</v>
      </c>
      <c r="J15" s="2">
        <v>0</v>
      </c>
      <c r="K15" s="2">
        <v>0</v>
      </c>
      <c r="L15" s="2">
        <v>0</v>
      </c>
      <c r="M15" s="3">
        <f>SUM(E15:L15)</f>
        <v>62019</v>
      </c>
      <c r="N15" s="2">
        <v>38542</v>
      </c>
      <c r="O15" s="2">
        <v>0</v>
      </c>
      <c r="P15" s="2">
        <v>0</v>
      </c>
      <c r="Q15" s="2">
        <v>0</v>
      </c>
      <c r="R15" s="2">
        <v>598</v>
      </c>
      <c r="S15" s="2">
        <v>23182</v>
      </c>
      <c r="T15" s="2">
        <v>0</v>
      </c>
      <c r="U15" s="2">
        <v>0</v>
      </c>
      <c r="V15" s="2">
        <v>0</v>
      </c>
      <c r="W15" s="2">
        <v>0</v>
      </c>
      <c r="X15" s="3">
        <f>SUM(N15:W15)</f>
        <v>62322</v>
      </c>
    </row>
    <row r="16" spans="1:24" ht="12" customHeight="1">
      <c r="B16" s="2" t="s">
        <v>45</v>
      </c>
      <c r="E16" s="2">
        <v>8293</v>
      </c>
      <c r="F16" s="2">
        <v>0</v>
      </c>
      <c r="G16" s="2">
        <v>347484</v>
      </c>
      <c r="H16" s="2">
        <v>59911</v>
      </c>
      <c r="I16" s="2">
        <v>3477</v>
      </c>
      <c r="J16" s="2">
        <v>15098</v>
      </c>
      <c r="K16" s="2">
        <v>0</v>
      </c>
      <c r="L16" s="2">
        <v>473000</v>
      </c>
      <c r="M16" s="3">
        <f>SUM(E16:L16)</f>
        <v>907263</v>
      </c>
      <c r="N16" s="2">
        <v>246887</v>
      </c>
      <c r="O16" s="2">
        <v>0</v>
      </c>
      <c r="P16" s="2">
        <v>501200</v>
      </c>
      <c r="Q16" s="2">
        <v>0</v>
      </c>
      <c r="R16" s="2">
        <v>8749</v>
      </c>
      <c r="S16" s="2">
        <v>153416</v>
      </c>
      <c r="T16" s="2">
        <v>0</v>
      </c>
      <c r="U16" s="2">
        <v>0</v>
      </c>
      <c r="V16" s="2">
        <v>0</v>
      </c>
      <c r="W16" s="2">
        <v>0</v>
      </c>
      <c r="X16" s="3">
        <f>SUM(N16:W16)</f>
        <v>910252</v>
      </c>
    </row>
    <row r="17" spans="1:24" ht="12" customHeight="1">
      <c r="C17" s="2" t="s">
        <v>41</v>
      </c>
      <c r="E17" s="2">
        <f t="shared" ref="E17:L17" si="6">SUM(E15:E16)</f>
        <v>8293</v>
      </c>
      <c r="F17" s="2">
        <f t="shared" si="6"/>
        <v>0</v>
      </c>
      <c r="G17" s="2">
        <f t="shared" si="6"/>
        <v>393392</v>
      </c>
      <c r="H17" s="2">
        <f t="shared" si="6"/>
        <v>69802</v>
      </c>
      <c r="I17" s="2">
        <f t="shared" si="6"/>
        <v>9697</v>
      </c>
      <c r="J17" s="2">
        <f t="shared" si="6"/>
        <v>15098</v>
      </c>
      <c r="K17" s="2">
        <f t="shared" si="6"/>
        <v>0</v>
      </c>
      <c r="L17" s="2">
        <f t="shared" si="6"/>
        <v>473000</v>
      </c>
      <c r="M17" s="3">
        <f>SUM(E17:L17)</f>
        <v>969282</v>
      </c>
      <c r="N17" s="2">
        <f t="shared" ref="N17:W17" si="7">SUM(N15:N16)</f>
        <v>285429</v>
      </c>
      <c r="O17" s="2">
        <f t="shared" si="7"/>
        <v>0</v>
      </c>
      <c r="P17" s="2">
        <f t="shared" si="7"/>
        <v>501200</v>
      </c>
      <c r="Q17" s="2">
        <f t="shared" si="7"/>
        <v>0</v>
      </c>
      <c r="R17" s="2">
        <f t="shared" si="7"/>
        <v>9347</v>
      </c>
      <c r="S17" s="2">
        <f t="shared" si="7"/>
        <v>176598</v>
      </c>
      <c r="T17" s="2">
        <f t="shared" si="7"/>
        <v>0</v>
      </c>
      <c r="U17" s="2">
        <f t="shared" si="7"/>
        <v>0</v>
      </c>
      <c r="V17" s="2">
        <f t="shared" si="7"/>
        <v>0</v>
      </c>
      <c r="W17" s="2">
        <f t="shared" si="7"/>
        <v>0</v>
      </c>
      <c r="X17" s="3">
        <f>SUM(N17:W17)</f>
        <v>972574</v>
      </c>
    </row>
    <row r="18" spans="1:24" ht="12" customHeight="1">
      <c r="D18" s="2" t="s">
        <v>42</v>
      </c>
      <c r="E18" s="2">
        <f t="shared" ref="E18:L18" si="8">E17+E14</f>
        <v>300906</v>
      </c>
      <c r="F18" s="2">
        <f t="shared" si="8"/>
        <v>45151</v>
      </c>
      <c r="G18" s="2">
        <f t="shared" si="8"/>
        <v>1844561</v>
      </c>
      <c r="H18" s="2">
        <f t="shared" si="8"/>
        <v>564217</v>
      </c>
      <c r="I18" s="2">
        <f t="shared" si="8"/>
        <v>23901</v>
      </c>
      <c r="J18" s="2">
        <f t="shared" si="8"/>
        <v>15098</v>
      </c>
      <c r="K18" s="2">
        <f t="shared" si="8"/>
        <v>0</v>
      </c>
      <c r="L18" s="2">
        <f t="shared" si="8"/>
        <v>473000</v>
      </c>
      <c r="M18" s="3">
        <f>SUM(E18:L18)</f>
        <v>3266834</v>
      </c>
      <c r="N18" s="2">
        <f t="shared" ref="N18:X18" si="9">N17+N14</f>
        <v>959601</v>
      </c>
      <c r="O18" s="2">
        <f t="shared" si="9"/>
        <v>0</v>
      </c>
      <c r="P18" s="2">
        <f t="shared" si="9"/>
        <v>501200</v>
      </c>
      <c r="Q18" s="2">
        <f t="shared" si="9"/>
        <v>0</v>
      </c>
      <c r="R18" s="2">
        <f t="shared" si="9"/>
        <v>36003</v>
      </c>
      <c r="S18" s="2">
        <f t="shared" si="9"/>
        <v>1593749</v>
      </c>
      <c r="T18" s="2">
        <f t="shared" si="9"/>
        <v>89207</v>
      </c>
      <c r="U18" s="2">
        <f t="shared" si="9"/>
        <v>144444</v>
      </c>
      <c r="V18" s="2">
        <f t="shared" si="9"/>
        <v>0</v>
      </c>
      <c r="W18" s="2">
        <f t="shared" si="9"/>
        <v>0</v>
      </c>
      <c r="X18" s="3">
        <f t="shared" si="9"/>
        <v>3324204</v>
      </c>
    </row>
    <row r="20" spans="1:24" ht="12" customHeight="1">
      <c r="A20" s="2" t="s">
        <v>46</v>
      </c>
      <c r="E20" s="2">
        <v>5011352</v>
      </c>
      <c r="F20" s="2">
        <v>1683793</v>
      </c>
      <c r="G20" s="2">
        <v>2652572</v>
      </c>
      <c r="H20" s="2">
        <v>970072</v>
      </c>
      <c r="I20" s="2">
        <v>0</v>
      </c>
      <c r="J20" s="2">
        <v>0</v>
      </c>
      <c r="K20" s="2">
        <v>214129</v>
      </c>
      <c r="L20" s="2">
        <v>4580225</v>
      </c>
      <c r="M20" s="3">
        <f t="shared" ref="M20:M27" si="10">SUM(E20:L20)</f>
        <v>15112143</v>
      </c>
      <c r="N20" s="2">
        <v>3835354</v>
      </c>
      <c r="O20" s="2">
        <v>0</v>
      </c>
      <c r="P20" s="2">
        <v>4621284</v>
      </c>
      <c r="Q20" s="2">
        <v>0</v>
      </c>
      <c r="R20" s="2">
        <v>470376</v>
      </c>
      <c r="S20" s="2">
        <v>3193471</v>
      </c>
      <c r="T20" s="2">
        <v>963832</v>
      </c>
      <c r="U20" s="2">
        <v>445730</v>
      </c>
      <c r="V20" s="2">
        <v>0</v>
      </c>
      <c r="W20" s="2">
        <v>0</v>
      </c>
      <c r="X20" s="3">
        <f t="shared" ref="X20:X27" si="11">SUM(N20:W20)</f>
        <v>13530047</v>
      </c>
    </row>
    <row r="21" spans="1:24" ht="12" customHeight="1">
      <c r="A21" s="12"/>
      <c r="B21" s="2" t="s">
        <v>47</v>
      </c>
      <c r="E21" s="2">
        <v>161916</v>
      </c>
      <c r="F21" s="2">
        <v>50916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3">
        <f t="shared" si="10"/>
        <v>212832</v>
      </c>
      <c r="N21" s="2">
        <v>0</v>
      </c>
      <c r="O21" s="2">
        <v>0</v>
      </c>
      <c r="P21" s="2">
        <v>0</v>
      </c>
      <c r="Q21" s="2">
        <v>0</v>
      </c>
      <c r="R21" s="2">
        <v>76091</v>
      </c>
      <c r="S21" s="2">
        <v>56909</v>
      </c>
      <c r="T21" s="2">
        <v>30750.283999999996</v>
      </c>
      <c r="U21" s="2">
        <v>16560</v>
      </c>
      <c r="V21" s="2">
        <v>0</v>
      </c>
      <c r="W21" s="2">
        <v>0</v>
      </c>
      <c r="X21" s="3">
        <f t="shared" si="11"/>
        <v>180310.28399999999</v>
      </c>
    </row>
    <row r="22" spans="1:24" ht="12" customHeight="1">
      <c r="A22" s="12"/>
      <c r="B22" s="2" t="s">
        <v>48</v>
      </c>
      <c r="E22" s="2">
        <v>3840487</v>
      </c>
      <c r="F22" s="2">
        <v>0</v>
      </c>
      <c r="G22" s="2">
        <v>2729545</v>
      </c>
      <c r="H22" s="2">
        <v>401573</v>
      </c>
      <c r="I22" s="2">
        <v>9431</v>
      </c>
      <c r="J22" s="2">
        <v>1393284</v>
      </c>
      <c r="K22" s="2">
        <v>0</v>
      </c>
      <c r="L22" s="2">
        <v>475633</v>
      </c>
      <c r="M22" s="3">
        <f t="shared" si="10"/>
        <v>8849953</v>
      </c>
      <c r="N22" s="2">
        <v>728705</v>
      </c>
      <c r="O22" s="2">
        <v>8937</v>
      </c>
      <c r="P22" s="2">
        <v>475633</v>
      </c>
      <c r="Q22" s="2">
        <v>0</v>
      </c>
      <c r="R22" s="2">
        <v>4395425</v>
      </c>
      <c r="S22" s="2">
        <v>1175479</v>
      </c>
      <c r="T22" s="2">
        <v>179707</v>
      </c>
      <c r="U22" s="2">
        <v>1601417</v>
      </c>
      <c r="V22" s="2">
        <v>2679435</v>
      </c>
      <c r="W22" s="2">
        <v>0</v>
      </c>
      <c r="X22" s="3">
        <f t="shared" si="11"/>
        <v>11244738</v>
      </c>
    </row>
    <row r="23" spans="1:24" ht="12" customHeight="1">
      <c r="A23" s="12"/>
      <c r="B23" s="2" t="s">
        <v>49</v>
      </c>
      <c r="E23" s="2">
        <v>2803291</v>
      </c>
      <c r="F23" s="2">
        <v>0</v>
      </c>
      <c r="G23" s="2">
        <v>213138</v>
      </c>
      <c r="H23" s="2">
        <v>36912</v>
      </c>
      <c r="I23" s="2">
        <v>7420</v>
      </c>
      <c r="J23" s="2">
        <v>8737</v>
      </c>
      <c r="K23" s="2">
        <v>0</v>
      </c>
      <c r="L23" s="2">
        <v>479567</v>
      </c>
      <c r="M23" s="3">
        <f t="shared" si="10"/>
        <v>3549065</v>
      </c>
      <c r="N23" s="2">
        <v>220524</v>
      </c>
      <c r="O23" s="2">
        <v>7</v>
      </c>
      <c r="P23" s="2">
        <v>517367</v>
      </c>
      <c r="Q23" s="2">
        <v>0</v>
      </c>
      <c r="R23" s="2">
        <v>28192</v>
      </c>
      <c r="S23" s="2">
        <v>102436</v>
      </c>
      <c r="T23" s="2">
        <v>2458401</v>
      </c>
      <c r="U23" s="2">
        <v>409267</v>
      </c>
      <c r="V23" s="2">
        <v>0</v>
      </c>
      <c r="W23" s="2">
        <v>0</v>
      </c>
      <c r="X23" s="3">
        <f t="shared" si="11"/>
        <v>3736194</v>
      </c>
    </row>
    <row r="24" spans="1:24" ht="12" customHeight="1">
      <c r="B24" s="2" t="s">
        <v>50</v>
      </c>
      <c r="E24" s="2">
        <v>3798133</v>
      </c>
      <c r="F24" s="2">
        <v>0</v>
      </c>
      <c r="G24" s="2">
        <v>2092036</v>
      </c>
      <c r="H24" s="2">
        <v>365139</v>
      </c>
      <c r="I24" s="2">
        <v>0</v>
      </c>
      <c r="J24" s="2">
        <v>1381271</v>
      </c>
      <c r="K24" s="2">
        <v>0</v>
      </c>
      <c r="L24" s="2">
        <v>109254</v>
      </c>
      <c r="M24" s="3">
        <f t="shared" si="10"/>
        <v>7745833</v>
      </c>
      <c r="N24" s="2">
        <v>0</v>
      </c>
      <c r="O24" s="2">
        <v>851694</v>
      </c>
      <c r="P24" s="2">
        <v>277897</v>
      </c>
      <c r="Q24" s="2">
        <v>0</v>
      </c>
      <c r="R24" s="2">
        <v>3547687</v>
      </c>
      <c r="S24" s="2">
        <v>838590</v>
      </c>
      <c r="T24" s="2">
        <v>125618</v>
      </c>
      <c r="U24" s="2">
        <v>1935493</v>
      </c>
      <c r="V24" s="2">
        <v>0</v>
      </c>
      <c r="W24" s="2">
        <v>0</v>
      </c>
      <c r="X24" s="3">
        <f t="shared" si="11"/>
        <v>7576979</v>
      </c>
    </row>
    <row r="25" spans="1:24" ht="12" customHeight="1">
      <c r="B25" s="2" t="s">
        <v>51</v>
      </c>
      <c r="E25" s="2">
        <v>296213</v>
      </c>
      <c r="F25" s="2">
        <v>0</v>
      </c>
      <c r="G25" s="2">
        <v>198053</v>
      </c>
      <c r="H25" s="2">
        <v>52020</v>
      </c>
      <c r="I25" s="2">
        <v>0</v>
      </c>
      <c r="J25" s="2">
        <v>339380</v>
      </c>
      <c r="K25" s="2">
        <v>1564</v>
      </c>
      <c r="L25" s="2">
        <v>930471</v>
      </c>
      <c r="M25" s="3">
        <f t="shared" si="10"/>
        <v>1817701</v>
      </c>
      <c r="N25" s="2">
        <v>0</v>
      </c>
      <c r="O25" s="2">
        <v>10385</v>
      </c>
      <c r="P25" s="2">
        <v>930471</v>
      </c>
      <c r="Q25" s="2">
        <v>0</v>
      </c>
      <c r="R25" s="2">
        <v>240162</v>
      </c>
      <c r="S25" s="2">
        <v>186496</v>
      </c>
      <c r="T25" s="2">
        <v>287701</v>
      </c>
      <c r="U25" s="2">
        <v>154301</v>
      </c>
      <c r="V25" s="2">
        <v>0</v>
      </c>
      <c r="W25" s="2">
        <v>0</v>
      </c>
      <c r="X25" s="3">
        <f t="shared" si="11"/>
        <v>1809516</v>
      </c>
    </row>
    <row r="26" spans="1:24" ht="12" customHeight="1">
      <c r="C26" s="2" t="s">
        <v>41</v>
      </c>
      <c r="E26" s="2">
        <f t="shared" ref="E26:L26" si="12">SUM(E21:E25)</f>
        <v>10900040</v>
      </c>
      <c r="F26" s="2">
        <f t="shared" si="12"/>
        <v>50916</v>
      </c>
      <c r="G26" s="2">
        <f t="shared" si="12"/>
        <v>5232772</v>
      </c>
      <c r="H26" s="2">
        <f t="shared" si="12"/>
        <v>855644</v>
      </c>
      <c r="I26" s="2">
        <f t="shared" si="12"/>
        <v>16851</v>
      </c>
      <c r="J26" s="2">
        <f t="shared" si="12"/>
        <v>3122672</v>
      </c>
      <c r="K26" s="2">
        <f t="shared" si="12"/>
        <v>1564</v>
      </c>
      <c r="L26" s="2">
        <f t="shared" si="12"/>
        <v>1994925</v>
      </c>
      <c r="M26" s="3">
        <f t="shared" si="10"/>
        <v>22175384</v>
      </c>
      <c r="N26" s="2">
        <f t="shared" ref="N26:W26" si="13">SUM(N21:N25)</f>
        <v>949229</v>
      </c>
      <c r="O26" s="2">
        <f t="shared" si="13"/>
        <v>871023</v>
      </c>
      <c r="P26" s="2">
        <f t="shared" si="13"/>
        <v>2201368</v>
      </c>
      <c r="Q26" s="2">
        <f t="shared" si="13"/>
        <v>0</v>
      </c>
      <c r="R26" s="2">
        <f t="shared" si="13"/>
        <v>8287557</v>
      </c>
      <c r="S26" s="2">
        <f t="shared" si="13"/>
        <v>2359910</v>
      </c>
      <c r="T26" s="2">
        <f t="shared" si="13"/>
        <v>3082177.284</v>
      </c>
      <c r="U26" s="2">
        <f t="shared" si="13"/>
        <v>4117038</v>
      </c>
      <c r="V26" s="2">
        <f t="shared" si="13"/>
        <v>2679435</v>
      </c>
      <c r="W26" s="2">
        <f t="shared" si="13"/>
        <v>0</v>
      </c>
      <c r="X26" s="3">
        <f t="shared" si="11"/>
        <v>24547737.284000002</v>
      </c>
    </row>
    <row r="27" spans="1:24" ht="12" customHeight="1">
      <c r="A27" s="12"/>
      <c r="D27" s="2" t="s">
        <v>42</v>
      </c>
      <c r="E27" s="2">
        <f t="shared" ref="E27:L27" si="14">E26+E20</f>
        <v>15911392</v>
      </c>
      <c r="F27" s="2">
        <f t="shared" si="14"/>
        <v>1734709</v>
      </c>
      <c r="G27" s="2">
        <f t="shared" si="14"/>
        <v>7885344</v>
      </c>
      <c r="H27" s="2">
        <f t="shared" si="14"/>
        <v>1825716</v>
      </c>
      <c r="I27" s="2">
        <f t="shared" si="14"/>
        <v>16851</v>
      </c>
      <c r="J27" s="2">
        <f t="shared" si="14"/>
        <v>3122672</v>
      </c>
      <c r="K27" s="2">
        <f t="shared" si="14"/>
        <v>215693</v>
      </c>
      <c r="L27" s="2">
        <f t="shared" si="14"/>
        <v>6575150</v>
      </c>
      <c r="M27" s="3">
        <f t="shared" si="10"/>
        <v>37287527</v>
      </c>
      <c r="N27" s="2">
        <f t="shared" ref="N27:W27" si="15">N26+N20</f>
        <v>4784583</v>
      </c>
      <c r="O27" s="2">
        <f t="shared" si="15"/>
        <v>871023</v>
      </c>
      <c r="P27" s="2">
        <f t="shared" si="15"/>
        <v>6822652</v>
      </c>
      <c r="Q27" s="2">
        <f t="shared" si="15"/>
        <v>0</v>
      </c>
      <c r="R27" s="2">
        <f t="shared" si="15"/>
        <v>8757933</v>
      </c>
      <c r="S27" s="2">
        <f t="shared" si="15"/>
        <v>5553381</v>
      </c>
      <c r="T27" s="2">
        <f t="shared" si="15"/>
        <v>4046009.284</v>
      </c>
      <c r="U27" s="2">
        <f t="shared" si="15"/>
        <v>4562768</v>
      </c>
      <c r="V27" s="2">
        <f t="shared" si="15"/>
        <v>2679435</v>
      </c>
      <c r="W27" s="2">
        <f t="shared" si="15"/>
        <v>0</v>
      </c>
      <c r="X27" s="3">
        <f t="shared" si="11"/>
        <v>38077784.284000002</v>
      </c>
    </row>
    <row r="28" spans="1:24" ht="12" customHeight="1">
      <c r="H28" s="12"/>
    </row>
    <row r="29" spans="1:24" ht="12" customHeight="1">
      <c r="A29" s="2" t="s">
        <v>52</v>
      </c>
      <c r="E29" s="2">
        <v>1669376</v>
      </c>
      <c r="F29" s="2">
        <v>0</v>
      </c>
      <c r="G29" s="2">
        <v>5091735</v>
      </c>
      <c r="H29" s="2">
        <v>1241780</v>
      </c>
      <c r="I29" s="2">
        <v>90715</v>
      </c>
      <c r="J29" s="2">
        <v>0</v>
      </c>
      <c r="K29" s="2">
        <v>20000</v>
      </c>
      <c r="L29" s="2">
        <v>0</v>
      </c>
      <c r="M29" s="3">
        <f t="shared" ref="M29:M36" si="16">SUM(E29:L29)</f>
        <v>8113606</v>
      </c>
      <c r="N29" s="2">
        <v>4594285</v>
      </c>
      <c r="O29" s="2">
        <v>3406</v>
      </c>
      <c r="P29" s="2">
        <v>0</v>
      </c>
      <c r="Q29" s="2">
        <v>0</v>
      </c>
      <c r="R29" s="2">
        <v>221447</v>
      </c>
      <c r="S29" s="2">
        <v>2347173</v>
      </c>
      <c r="T29" s="2">
        <v>335820</v>
      </c>
      <c r="U29" s="2">
        <v>1101740</v>
      </c>
      <c r="V29" s="2">
        <v>0</v>
      </c>
      <c r="W29" s="2">
        <v>0</v>
      </c>
      <c r="X29" s="3">
        <f t="shared" ref="X29:X36" si="17">SUM(N29:W29)</f>
        <v>8603871</v>
      </c>
    </row>
    <row r="30" spans="1:24" ht="12" customHeight="1">
      <c r="B30" s="12" t="s">
        <v>53</v>
      </c>
      <c r="E30" s="2">
        <v>77379</v>
      </c>
      <c r="F30" s="2">
        <v>0</v>
      </c>
      <c r="G30" s="2">
        <v>240603</v>
      </c>
      <c r="H30" s="2">
        <v>225152</v>
      </c>
      <c r="I30" s="2">
        <v>35</v>
      </c>
      <c r="J30" s="2">
        <v>374</v>
      </c>
      <c r="K30" s="2">
        <v>0</v>
      </c>
      <c r="L30" s="2">
        <v>0</v>
      </c>
      <c r="M30" s="3">
        <f t="shared" si="16"/>
        <v>543543</v>
      </c>
      <c r="N30" s="2">
        <v>407221</v>
      </c>
      <c r="O30" s="2">
        <v>0</v>
      </c>
      <c r="P30" s="2">
        <v>30000</v>
      </c>
      <c r="Q30" s="2">
        <v>0</v>
      </c>
      <c r="R30" s="2">
        <v>1221</v>
      </c>
      <c r="S30" s="2">
        <v>63593</v>
      </c>
      <c r="T30" s="2">
        <v>54113</v>
      </c>
      <c r="U30" s="2">
        <v>2331</v>
      </c>
      <c r="V30" s="2">
        <v>0</v>
      </c>
      <c r="W30" s="2">
        <v>0</v>
      </c>
      <c r="X30" s="3">
        <f t="shared" si="17"/>
        <v>558479</v>
      </c>
    </row>
    <row r="31" spans="1:24" ht="12" customHeight="1">
      <c r="B31" s="12" t="s">
        <v>54</v>
      </c>
      <c r="E31" s="2">
        <v>222121</v>
      </c>
      <c r="F31" s="2">
        <v>0</v>
      </c>
      <c r="G31" s="2">
        <v>287635</v>
      </c>
      <c r="H31" s="2">
        <v>263723</v>
      </c>
      <c r="I31" s="2">
        <v>0</v>
      </c>
      <c r="J31" s="2">
        <v>0</v>
      </c>
      <c r="K31" s="2">
        <v>15000</v>
      </c>
      <c r="L31" s="2">
        <v>0</v>
      </c>
      <c r="M31" s="3">
        <f t="shared" si="16"/>
        <v>788479</v>
      </c>
      <c r="N31" s="2">
        <v>616862</v>
      </c>
      <c r="O31" s="2">
        <v>0</v>
      </c>
      <c r="P31" s="2">
        <v>11100</v>
      </c>
      <c r="Q31" s="2">
        <v>0</v>
      </c>
      <c r="R31" s="2">
        <v>35874</v>
      </c>
      <c r="S31" s="2">
        <v>74501</v>
      </c>
      <c r="T31" s="2">
        <v>37746</v>
      </c>
      <c r="U31" s="2">
        <v>0</v>
      </c>
      <c r="V31" s="2">
        <v>0</v>
      </c>
      <c r="W31" s="2">
        <v>0</v>
      </c>
      <c r="X31" s="3">
        <f t="shared" si="17"/>
        <v>776083</v>
      </c>
    </row>
    <row r="32" spans="1:24" ht="12" customHeight="1">
      <c r="B32" s="12" t="s">
        <v>55</v>
      </c>
      <c r="E32" s="2">
        <v>21305</v>
      </c>
      <c r="F32" s="2">
        <v>0</v>
      </c>
      <c r="G32" s="2">
        <v>73617</v>
      </c>
      <c r="H32" s="2">
        <v>0</v>
      </c>
      <c r="I32" s="2">
        <v>0</v>
      </c>
      <c r="J32" s="2">
        <v>0</v>
      </c>
      <c r="K32" s="2">
        <v>8066</v>
      </c>
      <c r="L32" s="2">
        <v>0</v>
      </c>
      <c r="M32" s="3">
        <f t="shared" si="16"/>
        <v>102988</v>
      </c>
      <c r="N32" s="2">
        <v>24878</v>
      </c>
      <c r="O32" s="2">
        <v>0</v>
      </c>
      <c r="P32" s="2">
        <v>0</v>
      </c>
      <c r="Q32" s="2">
        <v>0</v>
      </c>
      <c r="R32" s="2">
        <v>47561</v>
      </c>
      <c r="S32" s="2">
        <v>20719</v>
      </c>
      <c r="T32" s="2">
        <v>88886</v>
      </c>
      <c r="U32" s="2">
        <v>0</v>
      </c>
      <c r="V32" s="2">
        <v>0</v>
      </c>
      <c r="W32" s="2">
        <v>0</v>
      </c>
      <c r="X32" s="3">
        <f t="shared" si="17"/>
        <v>182044</v>
      </c>
    </row>
    <row r="33" spans="1:24" ht="12" customHeight="1">
      <c r="B33" s="12" t="s">
        <v>56</v>
      </c>
      <c r="E33" s="2">
        <v>340393</v>
      </c>
      <c r="F33" s="2">
        <v>0</v>
      </c>
      <c r="G33" s="2">
        <v>194925</v>
      </c>
      <c r="H33" s="2">
        <v>136554</v>
      </c>
      <c r="I33" s="2">
        <v>0</v>
      </c>
      <c r="J33" s="2">
        <v>48959</v>
      </c>
      <c r="K33" s="2">
        <v>1029</v>
      </c>
      <c r="L33" s="2">
        <v>115000</v>
      </c>
      <c r="M33" s="3">
        <f t="shared" si="16"/>
        <v>836860</v>
      </c>
      <c r="N33" s="2">
        <v>0</v>
      </c>
      <c r="O33" s="2">
        <v>31296</v>
      </c>
      <c r="P33" s="2">
        <v>192135</v>
      </c>
      <c r="Q33" s="2">
        <v>0</v>
      </c>
      <c r="R33" s="2">
        <v>325040</v>
      </c>
      <c r="S33" s="2">
        <v>43752</v>
      </c>
      <c r="T33" s="2">
        <v>268564</v>
      </c>
      <c r="U33" s="2">
        <v>0</v>
      </c>
      <c r="V33" s="2">
        <v>0</v>
      </c>
      <c r="W33" s="2">
        <v>0</v>
      </c>
      <c r="X33" s="3">
        <f t="shared" si="17"/>
        <v>860787</v>
      </c>
    </row>
    <row r="34" spans="1:24" ht="12" customHeight="1">
      <c r="B34" s="12" t="s">
        <v>57</v>
      </c>
      <c r="E34" s="2">
        <v>1829446</v>
      </c>
      <c r="F34" s="2">
        <v>0</v>
      </c>
      <c r="G34" s="2">
        <v>1272014</v>
      </c>
      <c r="H34" s="2">
        <v>115959</v>
      </c>
      <c r="I34" s="2">
        <v>8473</v>
      </c>
      <c r="J34" s="2">
        <v>412424</v>
      </c>
      <c r="K34" s="2">
        <v>0</v>
      </c>
      <c r="L34" s="2">
        <v>47311</v>
      </c>
      <c r="M34" s="3">
        <f t="shared" si="16"/>
        <v>3685627</v>
      </c>
      <c r="N34" s="2">
        <v>1084354</v>
      </c>
      <c r="O34" s="2">
        <v>48645</v>
      </c>
      <c r="P34" s="2">
        <v>423905</v>
      </c>
      <c r="Q34" s="2">
        <v>0</v>
      </c>
      <c r="R34" s="2">
        <v>649321</v>
      </c>
      <c r="S34" s="2">
        <v>590892</v>
      </c>
      <c r="T34" s="2">
        <v>1046561</v>
      </c>
      <c r="U34" s="2">
        <v>106449</v>
      </c>
      <c r="V34" s="2">
        <v>0</v>
      </c>
      <c r="W34" s="2">
        <v>0</v>
      </c>
      <c r="X34" s="3">
        <f t="shared" si="17"/>
        <v>3950127</v>
      </c>
    </row>
    <row r="35" spans="1:24" ht="12" customHeight="1">
      <c r="C35" s="2" t="s">
        <v>41</v>
      </c>
      <c r="E35" s="2">
        <f t="shared" ref="E35:L35" si="18">SUM(E30:E34)</f>
        <v>2490644</v>
      </c>
      <c r="F35" s="2">
        <f t="shared" si="18"/>
        <v>0</v>
      </c>
      <c r="G35" s="2">
        <f t="shared" si="18"/>
        <v>2068794</v>
      </c>
      <c r="H35" s="2">
        <f t="shared" si="18"/>
        <v>741388</v>
      </c>
      <c r="I35" s="2">
        <f t="shared" si="18"/>
        <v>8508</v>
      </c>
      <c r="J35" s="2">
        <f t="shared" si="18"/>
        <v>461757</v>
      </c>
      <c r="K35" s="2">
        <f t="shared" si="18"/>
        <v>24095</v>
      </c>
      <c r="L35" s="2">
        <f t="shared" si="18"/>
        <v>162311</v>
      </c>
      <c r="M35" s="3">
        <f t="shared" si="16"/>
        <v>5957497</v>
      </c>
      <c r="N35" s="2">
        <f t="shared" ref="N35:W35" si="19">SUM(N30:N34)</f>
        <v>2133315</v>
      </c>
      <c r="O35" s="2">
        <f t="shared" si="19"/>
        <v>79941</v>
      </c>
      <c r="P35" s="2">
        <f t="shared" si="19"/>
        <v>657140</v>
      </c>
      <c r="Q35" s="2">
        <f t="shared" si="19"/>
        <v>0</v>
      </c>
      <c r="R35" s="2">
        <f t="shared" si="19"/>
        <v>1059017</v>
      </c>
      <c r="S35" s="2">
        <f t="shared" si="19"/>
        <v>793457</v>
      </c>
      <c r="T35" s="2">
        <f t="shared" si="19"/>
        <v>1495870</v>
      </c>
      <c r="U35" s="2">
        <f t="shared" si="19"/>
        <v>108780</v>
      </c>
      <c r="V35" s="2">
        <f t="shared" si="19"/>
        <v>0</v>
      </c>
      <c r="W35" s="2">
        <f t="shared" si="19"/>
        <v>0</v>
      </c>
      <c r="X35" s="3">
        <f t="shared" si="17"/>
        <v>6327520</v>
      </c>
    </row>
    <row r="36" spans="1:24" ht="12" customHeight="1">
      <c r="D36" s="2" t="s">
        <v>42</v>
      </c>
      <c r="E36" s="2">
        <f t="shared" ref="E36:L36" si="20">E35+E29</f>
        <v>4160020</v>
      </c>
      <c r="F36" s="2">
        <f t="shared" si="20"/>
        <v>0</v>
      </c>
      <c r="G36" s="2">
        <f t="shared" si="20"/>
        <v>7160529</v>
      </c>
      <c r="H36" s="2">
        <f t="shared" si="20"/>
        <v>1983168</v>
      </c>
      <c r="I36" s="2">
        <f t="shared" si="20"/>
        <v>99223</v>
      </c>
      <c r="J36" s="2">
        <f t="shared" si="20"/>
        <v>461757</v>
      </c>
      <c r="K36" s="2">
        <f t="shared" si="20"/>
        <v>44095</v>
      </c>
      <c r="L36" s="2">
        <f t="shared" si="20"/>
        <v>162311</v>
      </c>
      <c r="M36" s="3">
        <f t="shared" si="16"/>
        <v>14071103</v>
      </c>
      <c r="N36" s="2">
        <f t="shared" ref="N36:W36" si="21">N35+N29</f>
        <v>6727600</v>
      </c>
      <c r="O36" s="2">
        <f t="shared" si="21"/>
        <v>83347</v>
      </c>
      <c r="P36" s="2">
        <f t="shared" si="21"/>
        <v>657140</v>
      </c>
      <c r="Q36" s="2">
        <f t="shared" si="21"/>
        <v>0</v>
      </c>
      <c r="R36" s="2">
        <f t="shared" si="21"/>
        <v>1280464</v>
      </c>
      <c r="S36" s="2">
        <f t="shared" si="21"/>
        <v>3140630</v>
      </c>
      <c r="T36" s="2">
        <f t="shared" si="21"/>
        <v>1831690</v>
      </c>
      <c r="U36" s="2">
        <f t="shared" si="21"/>
        <v>1210520</v>
      </c>
      <c r="V36" s="2">
        <f t="shared" si="21"/>
        <v>0</v>
      </c>
      <c r="W36" s="2">
        <f t="shared" si="21"/>
        <v>0</v>
      </c>
      <c r="X36" s="3">
        <f t="shared" si="17"/>
        <v>14931391</v>
      </c>
    </row>
    <row r="38" spans="1:24" ht="12" customHeight="1">
      <c r="A38" s="2" t="s">
        <v>58</v>
      </c>
      <c r="E38" s="2">
        <v>2833097</v>
      </c>
      <c r="F38" s="2">
        <v>1001442</v>
      </c>
      <c r="G38" s="2">
        <v>3481047</v>
      </c>
      <c r="H38" s="2">
        <v>2161871</v>
      </c>
      <c r="I38" s="2">
        <v>55800</v>
      </c>
      <c r="J38" s="2">
        <v>27741</v>
      </c>
      <c r="K38" s="2">
        <v>675913</v>
      </c>
      <c r="L38" s="2">
        <v>255508</v>
      </c>
      <c r="M38" s="3">
        <f t="shared" ref="M38:M43" si="22">SUM(E38:L38)</f>
        <v>10492419</v>
      </c>
      <c r="N38" s="2">
        <v>4916551</v>
      </c>
      <c r="O38" s="2">
        <v>107911</v>
      </c>
      <c r="P38" s="2">
        <v>0</v>
      </c>
      <c r="Q38" s="2">
        <v>0</v>
      </c>
      <c r="R38" s="2">
        <v>1824201</v>
      </c>
      <c r="S38" s="2">
        <v>1900360</v>
      </c>
      <c r="T38" s="2">
        <v>402404</v>
      </c>
      <c r="U38" s="2">
        <v>1668688</v>
      </c>
      <c r="V38" s="2">
        <v>0</v>
      </c>
      <c r="W38" s="2">
        <v>0</v>
      </c>
      <c r="X38" s="3">
        <f t="shared" ref="X38:X43" si="23">SUM(N38:W38)</f>
        <v>10820115</v>
      </c>
    </row>
    <row r="39" spans="1:24" ht="12" customHeight="1">
      <c r="B39" s="2" t="s">
        <v>59</v>
      </c>
      <c r="E39" s="2">
        <v>0</v>
      </c>
      <c r="F39" s="2">
        <v>0</v>
      </c>
      <c r="G39" s="2">
        <v>144392</v>
      </c>
      <c r="H39" s="2">
        <v>0</v>
      </c>
      <c r="I39" s="2">
        <v>0</v>
      </c>
      <c r="J39" s="2">
        <v>0</v>
      </c>
      <c r="K39" s="2">
        <v>10000</v>
      </c>
      <c r="L39" s="2">
        <v>0</v>
      </c>
      <c r="M39" s="3">
        <f t="shared" si="22"/>
        <v>154392</v>
      </c>
      <c r="N39" s="2">
        <v>50539</v>
      </c>
      <c r="O39" s="2">
        <v>0</v>
      </c>
      <c r="P39" s="2">
        <v>0</v>
      </c>
      <c r="Q39" s="2">
        <v>0</v>
      </c>
      <c r="R39" s="2">
        <v>113637</v>
      </c>
      <c r="S39" s="2">
        <v>65367</v>
      </c>
      <c r="T39" s="2">
        <v>0</v>
      </c>
      <c r="U39" s="2">
        <v>0</v>
      </c>
      <c r="V39" s="2">
        <v>0</v>
      </c>
      <c r="W39" s="2">
        <v>0</v>
      </c>
      <c r="X39" s="3">
        <f t="shared" si="23"/>
        <v>229543</v>
      </c>
    </row>
    <row r="40" spans="1:24" ht="12" customHeight="1">
      <c r="B40" s="2" t="s">
        <v>60</v>
      </c>
      <c r="E40" s="2">
        <v>1060759</v>
      </c>
      <c r="F40" s="2">
        <v>416946</v>
      </c>
      <c r="G40" s="2">
        <v>663882</v>
      </c>
      <c r="H40" s="2">
        <v>204246</v>
      </c>
      <c r="I40" s="2">
        <v>34143</v>
      </c>
      <c r="J40" s="2">
        <v>1167670</v>
      </c>
      <c r="K40" s="2">
        <v>0</v>
      </c>
      <c r="L40" s="2">
        <v>290347</v>
      </c>
      <c r="M40" s="3">
        <f t="shared" si="22"/>
        <v>3837993</v>
      </c>
      <c r="N40" s="2">
        <v>446023</v>
      </c>
      <c r="O40" s="2">
        <v>0</v>
      </c>
      <c r="P40" s="2">
        <v>542251</v>
      </c>
      <c r="Q40" s="2">
        <v>0</v>
      </c>
      <c r="R40" s="2">
        <v>760898</v>
      </c>
      <c r="S40" s="2">
        <v>384927</v>
      </c>
      <c r="T40" s="2">
        <v>305117</v>
      </c>
      <c r="U40" s="2">
        <v>707451</v>
      </c>
      <c r="V40" s="2">
        <v>0</v>
      </c>
      <c r="W40" s="2">
        <v>0</v>
      </c>
      <c r="X40" s="3">
        <f t="shared" si="23"/>
        <v>3146667</v>
      </c>
    </row>
    <row r="41" spans="1:24" ht="12" customHeight="1">
      <c r="B41" s="2" t="s">
        <v>61</v>
      </c>
      <c r="E41" s="2">
        <v>2148721</v>
      </c>
      <c r="F41" s="2">
        <v>0</v>
      </c>
      <c r="G41" s="2">
        <v>334234</v>
      </c>
      <c r="H41" s="2">
        <v>182833</v>
      </c>
      <c r="I41" s="2">
        <v>3176</v>
      </c>
      <c r="J41" s="2">
        <v>0</v>
      </c>
      <c r="K41" s="2">
        <v>0</v>
      </c>
      <c r="L41" s="2">
        <v>586200</v>
      </c>
      <c r="M41" s="3">
        <f t="shared" si="22"/>
        <v>3255164</v>
      </c>
      <c r="N41" s="2">
        <v>0</v>
      </c>
      <c r="O41" s="2">
        <v>3658</v>
      </c>
      <c r="P41" s="2">
        <v>1716578</v>
      </c>
      <c r="Q41" s="2">
        <v>0</v>
      </c>
      <c r="R41" s="2">
        <v>65461</v>
      </c>
      <c r="S41" s="2">
        <v>91308</v>
      </c>
      <c r="T41" s="2">
        <v>76822</v>
      </c>
      <c r="U41" s="2">
        <v>205787</v>
      </c>
      <c r="V41" s="2">
        <v>0</v>
      </c>
      <c r="W41" s="2">
        <v>0</v>
      </c>
      <c r="X41" s="3">
        <f t="shared" si="23"/>
        <v>2159614</v>
      </c>
    </row>
    <row r="42" spans="1:24" ht="12" customHeight="1">
      <c r="C42" s="2" t="s">
        <v>41</v>
      </c>
      <c r="E42" s="2">
        <f t="shared" ref="E42:L42" si="24">SUM(E39:E41)</f>
        <v>3209480</v>
      </c>
      <c r="F42" s="2">
        <f t="shared" si="24"/>
        <v>416946</v>
      </c>
      <c r="G42" s="2">
        <f t="shared" si="24"/>
        <v>1142508</v>
      </c>
      <c r="H42" s="2">
        <f t="shared" si="24"/>
        <v>387079</v>
      </c>
      <c r="I42" s="2">
        <f t="shared" si="24"/>
        <v>37319</v>
      </c>
      <c r="J42" s="2">
        <f t="shared" si="24"/>
        <v>1167670</v>
      </c>
      <c r="K42" s="2">
        <f t="shared" si="24"/>
        <v>10000</v>
      </c>
      <c r="L42" s="2">
        <f t="shared" si="24"/>
        <v>876547</v>
      </c>
      <c r="M42" s="3">
        <f t="shared" si="22"/>
        <v>7247549</v>
      </c>
      <c r="N42" s="2">
        <f t="shared" ref="N42:W42" si="25">SUM(N39:N41)</f>
        <v>496562</v>
      </c>
      <c r="O42" s="2">
        <f t="shared" si="25"/>
        <v>3658</v>
      </c>
      <c r="P42" s="2">
        <f t="shared" si="25"/>
        <v>2258829</v>
      </c>
      <c r="Q42" s="2">
        <f t="shared" si="25"/>
        <v>0</v>
      </c>
      <c r="R42" s="2">
        <f t="shared" si="25"/>
        <v>939996</v>
      </c>
      <c r="S42" s="2">
        <f t="shared" si="25"/>
        <v>541602</v>
      </c>
      <c r="T42" s="2">
        <f t="shared" si="25"/>
        <v>381939</v>
      </c>
      <c r="U42" s="2">
        <f t="shared" si="25"/>
        <v>913238</v>
      </c>
      <c r="V42" s="2">
        <f t="shared" si="25"/>
        <v>0</v>
      </c>
      <c r="W42" s="2">
        <f t="shared" si="25"/>
        <v>0</v>
      </c>
      <c r="X42" s="3">
        <f t="shared" si="23"/>
        <v>5535824</v>
      </c>
    </row>
    <row r="43" spans="1:24" ht="12" customHeight="1">
      <c r="D43" s="2" t="s">
        <v>42</v>
      </c>
      <c r="E43" s="2">
        <f>E42+E38</f>
        <v>6042577</v>
      </c>
      <c r="F43" s="2">
        <f>F42+F38</f>
        <v>1418388</v>
      </c>
      <c r="G43" s="2">
        <f t="shared" ref="G43:L43" si="26">G42+G38</f>
        <v>4623555</v>
      </c>
      <c r="H43" s="2">
        <f t="shared" si="26"/>
        <v>2548950</v>
      </c>
      <c r="I43" s="2">
        <f t="shared" si="26"/>
        <v>93119</v>
      </c>
      <c r="J43" s="2">
        <f t="shared" si="26"/>
        <v>1195411</v>
      </c>
      <c r="K43" s="2">
        <f t="shared" si="26"/>
        <v>685913</v>
      </c>
      <c r="L43" s="2">
        <f t="shared" si="26"/>
        <v>1132055</v>
      </c>
      <c r="M43" s="3">
        <f t="shared" si="22"/>
        <v>17739968</v>
      </c>
      <c r="N43" s="2">
        <f t="shared" ref="N43:W43" si="27">N42+N38</f>
        <v>5413113</v>
      </c>
      <c r="O43" s="2">
        <f t="shared" si="27"/>
        <v>111569</v>
      </c>
      <c r="P43" s="2">
        <f t="shared" si="27"/>
        <v>2258829</v>
      </c>
      <c r="Q43" s="2">
        <f t="shared" si="27"/>
        <v>0</v>
      </c>
      <c r="R43" s="2">
        <f t="shared" si="27"/>
        <v>2764197</v>
      </c>
      <c r="S43" s="2">
        <f t="shared" si="27"/>
        <v>2441962</v>
      </c>
      <c r="T43" s="2">
        <f t="shared" si="27"/>
        <v>784343</v>
      </c>
      <c r="U43" s="2">
        <f t="shared" si="27"/>
        <v>2581926</v>
      </c>
      <c r="V43" s="2">
        <f t="shared" si="27"/>
        <v>0</v>
      </c>
      <c r="W43" s="2">
        <f t="shared" si="27"/>
        <v>0</v>
      </c>
      <c r="X43" s="3">
        <f t="shared" si="23"/>
        <v>16355939</v>
      </c>
    </row>
    <row r="45" spans="1:24" ht="12" customHeight="1">
      <c r="A45" s="2" t="s">
        <v>62</v>
      </c>
      <c r="E45" s="2">
        <v>37474373</v>
      </c>
      <c r="F45" s="2">
        <v>1925046</v>
      </c>
      <c r="G45" s="2">
        <v>11684198</v>
      </c>
      <c r="H45" s="2">
        <v>8590555</v>
      </c>
      <c r="I45" s="2">
        <v>75351</v>
      </c>
      <c r="J45" s="2">
        <v>67662</v>
      </c>
      <c r="K45" s="2">
        <v>411953</v>
      </c>
      <c r="L45" s="2">
        <v>4692536</v>
      </c>
      <c r="M45" s="3">
        <f t="shared" ref="M45:M54" si="28">SUM(E45:L45)</f>
        <v>64921674</v>
      </c>
      <c r="N45" s="2">
        <v>24965689</v>
      </c>
      <c r="O45" s="2">
        <v>118609</v>
      </c>
      <c r="P45" s="2">
        <v>8993706</v>
      </c>
      <c r="Q45" s="2">
        <v>0</v>
      </c>
      <c r="R45" s="2">
        <v>10750613</v>
      </c>
      <c r="S45" s="2">
        <v>5975210</v>
      </c>
      <c r="T45" s="2">
        <v>5300440</v>
      </c>
      <c r="U45" s="2">
        <v>4949704</v>
      </c>
      <c r="V45" s="2">
        <v>0</v>
      </c>
      <c r="W45" s="2">
        <v>0</v>
      </c>
      <c r="X45" s="3">
        <f t="shared" ref="X45:X54" si="29">SUM(N45:W45)</f>
        <v>61053971</v>
      </c>
    </row>
    <row r="46" spans="1:24" ht="12" customHeight="1">
      <c r="B46" s="12" t="s">
        <v>63</v>
      </c>
      <c r="E46" s="2">
        <v>7164982</v>
      </c>
      <c r="F46" s="2">
        <v>5468</v>
      </c>
      <c r="G46" s="2">
        <v>700076</v>
      </c>
      <c r="H46" s="2">
        <v>0</v>
      </c>
      <c r="I46" s="2">
        <v>0</v>
      </c>
      <c r="J46" s="2">
        <v>0</v>
      </c>
      <c r="K46" s="2">
        <v>0</v>
      </c>
      <c r="L46" s="2">
        <v>845684</v>
      </c>
      <c r="M46" s="3">
        <f t="shared" si="28"/>
        <v>8716210</v>
      </c>
      <c r="N46" s="2">
        <v>0</v>
      </c>
      <c r="O46" s="2">
        <v>0</v>
      </c>
      <c r="P46" s="2">
        <v>3974507</v>
      </c>
      <c r="Q46" s="2">
        <v>0</v>
      </c>
      <c r="R46" s="2">
        <v>1335388</v>
      </c>
      <c r="S46" s="2">
        <v>232024</v>
      </c>
      <c r="T46" s="2">
        <v>2845975</v>
      </c>
      <c r="U46" s="2">
        <v>7572</v>
      </c>
      <c r="V46" s="2">
        <v>0</v>
      </c>
      <c r="W46" s="2">
        <v>0</v>
      </c>
      <c r="X46" s="3">
        <f t="shared" si="29"/>
        <v>8395466</v>
      </c>
    </row>
    <row r="47" spans="1:24" ht="12" customHeight="1">
      <c r="B47" s="12" t="s">
        <v>64</v>
      </c>
      <c r="E47" s="2">
        <v>1289233</v>
      </c>
      <c r="F47" s="2">
        <v>0</v>
      </c>
      <c r="G47" s="2">
        <v>977774</v>
      </c>
      <c r="H47" s="2">
        <v>135463</v>
      </c>
      <c r="I47" s="2">
        <v>68282</v>
      </c>
      <c r="J47" s="2">
        <v>360105</v>
      </c>
      <c r="K47" s="2">
        <v>0</v>
      </c>
      <c r="L47" s="2">
        <v>1615220</v>
      </c>
      <c r="M47" s="3">
        <f t="shared" si="28"/>
        <v>4446077</v>
      </c>
      <c r="N47" s="2">
        <v>333577</v>
      </c>
      <c r="O47" s="2">
        <v>0</v>
      </c>
      <c r="P47" s="2">
        <v>1615220</v>
      </c>
      <c r="Q47" s="2">
        <v>0</v>
      </c>
      <c r="R47" s="2">
        <v>1236515</v>
      </c>
      <c r="S47" s="2">
        <v>282772</v>
      </c>
      <c r="T47" s="2">
        <v>1042004</v>
      </c>
      <c r="U47" s="2">
        <v>3065</v>
      </c>
      <c r="V47" s="2">
        <v>0</v>
      </c>
      <c r="W47" s="2">
        <v>0</v>
      </c>
      <c r="X47" s="3">
        <f t="shared" si="29"/>
        <v>4513153</v>
      </c>
    </row>
    <row r="48" spans="1:24" ht="12" customHeight="1">
      <c r="B48" s="12" t="s">
        <v>65</v>
      </c>
      <c r="E48" s="2">
        <v>0</v>
      </c>
      <c r="F48" s="2">
        <v>16214</v>
      </c>
      <c r="G48" s="2">
        <v>8547</v>
      </c>
      <c r="H48" s="2">
        <v>201074</v>
      </c>
      <c r="I48" s="2">
        <v>0</v>
      </c>
      <c r="J48" s="2">
        <v>0</v>
      </c>
      <c r="K48" s="2">
        <v>10349</v>
      </c>
      <c r="L48" s="2">
        <v>437662</v>
      </c>
      <c r="M48" s="3">
        <f t="shared" si="28"/>
        <v>673846</v>
      </c>
      <c r="N48" s="2">
        <v>0</v>
      </c>
      <c r="O48" s="2">
        <v>0</v>
      </c>
      <c r="P48" s="2">
        <v>588269</v>
      </c>
      <c r="Q48" s="2">
        <v>0</v>
      </c>
      <c r="R48" s="2">
        <v>191</v>
      </c>
      <c r="S48" s="2">
        <v>37740</v>
      </c>
      <c r="T48" s="2">
        <v>0</v>
      </c>
      <c r="U48" s="2">
        <v>46669</v>
      </c>
      <c r="V48" s="2">
        <v>0</v>
      </c>
      <c r="W48" s="2">
        <v>0</v>
      </c>
      <c r="X48" s="3">
        <f t="shared" si="29"/>
        <v>672869</v>
      </c>
    </row>
    <row r="49" spans="1:24" ht="12" customHeight="1">
      <c r="B49" s="12" t="s">
        <v>66</v>
      </c>
      <c r="E49" s="2">
        <v>14092</v>
      </c>
      <c r="F49" s="2">
        <v>0</v>
      </c>
      <c r="G49" s="2">
        <v>72363</v>
      </c>
      <c r="H49" s="2">
        <v>2087</v>
      </c>
      <c r="I49" s="2">
        <v>0</v>
      </c>
      <c r="J49" s="2">
        <v>2816</v>
      </c>
      <c r="K49" s="2">
        <v>0</v>
      </c>
      <c r="L49" s="2">
        <v>0</v>
      </c>
      <c r="M49" s="3">
        <f t="shared" si="28"/>
        <v>91358</v>
      </c>
      <c r="N49" s="2">
        <v>28016</v>
      </c>
      <c r="O49" s="2">
        <v>0</v>
      </c>
      <c r="P49" s="2">
        <v>7365</v>
      </c>
      <c r="Q49" s="2">
        <v>0</v>
      </c>
      <c r="R49" s="2">
        <v>14004</v>
      </c>
      <c r="S49" s="2">
        <v>44796</v>
      </c>
      <c r="T49" s="2">
        <v>0</v>
      </c>
      <c r="U49" s="2">
        <v>0</v>
      </c>
      <c r="V49" s="2">
        <v>0</v>
      </c>
      <c r="W49" s="2">
        <v>0</v>
      </c>
      <c r="X49" s="3">
        <f t="shared" si="29"/>
        <v>94181</v>
      </c>
    </row>
    <row r="50" spans="1:24" ht="12" customHeight="1">
      <c r="B50" s="12" t="s">
        <v>67</v>
      </c>
      <c r="E50" s="2">
        <v>12230383</v>
      </c>
      <c r="F50" s="2">
        <v>3591748</v>
      </c>
      <c r="G50" s="2">
        <v>7646723</v>
      </c>
      <c r="H50" s="2">
        <v>3946118</v>
      </c>
      <c r="I50" s="2">
        <v>50986</v>
      </c>
      <c r="J50" s="2">
        <v>3475807</v>
      </c>
      <c r="K50" s="2">
        <v>0</v>
      </c>
      <c r="L50" s="2">
        <v>4117521</v>
      </c>
      <c r="M50" s="3">
        <f t="shared" si="28"/>
        <v>35059286</v>
      </c>
      <c r="N50" s="2">
        <v>1920123</v>
      </c>
      <c r="O50" s="2">
        <v>0</v>
      </c>
      <c r="P50" s="2">
        <v>11307849</v>
      </c>
      <c r="Q50" s="2">
        <v>0</v>
      </c>
      <c r="R50" s="2">
        <v>6049194</v>
      </c>
      <c r="S50" s="2">
        <v>3107565</v>
      </c>
      <c r="T50" s="2">
        <v>4298177</v>
      </c>
      <c r="U50" s="2">
        <v>4921020</v>
      </c>
      <c r="V50" s="2">
        <v>0</v>
      </c>
      <c r="W50" s="2">
        <v>0</v>
      </c>
      <c r="X50" s="3">
        <f t="shared" si="29"/>
        <v>31603928</v>
      </c>
    </row>
    <row r="51" spans="1:24" ht="12" customHeight="1">
      <c r="B51" s="12" t="s">
        <v>68</v>
      </c>
      <c r="E51" s="2">
        <v>195</v>
      </c>
      <c r="F51" s="2">
        <v>0</v>
      </c>
      <c r="G51" s="2">
        <v>722836</v>
      </c>
      <c r="H51" s="2">
        <v>76149</v>
      </c>
      <c r="I51" s="2">
        <v>3156</v>
      </c>
      <c r="J51" s="2">
        <v>0</v>
      </c>
      <c r="K51" s="2">
        <v>46805</v>
      </c>
      <c r="L51" s="2">
        <v>0</v>
      </c>
      <c r="M51" s="3">
        <f t="shared" si="28"/>
        <v>849141</v>
      </c>
      <c r="N51" s="2">
        <v>572380</v>
      </c>
      <c r="O51" s="2">
        <v>1991</v>
      </c>
      <c r="P51" s="2">
        <v>0</v>
      </c>
      <c r="Q51" s="2">
        <v>0</v>
      </c>
      <c r="R51" s="2">
        <v>107183</v>
      </c>
      <c r="S51" s="2">
        <v>192468</v>
      </c>
      <c r="T51" s="2">
        <v>0</v>
      </c>
      <c r="U51" s="2">
        <v>0</v>
      </c>
      <c r="V51" s="2">
        <v>0</v>
      </c>
      <c r="W51" s="2">
        <v>0</v>
      </c>
      <c r="X51" s="3">
        <f t="shared" si="29"/>
        <v>874022</v>
      </c>
    </row>
    <row r="52" spans="1:24" ht="12" customHeight="1">
      <c r="B52" s="12" t="s">
        <v>69</v>
      </c>
      <c r="E52" s="2">
        <v>241700</v>
      </c>
      <c r="F52" s="2">
        <v>0</v>
      </c>
      <c r="G52" s="2">
        <v>66615</v>
      </c>
      <c r="H52" s="2">
        <v>6381</v>
      </c>
      <c r="I52" s="2">
        <v>0</v>
      </c>
      <c r="J52" s="2">
        <v>0</v>
      </c>
      <c r="K52" s="2">
        <v>3627</v>
      </c>
      <c r="L52" s="2">
        <v>0</v>
      </c>
      <c r="M52" s="3">
        <f t="shared" si="28"/>
        <v>318323</v>
      </c>
      <c r="N52" s="2">
        <v>66510</v>
      </c>
      <c r="O52" s="2">
        <v>0</v>
      </c>
      <c r="P52" s="2">
        <v>0</v>
      </c>
      <c r="Q52" s="2">
        <v>0</v>
      </c>
      <c r="R52" s="2">
        <v>947</v>
      </c>
      <c r="S52" s="2">
        <v>23077</v>
      </c>
      <c r="T52" s="2">
        <v>64012</v>
      </c>
      <c r="U52" s="2">
        <v>185784</v>
      </c>
      <c r="V52" s="2">
        <v>0</v>
      </c>
      <c r="W52" s="2">
        <v>0</v>
      </c>
      <c r="X52" s="3">
        <f t="shared" si="29"/>
        <v>340330</v>
      </c>
    </row>
    <row r="53" spans="1:24" ht="12" customHeight="1">
      <c r="C53" s="2" t="s">
        <v>41</v>
      </c>
      <c r="E53" s="2">
        <f t="shared" ref="E53:L53" si="30">SUM(E46:E52)</f>
        <v>20940585</v>
      </c>
      <c r="F53" s="2">
        <f t="shared" si="30"/>
        <v>3613430</v>
      </c>
      <c r="G53" s="2">
        <f t="shared" si="30"/>
        <v>10194934</v>
      </c>
      <c r="H53" s="2">
        <f t="shared" si="30"/>
        <v>4367272</v>
      </c>
      <c r="I53" s="2">
        <f t="shared" si="30"/>
        <v>122424</v>
      </c>
      <c r="J53" s="2">
        <f t="shared" si="30"/>
        <v>3838728</v>
      </c>
      <c r="K53" s="2">
        <f t="shared" si="30"/>
        <v>60781</v>
      </c>
      <c r="L53" s="2">
        <f t="shared" si="30"/>
        <v>7016087</v>
      </c>
      <c r="M53" s="3">
        <f t="shared" si="28"/>
        <v>50154241</v>
      </c>
      <c r="N53" s="2">
        <f t="shared" ref="N53:W53" si="31">SUM(N46:N52)</f>
        <v>2920606</v>
      </c>
      <c r="O53" s="2">
        <f t="shared" si="31"/>
        <v>1991</v>
      </c>
      <c r="P53" s="2">
        <f t="shared" si="31"/>
        <v>17493210</v>
      </c>
      <c r="Q53" s="2">
        <f t="shared" si="31"/>
        <v>0</v>
      </c>
      <c r="R53" s="2">
        <f t="shared" si="31"/>
        <v>8743422</v>
      </c>
      <c r="S53" s="2">
        <f t="shared" si="31"/>
        <v>3920442</v>
      </c>
      <c r="T53" s="2">
        <f t="shared" si="31"/>
        <v>8250168</v>
      </c>
      <c r="U53" s="2">
        <f t="shared" si="31"/>
        <v>5164110</v>
      </c>
      <c r="V53" s="2">
        <f t="shared" si="31"/>
        <v>0</v>
      </c>
      <c r="W53" s="2">
        <f t="shared" si="31"/>
        <v>0</v>
      </c>
      <c r="X53" s="3">
        <f t="shared" si="29"/>
        <v>46493949</v>
      </c>
    </row>
    <row r="54" spans="1:24" ht="12" customHeight="1">
      <c r="D54" s="2" t="s">
        <v>42</v>
      </c>
      <c r="E54" s="2">
        <f t="shared" ref="E54:L54" si="32">E53+E45</f>
        <v>58414958</v>
      </c>
      <c r="F54" s="2">
        <f t="shared" si="32"/>
        <v>5538476</v>
      </c>
      <c r="G54" s="2">
        <f t="shared" si="32"/>
        <v>21879132</v>
      </c>
      <c r="H54" s="2">
        <f t="shared" si="32"/>
        <v>12957827</v>
      </c>
      <c r="I54" s="2">
        <f t="shared" si="32"/>
        <v>197775</v>
      </c>
      <c r="J54" s="2">
        <f t="shared" si="32"/>
        <v>3906390</v>
      </c>
      <c r="K54" s="2">
        <f t="shared" si="32"/>
        <v>472734</v>
      </c>
      <c r="L54" s="2">
        <f t="shared" si="32"/>
        <v>11708623</v>
      </c>
      <c r="M54" s="3">
        <f t="shared" si="28"/>
        <v>115075915</v>
      </c>
      <c r="N54" s="2">
        <f t="shared" ref="N54:W54" si="33">N53+N45</f>
        <v>27886295</v>
      </c>
      <c r="O54" s="2">
        <f t="shared" si="33"/>
        <v>120600</v>
      </c>
      <c r="P54" s="2">
        <f t="shared" si="33"/>
        <v>26486916</v>
      </c>
      <c r="Q54" s="2">
        <f t="shared" si="33"/>
        <v>0</v>
      </c>
      <c r="R54" s="2">
        <f t="shared" si="33"/>
        <v>19494035</v>
      </c>
      <c r="S54" s="2">
        <f t="shared" si="33"/>
        <v>9895652</v>
      </c>
      <c r="T54" s="2">
        <f t="shared" si="33"/>
        <v>13550608</v>
      </c>
      <c r="U54" s="2">
        <f t="shared" si="33"/>
        <v>10113814</v>
      </c>
      <c r="V54" s="2">
        <f t="shared" si="33"/>
        <v>0</v>
      </c>
      <c r="W54" s="2">
        <f t="shared" si="33"/>
        <v>0</v>
      </c>
      <c r="X54" s="3">
        <f t="shared" si="29"/>
        <v>107547920</v>
      </c>
    </row>
    <row r="56" spans="1:24" ht="12" customHeight="1">
      <c r="A56" s="2" t="s">
        <v>70</v>
      </c>
      <c r="E56" s="2">
        <v>17924</v>
      </c>
      <c r="F56" s="2">
        <v>664956</v>
      </c>
      <c r="G56" s="2">
        <v>1602448</v>
      </c>
      <c r="H56" s="2">
        <v>257400</v>
      </c>
      <c r="I56" s="2">
        <v>32891</v>
      </c>
      <c r="J56" s="2">
        <v>0</v>
      </c>
      <c r="K56" s="2">
        <v>117195</v>
      </c>
      <c r="L56" s="2">
        <v>160464</v>
      </c>
      <c r="M56" s="3">
        <f>SUM(E56:L56)</f>
        <v>2853278</v>
      </c>
      <c r="N56" s="2">
        <v>408295</v>
      </c>
      <c r="O56" s="2">
        <v>0</v>
      </c>
      <c r="P56" s="2">
        <v>160464</v>
      </c>
      <c r="Q56" s="2">
        <v>0</v>
      </c>
      <c r="R56" s="2">
        <v>125023</v>
      </c>
      <c r="S56" s="2">
        <v>1430809</v>
      </c>
      <c r="T56" s="2">
        <v>181757</v>
      </c>
      <c r="U56" s="2">
        <v>470865</v>
      </c>
      <c r="V56" s="2">
        <v>0</v>
      </c>
      <c r="W56" s="2">
        <v>0</v>
      </c>
      <c r="X56" s="3">
        <f>SUM(N56:W56)</f>
        <v>2777213</v>
      </c>
    </row>
    <row r="57" spans="1:24" ht="12" customHeight="1">
      <c r="B57" s="2" t="s">
        <v>71</v>
      </c>
      <c r="E57" s="2">
        <v>43708</v>
      </c>
      <c r="F57" s="2">
        <v>0</v>
      </c>
      <c r="G57" s="2">
        <v>100792</v>
      </c>
      <c r="H57" s="2">
        <v>65714</v>
      </c>
      <c r="I57" s="2">
        <v>0</v>
      </c>
      <c r="J57" s="2">
        <v>218052</v>
      </c>
      <c r="K57" s="2">
        <v>7838</v>
      </c>
      <c r="L57" s="2">
        <v>0</v>
      </c>
      <c r="M57" s="3">
        <f>SUM(E57:L57)</f>
        <v>436104</v>
      </c>
      <c r="N57" s="2">
        <v>0</v>
      </c>
      <c r="O57" s="2">
        <v>0</v>
      </c>
      <c r="P57" s="2">
        <v>0</v>
      </c>
      <c r="Q57" s="2">
        <v>0</v>
      </c>
      <c r="R57" s="2">
        <v>139261</v>
      </c>
      <c r="S57" s="2">
        <v>56701</v>
      </c>
      <c r="T57" s="2">
        <v>9790</v>
      </c>
      <c r="U57" s="2">
        <v>34967</v>
      </c>
      <c r="V57" s="2">
        <v>0</v>
      </c>
      <c r="W57" s="2">
        <v>0</v>
      </c>
      <c r="X57" s="3">
        <f>SUM(N57:W57)</f>
        <v>240719</v>
      </c>
    </row>
    <row r="58" spans="1:24" ht="12" customHeight="1">
      <c r="B58" s="2" t="s">
        <v>72</v>
      </c>
      <c r="E58" s="2">
        <v>0</v>
      </c>
      <c r="F58" s="2">
        <v>0</v>
      </c>
      <c r="G58" s="2">
        <v>4744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3">
        <f>SUM(E58:L58)</f>
        <v>4744</v>
      </c>
      <c r="N58" s="2">
        <v>5397</v>
      </c>
      <c r="O58" s="2">
        <v>0</v>
      </c>
      <c r="P58" s="2">
        <v>0</v>
      </c>
      <c r="Q58" s="2">
        <v>0</v>
      </c>
      <c r="R58" s="2">
        <v>2906</v>
      </c>
      <c r="S58" s="2">
        <v>2715</v>
      </c>
      <c r="T58" s="2">
        <v>1283</v>
      </c>
      <c r="U58" s="2">
        <v>0</v>
      </c>
      <c r="V58" s="2">
        <v>0</v>
      </c>
      <c r="W58" s="2">
        <v>0</v>
      </c>
      <c r="X58" s="3">
        <f>SUM(N58:W58)</f>
        <v>12301</v>
      </c>
    </row>
    <row r="59" spans="1:24" ht="12" customHeight="1">
      <c r="C59" s="2" t="s">
        <v>41</v>
      </c>
      <c r="E59" s="2">
        <f t="shared" ref="E59:L59" si="34">E58+E57</f>
        <v>43708</v>
      </c>
      <c r="F59" s="2">
        <f t="shared" si="34"/>
        <v>0</v>
      </c>
      <c r="G59" s="2">
        <f t="shared" si="34"/>
        <v>105536</v>
      </c>
      <c r="H59" s="2">
        <f t="shared" si="34"/>
        <v>65714</v>
      </c>
      <c r="I59" s="2">
        <f t="shared" si="34"/>
        <v>0</v>
      </c>
      <c r="J59" s="2">
        <f t="shared" si="34"/>
        <v>218052</v>
      </c>
      <c r="K59" s="2">
        <f t="shared" si="34"/>
        <v>7838</v>
      </c>
      <c r="L59" s="2">
        <f t="shared" si="34"/>
        <v>0</v>
      </c>
      <c r="M59" s="3">
        <f>SUM(E59:L59)</f>
        <v>440848</v>
      </c>
      <c r="N59" s="2">
        <f t="shared" ref="N59:W59" si="35">N58+N57</f>
        <v>5397</v>
      </c>
      <c r="O59" s="2">
        <f t="shared" si="35"/>
        <v>0</v>
      </c>
      <c r="P59" s="2">
        <f t="shared" si="35"/>
        <v>0</v>
      </c>
      <c r="Q59" s="2">
        <f t="shared" si="35"/>
        <v>0</v>
      </c>
      <c r="R59" s="2">
        <f t="shared" si="35"/>
        <v>142167</v>
      </c>
      <c r="S59" s="2">
        <f t="shared" si="35"/>
        <v>59416</v>
      </c>
      <c r="T59" s="2">
        <f t="shared" si="35"/>
        <v>11073</v>
      </c>
      <c r="U59" s="2">
        <f t="shared" si="35"/>
        <v>34967</v>
      </c>
      <c r="V59" s="2">
        <f t="shared" si="35"/>
        <v>0</v>
      </c>
      <c r="W59" s="2">
        <f t="shared" si="35"/>
        <v>0</v>
      </c>
      <c r="X59" s="3">
        <f>SUM(N59:W59)</f>
        <v>253020</v>
      </c>
    </row>
    <row r="60" spans="1:24" ht="12" customHeight="1">
      <c r="D60" s="2" t="s">
        <v>42</v>
      </c>
      <c r="E60" s="2">
        <f t="shared" ref="E60:L60" si="36">E59+E56</f>
        <v>61632</v>
      </c>
      <c r="F60" s="2">
        <f t="shared" si="36"/>
        <v>664956</v>
      </c>
      <c r="G60" s="2">
        <f t="shared" si="36"/>
        <v>1707984</v>
      </c>
      <c r="H60" s="2">
        <f t="shared" si="36"/>
        <v>323114</v>
      </c>
      <c r="I60" s="2">
        <f t="shared" si="36"/>
        <v>32891</v>
      </c>
      <c r="J60" s="2">
        <f t="shared" si="36"/>
        <v>218052</v>
      </c>
      <c r="K60" s="2">
        <f t="shared" si="36"/>
        <v>125033</v>
      </c>
      <c r="L60" s="2">
        <f t="shared" si="36"/>
        <v>160464</v>
      </c>
      <c r="M60" s="3">
        <f>SUM(E60:L60)</f>
        <v>3294126</v>
      </c>
      <c r="N60" s="2">
        <f t="shared" ref="N60:W60" si="37">N59+N56</f>
        <v>413692</v>
      </c>
      <c r="O60" s="2">
        <f t="shared" si="37"/>
        <v>0</v>
      </c>
      <c r="P60" s="2">
        <f t="shared" si="37"/>
        <v>160464</v>
      </c>
      <c r="Q60" s="2">
        <f t="shared" si="37"/>
        <v>0</v>
      </c>
      <c r="R60" s="2">
        <f t="shared" si="37"/>
        <v>267190</v>
      </c>
      <c r="S60" s="2">
        <f t="shared" si="37"/>
        <v>1490225</v>
      </c>
      <c r="T60" s="2">
        <f t="shared" si="37"/>
        <v>192830</v>
      </c>
      <c r="U60" s="2">
        <f t="shared" si="37"/>
        <v>505832</v>
      </c>
      <c r="V60" s="2">
        <f t="shared" si="37"/>
        <v>0</v>
      </c>
      <c r="W60" s="2">
        <f t="shared" si="37"/>
        <v>0</v>
      </c>
      <c r="X60" s="3">
        <f>SUM(N60:W60)</f>
        <v>3030233</v>
      </c>
    </row>
    <row r="62" spans="1:24" ht="12" customHeight="1">
      <c r="A62" s="2" t="s">
        <v>73</v>
      </c>
      <c r="E62" s="2">
        <v>3627329</v>
      </c>
      <c r="F62" s="2">
        <v>750598</v>
      </c>
      <c r="G62" s="2">
        <v>4766797</v>
      </c>
      <c r="H62" s="2">
        <v>1645435</v>
      </c>
      <c r="I62" s="2">
        <v>120421</v>
      </c>
      <c r="J62" s="2">
        <v>0</v>
      </c>
      <c r="K62" s="2">
        <v>1461</v>
      </c>
      <c r="L62" s="2">
        <v>626273</v>
      </c>
      <c r="M62" s="3">
        <f t="shared" ref="M62:M69" si="38">SUM(E62:L62)</f>
        <v>11538314</v>
      </c>
      <c r="N62" s="2">
        <v>7001276</v>
      </c>
      <c r="O62" s="2">
        <v>68</v>
      </c>
      <c r="P62" s="2">
        <v>626273</v>
      </c>
      <c r="Q62" s="2">
        <v>0</v>
      </c>
      <c r="R62" s="2">
        <v>1364191</v>
      </c>
      <c r="S62" s="2">
        <v>2307398</v>
      </c>
      <c r="T62" s="2">
        <v>287978</v>
      </c>
      <c r="U62" s="2">
        <v>1279443</v>
      </c>
      <c r="V62" s="2">
        <v>0</v>
      </c>
      <c r="W62" s="2">
        <v>0</v>
      </c>
      <c r="X62" s="3">
        <f t="shared" ref="X62:X69" si="39">SUM(N62:W62)</f>
        <v>12866627</v>
      </c>
    </row>
    <row r="63" spans="1:24" ht="12" customHeight="1">
      <c r="B63" s="12" t="s">
        <v>74</v>
      </c>
      <c r="E63" s="2">
        <v>56593</v>
      </c>
      <c r="F63" s="2">
        <v>0</v>
      </c>
      <c r="G63" s="2">
        <v>80870</v>
      </c>
      <c r="H63" s="2">
        <v>68189</v>
      </c>
      <c r="I63" s="2">
        <v>4658</v>
      </c>
      <c r="J63" s="2">
        <v>0</v>
      </c>
      <c r="K63" s="2">
        <v>0</v>
      </c>
      <c r="L63" s="2">
        <v>65764</v>
      </c>
      <c r="M63" s="3">
        <f t="shared" si="38"/>
        <v>276074</v>
      </c>
      <c r="N63" s="2">
        <v>0</v>
      </c>
      <c r="O63" s="2">
        <v>0</v>
      </c>
      <c r="P63" s="2">
        <v>65764</v>
      </c>
      <c r="Q63" s="2">
        <v>0</v>
      </c>
      <c r="R63" s="2">
        <v>43058</v>
      </c>
      <c r="S63" s="2">
        <v>44275</v>
      </c>
      <c r="T63" s="2">
        <v>36242</v>
      </c>
      <c r="U63" s="2">
        <v>0</v>
      </c>
      <c r="V63" s="2">
        <v>0</v>
      </c>
      <c r="W63" s="2">
        <v>0</v>
      </c>
      <c r="X63" s="3">
        <f t="shared" si="39"/>
        <v>189339</v>
      </c>
    </row>
    <row r="64" spans="1:24" ht="12" customHeight="1">
      <c r="B64" s="12" t="s">
        <v>75</v>
      </c>
      <c r="E64" s="2">
        <v>7287</v>
      </c>
      <c r="F64" s="2">
        <v>0</v>
      </c>
      <c r="G64" s="2">
        <v>86969</v>
      </c>
      <c r="H64" s="2">
        <v>28346</v>
      </c>
      <c r="I64" s="2">
        <v>600</v>
      </c>
      <c r="J64" s="2">
        <v>26593</v>
      </c>
      <c r="K64" s="2">
        <v>0</v>
      </c>
      <c r="L64" s="2">
        <v>217386</v>
      </c>
      <c r="M64" s="3">
        <f t="shared" si="38"/>
        <v>367181</v>
      </c>
      <c r="N64" s="2">
        <v>0</v>
      </c>
      <c r="O64" s="2">
        <v>0</v>
      </c>
      <c r="P64" s="2">
        <v>310403</v>
      </c>
      <c r="Q64" s="2">
        <v>0</v>
      </c>
      <c r="R64" s="2">
        <v>8634</v>
      </c>
      <c r="S64" s="2">
        <v>39054</v>
      </c>
      <c r="T64" s="2">
        <v>28500</v>
      </c>
      <c r="U64" s="2">
        <v>0</v>
      </c>
      <c r="V64" s="2">
        <v>0</v>
      </c>
      <c r="W64" s="2">
        <v>0</v>
      </c>
      <c r="X64" s="3">
        <f t="shared" si="39"/>
        <v>386591</v>
      </c>
    </row>
    <row r="65" spans="1:24" ht="12" customHeight="1">
      <c r="B65" s="12" t="s">
        <v>76</v>
      </c>
      <c r="E65" s="2">
        <v>377945</v>
      </c>
      <c r="F65" s="2">
        <v>25039</v>
      </c>
      <c r="G65" s="2">
        <v>670007</v>
      </c>
      <c r="H65" s="2">
        <v>0</v>
      </c>
      <c r="I65" s="2">
        <v>0</v>
      </c>
      <c r="J65" s="2">
        <v>535394</v>
      </c>
      <c r="K65" s="2">
        <v>0</v>
      </c>
      <c r="L65" s="2">
        <v>832586</v>
      </c>
      <c r="M65" s="3">
        <f t="shared" si="38"/>
        <v>2440971</v>
      </c>
      <c r="N65" s="2">
        <v>574216</v>
      </c>
      <c r="O65" s="2">
        <v>13966</v>
      </c>
      <c r="P65" s="2">
        <v>836307</v>
      </c>
      <c r="Q65" s="2">
        <v>0</v>
      </c>
      <c r="R65" s="2">
        <v>90579</v>
      </c>
      <c r="S65" s="2">
        <v>245807</v>
      </c>
      <c r="T65" s="2">
        <v>275400</v>
      </c>
      <c r="U65" s="2">
        <v>423720</v>
      </c>
      <c r="V65" s="2">
        <v>0</v>
      </c>
      <c r="W65" s="2">
        <v>0</v>
      </c>
      <c r="X65" s="3">
        <f t="shared" si="39"/>
        <v>2459995</v>
      </c>
    </row>
    <row r="66" spans="1:24" ht="12" customHeight="1">
      <c r="B66" s="12" t="s">
        <v>77</v>
      </c>
      <c r="E66" s="2">
        <v>1907158</v>
      </c>
      <c r="F66" s="2">
        <v>0</v>
      </c>
      <c r="G66" s="2">
        <v>1382366</v>
      </c>
      <c r="H66" s="2">
        <v>811476</v>
      </c>
      <c r="I66" s="2">
        <v>18853</v>
      </c>
      <c r="J66" s="2">
        <v>208924</v>
      </c>
      <c r="K66" s="2">
        <v>384</v>
      </c>
      <c r="L66" s="2">
        <v>1838812</v>
      </c>
      <c r="M66" s="3">
        <f t="shared" si="38"/>
        <v>6167973</v>
      </c>
      <c r="N66" s="2">
        <v>1439769</v>
      </c>
      <c r="O66" s="2">
        <v>164196</v>
      </c>
      <c r="P66" s="2">
        <v>1838812</v>
      </c>
      <c r="Q66" s="2">
        <v>0</v>
      </c>
      <c r="R66" s="2">
        <v>617236</v>
      </c>
      <c r="S66" s="2">
        <v>737420</v>
      </c>
      <c r="T66" s="2">
        <v>172040</v>
      </c>
      <c r="U66" s="2">
        <v>945618</v>
      </c>
      <c r="V66" s="2">
        <v>0</v>
      </c>
      <c r="W66" s="2">
        <v>0</v>
      </c>
      <c r="X66" s="3">
        <f t="shared" si="39"/>
        <v>5915091</v>
      </c>
    </row>
    <row r="67" spans="1:24" ht="12" customHeight="1">
      <c r="B67" s="12" t="s">
        <v>78</v>
      </c>
      <c r="E67" s="2">
        <v>701154</v>
      </c>
      <c r="F67" s="2">
        <v>0</v>
      </c>
      <c r="G67" s="2">
        <v>378515</v>
      </c>
      <c r="H67" s="2">
        <v>14180</v>
      </c>
      <c r="I67" s="2">
        <v>3704</v>
      </c>
      <c r="J67" s="2">
        <v>0</v>
      </c>
      <c r="K67" s="2">
        <v>3656</v>
      </c>
      <c r="L67" s="2">
        <v>153631</v>
      </c>
      <c r="M67" s="3">
        <f t="shared" si="38"/>
        <v>1254840</v>
      </c>
      <c r="N67" s="2">
        <v>220604</v>
      </c>
      <c r="O67" s="2">
        <v>0</v>
      </c>
      <c r="P67" s="2">
        <v>153631</v>
      </c>
      <c r="Q67" s="2">
        <v>0</v>
      </c>
      <c r="R67" s="2">
        <v>200986</v>
      </c>
      <c r="S67" s="2">
        <v>82217</v>
      </c>
      <c r="T67" s="2">
        <v>183924</v>
      </c>
      <c r="U67" s="2">
        <v>66000</v>
      </c>
      <c r="V67" s="2">
        <v>0</v>
      </c>
      <c r="W67" s="2">
        <v>0</v>
      </c>
      <c r="X67" s="3">
        <f t="shared" si="39"/>
        <v>907362</v>
      </c>
    </row>
    <row r="68" spans="1:24" ht="12" customHeight="1">
      <c r="C68" s="2" t="s">
        <v>41</v>
      </c>
      <c r="E68" s="2">
        <f t="shared" ref="E68:L68" si="40">SUM(E63:E67)</f>
        <v>3050137</v>
      </c>
      <c r="F68" s="2">
        <f t="shared" si="40"/>
        <v>25039</v>
      </c>
      <c r="G68" s="2">
        <f t="shared" si="40"/>
        <v>2598727</v>
      </c>
      <c r="H68" s="2">
        <f t="shared" si="40"/>
        <v>922191</v>
      </c>
      <c r="I68" s="2">
        <f t="shared" si="40"/>
        <v>27815</v>
      </c>
      <c r="J68" s="2">
        <f t="shared" si="40"/>
        <v>770911</v>
      </c>
      <c r="K68" s="2">
        <f t="shared" si="40"/>
        <v>4040</v>
      </c>
      <c r="L68" s="2">
        <f t="shared" si="40"/>
        <v>3108179</v>
      </c>
      <c r="M68" s="3">
        <f t="shared" si="38"/>
        <v>10507039</v>
      </c>
      <c r="N68" s="2">
        <f t="shared" ref="N68:W68" si="41">SUM(N63:N67)</f>
        <v>2234589</v>
      </c>
      <c r="O68" s="2">
        <f t="shared" si="41"/>
        <v>178162</v>
      </c>
      <c r="P68" s="2">
        <f t="shared" si="41"/>
        <v>3204917</v>
      </c>
      <c r="Q68" s="2">
        <f t="shared" si="41"/>
        <v>0</v>
      </c>
      <c r="R68" s="2">
        <f t="shared" si="41"/>
        <v>960493</v>
      </c>
      <c r="S68" s="2">
        <f t="shared" si="41"/>
        <v>1148773</v>
      </c>
      <c r="T68" s="2">
        <f t="shared" si="41"/>
        <v>696106</v>
      </c>
      <c r="U68" s="2">
        <f t="shared" si="41"/>
        <v>1435338</v>
      </c>
      <c r="V68" s="2">
        <f t="shared" si="41"/>
        <v>0</v>
      </c>
      <c r="W68" s="2">
        <f t="shared" si="41"/>
        <v>0</v>
      </c>
      <c r="X68" s="3">
        <f t="shared" si="39"/>
        <v>9858378</v>
      </c>
    </row>
    <row r="69" spans="1:24" ht="12" customHeight="1">
      <c r="D69" s="2" t="s">
        <v>42</v>
      </c>
      <c r="E69" s="2">
        <f t="shared" ref="E69:L69" si="42">E68+E62</f>
        <v>6677466</v>
      </c>
      <c r="F69" s="2">
        <f t="shared" si="42"/>
        <v>775637</v>
      </c>
      <c r="G69" s="2">
        <f t="shared" si="42"/>
        <v>7365524</v>
      </c>
      <c r="H69" s="2">
        <f t="shared" si="42"/>
        <v>2567626</v>
      </c>
      <c r="I69" s="2">
        <f t="shared" si="42"/>
        <v>148236</v>
      </c>
      <c r="J69" s="2">
        <f t="shared" si="42"/>
        <v>770911</v>
      </c>
      <c r="K69" s="2">
        <f t="shared" si="42"/>
        <v>5501</v>
      </c>
      <c r="L69" s="2">
        <f t="shared" si="42"/>
        <v>3734452</v>
      </c>
      <c r="M69" s="3">
        <f t="shared" si="38"/>
        <v>22045353</v>
      </c>
      <c r="N69" s="2">
        <f t="shared" ref="N69:W69" si="43">N68+N62</f>
        <v>9235865</v>
      </c>
      <c r="O69" s="2">
        <f t="shared" si="43"/>
        <v>178230</v>
      </c>
      <c r="P69" s="2">
        <f t="shared" si="43"/>
        <v>3831190</v>
      </c>
      <c r="Q69" s="2">
        <f t="shared" si="43"/>
        <v>0</v>
      </c>
      <c r="R69" s="2">
        <f t="shared" si="43"/>
        <v>2324684</v>
      </c>
      <c r="S69" s="2">
        <f t="shared" si="43"/>
        <v>3456171</v>
      </c>
      <c r="T69" s="2">
        <f t="shared" si="43"/>
        <v>984084</v>
      </c>
      <c r="U69" s="2">
        <f t="shared" si="43"/>
        <v>2714781</v>
      </c>
      <c r="V69" s="2">
        <f t="shared" si="43"/>
        <v>0</v>
      </c>
      <c r="W69" s="2">
        <f t="shared" si="43"/>
        <v>0</v>
      </c>
      <c r="X69" s="3">
        <f t="shared" si="39"/>
        <v>22725005</v>
      </c>
    </row>
    <row r="71" spans="1:24" ht="12" customHeight="1">
      <c r="A71" s="2" t="s">
        <v>79</v>
      </c>
      <c r="E71" s="2">
        <v>4205048</v>
      </c>
      <c r="F71" s="2">
        <v>1037062</v>
      </c>
      <c r="G71" s="2">
        <v>3187929</v>
      </c>
      <c r="H71" s="2">
        <v>1624538</v>
      </c>
      <c r="I71" s="2">
        <v>89680</v>
      </c>
      <c r="J71" s="2">
        <v>291657</v>
      </c>
      <c r="K71" s="2">
        <v>282828</v>
      </c>
      <c r="L71" s="2">
        <v>1749458</v>
      </c>
      <c r="M71" s="3">
        <f t="shared" ref="M71:M78" si="44">SUM(E71:L71)</f>
        <v>12468200</v>
      </c>
      <c r="N71" s="2">
        <v>2936595</v>
      </c>
      <c r="O71" s="2">
        <v>14489</v>
      </c>
      <c r="P71" s="2">
        <v>1749458</v>
      </c>
      <c r="Q71" s="2">
        <v>5399</v>
      </c>
      <c r="R71" s="2">
        <v>251709</v>
      </c>
      <c r="S71" s="2">
        <v>3535104</v>
      </c>
      <c r="T71" s="2">
        <v>1027045</v>
      </c>
      <c r="U71" s="2">
        <v>2795785</v>
      </c>
      <c r="V71" s="2">
        <v>0</v>
      </c>
      <c r="W71" s="2">
        <v>0</v>
      </c>
      <c r="X71" s="3">
        <f t="shared" ref="X71:X78" si="45">SUM(N71:W71)</f>
        <v>12315584</v>
      </c>
    </row>
    <row r="72" spans="1:24" ht="12" customHeight="1">
      <c r="B72" s="12" t="s">
        <v>80</v>
      </c>
      <c r="E72" s="2">
        <v>0</v>
      </c>
      <c r="F72" s="2">
        <v>0</v>
      </c>
      <c r="G72" s="2">
        <v>57488</v>
      </c>
      <c r="H72" s="2">
        <v>2500</v>
      </c>
      <c r="I72" s="2">
        <v>0</v>
      </c>
      <c r="J72" s="2">
        <v>0</v>
      </c>
      <c r="K72" s="2">
        <v>0</v>
      </c>
      <c r="L72" s="2">
        <v>49230</v>
      </c>
      <c r="M72" s="3">
        <f t="shared" si="44"/>
        <v>109218</v>
      </c>
      <c r="N72" s="2">
        <v>41001</v>
      </c>
      <c r="O72" s="2">
        <v>0</v>
      </c>
      <c r="P72" s="2">
        <v>49230</v>
      </c>
      <c r="Q72" s="2">
        <v>362</v>
      </c>
      <c r="R72" s="2">
        <v>5991</v>
      </c>
      <c r="S72" s="2">
        <v>43126</v>
      </c>
      <c r="T72" s="2">
        <v>0</v>
      </c>
      <c r="U72" s="2">
        <v>0</v>
      </c>
      <c r="V72" s="2">
        <v>0</v>
      </c>
      <c r="W72" s="2">
        <v>0</v>
      </c>
      <c r="X72" s="3">
        <f t="shared" si="45"/>
        <v>139710</v>
      </c>
    </row>
    <row r="73" spans="1:24" ht="12" customHeight="1">
      <c r="B73" s="12" t="s">
        <v>81</v>
      </c>
      <c r="E73" s="2">
        <v>2074472</v>
      </c>
      <c r="F73" s="2">
        <v>0</v>
      </c>
      <c r="G73" s="2">
        <v>309299</v>
      </c>
      <c r="H73" s="2">
        <v>173356</v>
      </c>
      <c r="I73" s="2">
        <v>2146</v>
      </c>
      <c r="J73" s="2">
        <v>0</v>
      </c>
      <c r="K73" s="2">
        <v>0</v>
      </c>
      <c r="L73" s="2">
        <v>0</v>
      </c>
      <c r="M73" s="3">
        <f t="shared" si="44"/>
        <v>2559273</v>
      </c>
      <c r="N73" s="2">
        <v>270311</v>
      </c>
      <c r="O73" s="2">
        <v>0</v>
      </c>
      <c r="P73" s="2">
        <v>0</v>
      </c>
      <c r="Q73" s="2">
        <v>1396</v>
      </c>
      <c r="R73" s="2">
        <v>1070046</v>
      </c>
      <c r="S73" s="2">
        <v>166343</v>
      </c>
      <c r="T73" s="2">
        <v>898028</v>
      </c>
      <c r="U73" s="2">
        <v>0</v>
      </c>
      <c r="V73" s="2">
        <v>0</v>
      </c>
      <c r="W73" s="2">
        <v>0</v>
      </c>
      <c r="X73" s="3">
        <f t="shared" si="45"/>
        <v>2406124</v>
      </c>
    </row>
    <row r="74" spans="1:24" ht="12" customHeight="1">
      <c r="B74" s="12" t="s">
        <v>82</v>
      </c>
      <c r="E74" s="2">
        <v>643404</v>
      </c>
      <c r="F74" s="2">
        <v>0</v>
      </c>
      <c r="G74" s="2">
        <v>43865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3">
        <f t="shared" si="44"/>
        <v>687269</v>
      </c>
      <c r="N74" s="2">
        <v>28066</v>
      </c>
      <c r="O74" s="2">
        <v>0</v>
      </c>
      <c r="P74" s="2">
        <v>0</v>
      </c>
      <c r="Q74" s="2">
        <v>56</v>
      </c>
      <c r="R74" s="2">
        <v>17668</v>
      </c>
      <c r="S74" s="2">
        <v>6683</v>
      </c>
      <c r="T74" s="2">
        <v>632151</v>
      </c>
      <c r="U74" s="2">
        <v>0</v>
      </c>
      <c r="V74" s="2">
        <v>0</v>
      </c>
      <c r="W74" s="2">
        <v>0</v>
      </c>
      <c r="X74" s="3">
        <f t="shared" si="45"/>
        <v>684624</v>
      </c>
    </row>
    <row r="75" spans="1:24" ht="12" customHeight="1">
      <c r="B75" s="12" t="s">
        <v>83</v>
      </c>
      <c r="E75" s="2">
        <v>0</v>
      </c>
      <c r="F75" s="2">
        <v>0</v>
      </c>
      <c r="G75" s="2">
        <v>4542</v>
      </c>
      <c r="H75" s="2">
        <v>49301</v>
      </c>
      <c r="I75" s="2">
        <v>0</v>
      </c>
      <c r="J75" s="2">
        <v>0</v>
      </c>
      <c r="K75" s="2">
        <v>0</v>
      </c>
      <c r="L75" s="2">
        <v>0</v>
      </c>
      <c r="M75" s="3">
        <f t="shared" si="44"/>
        <v>53843</v>
      </c>
      <c r="N75" s="2">
        <v>0</v>
      </c>
      <c r="O75" s="2">
        <v>0</v>
      </c>
      <c r="P75" s="2">
        <v>0</v>
      </c>
      <c r="Q75" s="2">
        <v>151</v>
      </c>
      <c r="R75" s="2">
        <v>4536</v>
      </c>
      <c r="S75" s="2">
        <v>17960</v>
      </c>
      <c r="T75" s="2">
        <v>146</v>
      </c>
      <c r="U75" s="2">
        <v>0</v>
      </c>
      <c r="V75" s="2">
        <v>0</v>
      </c>
      <c r="W75" s="2">
        <v>0</v>
      </c>
      <c r="X75" s="3">
        <f t="shared" si="45"/>
        <v>22793</v>
      </c>
    </row>
    <row r="76" spans="1:24" ht="12" customHeight="1">
      <c r="B76" s="12" t="s">
        <v>84</v>
      </c>
      <c r="E76" s="2">
        <v>180337</v>
      </c>
      <c r="F76" s="2">
        <v>0</v>
      </c>
      <c r="G76" s="2">
        <v>19375</v>
      </c>
      <c r="H76" s="2">
        <v>8638</v>
      </c>
      <c r="I76" s="2">
        <v>11637</v>
      </c>
      <c r="J76" s="2">
        <v>0</v>
      </c>
      <c r="K76" s="2">
        <v>0</v>
      </c>
      <c r="L76" s="2">
        <v>35000</v>
      </c>
      <c r="M76" s="3">
        <f t="shared" si="44"/>
        <v>254987</v>
      </c>
      <c r="N76" s="2">
        <v>40244</v>
      </c>
      <c r="O76" s="2">
        <v>0</v>
      </c>
      <c r="P76" s="2">
        <v>35000</v>
      </c>
      <c r="Q76" s="2">
        <v>206</v>
      </c>
      <c r="R76" s="2">
        <v>23991</v>
      </c>
      <c r="S76" s="2">
        <v>24539</v>
      </c>
      <c r="T76" s="2">
        <v>155514</v>
      </c>
      <c r="U76" s="2">
        <v>0</v>
      </c>
      <c r="V76" s="2">
        <v>0</v>
      </c>
      <c r="W76" s="2">
        <v>0</v>
      </c>
      <c r="X76" s="3">
        <f t="shared" si="45"/>
        <v>279494</v>
      </c>
    </row>
    <row r="77" spans="1:24" ht="12" customHeight="1">
      <c r="C77" s="2" t="s">
        <v>41</v>
      </c>
      <c r="E77" s="2">
        <f t="shared" ref="E77:L77" si="46">SUM(E72:E76)</f>
        <v>2898213</v>
      </c>
      <c r="F77" s="2">
        <f t="shared" si="46"/>
        <v>0</v>
      </c>
      <c r="G77" s="2">
        <f t="shared" si="46"/>
        <v>434569</v>
      </c>
      <c r="H77" s="2">
        <f t="shared" si="46"/>
        <v>233795</v>
      </c>
      <c r="I77" s="2">
        <f t="shared" si="46"/>
        <v>13783</v>
      </c>
      <c r="J77" s="2">
        <f t="shared" si="46"/>
        <v>0</v>
      </c>
      <c r="K77" s="2">
        <f t="shared" si="46"/>
        <v>0</v>
      </c>
      <c r="L77" s="2">
        <f t="shared" si="46"/>
        <v>84230</v>
      </c>
      <c r="M77" s="3">
        <f t="shared" si="44"/>
        <v>3664590</v>
      </c>
      <c r="N77" s="2">
        <f t="shared" ref="N77:W77" si="47">SUM(N72:N76)</f>
        <v>379622</v>
      </c>
      <c r="O77" s="2">
        <f t="shared" si="47"/>
        <v>0</v>
      </c>
      <c r="P77" s="2">
        <f t="shared" si="47"/>
        <v>84230</v>
      </c>
      <c r="Q77" s="2">
        <f t="shared" si="47"/>
        <v>2171</v>
      </c>
      <c r="R77" s="2">
        <f t="shared" si="47"/>
        <v>1122232</v>
      </c>
      <c r="S77" s="2">
        <f t="shared" si="47"/>
        <v>258651</v>
      </c>
      <c r="T77" s="2">
        <f t="shared" si="47"/>
        <v>1685839</v>
      </c>
      <c r="U77" s="2">
        <f t="shared" si="47"/>
        <v>0</v>
      </c>
      <c r="V77" s="2">
        <f t="shared" si="47"/>
        <v>0</v>
      </c>
      <c r="W77" s="2">
        <f t="shared" si="47"/>
        <v>0</v>
      </c>
      <c r="X77" s="3">
        <f t="shared" si="45"/>
        <v>3532745</v>
      </c>
    </row>
    <row r="78" spans="1:24" ht="12" customHeight="1">
      <c r="D78" s="2" t="s">
        <v>42</v>
      </c>
      <c r="E78" s="2">
        <f t="shared" ref="E78:L78" si="48">E77+E71</f>
        <v>7103261</v>
      </c>
      <c r="F78" s="2">
        <f t="shared" si="48"/>
        <v>1037062</v>
      </c>
      <c r="G78" s="2">
        <f t="shared" si="48"/>
        <v>3622498</v>
      </c>
      <c r="H78" s="2">
        <f t="shared" si="48"/>
        <v>1858333</v>
      </c>
      <c r="I78" s="2">
        <f t="shared" si="48"/>
        <v>103463</v>
      </c>
      <c r="J78" s="2">
        <f t="shared" si="48"/>
        <v>291657</v>
      </c>
      <c r="K78" s="2">
        <f t="shared" si="48"/>
        <v>282828</v>
      </c>
      <c r="L78" s="2">
        <f t="shared" si="48"/>
        <v>1833688</v>
      </c>
      <c r="M78" s="3">
        <f t="shared" si="44"/>
        <v>16132790</v>
      </c>
      <c r="N78" s="2">
        <f t="shared" ref="N78:W78" si="49">N77+N71</f>
        <v>3316217</v>
      </c>
      <c r="O78" s="2">
        <f t="shared" si="49"/>
        <v>14489</v>
      </c>
      <c r="P78" s="2">
        <f t="shared" si="49"/>
        <v>1833688</v>
      </c>
      <c r="Q78" s="2">
        <f t="shared" si="49"/>
        <v>7570</v>
      </c>
      <c r="R78" s="2">
        <f t="shared" si="49"/>
        <v>1373941</v>
      </c>
      <c r="S78" s="2">
        <f t="shared" si="49"/>
        <v>3793755</v>
      </c>
      <c r="T78" s="2">
        <f t="shared" si="49"/>
        <v>2712884</v>
      </c>
      <c r="U78" s="2">
        <f t="shared" si="49"/>
        <v>2795785</v>
      </c>
      <c r="V78" s="2">
        <f t="shared" si="49"/>
        <v>0</v>
      </c>
      <c r="W78" s="2">
        <f t="shared" si="49"/>
        <v>0</v>
      </c>
      <c r="X78" s="3">
        <f t="shared" si="45"/>
        <v>15848329</v>
      </c>
    </row>
    <row r="80" spans="1:24" ht="12" customHeight="1">
      <c r="A80" s="2" t="s">
        <v>85</v>
      </c>
      <c r="E80" s="2">
        <v>668618</v>
      </c>
      <c r="F80" s="2">
        <v>0</v>
      </c>
      <c r="G80" s="2">
        <v>1640853</v>
      </c>
      <c r="H80" s="2">
        <v>348814</v>
      </c>
      <c r="I80" s="2">
        <v>113931</v>
      </c>
      <c r="J80" s="2">
        <v>0</v>
      </c>
      <c r="K80" s="2">
        <v>48838</v>
      </c>
      <c r="L80" s="2">
        <v>524298</v>
      </c>
      <c r="M80" s="3">
        <f>SUM(E80:L80)</f>
        <v>3345352</v>
      </c>
      <c r="N80" s="2">
        <v>352101</v>
      </c>
      <c r="O80" s="2">
        <v>0</v>
      </c>
      <c r="P80" s="2">
        <v>525823</v>
      </c>
      <c r="Q80" s="2">
        <v>0</v>
      </c>
      <c r="R80" s="2">
        <v>72940</v>
      </c>
      <c r="S80" s="2">
        <v>1744483</v>
      </c>
      <c r="T80" s="2">
        <v>30958</v>
      </c>
      <c r="U80" s="2">
        <v>694215</v>
      </c>
      <c r="V80" s="2">
        <v>0</v>
      </c>
      <c r="W80" s="2">
        <v>0</v>
      </c>
      <c r="X80" s="3">
        <f>SUM(N80:W80)</f>
        <v>3420520</v>
      </c>
    </row>
    <row r="81" spans="1:24" ht="12" customHeight="1">
      <c r="B81" s="2" t="s">
        <v>86</v>
      </c>
      <c r="E81" s="2">
        <v>291361</v>
      </c>
      <c r="F81" s="2">
        <v>0</v>
      </c>
      <c r="G81" s="2">
        <v>64113</v>
      </c>
      <c r="H81" s="2">
        <v>12312</v>
      </c>
      <c r="I81" s="2">
        <v>1101</v>
      </c>
      <c r="J81" s="2">
        <v>0</v>
      </c>
      <c r="K81" s="2">
        <v>0</v>
      </c>
      <c r="L81" s="2">
        <v>51322</v>
      </c>
      <c r="M81" s="3">
        <f>SUM(E81:L81)</f>
        <v>420209</v>
      </c>
      <c r="N81" s="2">
        <v>0</v>
      </c>
      <c r="O81" s="2">
        <v>0</v>
      </c>
      <c r="P81" s="2">
        <v>51322</v>
      </c>
      <c r="Q81" s="2">
        <v>0</v>
      </c>
      <c r="R81" s="2">
        <v>1623</v>
      </c>
      <c r="S81" s="2">
        <v>20362</v>
      </c>
      <c r="T81" s="2">
        <v>355112</v>
      </c>
      <c r="U81" s="2">
        <v>65854</v>
      </c>
      <c r="V81" s="2">
        <v>0</v>
      </c>
      <c r="W81" s="2">
        <v>0</v>
      </c>
      <c r="X81" s="3">
        <f>SUM(N81:W81)</f>
        <v>494273</v>
      </c>
    </row>
    <row r="82" spans="1:24" ht="12" customHeight="1">
      <c r="C82" s="2" t="s">
        <v>41</v>
      </c>
      <c r="E82" s="2">
        <f t="shared" ref="E82:W82" si="50">E81</f>
        <v>291361</v>
      </c>
      <c r="F82" s="2">
        <f t="shared" si="50"/>
        <v>0</v>
      </c>
      <c r="G82" s="2">
        <f t="shared" si="50"/>
        <v>64113</v>
      </c>
      <c r="H82" s="2">
        <f t="shared" si="50"/>
        <v>12312</v>
      </c>
      <c r="I82" s="2">
        <f t="shared" si="50"/>
        <v>1101</v>
      </c>
      <c r="J82" s="2">
        <f t="shared" si="50"/>
        <v>0</v>
      </c>
      <c r="K82" s="2">
        <f t="shared" si="50"/>
        <v>0</v>
      </c>
      <c r="L82" s="2">
        <f t="shared" si="50"/>
        <v>51322</v>
      </c>
      <c r="M82" s="3">
        <f t="shared" si="50"/>
        <v>420209</v>
      </c>
      <c r="N82" s="2">
        <f t="shared" si="50"/>
        <v>0</v>
      </c>
      <c r="O82" s="2">
        <f t="shared" si="50"/>
        <v>0</v>
      </c>
      <c r="P82" s="2">
        <f t="shared" si="50"/>
        <v>51322</v>
      </c>
      <c r="Q82" s="2">
        <f t="shared" si="50"/>
        <v>0</v>
      </c>
      <c r="R82" s="2">
        <f t="shared" si="50"/>
        <v>1623</v>
      </c>
      <c r="S82" s="2">
        <f t="shared" si="50"/>
        <v>20362</v>
      </c>
      <c r="T82" s="2">
        <f t="shared" si="50"/>
        <v>355112</v>
      </c>
      <c r="U82" s="2">
        <f t="shared" si="50"/>
        <v>65854</v>
      </c>
      <c r="V82" s="2">
        <f t="shared" si="50"/>
        <v>0</v>
      </c>
      <c r="W82" s="2">
        <f t="shared" si="50"/>
        <v>0</v>
      </c>
      <c r="X82" s="3">
        <f>SUM(N82:W82)</f>
        <v>494273</v>
      </c>
    </row>
    <row r="83" spans="1:24" ht="12" customHeight="1">
      <c r="D83" s="2" t="s">
        <v>42</v>
      </c>
      <c r="E83" s="2">
        <f t="shared" ref="E83:X83" si="51">E82+E80</f>
        <v>959979</v>
      </c>
      <c r="F83" s="2">
        <f t="shared" si="51"/>
        <v>0</v>
      </c>
      <c r="G83" s="2">
        <f t="shared" si="51"/>
        <v>1704966</v>
      </c>
      <c r="H83" s="2">
        <f t="shared" si="51"/>
        <v>361126</v>
      </c>
      <c r="I83" s="2">
        <f t="shared" si="51"/>
        <v>115032</v>
      </c>
      <c r="J83" s="2">
        <f t="shared" si="51"/>
        <v>0</v>
      </c>
      <c r="K83" s="2">
        <f t="shared" si="51"/>
        <v>48838</v>
      </c>
      <c r="L83" s="2">
        <f t="shared" si="51"/>
        <v>575620</v>
      </c>
      <c r="M83" s="3">
        <f t="shared" si="51"/>
        <v>3765561</v>
      </c>
      <c r="N83" s="2">
        <f t="shared" si="51"/>
        <v>352101</v>
      </c>
      <c r="O83" s="2">
        <f t="shared" si="51"/>
        <v>0</v>
      </c>
      <c r="P83" s="2">
        <f t="shared" si="51"/>
        <v>577145</v>
      </c>
      <c r="Q83" s="2">
        <f t="shared" si="51"/>
        <v>0</v>
      </c>
      <c r="R83" s="2">
        <f t="shared" si="51"/>
        <v>74563</v>
      </c>
      <c r="S83" s="2">
        <f t="shared" si="51"/>
        <v>1764845</v>
      </c>
      <c r="T83" s="2">
        <f t="shared" si="51"/>
        <v>386070</v>
      </c>
      <c r="U83" s="2">
        <f t="shared" si="51"/>
        <v>760069</v>
      </c>
      <c r="V83" s="2">
        <f t="shared" si="51"/>
        <v>0</v>
      </c>
      <c r="W83" s="2">
        <f t="shared" si="51"/>
        <v>0</v>
      </c>
      <c r="X83" s="3">
        <f t="shared" si="51"/>
        <v>3914793</v>
      </c>
    </row>
    <row r="85" spans="1:24" ht="12" customHeight="1">
      <c r="A85" s="2" t="s">
        <v>87</v>
      </c>
      <c r="E85" s="2">
        <v>3423619</v>
      </c>
      <c r="F85" s="2">
        <v>0</v>
      </c>
      <c r="G85" s="2">
        <v>2616250</v>
      </c>
      <c r="H85" s="2">
        <v>938643</v>
      </c>
      <c r="I85" s="2">
        <v>106359</v>
      </c>
      <c r="J85" s="2">
        <v>168034</v>
      </c>
      <c r="K85" s="2">
        <v>142834</v>
      </c>
      <c r="L85" s="2">
        <v>0</v>
      </c>
      <c r="M85" s="3">
        <f>SUM(E85:L85)</f>
        <v>7395739</v>
      </c>
      <c r="N85" s="2">
        <v>1985137</v>
      </c>
      <c r="O85" s="2">
        <v>0</v>
      </c>
      <c r="P85" s="2">
        <v>0</v>
      </c>
      <c r="Q85" s="2">
        <v>0</v>
      </c>
      <c r="R85" s="2">
        <v>137568</v>
      </c>
      <c r="S85" s="2">
        <v>2896157</v>
      </c>
      <c r="T85" s="2">
        <v>631156</v>
      </c>
      <c r="U85" s="2">
        <v>2419918</v>
      </c>
      <c r="V85" s="2">
        <v>0</v>
      </c>
      <c r="W85" s="2">
        <v>0</v>
      </c>
      <c r="X85" s="3">
        <f t="shared" ref="X85:X91" si="52">SUM(N85:W85)</f>
        <v>8069936</v>
      </c>
    </row>
    <row r="86" spans="1:24" ht="12" customHeight="1">
      <c r="B86" s="12" t="s">
        <v>88</v>
      </c>
      <c r="E86" s="2">
        <v>673897</v>
      </c>
      <c r="F86" s="2">
        <v>0</v>
      </c>
      <c r="G86" s="2">
        <v>74946</v>
      </c>
      <c r="H86" s="2">
        <v>45878</v>
      </c>
      <c r="I86" s="2">
        <v>24405</v>
      </c>
      <c r="J86" s="2">
        <v>0</v>
      </c>
      <c r="K86" s="2">
        <v>0</v>
      </c>
      <c r="L86" s="2">
        <v>0</v>
      </c>
      <c r="M86" s="3">
        <f>SUM(E86:L86)</f>
        <v>819126</v>
      </c>
      <c r="N86" s="2">
        <v>0</v>
      </c>
      <c r="O86" s="2">
        <v>0</v>
      </c>
      <c r="P86" s="2">
        <v>10000</v>
      </c>
      <c r="Q86" s="2">
        <v>0</v>
      </c>
      <c r="R86" s="2">
        <v>279689</v>
      </c>
      <c r="S86" s="2">
        <v>64741</v>
      </c>
      <c r="T86" s="2">
        <v>429796</v>
      </c>
      <c r="U86" s="2">
        <v>0</v>
      </c>
      <c r="V86" s="2">
        <v>0</v>
      </c>
      <c r="W86" s="2">
        <v>0</v>
      </c>
      <c r="X86" s="3">
        <f t="shared" si="52"/>
        <v>784226</v>
      </c>
    </row>
    <row r="87" spans="1:24" ht="12" customHeight="1">
      <c r="B87" s="12" t="s">
        <v>89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3">
        <f>SUM(E87:L87)</f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4491</v>
      </c>
      <c r="T87" s="2">
        <v>14887</v>
      </c>
      <c r="U87" s="2">
        <v>0</v>
      </c>
      <c r="V87" s="2">
        <v>0</v>
      </c>
      <c r="W87" s="2">
        <v>0</v>
      </c>
      <c r="X87" s="3">
        <f t="shared" si="52"/>
        <v>19378</v>
      </c>
    </row>
    <row r="88" spans="1:24" ht="12" customHeight="1">
      <c r="B88" s="12" t="s">
        <v>90</v>
      </c>
      <c r="E88" s="2">
        <v>7698</v>
      </c>
      <c r="F88" s="2">
        <v>0</v>
      </c>
      <c r="G88" s="2">
        <v>13034</v>
      </c>
      <c r="H88" s="2">
        <v>1156</v>
      </c>
      <c r="I88" s="2">
        <v>166</v>
      </c>
      <c r="J88" s="2">
        <v>0</v>
      </c>
      <c r="K88" s="2">
        <v>0</v>
      </c>
      <c r="L88" s="2">
        <v>0</v>
      </c>
      <c r="M88" s="3">
        <f>SUM(E88:L88)</f>
        <v>22054</v>
      </c>
      <c r="N88" s="2">
        <v>0</v>
      </c>
      <c r="O88" s="2">
        <v>0</v>
      </c>
      <c r="P88" s="2">
        <v>0</v>
      </c>
      <c r="Q88" s="2">
        <v>0</v>
      </c>
      <c r="R88" s="2">
        <v>13452</v>
      </c>
      <c r="S88" s="2">
        <v>9189</v>
      </c>
      <c r="T88" s="2">
        <v>7698</v>
      </c>
      <c r="U88" s="2">
        <v>0</v>
      </c>
      <c r="V88" s="2">
        <v>0</v>
      </c>
      <c r="W88" s="2">
        <v>0</v>
      </c>
      <c r="X88" s="3">
        <f t="shared" si="52"/>
        <v>30339</v>
      </c>
    </row>
    <row r="89" spans="1:24" ht="12" customHeight="1">
      <c r="B89" s="12" t="s">
        <v>91</v>
      </c>
      <c r="E89" s="2">
        <v>1278637</v>
      </c>
      <c r="F89" s="2">
        <v>0</v>
      </c>
      <c r="G89" s="2">
        <v>826908</v>
      </c>
      <c r="H89" s="2">
        <v>0</v>
      </c>
      <c r="I89" s="2">
        <v>0</v>
      </c>
      <c r="J89" s="2">
        <v>415987</v>
      </c>
      <c r="K89" s="2">
        <v>80274</v>
      </c>
      <c r="L89" s="2">
        <v>233312</v>
      </c>
      <c r="M89" s="3">
        <f>SUM(E89:L89)</f>
        <v>2835118</v>
      </c>
      <c r="N89" s="2">
        <v>0</v>
      </c>
      <c r="O89" s="2">
        <v>276253</v>
      </c>
      <c r="P89" s="2">
        <v>1104336</v>
      </c>
      <c r="Q89" s="2">
        <v>0</v>
      </c>
      <c r="R89" s="2">
        <v>953766</v>
      </c>
      <c r="S89" s="2">
        <v>739797</v>
      </c>
      <c r="T89" s="2">
        <v>344787</v>
      </c>
      <c r="U89" s="2">
        <v>195453</v>
      </c>
      <c r="V89" s="2">
        <v>0</v>
      </c>
      <c r="W89" s="2">
        <v>0</v>
      </c>
      <c r="X89" s="3">
        <f t="shared" si="52"/>
        <v>3614392</v>
      </c>
    </row>
    <row r="90" spans="1:24" ht="12" customHeight="1">
      <c r="C90" s="2" t="s">
        <v>41</v>
      </c>
      <c r="E90" s="2">
        <f t="shared" ref="E90:W90" si="53">SUM(E86:E89)</f>
        <v>1960232</v>
      </c>
      <c r="F90" s="2">
        <f t="shared" si="53"/>
        <v>0</v>
      </c>
      <c r="G90" s="2">
        <f t="shared" si="53"/>
        <v>914888</v>
      </c>
      <c r="H90" s="2">
        <f t="shared" si="53"/>
        <v>47034</v>
      </c>
      <c r="I90" s="2">
        <f t="shared" si="53"/>
        <v>24571</v>
      </c>
      <c r="J90" s="2">
        <f t="shared" si="53"/>
        <v>415987</v>
      </c>
      <c r="K90" s="2">
        <f t="shared" si="53"/>
        <v>80274</v>
      </c>
      <c r="L90" s="2">
        <f t="shared" si="53"/>
        <v>233312</v>
      </c>
      <c r="M90" s="3">
        <f t="shared" si="53"/>
        <v>3676298</v>
      </c>
      <c r="N90" s="2">
        <f t="shared" si="53"/>
        <v>0</v>
      </c>
      <c r="O90" s="2">
        <f t="shared" si="53"/>
        <v>276253</v>
      </c>
      <c r="P90" s="2">
        <f t="shared" si="53"/>
        <v>1114336</v>
      </c>
      <c r="Q90" s="2">
        <f t="shared" si="53"/>
        <v>0</v>
      </c>
      <c r="R90" s="2">
        <f t="shared" si="53"/>
        <v>1246907</v>
      </c>
      <c r="S90" s="2">
        <f t="shared" si="53"/>
        <v>818218</v>
      </c>
      <c r="T90" s="2">
        <f t="shared" si="53"/>
        <v>797168</v>
      </c>
      <c r="U90" s="2">
        <f t="shared" si="53"/>
        <v>195453</v>
      </c>
      <c r="V90" s="2">
        <f t="shared" si="53"/>
        <v>0</v>
      </c>
      <c r="W90" s="2">
        <f t="shared" si="53"/>
        <v>0</v>
      </c>
      <c r="X90" s="3">
        <f t="shared" si="52"/>
        <v>4448335</v>
      </c>
    </row>
    <row r="91" spans="1:24" ht="12" customHeight="1">
      <c r="D91" s="2" t="s">
        <v>42</v>
      </c>
      <c r="E91" s="2">
        <f t="shared" ref="E91:W91" si="54">E90+E85</f>
        <v>5383851</v>
      </c>
      <c r="F91" s="2">
        <f t="shared" si="54"/>
        <v>0</v>
      </c>
      <c r="G91" s="2">
        <f t="shared" si="54"/>
        <v>3531138</v>
      </c>
      <c r="H91" s="2">
        <f t="shared" si="54"/>
        <v>985677</v>
      </c>
      <c r="I91" s="2">
        <f t="shared" si="54"/>
        <v>130930</v>
      </c>
      <c r="J91" s="2">
        <f t="shared" si="54"/>
        <v>584021</v>
      </c>
      <c r="K91" s="2">
        <f t="shared" si="54"/>
        <v>223108</v>
      </c>
      <c r="L91" s="2">
        <f t="shared" si="54"/>
        <v>233312</v>
      </c>
      <c r="M91" s="3">
        <f t="shared" si="54"/>
        <v>11072037</v>
      </c>
      <c r="N91" s="2">
        <f t="shared" si="54"/>
        <v>1985137</v>
      </c>
      <c r="O91" s="2">
        <f t="shared" si="54"/>
        <v>276253</v>
      </c>
      <c r="P91" s="2">
        <f t="shared" si="54"/>
        <v>1114336</v>
      </c>
      <c r="Q91" s="2">
        <f t="shared" si="54"/>
        <v>0</v>
      </c>
      <c r="R91" s="2">
        <f t="shared" si="54"/>
        <v>1384475</v>
      </c>
      <c r="S91" s="2">
        <f t="shared" si="54"/>
        <v>3714375</v>
      </c>
      <c r="T91" s="2">
        <f t="shared" si="54"/>
        <v>1428324</v>
      </c>
      <c r="U91" s="2">
        <f t="shared" si="54"/>
        <v>2615371</v>
      </c>
      <c r="V91" s="2">
        <f t="shared" si="54"/>
        <v>0</v>
      </c>
      <c r="W91" s="2">
        <f t="shared" si="54"/>
        <v>0</v>
      </c>
      <c r="X91" s="3">
        <f t="shared" si="52"/>
        <v>12518271</v>
      </c>
    </row>
    <row r="93" spans="1:24" ht="12" customHeight="1">
      <c r="A93" s="2" t="s">
        <v>92</v>
      </c>
      <c r="E93" s="2">
        <v>2118314</v>
      </c>
      <c r="F93" s="2">
        <v>308452</v>
      </c>
      <c r="G93" s="2">
        <v>816562</v>
      </c>
      <c r="H93" s="2">
        <v>364320</v>
      </c>
      <c r="I93" s="2">
        <v>0</v>
      </c>
      <c r="J93" s="2">
        <v>0</v>
      </c>
      <c r="K93" s="2">
        <v>16903</v>
      </c>
      <c r="L93" s="2">
        <v>0</v>
      </c>
      <c r="M93" s="3">
        <f>SUM(E93:L93)</f>
        <v>3624551</v>
      </c>
      <c r="N93" s="2">
        <v>205391</v>
      </c>
      <c r="O93" s="2">
        <v>0</v>
      </c>
      <c r="P93" s="2">
        <v>0</v>
      </c>
      <c r="Q93" s="2">
        <v>0</v>
      </c>
      <c r="R93" s="2">
        <v>24177</v>
      </c>
      <c r="S93" s="2">
        <v>1286275</v>
      </c>
      <c r="T93" s="2">
        <v>1041156</v>
      </c>
      <c r="U93" s="2">
        <v>344812</v>
      </c>
      <c r="V93" s="2">
        <v>0</v>
      </c>
      <c r="W93" s="2">
        <v>0</v>
      </c>
      <c r="X93" s="3">
        <f>SUM(N93:W93)</f>
        <v>2901811</v>
      </c>
    </row>
    <row r="94" spans="1:24" ht="12" customHeight="1">
      <c r="B94" s="2" t="s">
        <v>93</v>
      </c>
      <c r="E94" s="2">
        <v>0</v>
      </c>
      <c r="F94" s="2">
        <v>0</v>
      </c>
      <c r="G94" s="2">
        <v>79760</v>
      </c>
      <c r="H94" s="2">
        <v>0</v>
      </c>
      <c r="I94" s="2">
        <v>20051</v>
      </c>
      <c r="J94" s="2">
        <v>0</v>
      </c>
      <c r="K94" s="2">
        <v>0</v>
      </c>
      <c r="L94" s="2">
        <v>123082</v>
      </c>
      <c r="M94" s="3">
        <f>SUM(E94:L94)</f>
        <v>222893</v>
      </c>
      <c r="N94" s="2">
        <v>0</v>
      </c>
      <c r="O94" s="2">
        <v>0</v>
      </c>
      <c r="P94" s="2">
        <v>178400</v>
      </c>
      <c r="Q94" s="2">
        <v>0</v>
      </c>
      <c r="R94" s="2">
        <v>33178</v>
      </c>
      <c r="S94" s="2">
        <v>31639</v>
      </c>
      <c r="T94" s="2">
        <v>0</v>
      </c>
      <c r="U94" s="2">
        <v>0</v>
      </c>
      <c r="V94" s="2">
        <v>0</v>
      </c>
      <c r="W94" s="2">
        <v>0</v>
      </c>
      <c r="X94" s="3">
        <f>SUM(N94:W94)</f>
        <v>243217</v>
      </c>
    </row>
    <row r="95" spans="1:24" ht="12" customHeight="1">
      <c r="C95" s="2" t="s">
        <v>41</v>
      </c>
      <c r="E95" s="2">
        <f t="shared" ref="E95:L95" si="55">E94</f>
        <v>0</v>
      </c>
      <c r="F95" s="2">
        <f t="shared" si="55"/>
        <v>0</v>
      </c>
      <c r="G95" s="2">
        <f t="shared" si="55"/>
        <v>79760</v>
      </c>
      <c r="H95" s="2">
        <f t="shared" si="55"/>
        <v>0</v>
      </c>
      <c r="I95" s="2">
        <f t="shared" si="55"/>
        <v>20051</v>
      </c>
      <c r="J95" s="2">
        <f t="shared" si="55"/>
        <v>0</v>
      </c>
      <c r="K95" s="2">
        <f t="shared" si="55"/>
        <v>0</v>
      </c>
      <c r="L95" s="2">
        <f t="shared" si="55"/>
        <v>123082</v>
      </c>
      <c r="M95" s="3">
        <f>SUM(E95:L95)</f>
        <v>222893</v>
      </c>
      <c r="N95" s="2">
        <f t="shared" ref="N95:W95" si="56">N94</f>
        <v>0</v>
      </c>
      <c r="O95" s="2">
        <f t="shared" si="56"/>
        <v>0</v>
      </c>
      <c r="P95" s="2">
        <f t="shared" si="56"/>
        <v>178400</v>
      </c>
      <c r="Q95" s="2">
        <f t="shared" si="56"/>
        <v>0</v>
      </c>
      <c r="R95" s="2">
        <f t="shared" si="56"/>
        <v>33178</v>
      </c>
      <c r="S95" s="2">
        <f t="shared" si="56"/>
        <v>31639</v>
      </c>
      <c r="T95" s="2">
        <f t="shared" si="56"/>
        <v>0</v>
      </c>
      <c r="U95" s="2">
        <f t="shared" si="56"/>
        <v>0</v>
      </c>
      <c r="V95" s="2">
        <f t="shared" si="56"/>
        <v>0</v>
      </c>
      <c r="W95" s="2">
        <f t="shared" si="56"/>
        <v>0</v>
      </c>
      <c r="X95" s="3">
        <f>SUM(N95:W95)</f>
        <v>243217</v>
      </c>
    </row>
    <row r="96" spans="1:24" ht="12" customHeight="1">
      <c r="D96" s="2" t="s">
        <v>42</v>
      </c>
      <c r="E96" s="2">
        <f t="shared" ref="E96:L96" si="57">E95+E93</f>
        <v>2118314</v>
      </c>
      <c r="F96" s="2">
        <f t="shared" si="57"/>
        <v>308452</v>
      </c>
      <c r="G96" s="2">
        <f t="shared" si="57"/>
        <v>896322</v>
      </c>
      <c r="H96" s="2">
        <f t="shared" si="57"/>
        <v>364320</v>
      </c>
      <c r="I96" s="2">
        <f t="shared" si="57"/>
        <v>20051</v>
      </c>
      <c r="J96" s="2">
        <f t="shared" si="57"/>
        <v>0</v>
      </c>
      <c r="K96" s="2">
        <f t="shared" si="57"/>
        <v>16903</v>
      </c>
      <c r="L96" s="2">
        <f t="shared" si="57"/>
        <v>123082</v>
      </c>
      <c r="M96" s="3">
        <f>SUM(E96:L96)</f>
        <v>3847444</v>
      </c>
      <c r="N96" s="2">
        <f t="shared" ref="N96:W96" si="58">N95+N93</f>
        <v>205391</v>
      </c>
      <c r="O96" s="2">
        <f t="shared" si="58"/>
        <v>0</v>
      </c>
      <c r="P96" s="2">
        <f t="shared" si="58"/>
        <v>178400</v>
      </c>
      <c r="Q96" s="2">
        <f t="shared" si="58"/>
        <v>0</v>
      </c>
      <c r="R96" s="2">
        <f t="shared" si="58"/>
        <v>57355</v>
      </c>
      <c r="S96" s="2">
        <f t="shared" si="58"/>
        <v>1317914</v>
      </c>
      <c r="T96" s="2">
        <f t="shared" si="58"/>
        <v>1041156</v>
      </c>
      <c r="U96" s="2">
        <f t="shared" si="58"/>
        <v>344812</v>
      </c>
      <c r="V96" s="2">
        <f t="shared" si="58"/>
        <v>0</v>
      </c>
      <c r="W96" s="2">
        <f t="shared" si="58"/>
        <v>0</v>
      </c>
      <c r="X96" s="3">
        <f>SUM(N96:W96)</f>
        <v>3145028</v>
      </c>
    </row>
    <row r="98" spans="1:24" ht="12" customHeight="1">
      <c r="A98" s="2" t="s">
        <v>94</v>
      </c>
      <c r="E98" s="2">
        <v>5948195</v>
      </c>
      <c r="F98" s="2">
        <v>1737664</v>
      </c>
      <c r="G98" s="2">
        <v>4520449</v>
      </c>
      <c r="H98" s="2">
        <v>1654246</v>
      </c>
      <c r="I98" s="2">
        <v>847590</v>
      </c>
      <c r="J98" s="2">
        <v>24472</v>
      </c>
      <c r="K98" s="2">
        <v>1617546</v>
      </c>
      <c r="L98" s="2">
        <v>179836</v>
      </c>
      <c r="M98" s="3">
        <f t="shared" ref="M98:M114" si="59">SUM(E98:L98)</f>
        <v>16529998</v>
      </c>
      <c r="N98" s="2">
        <v>5938168</v>
      </c>
      <c r="O98" s="2">
        <v>11860</v>
      </c>
      <c r="P98" s="2">
        <v>0</v>
      </c>
      <c r="Q98" s="2">
        <v>0</v>
      </c>
      <c r="R98" s="2">
        <v>275107</v>
      </c>
      <c r="S98" s="2">
        <v>6373593</v>
      </c>
      <c r="T98" s="2">
        <v>151350</v>
      </c>
      <c r="U98" s="2">
        <v>3748126</v>
      </c>
      <c r="V98" s="2">
        <v>0</v>
      </c>
      <c r="W98" s="2">
        <v>0</v>
      </c>
      <c r="X98" s="3">
        <f t="shared" ref="X98:X114" si="60">SUM(N98:W98)</f>
        <v>16498204</v>
      </c>
    </row>
    <row r="99" spans="1:24" ht="12" customHeight="1">
      <c r="B99" s="12" t="s">
        <v>95</v>
      </c>
      <c r="E99" s="2">
        <v>169328</v>
      </c>
      <c r="F99" s="2">
        <v>0</v>
      </c>
      <c r="G99" s="2">
        <v>10209</v>
      </c>
      <c r="H99" s="2">
        <v>72459</v>
      </c>
      <c r="I99" s="2">
        <v>870</v>
      </c>
      <c r="J99" s="2">
        <v>0</v>
      </c>
      <c r="K99" s="2">
        <v>886</v>
      </c>
      <c r="L99" s="2">
        <v>0</v>
      </c>
      <c r="M99" s="3">
        <f t="shared" si="59"/>
        <v>253752</v>
      </c>
      <c r="N99" s="2">
        <v>25214</v>
      </c>
      <c r="O99" s="2">
        <v>0</v>
      </c>
      <c r="P99" s="2">
        <v>0</v>
      </c>
      <c r="Q99" s="2">
        <v>0</v>
      </c>
      <c r="R99" s="2">
        <v>28264</v>
      </c>
      <c r="S99" s="2">
        <v>12322</v>
      </c>
      <c r="T99" s="2">
        <v>174247</v>
      </c>
      <c r="U99" s="2">
        <v>0</v>
      </c>
      <c r="V99" s="2">
        <v>0</v>
      </c>
      <c r="W99" s="2">
        <v>0</v>
      </c>
      <c r="X99" s="3">
        <f t="shared" si="60"/>
        <v>240047</v>
      </c>
    </row>
    <row r="100" spans="1:24" ht="12" customHeight="1">
      <c r="B100" s="12" t="s">
        <v>96</v>
      </c>
      <c r="E100" s="2">
        <v>241585</v>
      </c>
      <c r="F100" s="2">
        <v>0</v>
      </c>
      <c r="G100" s="2">
        <v>67561</v>
      </c>
      <c r="H100" s="2">
        <v>0</v>
      </c>
      <c r="I100" s="2">
        <v>0</v>
      </c>
      <c r="J100" s="2">
        <v>0</v>
      </c>
      <c r="K100" s="2">
        <v>0</v>
      </c>
      <c r="L100" s="2">
        <v>60541</v>
      </c>
      <c r="M100" s="3">
        <f t="shared" si="59"/>
        <v>369687</v>
      </c>
      <c r="N100" s="2">
        <v>79563</v>
      </c>
      <c r="O100" s="2">
        <v>42</v>
      </c>
      <c r="P100" s="2">
        <v>370430</v>
      </c>
      <c r="Q100" s="2">
        <v>0</v>
      </c>
      <c r="R100" s="2">
        <v>13381</v>
      </c>
      <c r="S100" s="2">
        <v>19840</v>
      </c>
      <c r="T100" s="2">
        <v>0</v>
      </c>
      <c r="U100" s="2">
        <v>0</v>
      </c>
      <c r="V100" s="2">
        <v>0</v>
      </c>
      <c r="W100" s="2">
        <v>0</v>
      </c>
      <c r="X100" s="3">
        <f t="shared" si="60"/>
        <v>483256</v>
      </c>
    </row>
    <row r="101" spans="1:24" ht="12" customHeight="1">
      <c r="B101" s="12" t="s">
        <v>97</v>
      </c>
      <c r="E101" s="2">
        <v>232613</v>
      </c>
      <c r="F101" s="2">
        <v>1200</v>
      </c>
      <c r="G101" s="2">
        <v>345025</v>
      </c>
      <c r="H101" s="2">
        <v>797</v>
      </c>
      <c r="I101" s="2">
        <v>0</v>
      </c>
      <c r="J101" s="2">
        <v>65000</v>
      </c>
      <c r="K101" s="2">
        <v>0</v>
      </c>
      <c r="L101" s="2">
        <v>727669</v>
      </c>
      <c r="M101" s="3">
        <f t="shared" si="59"/>
        <v>1372304</v>
      </c>
      <c r="N101" s="2">
        <v>273821</v>
      </c>
      <c r="O101" s="2">
        <v>0</v>
      </c>
      <c r="P101" s="2">
        <v>50000</v>
      </c>
      <c r="Q101" s="2">
        <v>0</v>
      </c>
      <c r="R101" s="2">
        <v>1597638</v>
      </c>
      <c r="S101" s="2">
        <v>143370</v>
      </c>
      <c r="T101" s="2">
        <v>140427</v>
      </c>
      <c r="U101" s="2">
        <v>2376</v>
      </c>
      <c r="V101" s="2">
        <v>0</v>
      </c>
      <c r="W101" s="2">
        <v>0</v>
      </c>
      <c r="X101" s="3">
        <f t="shared" si="60"/>
        <v>2207632</v>
      </c>
    </row>
    <row r="102" spans="1:24" ht="12" customHeight="1">
      <c r="B102" s="12" t="s">
        <v>98</v>
      </c>
      <c r="E102" s="2">
        <v>17494</v>
      </c>
      <c r="F102" s="2">
        <v>0</v>
      </c>
      <c r="G102" s="2">
        <v>12674</v>
      </c>
      <c r="H102" s="2">
        <v>20985</v>
      </c>
      <c r="I102" s="2">
        <v>0</v>
      </c>
      <c r="J102" s="2">
        <v>0</v>
      </c>
      <c r="K102" s="2">
        <v>0</v>
      </c>
      <c r="L102" s="2">
        <v>0</v>
      </c>
      <c r="M102" s="3">
        <f t="shared" si="59"/>
        <v>51153</v>
      </c>
      <c r="N102" s="2">
        <v>0</v>
      </c>
      <c r="O102" s="2">
        <v>0</v>
      </c>
      <c r="P102" s="2">
        <v>0</v>
      </c>
      <c r="Q102" s="2">
        <v>0</v>
      </c>
      <c r="R102" s="2">
        <v>33267</v>
      </c>
      <c r="S102" s="2">
        <v>11277</v>
      </c>
      <c r="T102" s="2">
        <v>75659</v>
      </c>
      <c r="U102" s="2">
        <v>0</v>
      </c>
      <c r="V102" s="2">
        <v>0</v>
      </c>
      <c r="W102" s="2">
        <v>0</v>
      </c>
      <c r="X102" s="3">
        <f t="shared" si="60"/>
        <v>120203</v>
      </c>
    </row>
    <row r="103" spans="1:24" ht="12" customHeight="1">
      <c r="B103" s="12" t="s">
        <v>99</v>
      </c>
      <c r="E103" s="2">
        <v>8613</v>
      </c>
      <c r="F103" s="2">
        <v>0</v>
      </c>
      <c r="G103" s="2">
        <v>127129</v>
      </c>
      <c r="H103" s="2">
        <v>6153</v>
      </c>
      <c r="I103" s="2">
        <v>0</v>
      </c>
      <c r="J103" s="2">
        <v>0</v>
      </c>
      <c r="K103" s="2">
        <v>94027</v>
      </c>
      <c r="L103" s="2">
        <v>607030</v>
      </c>
      <c r="M103" s="3">
        <f t="shared" si="59"/>
        <v>842952</v>
      </c>
      <c r="N103" s="2">
        <v>81330</v>
      </c>
      <c r="O103" s="2">
        <v>0</v>
      </c>
      <c r="P103" s="2">
        <v>474728</v>
      </c>
      <c r="Q103" s="2">
        <v>0</v>
      </c>
      <c r="R103" s="2">
        <v>398629</v>
      </c>
      <c r="S103" s="2">
        <v>19005</v>
      </c>
      <c r="T103" s="2">
        <v>41903</v>
      </c>
      <c r="U103" s="2">
        <v>0</v>
      </c>
      <c r="V103" s="2">
        <v>0</v>
      </c>
      <c r="W103" s="2">
        <v>0</v>
      </c>
      <c r="X103" s="3">
        <f t="shared" si="60"/>
        <v>1015595</v>
      </c>
    </row>
    <row r="104" spans="1:24" ht="12" customHeight="1">
      <c r="B104" s="12" t="s">
        <v>100</v>
      </c>
      <c r="E104" s="2">
        <v>0</v>
      </c>
      <c r="F104" s="2">
        <v>0</v>
      </c>
      <c r="G104" s="2">
        <v>9310</v>
      </c>
      <c r="H104" s="2">
        <v>42</v>
      </c>
      <c r="I104" s="2">
        <v>0</v>
      </c>
      <c r="J104" s="2">
        <v>0</v>
      </c>
      <c r="K104" s="2">
        <v>0</v>
      </c>
      <c r="L104" s="2">
        <v>0</v>
      </c>
      <c r="M104" s="3">
        <f t="shared" si="59"/>
        <v>9352</v>
      </c>
      <c r="N104" s="2">
        <v>7396</v>
      </c>
      <c r="O104" s="2">
        <v>0</v>
      </c>
      <c r="P104" s="2">
        <v>0</v>
      </c>
      <c r="Q104" s="2">
        <v>0</v>
      </c>
      <c r="R104" s="2">
        <v>5110</v>
      </c>
      <c r="S104" s="2">
        <v>2715</v>
      </c>
      <c r="T104" s="2">
        <v>0</v>
      </c>
      <c r="U104" s="2">
        <v>0</v>
      </c>
      <c r="V104" s="2">
        <v>0</v>
      </c>
      <c r="W104" s="2">
        <v>0</v>
      </c>
      <c r="X104" s="3">
        <f t="shared" si="60"/>
        <v>15221</v>
      </c>
    </row>
    <row r="105" spans="1:24" ht="12" customHeight="1">
      <c r="B105" s="12" t="s">
        <v>101</v>
      </c>
      <c r="E105" s="2">
        <v>0</v>
      </c>
      <c r="F105" s="2">
        <v>0</v>
      </c>
      <c r="G105" s="2">
        <v>4030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3">
        <f t="shared" si="59"/>
        <v>4030</v>
      </c>
      <c r="N105" s="2">
        <v>965</v>
      </c>
      <c r="O105" s="2">
        <v>0</v>
      </c>
      <c r="P105" s="2">
        <v>0</v>
      </c>
      <c r="Q105" s="2">
        <v>0</v>
      </c>
      <c r="R105" s="2">
        <v>3747</v>
      </c>
      <c r="S105" s="2">
        <v>1357</v>
      </c>
      <c r="T105" s="2">
        <v>0</v>
      </c>
      <c r="U105" s="2">
        <v>0</v>
      </c>
      <c r="V105" s="2">
        <v>0</v>
      </c>
      <c r="W105" s="2">
        <v>0</v>
      </c>
      <c r="X105" s="3">
        <f t="shared" si="60"/>
        <v>6069</v>
      </c>
    </row>
    <row r="106" spans="1:24" ht="12" customHeight="1">
      <c r="B106" s="12" t="s">
        <v>102</v>
      </c>
      <c r="E106" s="2">
        <v>301694</v>
      </c>
      <c r="F106" s="2">
        <v>0</v>
      </c>
      <c r="G106" s="2">
        <v>17205</v>
      </c>
      <c r="H106" s="2">
        <v>0</v>
      </c>
      <c r="I106" s="2">
        <v>419</v>
      </c>
      <c r="J106" s="2">
        <v>0</v>
      </c>
      <c r="K106" s="2">
        <v>0</v>
      </c>
      <c r="L106" s="2">
        <v>0</v>
      </c>
      <c r="M106" s="3">
        <f t="shared" si="59"/>
        <v>319318</v>
      </c>
      <c r="N106" s="2">
        <v>0</v>
      </c>
      <c r="O106" s="2">
        <v>0</v>
      </c>
      <c r="P106" s="2">
        <v>0</v>
      </c>
      <c r="Q106" s="2">
        <v>0</v>
      </c>
      <c r="R106" s="2">
        <v>21690</v>
      </c>
      <c r="S106" s="2">
        <v>59520</v>
      </c>
      <c r="T106" s="2">
        <v>271525</v>
      </c>
      <c r="U106" s="2">
        <v>0</v>
      </c>
      <c r="V106" s="2">
        <v>0</v>
      </c>
      <c r="W106" s="2">
        <v>0</v>
      </c>
      <c r="X106" s="3">
        <f t="shared" si="60"/>
        <v>352735</v>
      </c>
    </row>
    <row r="107" spans="1:24" ht="12" customHeight="1">
      <c r="B107" s="12" t="s">
        <v>103</v>
      </c>
      <c r="E107" s="2">
        <v>243666</v>
      </c>
      <c r="F107" s="2">
        <v>16821</v>
      </c>
      <c r="G107" s="2">
        <v>1594967</v>
      </c>
      <c r="H107" s="2">
        <v>128521</v>
      </c>
      <c r="I107" s="2">
        <v>161206</v>
      </c>
      <c r="J107" s="2">
        <v>162641</v>
      </c>
      <c r="K107" s="2">
        <v>0</v>
      </c>
      <c r="L107" s="2">
        <v>327329</v>
      </c>
      <c r="M107" s="3">
        <f t="shared" si="59"/>
        <v>2635151</v>
      </c>
      <c r="N107" s="2">
        <v>0</v>
      </c>
      <c r="O107" s="2">
        <v>184169</v>
      </c>
      <c r="P107" s="2">
        <v>1099329</v>
      </c>
      <c r="Q107" s="2">
        <v>0</v>
      </c>
      <c r="R107" s="2">
        <v>694752</v>
      </c>
      <c r="S107" s="2">
        <v>322034</v>
      </c>
      <c r="T107" s="2">
        <v>0</v>
      </c>
      <c r="U107" s="2">
        <v>16877</v>
      </c>
      <c r="V107" s="2">
        <v>0</v>
      </c>
      <c r="W107" s="2">
        <v>0</v>
      </c>
      <c r="X107" s="3">
        <f t="shared" si="60"/>
        <v>2317161</v>
      </c>
    </row>
    <row r="108" spans="1:24" ht="12" customHeight="1">
      <c r="B108" s="12" t="s">
        <v>104</v>
      </c>
      <c r="E108" s="2">
        <v>348737</v>
      </c>
      <c r="F108" s="2">
        <v>0</v>
      </c>
      <c r="G108" s="2">
        <v>211778</v>
      </c>
      <c r="H108" s="2">
        <v>68794</v>
      </c>
      <c r="I108" s="2">
        <v>34300</v>
      </c>
      <c r="J108" s="2">
        <v>59269</v>
      </c>
      <c r="K108" s="2">
        <v>8802</v>
      </c>
      <c r="L108" s="2">
        <v>528343</v>
      </c>
      <c r="M108" s="3">
        <f t="shared" si="59"/>
        <v>1260023</v>
      </c>
      <c r="N108" s="2">
        <v>299491</v>
      </c>
      <c r="O108" s="2">
        <v>0</v>
      </c>
      <c r="P108" s="2">
        <v>560225</v>
      </c>
      <c r="Q108" s="2">
        <v>0</v>
      </c>
      <c r="R108" s="2">
        <v>88599</v>
      </c>
      <c r="S108" s="2">
        <v>107345</v>
      </c>
      <c r="T108" s="2">
        <v>263982</v>
      </c>
      <c r="U108" s="2">
        <v>45454</v>
      </c>
      <c r="V108" s="2">
        <v>0</v>
      </c>
      <c r="W108" s="2">
        <v>0</v>
      </c>
      <c r="X108" s="3">
        <f t="shared" si="60"/>
        <v>1365096</v>
      </c>
    </row>
    <row r="109" spans="1:24" ht="12" customHeight="1">
      <c r="B109" s="12" t="s">
        <v>105</v>
      </c>
      <c r="E109" s="2">
        <v>0</v>
      </c>
      <c r="F109" s="2">
        <v>0</v>
      </c>
      <c r="G109" s="2">
        <v>19764</v>
      </c>
      <c r="H109" s="2">
        <v>38809</v>
      </c>
      <c r="I109" s="2">
        <v>0</v>
      </c>
      <c r="J109" s="2">
        <v>0</v>
      </c>
      <c r="K109" s="2">
        <v>1230</v>
      </c>
      <c r="L109" s="2">
        <v>4922</v>
      </c>
      <c r="M109" s="3">
        <f t="shared" si="59"/>
        <v>64725</v>
      </c>
      <c r="N109" s="2">
        <v>0</v>
      </c>
      <c r="O109" s="2">
        <v>0</v>
      </c>
      <c r="P109" s="2">
        <v>19922</v>
      </c>
      <c r="Q109" s="2">
        <v>0</v>
      </c>
      <c r="R109" s="2">
        <v>20839</v>
      </c>
      <c r="S109" s="2">
        <v>37592</v>
      </c>
      <c r="T109" s="2">
        <v>537</v>
      </c>
      <c r="U109" s="2">
        <v>0</v>
      </c>
      <c r="V109" s="2">
        <v>0</v>
      </c>
      <c r="W109" s="2">
        <v>0</v>
      </c>
      <c r="X109" s="3">
        <f t="shared" si="60"/>
        <v>78890</v>
      </c>
    </row>
    <row r="110" spans="1:24" ht="12" customHeight="1">
      <c r="B110" s="12" t="s">
        <v>106</v>
      </c>
      <c r="E110" s="2">
        <v>0</v>
      </c>
      <c r="F110" s="2">
        <v>0</v>
      </c>
      <c r="G110" s="2">
        <v>58432</v>
      </c>
      <c r="H110" s="2">
        <v>1764</v>
      </c>
      <c r="I110" s="2">
        <v>0</v>
      </c>
      <c r="J110" s="2">
        <v>0</v>
      </c>
      <c r="K110" s="2">
        <v>0</v>
      </c>
      <c r="L110" s="2">
        <v>61138</v>
      </c>
      <c r="M110" s="3">
        <f t="shared" si="59"/>
        <v>121334</v>
      </c>
      <c r="N110" s="2">
        <v>0</v>
      </c>
      <c r="O110" s="2">
        <v>0</v>
      </c>
      <c r="P110" s="2">
        <v>67280</v>
      </c>
      <c r="Q110" s="2">
        <v>0</v>
      </c>
      <c r="R110" s="2">
        <v>18134</v>
      </c>
      <c r="S110" s="2">
        <v>35920</v>
      </c>
      <c r="T110" s="2">
        <v>0</v>
      </c>
      <c r="U110" s="2">
        <v>0</v>
      </c>
      <c r="V110" s="2">
        <v>0</v>
      </c>
      <c r="W110" s="2">
        <v>0</v>
      </c>
      <c r="X110" s="3">
        <f t="shared" si="60"/>
        <v>121334</v>
      </c>
    </row>
    <row r="111" spans="1:24" ht="12" customHeight="1">
      <c r="B111" s="12" t="s">
        <v>107</v>
      </c>
      <c r="E111" s="2">
        <v>114551</v>
      </c>
      <c r="F111" s="2">
        <v>0</v>
      </c>
      <c r="G111" s="2">
        <v>156974</v>
      </c>
      <c r="H111" s="2">
        <v>1166</v>
      </c>
      <c r="I111" s="2">
        <v>0</v>
      </c>
      <c r="J111" s="2">
        <v>0</v>
      </c>
      <c r="K111" s="2">
        <v>25078</v>
      </c>
      <c r="L111" s="2">
        <v>135830</v>
      </c>
      <c r="M111" s="3">
        <f t="shared" si="59"/>
        <v>433599</v>
      </c>
      <c r="N111" s="2">
        <v>72356</v>
      </c>
      <c r="O111" s="2">
        <v>0</v>
      </c>
      <c r="P111" s="2">
        <v>135830</v>
      </c>
      <c r="Q111" s="2">
        <v>0</v>
      </c>
      <c r="R111" s="2">
        <v>125497</v>
      </c>
      <c r="S111" s="2">
        <v>53359</v>
      </c>
      <c r="T111" s="2">
        <v>25299</v>
      </c>
      <c r="U111" s="2">
        <v>0</v>
      </c>
      <c r="V111" s="2">
        <v>0</v>
      </c>
      <c r="W111" s="2">
        <v>0</v>
      </c>
      <c r="X111" s="3">
        <f t="shared" si="60"/>
        <v>412341</v>
      </c>
    </row>
    <row r="112" spans="1:24" ht="12" customHeight="1">
      <c r="B112" s="12" t="s">
        <v>108</v>
      </c>
      <c r="E112" s="2">
        <v>0</v>
      </c>
      <c r="F112" s="2">
        <v>0</v>
      </c>
      <c r="G112" s="2">
        <v>11355</v>
      </c>
      <c r="H112" s="2">
        <v>657</v>
      </c>
      <c r="I112" s="2">
        <v>0</v>
      </c>
      <c r="J112" s="2">
        <v>0</v>
      </c>
      <c r="K112" s="2">
        <v>0</v>
      </c>
      <c r="L112" s="2">
        <v>0</v>
      </c>
      <c r="M112" s="3">
        <f t="shared" si="59"/>
        <v>12012</v>
      </c>
      <c r="N112" s="2">
        <v>1149</v>
      </c>
      <c r="O112" s="2">
        <v>0</v>
      </c>
      <c r="P112" s="2">
        <v>0</v>
      </c>
      <c r="Q112" s="2">
        <v>0</v>
      </c>
      <c r="R112" s="2">
        <v>4614</v>
      </c>
      <c r="S112" s="2">
        <v>5012</v>
      </c>
      <c r="T112" s="2">
        <v>0</v>
      </c>
      <c r="U112" s="2">
        <v>0</v>
      </c>
      <c r="V112" s="2">
        <v>0</v>
      </c>
      <c r="W112" s="2">
        <v>0</v>
      </c>
      <c r="X112" s="3">
        <f t="shared" si="60"/>
        <v>10775</v>
      </c>
    </row>
    <row r="113" spans="1:24" ht="12" customHeight="1">
      <c r="C113" s="2" t="s">
        <v>41</v>
      </c>
      <c r="E113" s="2">
        <f t="shared" ref="E113:L113" si="61">SUM(E99:E112)</f>
        <v>1678281</v>
      </c>
      <c r="F113" s="2">
        <f t="shared" si="61"/>
        <v>18021</v>
      </c>
      <c r="G113" s="2">
        <f t="shared" si="61"/>
        <v>2646413</v>
      </c>
      <c r="H113" s="2">
        <f t="shared" si="61"/>
        <v>340147</v>
      </c>
      <c r="I113" s="2">
        <f t="shared" si="61"/>
        <v>196795</v>
      </c>
      <c r="J113" s="2">
        <f t="shared" si="61"/>
        <v>286910</v>
      </c>
      <c r="K113" s="2">
        <f t="shared" si="61"/>
        <v>130023</v>
      </c>
      <c r="L113" s="2">
        <f t="shared" si="61"/>
        <v>2452802</v>
      </c>
      <c r="M113" s="3">
        <f t="shared" si="59"/>
        <v>7749392</v>
      </c>
      <c r="N113" s="2">
        <f t="shared" ref="N113:W113" si="62">SUM(N99:N112)</f>
        <v>841285</v>
      </c>
      <c r="O113" s="2">
        <f t="shared" si="62"/>
        <v>184211</v>
      </c>
      <c r="P113" s="2">
        <f t="shared" si="62"/>
        <v>2777744</v>
      </c>
      <c r="Q113" s="2">
        <f t="shared" si="62"/>
        <v>0</v>
      </c>
      <c r="R113" s="2">
        <f t="shared" si="62"/>
        <v>3054161</v>
      </c>
      <c r="S113" s="2">
        <f t="shared" si="62"/>
        <v>830668</v>
      </c>
      <c r="T113" s="2">
        <f t="shared" si="62"/>
        <v>993579</v>
      </c>
      <c r="U113" s="2">
        <f t="shared" si="62"/>
        <v>64707</v>
      </c>
      <c r="V113" s="2">
        <f t="shared" si="62"/>
        <v>0</v>
      </c>
      <c r="W113" s="2">
        <f t="shared" si="62"/>
        <v>0</v>
      </c>
      <c r="X113" s="3">
        <f t="shared" si="60"/>
        <v>8746355</v>
      </c>
    </row>
    <row r="114" spans="1:24" ht="12" customHeight="1">
      <c r="D114" s="2" t="s">
        <v>42</v>
      </c>
      <c r="E114" s="2">
        <f t="shared" ref="E114:L114" si="63">E113+E98</f>
        <v>7626476</v>
      </c>
      <c r="F114" s="2">
        <f t="shared" si="63"/>
        <v>1755685</v>
      </c>
      <c r="G114" s="2">
        <f t="shared" si="63"/>
        <v>7166862</v>
      </c>
      <c r="H114" s="2">
        <f t="shared" si="63"/>
        <v>1994393</v>
      </c>
      <c r="I114" s="2">
        <f t="shared" si="63"/>
        <v>1044385</v>
      </c>
      <c r="J114" s="2">
        <f t="shared" si="63"/>
        <v>311382</v>
      </c>
      <c r="K114" s="2">
        <f t="shared" si="63"/>
        <v>1747569</v>
      </c>
      <c r="L114" s="2">
        <f t="shared" si="63"/>
        <v>2632638</v>
      </c>
      <c r="M114" s="3">
        <f t="shared" si="59"/>
        <v>24279390</v>
      </c>
      <c r="N114" s="2">
        <f t="shared" ref="N114:W114" si="64">N113+N98</f>
        <v>6779453</v>
      </c>
      <c r="O114" s="2">
        <f t="shared" si="64"/>
        <v>196071</v>
      </c>
      <c r="P114" s="2">
        <f t="shared" si="64"/>
        <v>2777744</v>
      </c>
      <c r="Q114" s="2">
        <f t="shared" si="64"/>
        <v>0</v>
      </c>
      <c r="R114" s="2">
        <f t="shared" si="64"/>
        <v>3329268</v>
      </c>
      <c r="S114" s="2">
        <f t="shared" si="64"/>
        <v>7204261</v>
      </c>
      <c r="T114" s="2">
        <f t="shared" si="64"/>
        <v>1144929</v>
      </c>
      <c r="U114" s="2">
        <f t="shared" si="64"/>
        <v>3812833</v>
      </c>
      <c r="V114" s="2">
        <f t="shared" si="64"/>
        <v>0</v>
      </c>
      <c r="W114" s="2">
        <f t="shared" si="64"/>
        <v>0</v>
      </c>
      <c r="X114" s="3">
        <f t="shared" si="60"/>
        <v>25244559</v>
      </c>
    </row>
    <row r="116" spans="1:24" ht="12" customHeight="1">
      <c r="A116" s="2" t="s">
        <v>109</v>
      </c>
      <c r="E116" s="2">
        <v>3521724</v>
      </c>
      <c r="F116" s="2">
        <v>1439768</v>
      </c>
      <c r="G116" s="2">
        <v>4583165</v>
      </c>
      <c r="H116" s="2">
        <v>2448458</v>
      </c>
      <c r="I116" s="2">
        <v>91441</v>
      </c>
      <c r="J116" s="2">
        <v>0</v>
      </c>
      <c r="K116" s="2">
        <v>873765</v>
      </c>
      <c r="L116" s="2">
        <v>0</v>
      </c>
      <c r="M116" s="3">
        <f t="shared" ref="M116:M127" si="65">SUM(E116:L116)</f>
        <v>12958321</v>
      </c>
      <c r="N116" s="2">
        <v>3343185</v>
      </c>
      <c r="O116" s="2">
        <v>0</v>
      </c>
      <c r="P116" s="2">
        <v>16692</v>
      </c>
      <c r="Q116" s="2">
        <v>0</v>
      </c>
      <c r="R116" s="2">
        <v>2453600</v>
      </c>
      <c r="S116" s="2">
        <v>2320896</v>
      </c>
      <c r="T116" s="2">
        <v>1956687</v>
      </c>
      <c r="U116" s="2">
        <v>1986183</v>
      </c>
      <c r="V116" s="2">
        <v>0</v>
      </c>
      <c r="W116" s="2">
        <v>0</v>
      </c>
      <c r="X116" s="3">
        <f t="shared" ref="X116:X127" si="66">SUM(N116:W116)</f>
        <v>12077243</v>
      </c>
    </row>
    <row r="117" spans="1:24" ht="12" customHeight="1">
      <c r="B117" s="12" t="s">
        <v>110</v>
      </c>
      <c r="E117" s="2">
        <v>327226</v>
      </c>
      <c r="F117" s="2">
        <v>0</v>
      </c>
      <c r="G117" s="2">
        <v>1326168</v>
      </c>
      <c r="H117" s="2">
        <v>121661</v>
      </c>
      <c r="I117" s="2">
        <v>33729</v>
      </c>
      <c r="J117" s="2">
        <v>24304</v>
      </c>
      <c r="K117" s="2">
        <v>17148</v>
      </c>
      <c r="L117" s="2">
        <v>218052</v>
      </c>
      <c r="M117" s="3">
        <f t="shared" si="65"/>
        <v>2068288</v>
      </c>
      <c r="N117" s="2">
        <v>0</v>
      </c>
      <c r="O117" s="2">
        <v>0</v>
      </c>
      <c r="P117" s="2">
        <v>1401483</v>
      </c>
      <c r="Q117" s="2">
        <v>0</v>
      </c>
      <c r="R117" s="2">
        <v>400642</v>
      </c>
      <c r="S117" s="2">
        <v>339368</v>
      </c>
      <c r="T117" s="2">
        <v>32314</v>
      </c>
      <c r="U117" s="2">
        <v>0</v>
      </c>
      <c r="V117" s="2">
        <v>0</v>
      </c>
      <c r="W117" s="2">
        <v>0</v>
      </c>
      <c r="X117" s="3">
        <f t="shared" si="66"/>
        <v>2173807</v>
      </c>
    </row>
    <row r="118" spans="1:24" ht="12" customHeight="1">
      <c r="B118" s="12" t="s">
        <v>111</v>
      </c>
      <c r="E118" s="2">
        <v>254703</v>
      </c>
      <c r="F118" s="2">
        <v>0</v>
      </c>
      <c r="G118" s="2">
        <v>129611</v>
      </c>
      <c r="H118" s="2">
        <v>12981</v>
      </c>
      <c r="I118" s="2">
        <v>0</v>
      </c>
      <c r="J118" s="2">
        <v>852</v>
      </c>
      <c r="K118" s="2">
        <v>0</v>
      </c>
      <c r="L118" s="2">
        <v>389100</v>
      </c>
      <c r="M118" s="3">
        <f t="shared" si="65"/>
        <v>787247</v>
      </c>
      <c r="N118" s="2">
        <v>95059</v>
      </c>
      <c r="O118" s="2">
        <v>0</v>
      </c>
      <c r="P118" s="2">
        <v>389100</v>
      </c>
      <c r="Q118" s="2">
        <v>0</v>
      </c>
      <c r="R118" s="2">
        <v>33460</v>
      </c>
      <c r="S118" s="2">
        <v>32684</v>
      </c>
      <c r="T118" s="2">
        <v>244999</v>
      </c>
      <c r="U118" s="2">
        <v>0</v>
      </c>
      <c r="V118" s="2">
        <v>0</v>
      </c>
      <c r="W118" s="2">
        <v>0</v>
      </c>
      <c r="X118" s="3">
        <f t="shared" si="66"/>
        <v>795302</v>
      </c>
    </row>
    <row r="119" spans="1:24" ht="12" customHeight="1">
      <c r="B119" s="12" t="s">
        <v>112</v>
      </c>
      <c r="E119" s="2">
        <v>1269</v>
      </c>
      <c r="F119" s="2">
        <v>0</v>
      </c>
      <c r="G119" s="2">
        <v>161525</v>
      </c>
      <c r="H119" s="2">
        <v>0</v>
      </c>
      <c r="I119" s="2">
        <v>0</v>
      </c>
      <c r="J119" s="2">
        <v>0</v>
      </c>
      <c r="K119" s="2">
        <v>244676</v>
      </c>
      <c r="L119" s="2">
        <v>214750</v>
      </c>
      <c r="M119" s="3">
        <f t="shared" si="65"/>
        <v>622220</v>
      </c>
      <c r="N119" s="2">
        <v>174960</v>
      </c>
      <c r="O119" s="2">
        <v>0</v>
      </c>
      <c r="P119" s="2">
        <v>214750</v>
      </c>
      <c r="Q119" s="2">
        <v>0</v>
      </c>
      <c r="R119" s="2">
        <v>101161</v>
      </c>
      <c r="S119" s="2">
        <v>66307</v>
      </c>
      <c r="T119" s="2">
        <v>25733</v>
      </c>
      <c r="U119" s="2">
        <v>478829</v>
      </c>
      <c r="V119" s="2">
        <v>0</v>
      </c>
      <c r="W119" s="2">
        <v>0</v>
      </c>
      <c r="X119" s="3">
        <f t="shared" si="66"/>
        <v>1061740</v>
      </c>
    </row>
    <row r="120" spans="1:24" ht="12" customHeight="1">
      <c r="B120" s="12" t="s">
        <v>113</v>
      </c>
      <c r="E120" s="2">
        <v>34205</v>
      </c>
      <c r="F120" s="2">
        <v>0</v>
      </c>
      <c r="G120" s="2">
        <v>224982</v>
      </c>
      <c r="H120" s="2">
        <v>100960</v>
      </c>
      <c r="I120" s="2">
        <v>0</v>
      </c>
      <c r="J120" s="2">
        <v>36987</v>
      </c>
      <c r="K120" s="2">
        <v>304</v>
      </c>
      <c r="L120" s="2">
        <v>297355</v>
      </c>
      <c r="M120" s="3">
        <f t="shared" si="65"/>
        <v>694793</v>
      </c>
      <c r="N120" s="2">
        <v>125020</v>
      </c>
      <c r="O120" s="2">
        <v>0</v>
      </c>
      <c r="P120" s="2">
        <v>380164</v>
      </c>
      <c r="Q120" s="2">
        <v>0</v>
      </c>
      <c r="R120" s="2">
        <v>2800</v>
      </c>
      <c r="S120" s="2">
        <v>186809</v>
      </c>
      <c r="T120" s="2">
        <v>0</v>
      </c>
      <c r="U120" s="2">
        <v>0</v>
      </c>
      <c r="V120" s="2">
        <v>0</v>
      </c>
      <c r="W120" s="2">
        <v>0</v>
      </c>
      <c r="X120" s="3">
        <f t="shared" si="66"/>
        <v>694793</v>
      </c>
    </row>
    <row r="121" spans="1:24" ht="12" customHeight="1">
      <c r="B121" s="12" t="s">
        <v>114</v>
      </c>
      <c r="E121" s="2">
        <v>0</v>
      </c>
      <c r="F121" s="2">
        <v>0</v>
      </c>
      <c r="G121" s="2">
        <v>70516</v>
      </c>
      <c r="H121" s="2">
        <v>0</v>
      </c>
      <c r="I121" s="2">
        <v>0</v>
      </c>
      <c r="J121" s="2">
        <v>0</v>
      </c>
      <c r="K121" s="2">
        <v>23176</v>
      </c>
      <c r="L121" s="2">
        <v>0</v>
      </c>
      <c r="M121" s="3">
        <f t="shared" si="65"/>
        <v>93692</v>
      </c>
      <c r="N121" s="2">
        <v>22470</v>
      </c>
      <c r="O121" s="2">
        <v>0</v>
      </c>
      <c r="P121" s="2">
        <v>0</v>
      </c>
      <c r="Q121" s="2">
        <v>0</v>
      </c>
      <c r="R121" s="2">
        <v>6167</v>
      </c>
      <c r="S121" s="2">
        <v>29457</v>
      </c>
      <c r="T121" s="2">
        <v>129818</v>
      </c>
      <c r="U121" s="2">
        <v>0</v>
      </c>
      <c r="V121" s="2">
        <v>0</v>
      </c>
      <c r="W121" s="2">
        <v>0</v>
      </c>
      <c r="X121" s="3">
        <f t="shared" si="66"/>
        <v>187912</v>
      </c>
    </row>
    <row r="122" spans="1:24" ht="12" customHeight="1">
      <c r="B122" s="12" t="s">
        <v>115</v>
      </c>
      <c r="E122" s="2">
        <v>0</v>
      </c>
      <c r="F122" s="2">
        <v>0</v>
      </c>
      <c r="G122" s="2">
        <v>229981</v>
      </c>
      <c r="H122" s="2">
        <v>0</v>
      </c>
      <c r="I122" s="2">
        <v>0</v>
      </c>
      <c r="J122" s="2">
        <v>0</v>
      </c>
      <c r="K122" s="2">
        <v>55110</v>
      </c>
      <c r="L122" s="2">
        <v>513132</v>
      </c>
      <c r="M122" s="3">
        <f t="shared" si="65"/>
        <v>798223</v>
      </c>
      <c r="N122" s="2">
        <v>186819</v>
      </c>
      <c r="O122" s="2">
        <v>0</v>
      </c>
      <c r="P122" s="2">
        <v>513132</v>
      </c>
      <c r="Q122" s="2">
        <v>0</v>
      </c>
      <c r="R122" s="2">
        <v>42143</v>
      </c>
      <c r="S122" s="2">
        <v>69439</v>
      </c>
      <c r="T122" s="2">
        <v>6000</v>
      </c>
      <c r="U122" s="2">
        <v>0</v>
      </c>
      <c r="V122" s="2">
        <v>0</v>
      </c>
      <c r="W122" s="2">
        <v>0</v>
      </c>
      <c r="X122" s="3">
        <f t="shared" si="66"/>
        <v>817533</v>
      </c>
    </row>
    <row r="123" spans="1:24" ht="12" customHeight="1">
      <c r="B123" s="12" t="s">
        <v>116</v>
      </c>
      <c r="E123" s="2">
        <v>0</v>
      </c>
      <c r="F123" s="2">
        <v>0</v>
      </c>
      <c r="G123" s="2">
        <v>56695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3">
        <f t="shared" si="65"/>
        <v>56695</v>
      </c>
      <c r="N123" s="2">
        <v>26201</v>
      </c>
      <c r="O123" s="2">
        <v>0</v>
      </c>
      <c r="P123" s="2">
        <v>0</v>
      </c>
      <c r="Q123" s="2">
        <v>0</v>
      </c>
      <c r="R123" s="2">
        <v>8281</v>
      </c>
      <c r="S123" s="2">
        <v>13992</v>
      </c>
      <c r="T123" s="2">
        <v>1243</v>
      </c>
      <c r="U123" s="2">
        <v>0</v>
      </c>
      <c r="V123" s="2">
        <v>0</v>
      </c>
      <c r="W123" s="2">
        <v>0</v>
      </c>
      <c r="X123" s="3">
        <f t="shared" si="66"/>
        <v>49717</v>
      </c>
    </row>
    <row r="124" spans="1:24" ht="12" customHeight="1">
      <c r="B124" s="12" t="s">
        <v>117</v>
      </c>
      <c r="E124" s="2">
        <v>323911</v>
      </c>
      <c r="F124" s="2">
        <v>0</v>
      </c>
      <c r="G124" s="2">
        <v>646692</v>
      </c>
      <c r="H124" s="2">
        <v>103413</v>
      </c>
      <c r="I124" s="2">
        <v>0</v>
      </c>
      <c r="J124" s="2">
        <v>254851</v>
      </c>
      <c r="K124" s="2">
        <v>0</v>
      </c>
      <c r="L124" s="2">
        <v>423826</v>
      </c>
      <c r="M124" s="3">
        <f t="shared" si="65"/>
        <v>1752693</v>
      </c>
      <c r="N124" s="2">
        <v>260782</v>
      </c>
      <c r="O124" s="2">
        <v>0</v>
      </c>
      <c r="P124" s="2">
        <v>832722</v>
      </c>
      <c r="Q124" s="2">
        <v>0</v>
      </c>
      <c r="R124" s="2">
        <v>300042</v>
      </c>
      <c r="S124" s="2">
        <v>82075</v>
      </c>
      <c r="T124" s="2">
        <v>333786</v>
      </c>
      <c r="U124" s="2">
        <v>0</v>
      </c>
      <c r="V124" s="2">
        <v>0</v>
      </c>
      <c r="W124" s="2">
        <v>0</v>
      </c>
      <c r="X124" s="3">
        <f t="shared" si="66"/>
        <v>1809407</v>
      </c>
    </row>
    <row r="125" spans="1:24" ht="12" customHeight="1">
      <c r="B125" s="12" t="s">
        <v>118</v>
      </c>
      <c r="E125" s="2">
        <v>49609</v>
      </c>
      <c r="F125" s="2">
        <v>0</v>
      </c>
      <c r="G125" s="2">
        <v>215409</v>
      </c>
      <c r="H125" s="2">
        <v>41625</v>
      </c>
      <c r="I125" s="2">
        <v>0</v>
      </c>
      <c r="J125" s="2">
        <v>31533</v>
      </c>
      <c r="K125" s="2">
        <v>0</v>
      </c>
      <c r="L125" s="2">
        <v>0</v>
      </c>
      <c r="M125" s="3">
        <f t="shared" si="65"/>
        <v>338176</v>
      </c>
      <c r="N125" s="2">
        <v>88150</v>
      </c>
      <c r="O125" s="2">
        <v>0</v>
      </c>
      <c r="P125" s="2">
        <v>35000</v>
      </c>
      <c r="Q125" s="2">
        <v>0</v>
      </c>
      <c r="R125" s="2">
        <v>159982</v>
      </c>
      <c r="S125" s="2">
        <v>43961</v>
      </c>
      <c r="T125" s="2">
        <v>1412</v>
      </c>
      <c r="U125" s="2">
        <v>0</v>
      </c>
      <c r="V125" s="2">
        <v>0</v>
      </c>
      <c r="W125" s="2">
        <v>0</v>
      </c>
      <c r="X125" s="3">
        <f t="shared" si="66"/>
        <v>328505</v>
      </c>
    </row>
    <row r="126" spans="1:24" ht="12" customHeight="1">
      <c r="C126" s="2" t="s">
        <v>41</v>
      </c>
      <c r="E126" s="2">
        <f t="shared" ref="E126:L126" si="67">SUM(E117:E125)</f>
        <v>990923</v>
      </c>
      <c r="F126" s="2">
        <f t="shared" si="67"/>
        <v>0</v>
      </c>
      <c r="G126" s="2">
        <f t="shared" si="67"/>
        <v>3061579</v>
      </c>
      <c r="H126" s="2">
        <f t="shared" si="67"/>
        <v>380640</v>
      </c>
      <c r="I126" s="2">
        <f t="shared" si="67"/>
        <v>33729</v>
      </c>
      <c r="J126" s="2">
        <f t="shared" si="67"/>
        <v>348527</v>
      </c>
      <c r="K126" s="2">
        <f t="shared" si="67"/>
        <v>340414</v>
      </c>
      <c r="L126" s="2">
        <f t="shared" si="67"/>
        <v>2056215</v>
      </c>
      <c r="M126" s="3">
        <f t="shared" si="65"/>
        <v>7212027</v>
      </c>
      <c r="N126" s="2">
        <f t="shared" ref="N126:W126" si="68">SUM(N117:N125)</f>
        <v>979461</v>
      </c>
      <c r="O126" s="2">
        <f t="shared" si="68"/>
        <v>0</v>
      </c>
      <c r="P126" s="2">
        <f t="shared" si="68"/>
        <v>3766351</v>
      </c>
      <c r="Q126" s="2">
        <f t="shared" si="68"/>
        <v>0</v>
      </c>
      <c r="R126" s="2">
        <f t="shared" si="68"/>
        <v>1054678</v>
      </c>
      <c r="S126" s="2">
        <f t="shared" si="68"/>
        <v>864092</v>
      </c>
      <c r="T126" s="2">
        <f t="shared" si="68"/>
        <v>775305</v>
      </c>
      <c r="U126" s="2">
        <f t="shared" si="68"/>
        <v>478829</v>
      </c>
      <c r="V126" s="2">
        <f t="shared" si="68"/>
        <v>0</v>
      </c>
      <c r="W126" s="2">
        <f t="shared" si="68"/>
        <v>0</v>
      </c>
      <c r="X126" s="3">
        <f t="shared" si="66"/>
        <v>7918716</v>
      </c>
    </row>
    <row r="127" spans="1:24" ht="12" customHeight="1">
      <c r="D127" s="2" t="s">
        <v>42</v>
      </c>
      <c r="E127" s="2">
        <f t="shared" ref="E127:L127" si="69">E126+E116</f>
        <v>4512647</v>
      </c>
      <c r="F127" s="2">
        <f t="shared" si="69"/>
        <v>1439768</v>
      </c>
      <c r="G127" s="2">
        <f t="shared" si="69"/>
        <v>7644744</v>
      </c>
      <c r="H127" s="2">
        <f t="shared" si="69"/>
        <v>2829098</v>
      </c>
      <c r="I127" s="2">
        <f t="shared" si="69"/>
        <v>125170</v>
      </c>
      <c r="J127" s="2">
        <f t="shared" si="69"/>
        <v>348527</v>
      </c>
      <c r="K127" s="2">
        <f t="shared" si="69"/>
        <v>1214179</v>
      </c>
      <c r="L127" s="2">
        <f t="shared" si="69"/>
        <v>2056215</v>
      </c>
      <c r="M127" s="3">
        <f t="shared" si="65"/>
        <v>20170348</v>
      </c>
      <c r="N127" s="2">
        <f t="shared" ref="N127:W127" si="70">N126+N116</f>
        <v>4322646</v>
      </c>
      <c r="O127" s="2">
        <f t="shared" si="70"/>
        <v>0</v>
      </c>
      <c r="P127" s="2">
        <f t="shared" si="70"/>
        <v>3783043</v>
      </c>
      <c r="Q127" s="2">
        <f t="shared" si="70"/>
        <v>0</v>
      </c>
      <c r="R127" s="2">
        <f t="shared" si="70"/>
        <v>3508278</v>
      </c>
      <c r="S127" s="2">
        <f t="shared" si="70"/>
        <v>3184988</v>
      </c>
      <c r="T127" s="2">
        <f t="shared" si="70"/>
        <v>2731992</v>
      </c>
      <c r="U127" s="2">
        <f t="shared" si="70"/>
        <v>2465012</v>
      </c>
      <c r="V127" s="2">
        <f t="shared" si="70"/>
        <v>0</v>
      </c>
      <c r="W127" s="2">
        <f t="shared" si="70"/>
        <v>0</v>
      </c>
      <c r="X127" s="3">
        <f t="shared" si="66"/>
        <v>19995959</v>
      </c>
    </row>
    <row r="129" spans="1:24" ht="12" customHeight="1">
      <c r="A129" s="2" t="s">
        <v>119</v>
      </c>
      <c r="E129" s="2">
        <v>3898515</v>
      </c>
      <c r="F129" s="2">
        <v>1719528</v>
      </c>
      <c r="G129" s="2">
        <v>3734804</v>
      </c>
      <c r="H129" s="2">
        <v>2110394</v>
      </c>
      <c r="I129" s="2">
        <v>1997830</v>
      </c>
      <c r="J129" s="2">
        <v>225610</v>
      </c>
      <c r="K129" s="2">
        <v>1092537</v>
      </c>
      <c r="L129" s="2">
        <v>3955269</v>
      </c>
      <c r="M129" s="3">
        <f t="shared" ref="M129:M134" si="71">SUM(E129:L129)</f>
        <v>18734487</v>
      </c>
      <c r="N129" s="2">
        <v>6045352</v>
      </c>
      <c r="O129" s="2">
        <v>0</v>
      </c>
      <c r="P129" s="2">
        <v>0</v>
      </c>
      <c r="Q129" s="2">
        <v>0</v>
      </c>
      <c r="R129" s="2">
        <v>679444</v>
      </c>
      <c r="S129" s="2">
        <v>2177760</v>
      </c>
      <c r="T129" s="2">
        <v>4762617</v>
      </c>
      <c r="U129" s="2">
        <v>785076</v>
      </c>
      <c r="V129" s="2">
        <v>0</v>
      </c>
      <c r="W129" s="2">
        <v>0</v>
      </c>
      <c r="X129" s="3">
        <f t="shared" ref="X129:X134" si="72">SUM(N129:W129)</f>
        <v>14450249</v>
      </c>
    </row>
    <row r="130" spans="1:24" ht="12" customHeight="1">
      <c r="B130" s="2" t="s">
        <v>120</v>
      </c>
      <c r="E130" s="2">
        <v>349099</v>
      </c>
      <c r="F130" s="2">
        <v>0</v>
      </c>
      <c r="G130" s="2">
        <v>105748</v>
      </c>
      <c r="H130" s="2">
        <v>1101</v>
      </c>
      <c r="I130" s="2">
        <v>0</v>
      </c>
      <c r="J130" s="2">
        <v>0</v>
      </c>
      <c r="K130" s="2">
        <v>0</v>
      </c>
      <c r="L130" s="2">
        <v>0</v>
      </c>
      <c r="M130" s="3">
        <f t="shared" si="71"/>
        <v>455948</v>
      </c>
      <c r="N130" s="2">
        <v>0</v>
      </c>
      <c r="O130" s="2">
        <v>0</v>
      </c>
      <c r="P130" s="2">
        <v>35000</v>
      </c>
      <c r="Q130" s="2">
        <v>0</v>
      </c>
      <c r="R130" s="2">
        <v>5405</v>
      </c>
      <c r="S130" s="2">
        <v>36130</v>
      </c>
      <c r="T130" s="2">
        <v>434985</v>
      </c>
      <c r="U130" s="2">
        <v>0</v>
      </c>
      <c r="V130" s="2">
        <v>0</v>
      </c>
      <c r="W130" s="2">
        <v>0</v>
      </c>
      <c r="X130" s="3">
        <f t="shared" si="72"/>
        <v>511520</v>
      </c>
    </row>
    <row r="131" spans="1:24" ht="12" customHeight="1">
      <c r="B131" s="2" t="s">
        <v>121</v>
      </c>
      <c r="E131" s="2">
        <v>31282</v>
      </c>
      <c r="F131" s="2">
        <v>0</v>
      </c>
      <c r="G131" s="2">
        <v>30160</v>
      </c>
      <c r="H131" s="2">
        <v>68866</v>
      </c>
      <c r="I131" s="2">
        <v>2405</v>
      </c>
      <c r="J131" s="2">
        <v>13899</v>
      </c>
      <c r="K131" s="2">
        <v>67137</v>
      </c>
      <c r="L131" s="2">
        <v>0</v>
      </c>
      <c r="M131" s="3">
        <f t="shared" si="71"/>
        <v>213749</v>
      </c>
      <c r="N131" s="2">
        <v>0</v>
      </c>
      <c r="O131" s="2">
        <v>0</v>
      </c>
      <c r="P131" s="2">
        <v>0</v>
      </c>
      <c r="Q131" s="2">
        <v>0</v>
      </c>
      <c r="R131" s="2">
        <v>30623</v>
      </c>
      <c r="S131" s="2">
        <v>20801</v>
      </c>
      <c r="T131" s="2">
        <v>91013</v>
      </c>
      <c r="U131" s="2">
        <v>11383</v>
      </c>
      <c r="V131" s="2">
        <v>0</v>
      </c>
      <c r="W131" s="2">
        <v>0</v>
      </c>
      <c r="X131" s="3">
        <f t="shared" si="72"/>
        <v>153820</v>
      </c>
    </row>
    <row r="132" spans="1:24" ht="12" customHeight="1">
      <c r="B132" s="2" t="s">
        <v>122</v>
      </c>
      <c r="E132" s="2">
        <v>0</v>
      </c>
      <c r="F132" s="2">
        <v>0</v>
      </c>
      <c r="G132" s="2">
        <v>757923</v>
      </c>
      <c r="H132" s="2">
        <v>339660</v>
      </c>
      <c r="I132" s="2">
        <v>0</v>
      </c>
      <c r="J132" s="2">
        <v>0</v>
      </c>
      <c r="K132" s="2">
        <v>1350128</v>
      </c>
      <c r="L132" s="2">
        <v>986035</v>
      </c>
      <c r="M132" s="3">
        <f t="shared" si="71"/>
        <v>3433746</v>
      </c>
      <c r="N132" s="2">
        <v>463436</v>
      </c>
      <c r="O132" s="2">
        <v>0</v>
      </c>
      <c r="P132" s="2">
        <v>986035</v>
      </c>
      <c r="Q132" s="2">
        <v>0</v>
      </c>
      <c r="R132" s="2">
        <v>1176270</v>
      </c>
      <c r="S132" s="2">
        <v>415178</v>
      </c>
      <c r="T132" s="2">
        <v>620666</v>
      </c>
      <c r="U132" s="2">
        <v>0</v>
      </c>
      <c r="V132" s="2">
        <v>0</v>
      </c>
      <c r="W132" s="2">
        <v>0</v>
      </c>
      <c r="X132" s="3">
        <f t="shared" si="72"/>
        <v>3661585</v>
      </c>
    </row>
    <row r="133" spans="1:24" ht="12" customHeight="1">
      <c r="C133" s="2" t="s">
        <v>41</v>
      </c>
      <c r="E133" s="2">
        <f t="shared" ref="E133:L133" si="73">E132+E131+E130</f>
        <v>380381</v>
      </c>
      <c r="F133" s="2">
        <f t="shared" si="73"/>
        <v>0</v>
      </c>
      <c r="G133" s="2">
        <f t="shared" si="73"/>
        <v>893831</v>
      </c>
      <c r="H133" s="2">
        <f t="shared" si="73"/>
        <v>409627</v>
      </c>
      <c r="I133" s="2">
        <f t="shared" si="73"/>
        <v>2405</v>
      </c>
      <c r="J133" s="2">
        <f t="shared" si="73"/>
        <v>13899</v>
      </c>
      <c r="K133" s="2">
        <f t="shared" si="73"/>
        <v>1417265</v>
      </c>
      <c r="L133" s="2">
        <f t="shared" si="73"/>
        <v>986035</v>
      </c>
      <c r="M133" s="3">
        <f t="shared" si="71"/>
        <v>4103443</v>
      </c>
      <c r="N133" s="2">
        <f t="shared" ref="N133:W133" si="74">N132+N131+N130</f>
        <v>463436</v>
      </c>
      <c r="O133" s="2">
        <f t="shared" si="74"/>
        <v>0</v>
      </c>
      <c r="P133" s="2">
        <f t="shared" si="74"/>
        <v>1021035</v>
      </c>
      <c r="Q133" s="2">
        <f t="shared" si="74"/>
        <v>0</v>
      </c>
      <c r="R133" s="2">
        <f t="shared" si="74"/>
        <v>1212298</v>
      </c>
      <c r="S133" s="2">
        <f t="shared" si="74"/>
        <v>472109</v>
      </c>
      <c r="T133" s="2">
        <f t="shared" si="74"/>
        <v>1146664</v>
      </c>
      <c r="U133" s="2">
        <f t="shared" si="74"/>
        <v>11383</v>
      </c>
      <c r="V133" s="2">
        <f t="shared" si="74"/>
        <v>0</v>
      </c>
      <c r="W133" s="2">
        <f t="shared" si="74"/>
        <v>0</v>
      </c>
      <c r="X133" s="3">
        <f t="shared" si="72"/>
        <v>4326925</v>
      </c>
    </row>
    <row r="134" spans="1:24" ht="12" customHeight="1">
      <c r="D134" s="2" t="s">
        <v>42</v>
      </c>
      <c r="E134" s="2">
        <f t="shared" ref="E134:L134" si="75">E133+E129</f>
        <v>4278896</v>
      </c>
      <c r="F134" s="2">
        <f t="shared" si="75"/>
        <v>1719528</v>
      </c>
      <c r="G134" s="2">
        <f t="shared" si="75"/>
        <v>4628635</v>
      </c>
      <c r="H134" s="2">
        <f t="shared" si="75"/>
        <v>2520021</v>
      </c>
      <c r="I134" s="2">
        <f t="shared" si="75"/>
        <v>2000235</v>
      </c>
      <c r="J134" s="2">
        <f t="shared" si="75"/>
        <v>239509</v>
      </c>
      <c r="K134" s="2">
        <f t="shared" si="75"/>
        <v>2509802</v>
      </c>
      <c r="L134" s="2">
        <f t="shared" si="75"/>
        <v>4941304</v>
      </c>
      <c r="M134" s="3">
        <f t="shared" si="71"/>
        <v>22837930</v>
      </c>
      <c r="N134" s="2">
        <f t="shared" ref="N134:W134" si="76">N133+N129</f>
        <v>6508788</v>
      </c>
      <c r="O134" s="2">
        <f t="shared" si="76"/>
        <v>0</v>
      </c>
      <c r="P134" s="2">
        <f t="shared" si="76"/>
        <v>1021035</v>
      </c>
      <c r="Q134" s="2">
        <f t="shared" si="76"/>
        <v>0</v>
      </c>
      <c r="R134" s="2">
        <f t="shared" si="76"/>
        <v>1891742</v>
      </c>
      <c r="S134" s="2">
        <f t="shared" si="76"/>
        <v>2649869</v>
      </c>
      <c r="T134" s="2">
        <f t="shared" si="76"/>
        <v>5909281</v>
      </c>
      <c r="U134" s="2">
        <f t="shared" si="76"/>
        <v>796459</v>
      </c>
      <c r="V134" s="2">
        <f t="shared" si="76"/>
        <v>0</v>
      </c>
      <c r="W134" s="2">
        <f t="shared" si="76"/>
        <v>0</v>
      </c>
      <c r="X134" s="3">
        <f t="shared" si="72"/>
        <v>18777174</v>
      </c>
    </row>
    <row r="136" spans="1:24" ht="12" customHeight="1">
      <c r="A136" s="2" t="s">
        <v>123</v>
      </c>
      <c r="E136" s="2">
        <v>328450</v>
      </c>
      <c r="F136" s="2">
        <v>0</v>
      </c>
      <c r="G136" s="2">
        <v>3765955</v>
      </c>
      <c r="H136" s="2">
        <v>1191038</v>
      </c>
      <c r="I136" s="2">
        <v>44265</v>
      </c>
      <c r="J136" s="2">
        <v>18947</v>
      </c>
      <c r="K136" s="2">
        <v>91878</v>
      </c>
      <c r="L136" s="2">
        <v>333062</v>
      </c>
      <c r="M136" s="3">
        <f>SUM(E136:L136)</f>
        <v>5773595</v>
      </c>
      <c r="N136" s="2">
        <v>2836851</v>
      </c>
      <c r="O136" s="2">
        <v>0</v>
      </c>
      <c r="P136" s="2">
        <v>0</v>
      </c>
      <c r="Q136" s="2">
        <v>0</v>
      </c>
      <c r="R136" s="2">
        <v>287215</v>
      </c>
      <c r="S136" s="2">
        <v>1405094</v>
      </c>
      <c r="T136" s="2">
        <v>72977</v>
      </c>
      <c r="U136" s="2">
        <v>1665700</v>
      </c>
      <c r="V136" s="2">
        <v>0</v>
      </c>
      <c r="W136" s="2">
        <v>0</v>
      </c>
      <c r="X136" s="3">
        <f>SUM(N136:W136)</f>
        <v>6267837</v>
      </c>
    </row>
    <row r="137" spans="1:24" ht="12" customHeight="1">
      <c r="B137" s="2" t="s">
        <v>124</v>
      </c>
      <c r="E137" s="2">
        <v>642298</v>
      </c>
      <c r="F137" s="2">
        <v>0</v>
      </c>
      <c r="G137" s="2">
        <v>365632</v>
      </c>
      <c r="H137" s="2">
        <v>52616</v>
      </c>
      <c r="I137" s="2">
        <v>0</v>
      </c>
      <c r="J137" s="2">
        <v>0</v>
      </c>
      <c r="K137" s="2">
        <v>63231</v>
      </c>
      <c r="L137" s="2">
        <v>0</v>
      </c>
      <c r="M137" s="3">
        <f>SUM(E137:L137)</f>
        <v>1123777</v>
      </c>
      <c r="N137" s="2">
        <v>0</v>
      </c>
      <c r="O137" s="2">
        <v>0</v>
      </c>
      <c r="P137" s="2">
        <v>585000</v>
      </c>
      <c r="Q137" s="2">
        <v>0</v>
      </c>
      <c r="R137" s="2">
        <v>106965</v>
      </c>
      <c r="S137" s="2">
        <v>176576</v>
      </c>
      <c r="T137" s="2">
        <v>184583</v>
      </c>
      <c r="U137" s="2">
        <v>252455</v>
      </c>
      <c r="V137" s="2">
        <v>0</v>
      </c>
      <c r="W137" s="2">
        <v>0</v>
      </c>
      <c r="X137" s="3">
        <f>SUM(N137:W137)</f>
        <v>1305579</v>
      </c>
    </row>
    <row r="138" spans="1:24" ht="12" customHeight="1">
      <c r="C138" s="2" t="s">
        <v>41</v>
      </c>
      <c r="E138" s="2">
        <f t="shared" ref="E138:L138" si="77">E137</f>
        <v>642298</v>
      </c>
      <c r="F138" s="2">
        <f t="shared" si="77"/>
        <v>0</v>
      </c>
      <c r="G138" s="2">
        <f t="shared" si="77"/>
        <v>365632</v>
      </c>
      <c r="H138" s="2">
        <f t="shared" si="77"/>
        <v>52616</v>
      </c>
      <c r="I138" s="2">
        <f t="shared" si="77"/>
        <v>0</v>
      </c>
      <c r="J138" s="2">
        <f t="shared" si="77"/>
        <v>0</v>
      </c>
      <c r="K138" s="2">
        <f t="shared" si="77"/>
        <v>63231</v>
      </c>
      <c r="L138" s="2">
        <f t="shared" si="77"/>
        <v>0</v>
      </c>
      <c r="M138" s="3">
        <f>SUM(E138:L138)</f>
        <v>1123777</v>
      </c>
      <c r="N138" s="2">
        <f t="shared" ref="N138:W138" si="78">N137</f>
        <v>0</v>
      </c>
      <c r="O138" s="2">
        <f t="shared" si="78"/>
        <v>0</v>
      </c>
      <c r="P138" s="2">
        <f t="shared" si="78"/>
        <v>585000</v>
      </c>
      <c r="Q138" s="2">
        <f t="shared" si="78"/>
        <v>0</v>
      </c>
      <c r="R138" s="2">
        <f t="shared" si="78"/>
        <v>106965</v>
      </c>
      <c r="S138" s="2">
        <f t="shared" si="78"/>
        <v>176576</v>
      </c>
      <c r="T138" s="2">
        <f t="shared" si="78"/>
        <v>184583</v>
      </c>
      <c r="U138" s="2">
        <f t="shared" si="78"/>
        <v>252455</v>
      </c>
      <c r="V138" s="2">
        <f t="shared" si="78"/>
        <v>0</v>
      </c>
      <c r="W138" s="2">
        <f t="shared" si="78"/>
        <v>0</v>
      </c>
      <c r="X138" s="3">
        <f>SUM(N138:W138)</f>
        <v>1305579</v>
      </c>
    </row>
    <row r="139" spans="1:24" ht="12" customHeight="1">
      <c r="D139" s="2" t="s">
        <v>42</v>
      </c>
      <c r="E139" s="2">
        <f t="shared" ref="E139:X139" si="79">E138+E136</f>
        <v>970748</v>
      </c>
      <c r="F139" s="2">
        <f t="shared" si="79"/>
        <v>0</v>
      </c>
      <c r="G139" s="2">
        <f t="shared" si="79"/>
        <v>4131587</v>
      </c>
      <c r="H139" s="2">
        <f t="shared" si="79"/>
        <v>1243654</v>
      </c>
      <c r="I139" s="2">
        <f t="shared" si="79"/>
        <v>44265</v>
      </c>
      <c r="J139" s="2">
        <f t="shared" si="79"/>
        <v>18947</v>
      </c>
      <c r="K139" s="2">
        <f t="shared" si="79"/>
        <v>155109</v>
      </c>
      <c r="L139" s="2">
        <f t="shared" si="79"/>
        <v>333062</v>
      </c>
      <c r="M139" s="3">
        <f t="shared" si="79"/>
        <v>6897372</v>
      </c>
      <c r="N139" s="2">
        <f t="shared" si="79"/>
        <v>2836851</v>
      </c>
      <c r="O139" s="2">
        <f t="shared" si="79"/>
        <v>0</v>
      </c>
      <c r="P139" s="2">
        <f t="shared" si="79"/>
        <v>585000</v>
      </c>
      <c r="Q139" s="2">
        <f t="shared" si="79"/>
        <v>0</v>
      </c>
      <c r="R139" s="2">
        <f t="shared" si="79"/>
        <v>394180</v>
      </c>
      <c r="S139" s="2">
        <f t="shared" si="79"/>
        <v>1581670</v>
      </c>
      <c r="T139" s="2">
        <f t="shared" si="79"/>
        <v>257560</v>
      </c>
      <c r="U139" s="2">
        <f t="shared" si="79"/>
        <v>1918155</v>
      </c>
      <c r="V139" s="2">
        <f t="shared" si="79"/>
        <v>0</v>
      </c>
      <c r="W139" s="2">
        <f t="shared" si="79"/>
        <v>0</v>
      </c>
      <c r="X139" s="3">
        <f t="shared" si="79"/>
        <v>7573416</v>
      </c>
    </row>
    <row r="141" spans="1:24" ht="12" customHeight="1">
      <c r="A141" s="2" t="s">
        <v>125</v>
      </c>
      <c r="E141" s="2">
        <v>64952615</v>
      </c>
      <c r="F141" s="2">
        <v>7047365</v>
      </c>
      <c r="G141" s="2">
        <v>38815714</v>
      </c>
      <c r="H141" s="2">
        <v>7437538</v>
      </c>
      <c r="I141" s="2">
        <v>1706487</v>
      </c>
      <c r="J141" s="2">
        <v>4038232</v>
      </c>
      <c r="K141" s="2">
        <v>4711229</v>
      </c>
      <c r="L141" s="2">
        <v>4221483</v>
      </c>
      <c r="M141" s="3">
        <f t="shared" ref="M141:M181" si="80">SUM(E141:L141)</f>
        <v>132930663</v>
      </c>
      <c r="N141" s="2">
        <v>62459318</v>
      </c>
      <c r="O141" s="2">
        <v>64641</v>
      </c>
      <c r="P141" s="2">
        <v>4221483</v>
      </c>
      <c r="Q141" s="2">
        <v>115157</v>
      </c>
      <c r="R141" s="2">
        <v>21241515</v>
      </c>
      <c r="S141" s="2">
        <v>14214849</v>
      </c>
      <c r="T141" s="2">
        <v>2779660</v>
      </c>
      <c r="U141" s="2">
        <v>9275917</v>
      </c>
      <c r="V141" s="2">
        <v>0</v>
      </c>
      <c r="W141" s="2">
        <v>0</v>
      </c>
      <c r="X141" s="3">
        <f t="shared" ref="X141:X181" si="81">SUM(N141:W141)</f>
        <v>114372540</v>
      </c>
    </row>
    <row r="142" spans="1:24" ht="12" customHeight="1">
      <c r="B142" s="2" t="s">
        <v>126</v>
      </c>
      <c r="E142" s="2">
        <v>128601</v>
      </c>
      <c r="F142" s="2">
        <v>0</v>
      </c>
      <c r="G142" s="2">
        <v>137984</v>
      </c>
      <c r="H142" s="2">
        <v>9583</v>
      </c>
      <c r="I142" s="2">
        <v>941</v>
      </c>
      <c r="J142" s="2">
        <v>5310</v>
      </c>
      <c r="K142" s="2">
        <v>9643</v>
      </c>
      <c r="L142" s="2">
        <v>240261</v>
      </c>
      <c r="M142" s="3">
        <f t="shared" si="80"/>
        <v>532323</v>
      </c>
      <c r="N142" s="2">
        <v>253749</v>
      </c>
      <c r="O142" s="2">
        <v>0</v>
      </c>
      <c r="P142" s="2">
        <v>240261</v>
      </c>
      <c r="Q142" s="2">
        <v>548</v>
      </c>
      <c r="R142" s="2">
        <v>19003</v>
      </c>
      <c r="S142" s="2">
        <v>52732</v>
      </c>
      <c r="T142" s="2">
        <v>0</v>
      </c>
      <c r="U142" s="2">
        <v>0</v>
      </c>
      <c r="V142" s="2">
        <v>0</v>
      </c>
      <c r="W142" s="2">
        <v>0</v>
      </c>
      <c r="X142" s="3">
        <f t="shared" si="81"/>
        <v>566293</v>
      </c>
    </row>
    <row r="143" spans="1:24" ht="12" customHeight="1">
      <c r="B143" s="2" t="s">
        <v>127</v>
      </c>
      <c r="E143" s="2">
        <v>702065</v>
      </c>
      <c r="F143" s="2">
        <v>0</v>
      </c>
      <c r="G143" s="2">
        <v>1535936</v>
      </c>
      <c r="H143" s="2">
        <v>3137546</v>
      </c>
      <c r="I143" s="2">
        <v>2605133</v>
      </c>
      <c r="J143" s="2">
        <v>107231</v>
      </c>
      <c r="K143" s="2">
        <v>1529961</v>
      </c>
      <c r="L143" s="2">
        <v>627973</v>
      </c>
      <c r="M143" s="3">
        <f t="shared" si="80"/>
        <v>10245845</v>
      </c>
      <c r="N143" s="2">
        <v>1203447</v>
      </c>
      <c r="O143" s="2">
        <v>96149</v>
      </c>
      <c r="P143" s="2">
        <v>2300871</v>
      </c>
      <c r="Q143" s="2">
        <v>0</v>
      </c>
      <c r="R143" s="2">
        <v>8319012</v>
      </c>
      <c r="S143" s="2">
        <v>942199</v>
      </c>
      <c r="T143" s="2">
        <v>1428668</v>
      </c>
      <c r="U143" s="2">
        <v>1613196</v>
      </c>
      <c r="V143" s="2">
        <v>0</v>
      </c>
      <c r="W143" s="2">
        <v>0</v>
      </c>
      <c r="X143" s="3">
        <f t="shared" si="81"/>
        <v>15903542</v>
      </c>
    </row>
    <row r="144" spans="1:24" ht="12" customHeight="1">
      <c r="B144" s="2" t="s">
        <v>128</v>
      </c>
      <c r="E144" s="2">
        <v>3543</v>
      </c>
      <c r="F144" s="2">
        <v>0</v>
      </c>
      <c r="G144" s="2">
        <v>10276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3">
        <f t="shared" si="80"/>
        <v>13819</v>
      </c>
      <c r="N144" s="2">
        <v>0</v>
      </c>
      <c r="O144" s="2">
        <v>0</v>
      </c>
      <c r="P144" s="2">
        <v>0</v>
      </c>
      <c r="Q144" s="2">
        <v>64</v>
      </c>
      <c r="R144" s="2">
        <v>0</v>
      </c>
      <c r="S144" s="2">
        <v>6161</v>
      </c>
      <c r="T144" s="2">
        <v>0</v>
      </c>
      <c r="U144" s="2">
        <v>0</v>
      </c>
      <c r="V144" s="2">
        <v>0</v>
      </c>
      <c r="W144" s="2">
        <v>0</v>
      </c>
      <c r="X144" s="3">
        <f t="shared" si="81"/>
        <v>6225</v>
      </c>
    </row>
    <row r="145" spans="2:24" ht="12" customHeight="1">
      <c r="B145" s="2" t="s">
        <v>129</v>
      </c>
      <c r="E145" s="2">
        <v>24160440</v>
      </c>
      <c r="F145" s="2">
        <v>5824151</v>
      </c>
      <c r="G145" s="2">
        <v>7700423</v>
      </c>
      <c r="H145" s="2">
        <v>10976932</v>
      </c>
      <c r="I145" s="2">
        <v>925833</v>
      </c>
      <c r="J145" s="2">
        <v>3121525</v>
      </c>
      <c r="K145" s="2">
        <v>138789</v>
      </c>
      <c r="L145" s="2">
        <v>3025314</v>
      </c>
      <c r="M145" s="3">
        <f t="shared" si="80"/>
        <v>55873407</v>
      </c>
      <c r="N145" s="2">
        <v>12663080</v>
      </c>
      <c r="O145" s="2">
        <v>1356043</v>
      </c>
      <c r="P145" s="2">
        <v>3025314</v>
      </c>
      <c r="Q145" s="2">
        <v>25390</v>
      </c>
      <c r="R145" s="2">
        <v>23270944</v>
      </c>
      <c r="S145" s="2">
        <v>2443482</v>
      </c>
      <c r="T145" s="2">
        <v>2350307</v>
      </c>
      <c r="U145" s="2">
        <v>3151712</v>
      </c>
      <c r="V145" s="2">
        <v>0</v>
      </c>
      <c r="W145" s="2">
        <v>0</v>
      </c>
      <c r="X145" s="3">
        <f t="shared" si="81"/>
        <v>48286272</v>
      </c>
    </row>
    <row r="146" spans="2:24" ht="12" customHeight="1">
      <c r="B146" s="2" t="s">
        <v>130</v>
      </c>
      <c r="E146" s="2">
        <v>0</v>
      </c>
      <c r="F146" s="2">
        <v>0</v>
      </c>
      <c r="G146" s="2">
        <v>39300</v>
      </c>
      <c r="H146" s="2">
        <v>94329</v>
      </c>
      <c r="I146" s="2">
        <v>2232</v>
      </c>
      <c r="J146" s="2">
        <v>0</v>
      </c>
      <c r="K146" s="2">
        <v>17179</v>
      </c>
      <c r="L146" s="2">
        <v>214011</v>
      </c>
      <c r="M146" s="3">
        <f t="shared" si="80"/>
        <v>367051</v>
      </c>
      <c r="N146" s="2">
        <v>0</v>
      </c>
      <c r="O146" s="2">
        <v>0</v>
      </c>
      <c r="P146" s="2">
        <v>214011</v>
      </c>
      <c r="Q146" s="2">
        <v>871</v>
      </c>
      <c r="R146" s="2">
        <v>8536</v>
      </c>
      <c r="S146" s="2">
        <v>83850</v>
      </c>
      <c r="T146" s="2">
        <v>6016</v>
      </c>
      <c r="U146" s="2">
        <v>0</v>
      </c>
      <c r="V146" s="2">
        <v>0</v>
      </c>
      <c r="W146" s="2">
        <v>0</v>
      </c>
      <c r="X146" s="3">
        <f t="shared" si="81"/>
        <v>313284</v>
      </c>
    </row>
    <row r="147" spans="2:24" ht="12" customHeight="1">
      <c r="B147" s="2" t="s">
        <v>131</v>
      </c>
      <c r="E147" s="2">
        <v>2508212</v>
      </c>
      <c r="F147" s="2">
        <v>0</v>
      </c>
      <c r="G147" s="2">
        <v>961904</v>
      </c>
      <c r="H147" s="2">
        <v>106519</v>
      </c>
      <c r="I147" s="2">
        <v>0</v>
      </c>
      <c r="J147" s="2">
        <v>1453550</v>
      </c>
      <c r="K147" s="2">
        <v>562044</v>
      </c>
      <c r="L147" s="2">
        <v>505332</v>
      </c>
      <c r="M147" s="3">
        <f t="shared" si="80"/>
        <v>6097561</v>
      </c>
      <c r="N147" s="2">
        <v>792</v>
      </c>
      <c r="O147" s="2">
        <v>223983</v>
      </c>
      <c r="P147" s="2">
        <v>505332</v>
      </c>
      <c r="Q147" s="2">
        <v>0</v>
      </c>
      <c r="R147" s="2">
        <v>3863353</v>
      </c>
      <c r="S147" s="2">
        <v>643289</v>
      </c>
      <c r="T147" s="2">
        <v>367397</v>
      </c>
      <c r="U147" s="2">
        <v>215244</v>
      </c>
      <c r="V147" s="2">
        <v>0</v>
      </c>
      <c r="W147" s="2">
        <v>0</v>
      </c>
      <c r="X147" s="3">
        <f t="shared" si="81"/>
        <v>5819390</v>
      </c>
    </row>
    <row r="148" spans="2:24" ht="12" customHeight="1">
      <c r="B148" s="2" t="s">
        <v>132</v>
      </c>
      <c r="E148" s="2">
        <v>5347760</v>
      </c>
      <c r="F148" s="2">
        <v>0</v>
      </c>
      <c r="G148" s="2">
        <v>1585000</v>
      </c>
      <c r="H148" s="2">
        <v>553800</v>
      </c>
      <c r="I148" s="2">
        <v>29536</v>
      </c>
      <c r="J148" s="2">
        <v>127584</v>
      </c>
      <c r="K148" s="2">
        <v>0</v>
      </c>
      <c r="L148" s="2">
        <v>540238</v>
      </c>
      <c r="M148" s="3">
        <f t="shared" si="80"/>
        <v>8183918</v>
      </c>
      <c r="N148" s="2">
        <v>0</v>
      </c>
      <c r="O148" s="2">
        <v>0</v>
      </c>
      <c r="P148" s="2">
        <v>4584500</v>
      </c>
      <c r="Q148" s="2">
        <v>6903</v>
      </c>
      <c r="R148" s="2">
        <v>2751966</v>
      </c>
      <c r="S148" s="2">
        <v>664325</v>
      </c>
      <c r="T148" s="2">
        <v>3328876</v>
      </c>
      <c r="U148" s="2">
        <v>687909</v>
      </c>
      <c r="V148" s="2">
        <v>0</v>
      </c>
      <c r="W148" s="2">
        <v>0</v>
      </c>
      <c r="X148" s="3">
        <f t="shared" si="81"/>
        <v>12024479</v>
      </c>
    </row>
    <row r="149" spans="2:24" ht="12" customHeight="1">
      <c r="B149" s="2" t="s">
        <v>133</v>
      </c>
      <c r="E149" s="2">
        <v>0</v>
      </c>
      <c r="F149" s="2">
        <v>0</v>
      </c>
      <c r="G149" s="2">
        <v>25368</v>
      </c>
      <c r="H149" s="2">
        <v>122010</v>
      </c>
      <c r="I149" s="2">
        <v>5576</v>
      </c>
      <c r="J149" s="2">
        <v>0</v>
      </c>
      <c r="K149" s="2">
        <v>111287</v>
      </c>
      <c r="L149" s="2">
        <v>0</v>
      </c>
      <c r="M149" s="3">
        <f t="shared" si="80"/>
        <v>264241</v>
      </c>
      <c r="N149" s="2">
        <v>80799</v>
      </c>
      <c r="O149" s="2">
        <v>0</v>
      </c>
      <c r="P149" s="2">
        <v>0</v>
      </c>
      <c r="Q149" s="2">
        <v>0</v>
      </c>
      <c r="R149" s="2">
        <v>175</v>
      </c>
      <c r="S149" s="2">
        <v>39784</v>
      </c>
      <c r="T149" s="2">
        <v>0</v>
      </c>
      <c r="U149" s="2">
        <v>0</v>
      </c>
      <c r="V149" s="2">
        <v>0</v>
      </c>
      <c r="W149" s="2">
        <v>0</v>
      </c>
      <c r="X149" s="3">
        <f t="shared" si="81"/>
        <v>120758</v>
      </c>
    </row>
    <row r="150" spans="2:24" ht="12" customHeight="1">
      <c r="B150" s="2" t="s">
        <v>134</v>
      </c>
      <c r="E150" s="2">
        <v>563049</v>
      </c>
      <c r="F150" s="2">
        <v>0</v>
      </c>
      <c r="G150" s="2">
        <v>53605</v>
      </c>
      <c r="H150" s="2">
        <v>183747</v>
      </c>
      <c r="I150" s="2">
        <v>14938</v>
      </c>
      <c r="J150" s="2">
        <v>0</v>
      </c>
      <c r="K150" s="2">
        <v>0</v>
      </c>
      <c r="L150" s="2">
        <v>641536</v>
      </c>
      <c r="M150" s="3">
        <f t="shared" si="80"/>
        <v>1456875</v>
      </c>
      <c r="N150" s="2">
        <v>0</v>
      </c>
      <c r="O150" s="2">
        <v>0</v>
      </c>
      <c r="P150" s="2">
        <v>641536</v>
      </c>
      <c r="Q150" s="2">
        <v>628</v>
      </c>
      <c r="R150" s="2">
        <v>531631</v>
      </c>
      <c r="S150" s="2">
        <v>60459</v>
      </c>
      <c r="T150" s="2">
        <v>28577</v>
      </c>
      <c r="U150" s="2">
        <v>0</v>
      </c>
      <c r="V150" s="2">
        <v>0</v>
      </c>
      <c r="W150" s="2">
        <v>0</v>
      </c>
      <c r="X150" s="3">
        <f t="shared" si="81"/>
        <v>1262831</v>
      </c>
    </row>
    <row r="151" spans="2:24" ht="12" customHeight="1">
      <c r="B151" s="2" t="s">
        <v>135</v>
      </c>
      <c r="E151" s="2">
        <v>2356763</v>
      </c>
      <c r="F151" s="2">
        <v>0</v>
      </c>
      <c r="G151" s="2">
        <v>170886</v>
      </c>
      <c r="H151" s="2">
        <v>233197</v>
      </c>
      <c r="I151" s="2">
        <v>0</v>
      </c>
      <c r="J151" s="2">
        <v>41347</v>
      </c>
      <c r="K151" s="2">
        <v>1534657</v>
      </c>
      <c r="L151" s="2">
        <v>0</v>
      </c>
      <c r="M151" s="3">
        <f t="shared" si="80"/>
        <v>4336850</v>
      </c>
      <c r="N151" s="2">
        <v>0</v>
      </c>
      <c r="O151" s="2">
        <v>0</v>
      </c>
      <c r="P151" s="2">
        <v>2011356</v>
      </c>
      <c r="Q151" s="2">
        <v>0</v>
      </c>
      <c r="R151" s="2">
        <v>849156</v>
      </c>
      <c r="S151" s="2">
        <v>300628</v>
      </c>
      <c r="T151" s="2">
        <v>418781</v>
      </c>
      <c r="U151" s="2">
        <v>0</v>
      </c>
      <c r="V151" s="2">
        <v>0</v>
      </c>
      <c r="W151" s="2">
        <v>0</v>
      </c>
      <c r="X151" s="3">
        <f t="shared" si="81"/>
        <v>3579921</v>
      </c>
    </row>
    <row r="152" spans="2:24" ht="12" customHeight="1">
      <c r="B152" s="2" t="s">
        <v>136</v>
      </c>
      <c r="E152" s="2">
        <v>6204924</v>
      </c>
      <c r="F152" s="2">
        <v>0</v>
      </c>
      <c r="G152" s="2">
        <v>743969</v>
      </c>
      <c r="H152" s="2">
        <v>0</v>
      </c>
      <c r="I152" s="2">
        <v>0</v>
      </c>
      <c r="J152" s="2">
        <v>85706</v>
      </c>
      <c r="K152" s="2">
        <v>3144</v>
      </c>
      <c r="L152" s="2">
        <v>3600174</v>
      </c>
      <c r="M152" s="3">
        <f t="shared" si="80"/>
        <v>10637917</v>
      </c>
      <c r="N152" s="2">
        <v>379634</v>
      </c>
      <c r="O152" s="2">
        <v>33932</v>
      </c>
      <c r="P152" s="2">
        <v>5209926</v>
      </c>
      <c r="Q152" s="2">
        <v>6404</v>
      </c>
      <c r="R152" s="2">
        <v>559733</v>
      </c>
      <c r="S152" s="2">
        <v>616292</v>
      </c>
      <c r="T152" s="2">
        <v>518400</v>
      </c>
      <c r="U152" s="2">
        <v>4800385</v>
      </c>
      <c r="V152" s="2">
        <v>0</v>
      </c>
      <c r="W152" s="2">
        <v>0</v>
      </c>
      <c r="X152" s="3">
        <f t="shared" si="81"/>
        <v>12124706</v>
      </c>
    </row>
    <row r="153" spans="2:24" ht="12" customHeight="1">
      <c r="B153" s="2" t="s">
        <v>137</v>
      </c>
      <c r="E153" s="2">
        <v>968829</v>
      </c>
      <c r="F153" s="2">
        <v>0</v>
      </c>
      <c r="G153" s="2">
        <v>225055</v>
      </c>
      <c r="H153" s="2">
        <v>0</v>
      </c>
      <c r="I153" s="2">
        <v>0</v>
      </c>
      <c r="J153" s="2">
        <v>0</v>
      </c>
      <c r="K153" s="2">
        <v>35967</v>
      </c>
      <c r="L153" s="2">
        <v>539074</v>
      </c>
      <c r="M153" s="3">
        <f t="shared" si="80"/>
        <v>1768925</v>
      </c>
      <c r="N153" s="2">
        <v>220324</v>
      </c>
      <c r="O153" s="2">
        <v>0</v>
      </c>
      <c r="P153" s="2">
        <v>539074</v>
      </c>
      <c r="Q153" s="2">
        <v>1126</v>
      </c>
      <c r="R153" s="2">
        <v>174105</v>
      </c>
      <c r="S153" s="2">
        <v>108389</v>
      </c>
      <c r="T153" s="2">
        <v>693176</v>
      </c>
      <c r="U153" s="2">
        <v>0</v>
      </c>
      <c r="V153" s="2">
        <v>0</v>
      </c>
      <c r="W153" s="2">
        <v>0</v>
      </c>
      <c r="X153" s="3">
        <f t="shared" si="81"/>
        <v>1736194</v>
      </c>
    </row>
    <row r="154" spans="2:24" ht="12" customHeight="1">
      <c r="B154" s="2" t="s">
        <v>138</v>
      </c>
      <c r="E154" s="2">
        <v>2299551</v>
      </c>
      <c r="F154" s="2">
        <v>0</v>
      </c>
      <c r="G154" s="2">
        <v>381129</v>
      </c>
      <c r="H154" s="2">
        <v>0</v>
      </c>
      <c r="I154" s="2">
        <v>0</v>
      </c>
      <c r="J154" s="2">
        <v>40784</v>
      </c>
      <c r="K154" s="2">
        <v>0</v>
      </c>
      <c r="L154" s="2">
        <v>1608265</v>
      </c>
      <c r="M154" s="3">
        <f t="shared" si="80"/>
        <v>4329729</v>
      </c>
      <c r="N154" s="2">
        <v>207929</v>
      </c>
      <c r="O154" s="2">
        <v>21581</v>
      </c>
      <c r="P154" s="2">
        <v>2803862</v>
      </c>
      <c r="Q154" s="2">
        <v>2492</v>
      </c>
      <c r="R154" s="2">
        <v>26226</v>
      </c>
      <c r="S154" s="2">
        <v>233798</v>
      </c>
      <c r="T154" s="2">
        <v>683663</v>
      </c>
      <c r="U154" s="2">
        <v>49884</v>
      </c>
      <c r="V154" s="2">
        <v>0</v>
      </c>
      <c r="W154" s="2">
        <v>0</v>
      </c>
      <c r="X154" s="3">
        <f t="shared" si="81"/>
        <v>4029435</v>
      </c>
    </row>
    <row r="155" spans="2:24" ht="12" customHeight="1">
      <c r="B155" s="2" t="s">
        <v>139</v>
      </c>
      <c r="E155" s="2">
        <v>14274409</v>
      </c>
      <c r="F155" s="2">
        <v>0</v>
      </c>
      <c r="G155" s="2">
        <v>3064085</v>
      </c>
      <c r="H155" s="2">
        <v>2552215</v>
      </c>
      <c r="I155" s="2">
        <v>0</v>
      </c>
      <c r="J155" s="2">
        <v>1237688</v>
      </c>
      <c r="K155" s="2">
        <v>0</v>
      </c>
      <c r="L155" s="2">
        <v>698135</v>
      </c>
      <c r="M155" s="3">
        <f t="shared" si="80"/>
        <v>21826532</v>
      </c>
      <c r="N155" s="2">
        <v>0</v>
      </c>
      <c r="O155" s="2">
        <v>1854</v>
      </c>
      <c r="P155" s="2">
        <v>3063541</v>
      </c>
      <c r="Q155" s="2">
        <v>0</v>
      </c>
      <c r="R155" s="2">
        <v>9625018</v>
      </c>
      <c r="S155" s="2">
        <v>1751138</v>
      </c>
      <c r="T155" s="2">
        <v>2568240</v>
      </c>
      <c r="U155" s="2">
        <v>5409224</v>
      </c>
      <c r="V155" s="2">
        <v>0</v>
      </c>
      <c r="W155" s="2">
        <v>0</v>
      </c>
      <c r="X155" s="3">
        <f t="shared" si="81"/>
        <v>22419015</v>
      </c>
    </row>
    <row r="156" spans="2:24" ht="12" customHeight="1">
      <c r="B156" s="2" t="s">
        <v>140</v>
      </c>
      <c r="E156" s="2">
        <v>76920</v>
      </c>
      <c r="F156" s="2">
        <v>554</v>
      </c>
      <c r="G156" s="2">
        <v>29344</v>
      </c>
      <c r="H156" s="2">
        <v>0</v>
      </c>
      <c r="I156" s="2">
        <v>0</v>
      </c>
      <c r="J156" s="2">
        <v>0</v>
      </c>
      <c r="K156" s="2">
        <v>0</v>
      </c>
      <c r="L156" s="2">
        <v>161634</v>
      </c>
      <c r="M156" s="3">
        <f t="shared" si="80"/>
        <v>268452</v>
      </c>
      <c r="N156" s="2">
        <v>11284</v>
      </c>
      <c r="O156" s="2">
        <v>0</v>
      </c>
      <c r="P156" s="2">
        <v>161634</v>
      </c>
      <c r="Q156" s="2">
        <v>99</v>
      </c>
      <c r="R156" s="2">
        <v>51039</v>
      </c>
      <c r="S156" s="2">
        <v>9502</v>
      </c>
      <c r="T156" s="2">
        <v>0</v>
      </c>
      <c r="U156" s="2">
        <v>0</v>
      </c>
      <c r="V156" s="2">
        <v>0</v>
      </c>
      <c r="W156" s="2">
        <v>0</v>
      </c>
      <c r="X156" s="3">
        <f t="shared" si="81"/>
        <v>233558</v>
      </c>
    </row>
    <row r="157" spans="2:24" ht="12" customHeight="1">
      <c r="B157" s="2" t="s">
        <v>141</v>
      </c>
      <c r="E157" s="2">
        <v>3564347</v>
      </c>
      <c r="F157" s="2">
        <v>492843</v>
      </c>
      <c r="G157" s="2">
        <v>839390</v>
      </c>
      <c r="H157" s="2">
        <v>498000</v>
      </c>
      <c r="I157" s="2">
        <v>505027</v>
      </c>
      <c r="J157" s="2">
        <v>495857</v>
      </c>
      <c r="K157" s="2">
        <v>2254991</v>
      </c>
      <c r="L157" s="2">
        <v>158617</v>
      </c>
      <c r="M157" s="3">
        <f t="shared" si="80"/>
        <v>8809072</v>
      </c>
      <c r="N157" s="2">
        <v>210723</v>
      </c>
      <c r="O157" s="2">
        <v>487171</v>
      </c>
      <c r="P157" s="2">
        <v>1598617</v>
      </c>
      <c r="Q157" s="2">
        <v>2993</v>
      </c>
      <c r="R157" s="2">
        <v>3660502</v>
      </c>
      <c r="S157" s="2">
        <v>314912</v>
      </c>
      <c r="T157" s="2">
        <v>2336891</v>
      </c>
      <c r="U157" s="2">
        <v>0</v>
      </c>
      <c r="V157" s="2">
        <v>0</v>
      </c>
      <c r="W157" s="2">
        <v>0</v>
      </c>
      <c r="X157" s="3">
        <f t="shared" si="81"/>
        <v>8611809</v>
      </c>
    </row>
    <row r="158" spans="2:24" ht="12" customHeight="1">
      <c r="B158" s="2" t="s">
        <v>142</v>
      </c>
      <c r="E158" s="2">
        <v>1565089</v>
      </c>
      <c r="F158" s="2">
        <v>0</v>
      </c>
      <c r="G158" s="2">
        <v>808820</v>
      </c>
      <c r="H158" s="2">
        <v>0</v>
      </c>
      <c r="I158" s="2">
        <v>303</v>
      </c>
      <c r="J158" s="2">
        <v>4656</v>
      </c>
      <c r="K158" s="2">
        <v>0</v>
      </c>
      <c r="L158" s="2">
        <v>1157768</v>
      </c>
      <c r="M158" s="3">
        <f t="shared" si="80"/>
        <v>3536636</v>
      </c>
      <c r="N158" s="2">
        <v>0</v>
      </c>
      <c r="O158" s="2">
        <v>0</v>
      </c>
      <c r="P158" s="2">
        <v>1636857</v>
      </c>
      <c r="Q158" s="2">
        <v>4162</v>
      </c>
      <c r="R158" s="2">
        <v>756490</v>
      </c>
      <c r="S158" s="2">
        <v>400559</v>
      </c>
      <c r="T158" s="2">
        <v>818341</v>
      </c>
      <c r="U158" s="2">
        <v>0</v>
      </c>
      <c r="V158" s="2">
        <v>0</v>
      </c>
      <c r="W158" s="2">
        <v>0</v>
      </c>
      <c r="X158" s="3">
        <f t="shared" si="81"/>
        <v>3616409</v>
      </c>
    </row>
    <row r="159" spans="2:24" ht="12" customHeight="1">
      <c r="B159" s="2" t="s">
        <v>143</v>
      </c>
      <c r="E159" s="2">
        <v>9933869</v>
      </c>
      <c r="F159" s="2">
        <v>1194633</v>
      </c>
      <c r="G159" s="2">
        <v>7018616</v>
      </c>
      <c r="H159" s="2">
        <v>858074</v>
      </c>
      <c r="I159" s="2">
        <v>0</v>
      </c>
      <c r="J159" s="2">
        <v>4638838</v>
      </c>
      <c r="K159" s="2">
        <v>70011</v>
      </c>
      <c r="L159" s="2">
        <v>1305227</v>
      </c>
      <c r="M159" s="3">
        <f t="shared" si="80"/>
        <v>25019268</v>
      </c>
      <c r="N159" s="2">
        <v>1699675</v>
      </c>
      <c r="O159" s="2">
        <v>1733250</v>
      </c>
      <c r="P159" s="2">
        <v>1305227</v>
      </c>
      <c r="Q159" s="2">
        <v>0</v>
      </c>
      <c r="R159" s="2">
        <v>14584937</v>
      </c>
      <c r="S159" s="2">
        <v>1760013</v>
      </c>
      <c r="T159" s="2">
        <v>3113623</v>
      </c>
      <c r="U159" s="2">
        <v>297496</v>
      </c>
      <c r="V159" s="2">
        <v>897079</v>
      </c>
      <c r="W159" s="2">
        <v>0</v>
      </c>
      <c r="X159" s="3">
        <f t="shared" si="81"/>
        <v>25391300</v>
      </c>
    </row>
    <row r="160" spans="2:24" ht="12" customHeight="1">
      <c r="B160" s="2" t="s">
        <v>144</v>
      </c>
      <c r="E160" s="2">
        <v>5297149</v>
      </c>
      <c r="F160" s="2">
        <v>0</v>
      </c>
      <c r="G160" s="2">
        <v>3803594</v>
      </c>
      <c r="H160" s="2">
        <v>962207</v>
      </c>
      <c r="I160" s="2">
        <v>0</v>
      </c>
      <c r="J160" s="2">
        <v>0</v>
      </c>
      <c r="K160" s="2">
        <v>0</v>
      </c>
      <c r="L160" s="2">
        <v>342984</v>
      </c>
      <c r="M160" s="3">
        <f t="shared" si="80"/>
        <v>10405934</v>
      </c>
      <c r="N160" s="2">
        <v>2278066</v>
      </c>
      <c r="O160" s="2">
        <v>0</v>
      </c>
      <c r="P160" s="2">
        <v>1703156</v>
      </c>
      <c r="Q160" s="2">
        <v>9937</v>
      </c>
      <c r="R160" s="2">
        <v>5004560</v>
      </c>
      <c r="S160" s="2">
        <v>956287</v>
      </c>
      <c r="T160" s="2">
        <v>361314</v>
      </c>
      <c r="U160" s="2">
        <v>453501</v>
      </c>
      <c r="V160" s="2">
        <v>0</v>
      </c>
      <c r="W160" s="2">
        <v>0</v>
      </c>
      <c r="X160" s="3">
        <f t="shared" si="81"/>
        <v>10766821</v>
      </c>
    </row>
    <row r="161" spans="2:24" ht="12" customHeight="1">
      <c r="B161" s="2" t="s">
        <v>145</v>
      </c>
      <c r="E161" s="2">
        <v>166090</v>
      </c>
      <c r="F161" s="2">
        <v>73025</v>
      </c>
      <c r="G161" s="2">
        <v>166235</v>
      </c>
      <c r="H161" s="2">
        <v>141675</v>
      </c>
      <c r="I161" s="2">
        <v>0</v>
      </c>
      <c r="J161" s="2">
        <v>0</v>
      </c>
      <c r="K161" s="2">
        <v>187798</v>
      </c>
      <c r="L161" s="2">
        <v>1667649</v>
      </c>
      <c r="M161" s="3">
        <f t="shared" si="80"/>
        <v>2402472</v>
      </c>
      <c r="N161" s="2">
        <v>1644436</v>
      </c>
      <c r="O161" s="2">
        <v>0</v>
      </c>
      <c r="P161" s="2">
        <v>48184</v>
      </c>
      <c r="Q161" s="2">
        <v>2791</v>
      </c>
      <c r="R161" s="2">
        <v>139307</v>
      </c>
      <c r="S161" s="2">
        <v>268571</v>
      </c>
      <c r="T161" s="2">
        <v>0</v>
      </c>
      <c r="U161" s="2">
        <v>0</v>
      </c>
      <c r="V161" s="2">
        <v>0</v>
      </c>
      <c r="W161" s="2">
        <v>0</v>
      </c>
      <c r="X161" s="3">
        <f t="shared" si="81"/>
        <v>2103289</v>
      </c>
    </row>
    <row r="162" spans="2:24" ht="12" customHeight="1">
      <c r="B162" s="2" t="s">
        <v>146</v>
      </c>
      <c r="E162" s="2">
        <v>2449373</v>
      </c>
      <c r="F162" s="2">
        <v>0</v>
      </c>
      <c r="G162" s="2">
        <v>989923</v>
      </c>
      <c r="H162" s="2">
        <v>170994</v>
      </c>
      <c r="I162" s="2">
        <v>0</v>
      </c>
      <c r="J162" s="2">
        <v>300750</v>
      </c>
      <c r="K162" s="2">
        <v>0</v>
      </c>
      <c r="L162" s="2">
        <v>324219</v>
      </c>
      <c r="M162" s="3">
        <f t="shared" si="80"/>
        <v>4235259</v>
      </c>
      <c r="N162" s="2">
        <v>0</v>
      </c>
      <c r="O162" s="2">
        <v>0</v>
      </c>
      <c r="P162" s="2">
        <v>324219</v>
      </c>
      <c r="Q162" s="2">
        <v>3264</v>
      </c>
      <c r="R162" s="2">
        <v>2455095</v>
      </c>
      <c r="S162" s="2">
        <v>314098</v>
      </c>
      <c r="T162" s="2">
        <v>501541</v>
      </c>
      <c r="U162" s="2">
        <v>0</v>
      </c>
      <c r="V162" s="2">
        <v>0</v>
      </c>
      <c r="W162" s="2">
        <v>0</v>
      </c>
      <c r="X162" s="3">
        <f t="shared" si="81"/>
        <v>3598217</v>
      </c>
    </row>
    <row r="163" spans="2:24" ht="12" customHeight="1">
      <c r="B163" s="2" t="s">
        <v>147</v>
      </c>
      <c r="E163" s="2">
        <v>49915</v>
      </c>
      <c r="F163" s="2">
        <v>1669353</v>
      </c>
      <c r="G163" s="2">
        <v>1768894</v>
      </c>
      <c r="H163" s="2">
        <v>27415</v>
      </c>
      <c r="I163" s="2">
        <v>0</v>
      </c>
      <c r="J163" s="2">
        <v>15380</v>
      </c>
      <c r="K163" s="2">
        <v>38600</v>
      </c>
      <c r="L163" s="2">
        <v>571505</v>
      </c>
      <c r="M163" s="3">
        <f t="shared" si="80"/>
        <v>4141062</v>
      </c>
      <c r="N163" s="2">
        <v>0</v>
      </c>
      <c r="O163" s="2">
        <v>0</v>
      </c>
      <c r="P163" s="2">
        <v>1429958</v>
      </c>
      <c r="Q163" s="2">
        <v>39152</v>
      </c>
      <c r="R163" s="2">
        <v>2070659</v>
      </c>
      <c r="S163" s="2">
        <v>458512</v>
      </c>
      <c r="T163" s="2">
        <v>3938</v>
      </c>
      <c r="U163" s="2">
        <v>0</v>
      </c>
      <c r="V163" s="2">
        <v>0</v>
      </c>
      <c r="W163" s="2">
        <v>0</v>
      </c>
      <c r="X163" s="3">
        <f t="shared" si="81"/>
        <v>4002219</v>
      </c>
    </row>
    <row r="164" spans="2:24" ht="12" customHeight="1">
      <c r="B164" s="2" t="s">
        <v>148</v>
      </c>
      <c r="E164" s="2">
        <v>200870</v>
      </c>
      <c r="F164" s="2">
        <v>0</v>
      </c>
      <c r="G164" s="2">
        <v>132405</v>
      </c>
      <c r="H164" s="2">
        <v>0</v>
      </c>
      <c r="I164" s="2">
        <v>0</v>
      </c>
      <c r="J164" s="2">
        <v>0</v>
      </c>
      <c r="K164" s="2">
        <v>33270</v>
      </c>
      <c r="L164" s="2">
        <v>0</v>
      </c>
      <c r="M164" s="3">
        <f t="shared" si="80"/>
        <v>366545</v>
      </c>
      <c r="N164" s="2">
        <v>0</v>
      </c>
      <c r="O164" s="2">
        <v>0</v>
      </c>
      <c r="P164" s="2">
        <v>0</v>
      </c>
      <c r="Q164" s="2">
        <v>653</v>
      </c>
      <c r="R164" s="2">
        <v>0</v>
      </c>
      <c r="S164" s="2">
        <v>62862</v>
      </c>
      <c r="T164" s="2">
        <v>0</v>
      </c>
      <c r="U164" s="2">
        <v>0</v>
      </c>
      <c r="V164" s="2">
        <v>0</v>
      </c>
      <c r="W164" s="2">
        <v>0</v>
      </c>
      <c r="X164" s="3">
        <f t="shared" si="81"/>
        <v>63515</v>
      </c>
    </row>
    <row r="165" spans="2:24" ht="12" customHeight="1">
      <c r="B165" s="2" t="s">
        <v>149</v>
      </c>
      <c r="E165" s="2">
        <v>4071529</v>
      </c>
      <c r="F165" s="2">
        <v>0</v>
      </c>
      <c r="G165" s="2">
        <v>239941</v>
      </c>
      <c r="H165" s="2">
        <v>0</v>
      </c>
      <c r="I165" s="2">
        <v>0</v>
      </c>
      <c r="J165" s="2">
        <v>0</v>
      </c>
      <c r="K165" s="2">
        <v>0</v>
      </c>
      <c r="L165" s="2">
        <v>349302</v>
      </c>
      <c r="M165" s="3">
        <f t="shared" si="80"/>
        <v>4660772</v>
      </c>
      <c r="N165" s="2">
        <v>0</v>
      </c>
      <c r="O165" s="2">
        <v>0</v>
      </c>
      <c r="P165" s="2">
        <v>1488929</v>
      </c>
      <c r="Q165" s="2">
        <v>1781</v>
      </c>
      <c r="R165" s="2">
        <v>1566637</v>
      </c>
      <c r="S165" s="2">
        <v>171355</v>
      </c>
      <c r="T165" s="2">
        <v>1660122</v>
      </c>
      <c r="U165" s="2">
        <v>0</v>
      </c>
      <c r="V165" s="2">
        <v>0</v>
      </c>
      <c r="W165" s="2">
        <v>0</v>
      </c>
      <c r="X165" s="3">
        <f t="shared" si="81"/>
        <v>4888824</v>
      </c>
    </row>
    <row r="166" spans="2:24" ht="12" customHeight="1">
      <c r="B166" s="2" t="s">
        <v>150</v>
      </c>
      <c r="E166" s="2">
        <v>2526069</v>
      </c>
      <c r="F166" s="2">
        <v>0</v>
      </c>
      <c r="G166" s="2">
        <v>217483</v>
      </c>
      <c r="H166" s="2">
        <v>143082</v>
      </c>
      <c r="I166" s="2">
        <v>0</v>
      </c>
      <c r="J166" s="2">
        <v>0</v>
      </c>
      <c r="K166" s="2">
        <v>0</v>
      </c>
      <c r="L166" s="2">
        <v>246800</v>
      </c>
      <c r="M166" s="3">
        <f t="shared" si="80"/>
        <v>3133434</v>
      </c>
      <c r="N166" s="2">
        <v>0</v>
      </c>
      <c r="O166" s="2">
        <v>0</v>
      </c>
      <c r="P166" s="2">
        <v>246800</v>
      </c>
      <c r="Q166" s="2">
        <v>1388</v>
      </c>
      <c r="R166" s="2">
        <v>343028</v>
      </c>
      <c r="S166" s="2">
        <v>133554</v>
      </c>
      <c r="T166" s="2">
        <v>528438</v>
      </c>
      <c r="U166" s="2">
        <v>70644</v>
      </c>
      <c r="V166" s="2">
        <v>0</v>
      </c>
      <c r="W166" s="2">
        <v>0</v>
      </c>
      <c r="X166" s="3">
        <f t="shared" si="81"/>
        <v>1323852</v>
      </c>
    </row>
    <row r="167" spans="2:24" ht="12" customHeight="1">
      <c r="B167" s="2" t="s">
        <v>151</v>
      </c>
      <c r="E167" s="2">
        <v>216403</v>
      </c>
      <c r="F167" s="2">
        <v>0</v>
      </c>
      <c r="G167" s="2">
        <v>205528</v>
      </c>
      <c r="H167" s="2">
        <v>7004</v>
      </c>
      <c r="I167" s="2">
        <v>1462</v>
      </c>
      <c r="J167" s="2">
        <v>203006</v>
      </c>
      <c r="K167" s="2">
        <v>0</v>
      </c>
      <c r="L167" s="2">
        <v>0</v>
      </c>
      <c r="M167" s="3">
        <f t="shared" si="80"/>
        <v>633403</v>
      </c>
      <c r="N167" s="2">
        <v>0</v>
      </c>
      <c r="O167" s="2">
        <v>129382</v>
      </c>
      <c r="P167" s="2">
        <v>262657</v>
      </c>
      <c r="Q167" s="2">
        <v>1028</v>
      </c>
      <c r="R167" s="2">
        <v>74380</v>
      </c>
      <c r="S167" s="2">
        <v>98886</v>
      </c>
      <c r="T167" s="2">
        <v>44516</v>
      </c>
      <c r="U167" s="2">
        <v>22554</v>
      </c>
      <c r="V167" s="2">
        <v>0</v>
      </c>
      <c r="W167" s="2">
        <v>0</v>
      </c>
      <c r="X167" s="3">
        <f t="shared" si="81"/>
        <v>633403</v>
      </c>
    </row>
    <row r="168" spans="2:24" ht="12" customHeight="1">
      <c r="B168" s="2" t="s">
        <v>152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3">
        <f t="shared" si="80"/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115907</v>
      </c>
      <c r="T168" s="2">
        <v>0</v>
      </c>
      <c r="U168" s="2">
        <v>0</v>
      </c>
      <c r="V168" s="2">
        <v>0</v>
      </c>
      <c r="W168" s="2">
        <v>0</v>
      </c>
      <c r="X168" s="3">
        <f t="shared" si="81"/>
        <v>115907</v>
      </c>
    </row>
    <row r="169" spans="2:24" ht="12" customHeight="1">
      <c r="B169" s="2" t="s">
        <v>153</v>
      </c>
      <c r="E169" s="2">
        <v>14197958</v>
      </c>
      <c r="F169" s="2">
        <v>2442323</v>
      </c>
      <c r="G169" s="2">
        <v>4029749</v>
      </c>
      <c r="H169" s="2">
        <v>286595</v>
      </c>
      <c r="I169" s="2">
        <v>0</v>
      </c>
      <c r="J169" s="2">
        <v>1766213</v>
      </c>
      <c r="K169" s="2">
        <v>1258385</v>
      </c>
      <c r="L169" s="2">
        <v>455181</v>
      </c>
      <c r="M169" s="3">
        <f t="shared" si="80"/>
        <v>24436404</v>
      </c>
      <c r="N169" s="2">
        <v>2505765</v>
      </c>
      <c r="O169" s="2">
        <v>218957</v>
      </c>
      <c r="P169" s="2">
        <v>455181</v>
      </c>
      <c r="Q169" s="2">
        <v>9992</v>
      </c>
      <c r="R169" s="2">
        <v>13564165</v>
      </c>
      <c r="S169" s="2">
        <v>961550</v>
      </c>
      <c r="T169" s="2">
        <v>2106007</v>
      </c>
      <c r="U169" s="2">
        <v>59407</v>
      </c>
      <c r="V169" s="2">
        <v>0</v>
      </c>
      <c r="W169" s="2">
        <v>0</v>
      </c>
      <c r="X169" s="3">
        <f t="shared" si="81"/>
        <v>19881024</v>
      </c>
    </row>
    <row r="170" spans="2:24" ht="12" customHeight="1">
      <c r="B170" s="2" t="s">
        <v>154</v>
      </c>
      <c r="E170" s="2">
        <v>5728203</v>
      </c>
      <c r="F170" s="2">
        <v>0</v>
      </c>
      <c r="G170" s="2">
        <v>4461384</v>
      </c>
      <c r="H170" s="2">
        <v>0</v>
      </c>
      <c r="I170" s="2">
        <v>0</v>
      </c>
      <c r="J170" s="2">
        <v>3000</v>
      </c>
      <c r="K170" s="2">
        <v>260326</v>
      </c>
      <c r="L170" s="2">
        <v>3288938</v>
      </c>
      <c r="M170" s="3">
        <f t="shared" si="80"/>
        <v>13741851</v>
      </c>
      <c r="N170" s="2">
        <v>2926300</v>
      </c>
      <c r="O170" s="2">
        <v>299474</v>
      </c>
      <c r="P170" s="2">
        <v>3288938</v>
      </c>
      <c r="Q170" s="2">
        <v>11684</v>
      </c>
      <c r="R170" s="2">
        <v>4079382</v>
      </c>
      <c r="S170" s="2">
        <v>1124415</v>
      </c>
      <c r="T170" s="2">
        <v>657261</v>
      </c>
      <c r="U170" s="2">
        <v>720062</v>
      </c>
      <c r="V170" s="2">
        <v>0</v>
      </c>
      <c r="W170" s="2">
        <v>0</v>
      </c>
      <c r="X170" s="3">
        <f t="shared" si="81"/>
        <v>13107516</v>
      </c>
    </row>
    <row r="171" spans="2:24" ht="12" customHeight="1">
      <c r="B171" s="2" t="s">
        <v>155</v>
      </c>
      <c r="E171" s="2">
        <v>6679209</v>
      </c>
      <c r="F171" s="2">
        <v>0</v>
      </c>
      <c r="G171" s="2">
        <v>1712010</v>
      </c>
      <c r="H171" s="2">
        <v>263720</v>
      </c>
      <c r="I171" s="2">
        <v>758742</v>
      </c>
      <c r="J171" s="2">
        <v>247500</v>
      </c>
      <c r="K171" s="2">
        <v>0</v>
      </c>
      <c r="L171" s="2">
        <v>0</v>
      </c>
      <c r="M171" s="3">
        <f t="shared" si="80"/>
        <v>9661181</v>
      </c>
      <c r="N171" s="2">
        <v>0</v>
      </c>
      <c r="O171" s="2">
        <v>0</v>
      </c>
      <c r="P171" s="2">
        <v>4952000</v>
      </c>
      <c r="Q171" s="2">
        <v>7522</v>
      </c>
      <c r="R171" s="2">
        <v>8892729</v>
      </c>
      <c r="S171" s="2">
        <v>723845</v>
      </c>
      <c r="T171" s="2">
        <v>14995</v>
      </c>
      <c r="U171" s="2">
        <v>0</v>
      </c>
      <c r="V171" s="2">
        <v>0</v>
      </c>
      <c r="W171" s="2">
        <v>0</v>
      </c>
      <c r="X171" s="3">
        <f t="shared" si="81"/>
        <v>14591091</v>
      </c>
    </row>
    <row r="172" spans="2:24" ht="12" customHeight="1">
      <c r="B172" s="2" t="s">
        <v>156</v>
      </c>
      <c r="E172" s="2">
        <v>8578280.9279999994</v>
      </c>
      <c r="F172" s="2">
        <v>0</v>
      </c>
      <c r="G172" s="2">
        <v>1341498.69</v>
      </c>
      <c r="H172" s="2">
        <v>0</v>
      </c>
      <c r="I172" s="2">
        <v>0</v>
      </c>
      <c r="J172" s="2">
        <v>1986584.7960000001</v>
      </c>
      <c r="K172" s="2">
        <v>545339.84400000004</v>
      </c>
      <c r="L172" s="2">
        <v>422204.79</v>
      </c>
      <c r="M172" s="3">
        <f t="shared" si="80"/>
        <v>12873909.047999999</v>
      </c>
      <c r="N172" s="2">
        <v>0</v>
      </c>
      <c r="O172" s="2">
        <v>450809.092</v>
      </c>
      <c r="P172" s="2">
        <v>440998.58499999996</v>
      </c>
      <c r="Q172" s="2">
        <v>231279.95299999998</v>
      </c>
      <c r="R172" s="2">
        <v>5819374.2029999997</v>
      </c>
      <c r="S172" s="2">
        <v>528788</v>
      </c>
      <c r="T172" s="2">
        <v>1648680.11</v>
      </c>
      <c r="U172" s="2">
        <v>2942254.09</v>
      </c>
      <c r="V172" s="2">
        <v>0</v>
      </c>
      <c r="W172" s="2">
        <v>0</v>
      </c>
      <c r="X172" s="3">
        <f t="shared" si="81"/>
        <v>12062184.033</v>
      </c>
    </row>
    <row r="173" spans="2:24" ht="12" customHeight="1">
      <c r="B173" s="2" t="s">
        <v>157</v>
      </c>
      <c r="E173" s="2">
        <v>36862267</v>
      </c>
      <c r="F173" s="2">
        <v>75696</v>
      </c>
      <c r="G173" s="2">
        <v>34027547</v>
      </c>
      <c r="H173" s="2">
        <v>33743357</v>
      </c>
      <c r="I173" s="2">
        <v>1367375</v>
      </c>
      <c r="J173" s="2">
        <v>15195456</v>
      </c>
      <c r="K173" s="2">
        <v>1800616</v>
      </c>
      <c r="L173" s="2">
        <v>11036036</v>
      </c>
      <c r="M173" s="3">
        <f t="shared" si="80"/>
        <v>134108350</v>
      </c>
      <c r="N173" s="2">
        <v>9194362</v>
      </c>
      <c r="O173" s="2">
        <v>0</v>
      </c>
      <c r="P173" s="2">
        <v>11036036</v>
      </c>
      <c r="Q173" s="2">
        <v>0</v>
      </c>
      <c r="R173" s="2">
        <v>83112309</v>
      </c>
      <c r="S173" s="2">
        <v>11920697</v>
      </c>
      <c r="T173" s="2">
        <v>5666094</v>
      </c>
      <c r="U173" s="2">
        <v>7076456</v>
      </c>
      <c r="V173" s="2">
        <v>8525208</v>
      </c>
      <c r="W173" s="2">
        <v>0</v>
      </c>
      <c r="X173" s="3">
        <f t="shared" si="81"/>
        <v>136531162</v>
      </c>
    </row>
    <row r="174" spans="2:24" ht="12" customHeight="1">
      <c r="B174" s="2" t="s">
        <v>158</v>
      </c>
      <c r="E174" s="2">
        <v>3535913</v>
      </c>
      <c r="F174" s="2">
        <v>0</v>
      </c>
      <c r="G174" s="2">
        <v>1630766</v>
      </c>
      <c r="H174" s="2">
        <v>0</v>
      </c>
      <c r="I174" s="2">
        <v>0</v>
      </c>
      <c r="J174" s="2">
        <v>0</v>
      </c>
      <c r="K174" s="2">
        <v>1255157</v>
      </c>
      <c r="L174" s="2">
        <v>473866</v>
      </c>
      <c r="M174" s="3">
        <f t="shared" si="80"/>
        <v>6895702</v>
      </c>
      <c r="N174" s="2">
        <v>0</v>
      </c>
      <c r="O174" s="2">
        <v>0</v>
      </c>
      <c r="P174" s="2">
        <v>5219038</v>
      </c>
      <c r="Q174" s="2">
        <v>11556</v>
      </c>
      <c r="R174" s="2">
        <v>2099951</v>
      </c>
      <c r="S174" s="2">
        <v>1112082</v>
      </c>
      <c r="T174" s="2">
        <v>379434</v>
      </c>
      <c r="U174" s="2">
        <v>1550701</v>
      </c>
      <c r="V174" s="2">
        <v>0</v>
      </c>
      <c r="W174" s="2">
        <v>0</v>
      </c>
      <c r="X174" s="3">
        <f t="shared" si="81"/>
        <v>10372762</v>
      </c>
    </row>
    <row r="175" spans="2:24" ht="12" customHeight="1">
      <c r="B175" s="2" t="s">
        <v>159</v>
      </c>
      <c r="E175" s="2">
        <v>0</v>
      </c>
      <c r="F175" s="2">
        <v>0</v>
      </c>
      <c r="G175" s="2">
        <v>18129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3">
        <f t="shared" si="80"/>
        <v>18129</v>
      </c>
      <c r="N175" s="2">
        <v>9911</v>
      </c>
      <c r="O175" s="2">
        <v>0</v>
      </c>
      <c r="P175" s="2">
        <v>0</v>
      </c>
      <c r="Q175" s="2">
        <v>47</v>
      </c>
      <c r="R175" s="2">
        <v>11440</v>
      </c>
      <c r="S175" s="2">
        <v>4491</v>
      </c>
      <c r="T175" s="2">
        <v>0</v>
      </c>
      <c r="U175" s="2">
        <v>0</v>
      </c>
      <c r="V175" s="2">
        <v>0</v>
      </c>
      <c r="W175" s="2">
        <v>0</v>
      </c>
      <c r="X175" s="3">
        <f t="shared" si="81"/>
        <v>25889</v>
      </c>
    </row>
    <row r="176" spans="2:24" ht="12" customHeight="1">
      <c r="B176" s="2" t="s">
        <v>160</v>
      </c>
      <c r="E176" s="2">
        <v>831649</v>
      </c>
      <c r="F176" s="2">
        <v>0</v>
      </c>
      <c r="G176" s="2">
        <v>176385</v>
      </c>
      <c r="H176" s="2">
        <v>0</v>
      </c>
      <c r="I176" s="2">
        <v>0</v>
      </c>
      <c r="J176" s="2">
        <v>32812</v>
      </c>
      <c r="K176" s="2">
        <v>0</v>
      </c>
      <c r="L176" s="2">
        <v>1601023</v>
      </c>
      <c r="M176" s="3">
        <f t="shared" si="80"/>
        <v>2641869</v>
      </c>
      <c r="N176" s="2">
        <v>90000</v>
      </c>
      <c r="O176" s="2">
        <v>0</v>
      </c>
      <c r="P176" s="2">
        <v>1601023</v>
      </c>
      <c r="Q176" s="2">
        <v>914</v>
      </c>
      <c r="R176" s="2">
        <v>21966</v>
      </c>
      <c r="S176" s="2">
        <v>87922</v>
      </c>
      <c r="T176" s="2">
        <v>784746</v>
      </c>
      <c r="U176" s="2">
        <v>74570</v>
      </c>
      <c r="V176" s="2">
        <v>0</v>
      </c>
      <c r="W176" s="2">
        <v>0</v>
      </c>
      <c r="X176" s="3">
        <f t="shared" si="81"/>
        <v>2661141</v>
      </c>
    </row>
    <row r="177" spans="1:24" ht="12" customHeight="1">
      <c r="B177" s="2" t="s">
        <v>161</v>
      </c>
      <c r="E177" s="2">
        <v>16929270</v>
      </c>
      <c r="F177" s="2">
        <v>0</v>
      </c>
      <c r="G177" s="2">
        <v>1281925</v>
      </c>
      <c r="H177" s="2">
        <v>835215</v>
      </c>
      <c r="I177" s="2">
        <v>0</v>
      </c>
      <c r="J177" s="2">
        <v>112363</v>
      </c>
      <c r="K177" s="2">
        <v>3400000</v>
      </c>
      <c r="L177" s="2">
        <v>275826</v>
      </c>
      <c r="M177" s="3">
        <f t="shared" si="80"/>
        <v>22834599</v>
      </c>
      <c r="N177" s="2">
        <v>1450163</v>
      </c>
      <c r="O177" s="2">
        <v>0</v>
      </c>
      <c r="P177" s="2">
        <v>275826</v>
      </c>
      <c r="Q177" s="2">
        <v>3748</v>
      </c>
      <c r="R177" s="2">
        <v>1358961</v>
      </c>
      <c r="S177" s="2">
        <v>360669</v>
      </c>
      <c r="T177" s="2">
        <v>2141551</v>
      </c>
      <c r="U177" s="2">
        <v>9443017</v>
      </c>
      <c r="V177" s="2">
        <v>6277500</v>
      </c>
      <c r="W177" s="2">
        <v>0</v>
      </c>
      <c r="X177" s="3">
        <f t="shared" si="81"/>
        <v>21311435</v>
      </c>
    </row>
    <row r="178" spans="1:24" ht="12" customHeight="1">
      <c r="B178" s="2" t="s">
        <v>162</v>
      </c>
      <c r="E178" s="2">
        <v>1514566</v>
      </c>
      <c r="F178" s="2">
        <v>0</v>
      </c>
      <c r="G178" s="2">
        <v>26041</v>
      </c>
      <c r="H178" s="2">
        <v>642163</v>
      </c>
      <c r="I178" s="2">
        <v>0</v>
      </c>
      <c r="J178" s="2">
        <v>0</v>
      </c>
      <c r="K178" s="2">
        <v>30023</v>
      </c>
      <c r="L178" s="2">
        <v>359602</v>
      </c>
      <c r="M178" s="3">
        <f t="shared" si="80"/>
        <v>2572395</v>
      </c>
      <c r="N178" s="2">
        <v>0</v>
      </c>
      <c r="O178" s="2">
        <v>0</v>
      </c>
      <c r="P178" s="2">
        <v>2298152</v>
      </c>
      <c r="Q178" s="2">
        <v>2003</v>
      </c>
      <c r="R178" s="2">
        <v>976860</v>
      </c>
      <c r="S178" s="2">
        <v>196091</v>
      </c>
      <c r="T178" s="2">
        <v>4631</v>
      </c>
      <c r="U178" s="2">
        <v>0</v>
      </c>
      <c r="V178" s="2">
        <v>0</v>
      </c>
      <c r="W178" s="2">
        <v>0</v>
      </c>
      <c r="X178" s="3">
        <f t="shared" si="81"/>
        <v>3477737</v>
      </c>
    </row>
    <row r="179" spans="1:24" ht="12" customHeight="1">
      <c r="B179" s="2" t="s">
        <v>163</v>
      </c>
      <c r="E179" s="2">
        <v>20215</v>
      </c>
      <c r="F179" s="2">
        <v>0</v>
      </c>
      <c r="G179" s="2">
        <v>49239</v>
      </c>
      <c r="H179" s="2">
        <v>1405</v>
      </c>
      <c r="I179" s="2">
        <v>0</v>
      </c>
      <c r="J179" s="2">
        <v>0</v>
      </c>
      <c r="K179" s="2">
        <v>0</v>
      </c>
      <c r="L179" s="2">
        <v>99802</v>
      </c>
      <c r="M179" s="3">
        <f t="shared" si="80"/>
        <v>170661</v>
      </c>
      <c r="N179" s="2">
        <v>0</v>
      </c>
      <c r="O179" s="2">
        <v>0</v>
      </c>
      <c r="P179" s="2">
        <v>164802</v>
      </c>
      <c r="Q179" s="2">
        <v>219</v>
      </c>
      <c r="R179" s="2">
        <v>275</v>
      </c>
      <c r="S179" s="2">
        <v>21093</v>
      </c>
      <c r="T179" s="2">
        <v>0</v>
      </c>
      <c r="U179" s="2">
        <v>0</v>
      </c>
      <c r="V179" s="2">
        <v>0</v>
      </c>
      <c r="W179" s="2">
        <v>0</v>
      </c>
      <c r="X179" s="3">
        <f t="shared" si="81"/>
        <v>186389</v>
      </c>
    </row>
    <row r="180" spans="1:24" s="13" customFormat="1" ht="12" customHeight="1">
      <c r="C180" s="13" t="s">
        <v>41</v>
      </c>
      <c r="E180" s="13">
        <f>SUM(E142:E179)</f>
        <v>184513299.928</v>
      </c>
      <c r="F180" s="13">
        <f>SUM(F142:F179)</f>
        <v>11772578</v>
      </c>
      <c r="G180" s="13">
        <f t="shared" ref="G180:L180" si="82">SUM(G142:G179)</f>
        <v>81609766.689999998</v>
      </c>
      <c r="H180" s="13">
        <f t="shared" si="82"/>
        <v>56550784</v>
      </c>
      <c r="I180" s="13">
        <f t="shared" si="82"/>
        <v>6217098</v>
      </c>
      <c r="J180" s="13">
        <f t="shared" si="82"/>
        <v>31223140.796</v>
      </c>
      <c r="K180" s="13">
        <f t="shared" si="82"/>
        <v>15077187.844000001</v>
      </c>
      <c r="L180" s="13">
        <f t="shared" si="82"/>
        <v>36538496.789999999</v>
      </c>
      <c r="M180" s="14">
        <f t="shared" si="80"/>
        <v>423502352.04800004</v>
      </c>
      <c r="N180" s="13">
        <f>SUM(N142:N179)</f>
        <v>37030439</v>
      </c>
      <c r="O180" s="13">
        <f t="shared" ref="O180:W180" si="83">SUM(O142:O179)</f>
        <v>5052585.0920000002</v>
      </c>
      <c r="P180" s="13">
        <f t="shared" si="83"/>
        <v>65077816.585000001</v>
      </c>
      <c r="Q180" s="13">
        <f t="shared" si="83"/>
        <v>390638.95299999998</v>
      </c>
      <c r="R180" s="13">
        <f t="shared" si="83"/>
        <v>200642904.20300001</v>
      </c>
      <c r="S180" s="13">
        <f t="shared" si="83"/>
        <v>30053187</v>
      </c>
      <c r="T180" s="13">
        <f t="shared" si="83"/>
        <v>35164224.109999999</v>
      </c>
      <c r="U180" s="13">
        <f t="shared" si="83"/>
        <v>38638216.090000004</v>
      </c>
      <c r="V180" s="13">
        <f t="shared" si="83"/>
        <v>15699787</v>
      </c>
      <c r="W180" s="13">
        <f t="shared" si="83"/>
        <v>0</v>
      </c>
      <c r="X180" s="14">
        <f t="shared" si="81"/>
        <v>427749798.03299999</v>
      </c>
    </row>
    <row r="181" spans="1:24" ht="12" customHeight="1">
      <c r="D181" s="2" t="s">
        <v>42</v>
      </c>
      <c r="E181" s="2">
        <f t="shared" ref="E181:L181" si="84">E180+E141</f>
        <v>249465914.928</v>
      </c>
      <c r="F181" s="2">
        <f t="shared" si="84"/>
        <v>18819943</v>
      </c>
      <c r="G181" s="2">
        <f t="shared" si="84"/>
        <v>120425480.69</v>
      </c>
      <c r="H181" s="2">
        <f t="shared" si="84"/>
        <v>63988322</v>
      </c>
      <c r="I181" s="2">
        <f t="shared" si="84"/>
        <v>7923585</v>
      </c>
      <c r="J181" s="2">
        <f t="shared" si="84"/>
        <v>35261372.796000004</v>
      </c>
      <c r="K181" s="2">
        <f t="shared" si="84"/>
        <v>19788416.844000001</v>
      </c>
      <c r="L181" s="2">
        <f t="shared" si="84"/>
        <v>40759979.789999999</v>
      </c>
      <c r="M181" s="3">
        <f t="shared" si="80"/>
        <v>556433015.04799998</v>
      </c>
      <c r="N181" s="2">
        <f t="shared" ref="N181:W181" si="85">N180+N141</f>
        <v>99489757</v>
      </c>
      <c r="O181" s="2">
        <f t="shared" si="85"/>
        <v>5117226.0920000002</v>
      </c>
      <c r="P181" s="2">
        <f t="shared" si="85"/>
        <v>69299299.585000008</v>
      </c>
      <c r="Q181" s="2">
        <f t="shared" si="85"/>
        <v>505795.95299999998</v>
      </c>
      <c r="R181" s="2">
        <f t="shared" si="85"/>
        <v>221884419.20300001</v>
      </c>
      <c r="S181" s="2">
        <f t="shared" si="85"/>
        <v>44268036</v>
      </c>
      <c r="T181" s="2">
        <f t="shared" si="85"/>
        <v>37943884.109999999</v>
      </c>
      <c r="U181" s="2">
        <f t="shared" si="85"/>
        <v>47914133.090000004</v>
      </c>
      <c r="V181" s="2">
        <f t="shared" si="85"/>
        <v>15699787</v>
      </c>
      <c r="W181" s="2">
        <f t="shared" si="85"/>
        <v>0</v>
      </c>
      <c r="X181" s="3">
        <f t="shared" si="81"/>
        <v>542122338.03300011</v>
      </c>
    </row>
    <row r="183" spans="1:24" ht="12" customHeight="1">
      <c r="A183" s="2" t="s">
        <v>164</v>
      </c>
      <c r="E183" s="2">
        <v>7566730</v>
      </c>
      <c r="F183" s="2">
        <v>2890087</v>
      </c>
      <c r="G183" s="2">
        <v>6376990</v>
      </c>
      <c r="H183" s="2">
        <v>6681087</v>
      </c>
      <c r="I183" s="2">
        <v>270258</v>
      </c>
      <c r="J183" s="2">
        <v>439387</v>
      </c>
      <c r="K183" s="2">
        <v>732019</v>
      </c>
      <c r="L183" s="2">
        <v>2370258</v>
      </c>
      <c r="M183" s="3">
        <f t="shared" ref="M183:M189" si="86">SUM(E183:L183)</f>
        <v>27326816</v>
      </c>
      <c r="N183" s="2">
        <v>19785212</v>
      </c>
      <c r="O183" s="2">
        <v>230942</v>
      </c>
      <c r="P183" s="2">
        <v>15402</v>
      </c>
      <c r="Q183" s="2">
        <v>0</v>
      </c>
      <c r="R183" s="2">
        <v>943590</v>
      </c>
      <c r="S183" s="2">
        <v>5177581</v>
      </c>
      <c r="T183" s="2">
        <v>1286365</v>
      </c>
      <c r="U183" s="2">
        <v>453429</v>
      </c>
      <c r="V183" s="2">
        <v>0</v>
      </c>
      <c r="W183" s="2">
        <v>0</v>
      </c>
      <c r="X183" s="3">
        <f t="shared" ref="X183:X189" si="87">SUM(N183:W183)</f>
        <v>27892521</v>
      </c>
    </row>
    <row r="184" spans="1:24" ht="12" customHeight="1">
      <c r="B184" s="2" t="s">
        <v>166</v>
      </c>
      <c r="E184" s="2">
        <v>2397627</v>
      </c>
      <c r="F184" s="2">
        <v>0</v>
      </c>
      <c r="G184" s="2">
        <v>2234328</v>
      </c>
      <c r="H184" s="2">
        <v>412931</v>
      </c>
      <c r="I184" s="2">
        <v>174908</v>
      </c>
      <c r="J184" s="2">
        <v>351869</v>
      </c>
      <c r="K184" s="2">
        <v>0</v>
      </c>
      <c r="L184" s="2">
        <v>86533</v>
      </c>
      <c r="M184" s="3">
        <f t="shared" si="86"/>
        <v>5658196</v>
      </c>
      <c r="N184" s="2">
        <v>0</v>
      </c>
      <c r="O184" s="2">
        <v>58442</v>
      </c>
      <c r="P184" s="2">
        <v>1685086</v>
      </c>
      <c r="Q184" s="2">
        <v>0</v>
      </c>
      <c r="R184" s="2">
        <v>3058533</v>
      </c>
      <c r="S184" s="2">
        <v>436897</v>
      </c>
      <c r="T184" s="2">
        <v>663426</v>
      </c>
      <c r="U184" s="2">
        <v>684167</v>
      </c>
      <c r="V184" s="2">
        <v>0</v>
      </c>
      <c r="W184" s="2">
        <v>0</v>
      </c>
      <c r="X184" s="3">
        <f t="shared" si="87"/>
        <v>6586551</v>
      </c>
    </row>
    <row r="185" spans="1:24" ht="12" customHeight="1">
      <c r="B185" s="2" t="s">
        <v>168</v>
      </c>
      <c r="E185" s="2">
        <v>1807619</v>
      </c>
      <c r="F185" s="2">
        <v>0</v>
      </c>
      <c r="G185" s="2">
        <v>1667436</v>
      </c>
      <c r="H185" s="2">
        <v>21005</v>
      </c>
      <c r="I185" s="2">
        <v>0</v>
      </c>
      <c r="J185" s="2">
        <v>4648</v>
      </c>
      <c r="K185" s="2">
        <v>0</v>
      </c>
      <c r="L185" s="2">
        <v>227533</v>
      </c>
      <c r="M185" s="3">
        <f t="shared" si="86"/>
        <v>3728241</v>
      </c>
      <c r="N185" s="2">
        <v>0</v>
      </c>
      <c r="O185" s="2">
        <v>0</v>
      </c>
      <c r="P185" s="2">
        <v>829780</v>
      </c>
      <c r="Q185" s="2">
        <v>0</v>
      </c>
      <c r="R185" s="2">
        <v>767873</v>
      </c>
      <c r="S185" s="2">
        <v>774224</v>
      </c>
      <c r="T185" s="2">
        <v>274187</v>
      </c>
      <c r="U185" s="2">
        <v>1272306</v>
      </c>
      <c r="V185" s="2">
        <v>0</v>
      </c>
      <c r="W185" s="2">
        <v>0</v>
      </c>
      <c r="X185" s="3">
        <f t="shared" si="87"/>
        <v>3918370</v>
      </c>
    </row>
    <row r="186" spans="1:24" ht="12" customHeight="1">
      <c r="B186" s="2" t="s">
        <v>167</v>
      </c>
      <c r="E186" s="2">
        <v>195133</v>
      </c>
      <c r="F186" s="2">
        <v>0</v>
      </c>
      <c r="G186" s="2">
        <v>529681</v>
      </c>
      <c r="H186" s="2">
        <v>222929</v>
      </c>
      <c r="I186" s="2">
        <v>27801</v>
      </c>
      <c r="J186" s="2">
        <v>0</v>
      </c>
      <c r="K186" s="2">
        <v>35603</v>
      </c>
      <c r="L186" s="2">
        <v>29462</v>
      </c>
      <c r="M186" s="3">
        <f t="shared" si="86"/>
        <v>1040609</v>
      </c>
      <c r="N186" s="2">
        <v>638277</v>
      </c>
      <c r="O186" s="2">
        <v>0</v>
      </c>
      <c r="P186" s="2">
        <v>16651</v>
      </c>
      <c r="Q186" s="2">
        <v>0</v>
      </c>
      <c r="R186" s="2">
        <v>269203</v>
      </c>
      <c r="S186" s="2">
        <v>165007</v>
      </c>
      <c r="T186" s="2">
        <v>0</v>
      </c>
      <c r="U186" s="2">
        <v>43894</v>
      </c>
      <c r="V186" s="2">
        <v>0</v>
      </c>
      <c r="W186" s="2">
        <v>0</v>
      </c>
      <c r="X186" s="3">
        <f t="shared" si="87"/>
        <v>1133032</v>
      </c>
    </row>
    <row r="187" spans="1:24" ht="12" customHeight="1">
      <c r="B187" s="2" t="s">
        <v>165</v>
      </c>
      <c r="E187" s="2">
        <v>2591166</v>
      </c>
      <c r="F187" s="2">
        <v>0</v>
      </c>
      <c r="G187" s="2">
        <v>662003</v>
      </c>
      <c r="H187" s="2">
        <v>73763</v>
      </c>
      <c r="I187" s="2">
        <v>0</v>
      </c>
      <c r="J187" s="2">
        <v>272263</v>
      </c>
      <c r="K187" s="2">
        <v>47419</v>
      </c>
      <c r="L187" s="2">
        <v>418920</v>
      </c>
      <c r="M187" s="3">
        <f t="shared" si="86"/>
        <v>4065534</v>
      </c>
      <c r="N187" s="2">
        <v>0</v>
      </c>
      <c r="O187" s="2">
        <v>0</v>
      </c>
      <c r="P187" s="2">
        <v>1222606</v>
      </c>
      <c r="Q187" s="2">
        <v>0</v>
      </c>
      <c r="R187" s="2">
        <v>583546</v>
      </c>
      <c r="S187" s="2">
        <v>146293</v>
      </c>
      <c r="T187" s="2">
        <v>862353</v>
      </c>
      <c r="U187" s="2">
        <v>1062197</v>
      </c>
      <c r="V187" s="2">
        <v>1903800</v>
      </c>
      <c r="W187" s="2">
        <v>0</v>
      </c>
      <c r="X187" s="3">
        <f t="shared" si="87"/>
        <v>5780795</v>
      </c>
    </row>
    <row r="188" spans="1:24" ht="12" customHeight="1">
      <c r="C188" s="2" t="s">
        <v>41</v>
      </c>
      <c r="E188" s="2">
        <f t="shared" ref="E188:L188" si="88">SUM(E184:E187)</f>
        <v>6991545</v>
      </c>
      <c r="F188" s="2">
        <f t="shared" si="88"/>
        <v>0</v>
      </c>
      <c r="G188" s="2">
        <f t="shared" si="88"/>
        <v>5093448</v>
      </c>
      <c r="H188" s="2">
        <f t="shared" si="88"/>
        <v>730628</v>
      </c>
      <c r="I188" s="2">
        <f t="shared" si="88"/>
        <v>202709</v>
      </c>
      <c r="J188" s="2">
        <f t="shared" si="88"/>
        <v>628780</v>
      </c>
      <c r="K188" s="2">
        <f t="shared" si="88"/>
        <v>83022</v>
      </c>
      <c r="L188" s="2">
        <f t="shared" si="88"/>
        <v>762448</v>
      </c>
      <c r="M188" s="3">
        <f t="shared" si="86"/>
        <v>14492580</v>
      </c>
      <c r="N188" s="2">
        <f t="shared" ref="N188:W188" si="89">SUM(N184:N187)</f>
        <v>638277</v>
      </c>
      <c r="O188" s="2">
        <f t="shared" si="89"/>
        <v>58442</v>
      </c>
      <c r="P188" s="2">
        <f t="shared" si="89"/>
        <v>3754123</v>
      </c>
      <c r="Q188" s="2">
        <f t="shared" si="89"/>
        <v>0</v>
      </c>
      <c r="R188" s="2">
        <f t="shared" si="89"/>
        <v>4679155</v>
      </c>
      <c r="S188" s="2">
        <f t="shared" si="89"/>
        <v>1522421</v>
      </c>
      <c r="T188" s="2">
        <f t="shared" si="89"/>
        <v>1799966</v>
      </c>
      <c r="U188" s="2">
        <f t="shared" si="89"/>
        <v>3062564</v>
      </c>
      <c r="V188" s="2">
        <f t="shared" si="89"/>
        <v>1903800</v>
      </c>
      <c r="W188" s="2">
        <f t="shared" si="89"/>
        <v>0</v>
      </c>
      <c r="X188" s="3">
        <f t="shared" si="87"/>
        <v>17418748</v>
      </c>
    </row>
    <row r="189" spans="1:24" ht="12" customHeight="1">
      <c r="D189" s="2" t="s">
        <v>42</v>
      </c>
      <c r="E189" s="2">
        <f t="shared" ref="E189:L189" si="90">E188+E183</f>
        <v>14558275</v>
      </c>
      <c r="F189" s="2">
        <f t="shared" si="90"/>
        <v>2890087</v>
      </c>
      <c r="G189" s="2">
        <f t="shared" si="90"/>
        <v>11470438</v>
      </c>
      <c r="H189" s="2">
        <f t="shared" si="90"/>
        <v>7411715</v>
      </c>
      <c r="I189" s="2">
        <f t="shared" si="90"/>
        <v>472967</v>
      </c>
      <c r="J189" s="2">
        <f t="shared" si="90"/>
        <v>1068167</v>
      </c>
      <c r="K189" s="2">
        <f t="shared" si="90"/>
        <v>815041</v>
      </c>
      <c r="L189" s="2">
        <f t="shared" si="90"/>
        <v>3132706</v>
      </c>
      <c r="M189" s="3">
        <f t="shared" si="86"/>
        <v>41819396</v>
      </c>
      <c r="N189" s="2">
        <f t="shared" ref="N189:W189" si="91">N188+N183</f>
        <v>20423489</v>
      </c>
      <c r="O189" s="2">
        <f t="shared" si="91"/>
        <v>289384</v>
      </c>
      <c r="P189" s="2">
        <f t="shared" si="91"/>
        <v>3769525</v>
      </c>
      <c r="Q189" s="2">
        <f t="shared" si="91"/>
        <v>0</v>
      </c>
      <c r="R189" s="2">
        <f t="shared" si="91"/>
        <v>5622745</v>
      </c>
      <c r="S189" s="2">
        <f t="shared" si="91"/>
        <v>6700002</v>
      </c>
      <c r="T189" s="2">
        <f t="shared" si="91"/>
        <v>3086331</v>
      </c>
      <c r="U189" s="2">
        <f t="shared" si="91"/>
        <v>3515993</v>
      </c>
      <c r="V189" s="2">
        <f t="shared" si="91"/>
        <v>1903800</v>
      </c>
      <c r="W189" s="2">
        <f t="shared" si="91"/>
        <v>0</v>
      </c>
      <c r="X189" s="3">
        <f t="shared" si="87"/>
        <v>45311269</v>
      </c>
    </row>
    <row r="191" spans="1:24" ht="12" customHeight="1">
      <c r="A191" s="2" t="s">
        <v>169</v>
      </c>
      <c r="E191" s="2">
        <v>1727867</v>
      </c>
      <c r="F191" s="2">
        <v>773462</v>
      </c>
      <c r="G191" s="2">
        <v>2241453</v>
      </c>
      <c r="H191" s="2">
        <v>1034182</v>
      </c>
      <c r="I191" s="2">
        <v>25240</v>
      </c>
      <c r="J191" s="2">
        <v>275940</v>
      </c>
      <c r="K191" s="2">
        <v>139133</v>
      </c>
      <c r="L191" s="2">
        <v>62720</v>
      </c>
      <c r="M191" s="3">
        <f t="shared" ref="M191:M198" si="92">SUM(E191:L191)</f>
        <v>6279997</v>
      </c>
      <c r="N191" s="2">
        <v>2722714</v>
      </c>
      <c r="O191" s="2">
        <v>239448</v>
      </c>
      <c r="P191" s="2">
        <v>62720</v>
      </c>
      <c r="Q191" s="2">
        <v>0</v>
      </c>
      <c r="R191" s="2">
        <v>760825</v>
      </c>
      <c r="S191" s="2">
        <v>2094862</v>
      </c>
      <c r="T191" s="2">
        <v>948571</v>
      </c>
      <c r="U191" s="2">
        <v>1423100</v>
      </c>
      <c r="V191" s="2">
        <v>0</v>
      </c>
      <c r="W191" s="2">
        <v>0</v>
      </c>
      <c r="X191" s="3">
        <f t="shared" ref="X191:X198" si="93">SUM(N191:W191)</f>
        <v>8252240</v>
      </c>
    </row>
    <row r="192" spans="1:24" ht="12" customHeight="1">
      <c r="B192" s="12" t="s">
        <v>170</v>
      </c>
      <c r="E192" s="2">
        <v>41126</v>
      </c>
      <c r="F192" s="2">
        <v>8498</v>
      </c>
      <c r="G192" s="2">
        <v>69336</v>
      </c>
      <c r="H192" s="2">
        <v>385</v>
      </c>
      <c r="I192" s="2">
        <v>0</v>
      </c>
      <c r="J192" s="2">
        <v>0</v>
      </c>
      <c r="K192" s="2">
        <v>7378</v>
      </c>
      <c r="L192" s="2">
        <v>83716</v>
      </c>
      <c r="M192" s="3">
        <f t="shared" si="92"/>
        <v>210439</v>
      </c>
      <c r="N192" s="2">
        <v>87883</v>
      </c>
      <c r="O192" s="2">
        <v>0</v>
      </c>
      <c r="P192" s="2">
        <v>83716</v>
      </c>
      <c r="Q192" s="2">
        <v>0</v>
      </c>
      <c r="R192" s="2">
        <v>0</v>
      </c>
      <c r="S192" s="2">
        <v>7310</v>
      </c>
      <c r="T192" s="2">
        <v>2891</v>
      </c>
      <c r="U192" s="2">
        <v>34972</v>
      </c>
      <c r="V192" s="2">
        <v>0</v>
      </c>
      <c r="W192" s="2">
        <v>0</v>
      </c>
      <c r="X192" s="3">
        <f t="shared" si="93"/>
        <v>216772</v>
      </c>
    </row>
    <row r="193" spans="1:24" ht="12" customHeight="1">
      <c r="B193" s="12" t="s">
        <v>171</v>
      </c>
      <c r="E193" s="2">
        <v>410768</v>
      </c>
      <c r="F193" s="2">
        <v>0</v>
      </c>
      <c r="G193" s="2">
        <v>148815</v>
      </c>
      <c r="H193" s="2">
        <v>64502</v>
      </c>
      <c r="I193" s="2">
        <v>0</v>
      </c>
      <c r="J193" s="2">
        <v>0</v>
      </c>
      <c r="K193" s="2">
        <v>0</v>
      </c>
      <c r="L193" s="2">
        <v>250578</v>
      </c>
      <c r="M193" s="3">
        <f t="shared" si="92"/>
        <v>874663</v>
      </c>
      <c r="N193" s="2">
        <v>59598</v>
      </c>
      <c r="O193" s="2">
        <v>0</v>
      </c>
      <c r="P193" s="2">
        <v>250578</v>
      </c>
      <c r="Q193" s="2">
        <v>0</v>
      </c>
      <c r="R193" s="2">
        <v>211553</v>
      </c>
      <c r="S193" s="2">
        <v>37069</v>
      </c>
      <c r="T193" s="2">
        <v>324587</v>
      </c>
      <c r="U193" s="2">
        <v>25592</v>
      </c>
      <c r="V193" s="2">
        <v>0</v>
      </c>
      <c r="W193" s="2">
        <v>0</v>
      </c>
      <c r="X193" s="3">
        <f t="shared" si="93"/>
        <v>908977</v>
      </c>
    </row>
    <row r="194" spans="1:24" ht="12" customHeight="1">
      <c r="B194" s="12" t="s">
        <v>172</v>
      </c>
      <c r="E194" s="2">
        <v>1749667</v>
      </c>
      <c r="F194" s="2">
        <v>518216</v>
      </c>
      <c r="G194" s="2">
        <v>15000</v>
      </c>
      <c r="H194" s="2">
        <v>249084</v>
      </c>
      <c r="I194" s="2">
        <v>0</v>
      </c>
      <c r="J194" s="2">
        <v>82786</v>
      </c>
      <c r="K194" s="2">
        <v>735</v>
      </c>
      <c r="L194" s="2">
        <v>613572</v>
      </c>
      <c r="M194" s="3">
        <f t="shared" si="92"/>
        <v>3229060</v>
      </c>
      <c r="N194" s="2">
        <v>0</v>
      </c>
      <c r="O194" s="2">
        <v>117020</v>
      </c>
      <c r="P194" s="2">
        <v>625846</v>
      </c>
      <c r="Q194" s="2">
        <v>0</v>
      </c>
      <c r="R194" s="2">
        <v>1080718</v>
      </c>
      <c r="S194" s="2">
        <v>330646</v>
      </c>
      <c r="T194" s="2">
        <v>624435</v>
      </c>
      <c r="U194" s="2">
        <v>707418</v>
      </c>
      <c r="V194" s="2">
        <v>0</v>
      </c>
      <c r="W194" s="2">
        <v>0</v>
      </c>
      <c r="X194" s="3">
        <f t="shared" si="93"/>
        <v>3486083</v>
      </c>
    </row>
    <row r="195" spans="1:24" ht="12" customHeight="1">
      <c r="B195" s="12" t="s">
        <v>173</v>
      </c>
      <c r="E195" s="2">
        <v>374659</v>
      </c>
      <c r="F195" s="2">
        <v>0</v>
      </c>
      <c r="G195" s="2">
        <v>67853</v>
      </c>
      <c r="H195" s="2">
        <v>500</v>
      </c>
      <c r="I195" s="2">
        <v>0</v>
      </c>
      <c r="J195" s="2">
        <v>0</v>
      </c>
      <c r="K195" s="2">
        <v>0</v>
      </c>
      <c r="L195" s="2">
        <v>7000</v>
      </c>
      <c r="M195" s="3">
        <f t="shared" si="92"/>
        <v>450012</v>
      </c>
      <c r="N195" s="2">
        <v>0</v>
      </c>
      <c r="O195" s="2">
        <v>0</v>
      </c>
      <c r="P195" s="2">
        <v>55442</v>
      </c>
      <c r="Q195" s="2">
        <v>0</v>
      </c>
      <c r="R195" s="2">
        <v>2317</v>
      </c>
      <c r="S195" s="2">
        <v>22973</v>
      </c>
      <c r="T195" s="2">
        <v>379744</v>
      </c>
      <c r="U195" s="2">
        <v>9746</v>
      </c>
      <c r="V195" s="2">
        <v>0</v>
      </c>
      <c r="W195" s="2">
        <v>0</v>
      </c>
      <c r="X195" s="3">
        <f t="shared" si="93"/>
        <v>470222</v>
      </c>
    </row>
    <row r="196" spans="1:24" ht="12" customHeight="1">
      <c r="B196" s="12" t="s">
        <v>174</v>
      </c>
      <c r="E196" s="2">
        <v>0</v>
      </c>
      <c r="F196" s="2">
        <v>0</v>
      </c>
      <c r="G196" s="2">
        <v>9261</v>
      </c>
      <c r="H196" s="2">
        <v>30325</v>
      </c>
      <c r="I196" s="2">
        <v>0</v>
      </c>
      <c r="J196" s="2">
        <v>0</v>
      </c>
      <c r="K196" s="2">
        <v>0</v>
      </c>
      <c r="L196" s="2">
        <v>0</v>
      </c>
      <c r="M196" s="3">
        <f t="shared" si="92"/>
        <v>39586</v>
      </c>
      <c r="N196" s="2">
        <v>0</v>
      </c>
      <c r="O196" s="2">
        <v>0</v>
      </c>
      <c r="P196" s="2">
        <v>8765</v>
      </c>
      <c r="Q196" s="2">
        <v>0</v>
      </c>
      <c r="R196" s="2">
        <v>14778</v>
      </c>
      <c r="S196" s="2">
        <v>21302</v>
      </c>
      <c r="T196" s="2">
        <v>21516</v>
      </c>
      <c r="U196" s="2">
        <v>0</v>
      </c>
      <c r="V196" s="2">
        <v>0</v>
      </c>
      <c r="W196" s="2">
        <v>0</v>
      </c>
      <c r="X196" s="3">
        <f t="shared" si="93"/>
        <v>66361</v>
      </c>
    </row>
    <row r="197" spans="1:24" ht="12" customHeight="1">
      <c r="C197" s="2" t="s">
        <v>41</v>
      </c>
      <c r="E197" s="2">
        <f t="shared" ref="E197:L197" si="94">SUM(E192:E196)</f>
        <v>2576220</v>
      </c>
      <c r="F197" s="2">
        <f t="shared" si="94"/>
        <v>526714</v>
      </c>
      <c r="G197" s="2">
        <f t="shared" si="94"/>
        <v>310265</v>
      </c>
      <c r="H197" s="2">
        <f t="shared" si="94"/>
        <v>344796</v>
      </c>
      <c r="I197" s="2">
        <f t="shared" si="94"/>
        <v>0</v>
      </c>
      <c r="J197" s="2">
        <f t="shared" si="94"/>
        <v>82786</v>
      </c>
      <c r="K197" s="2">
        <f t="shared" si="94"/>
        <v>8113</v>
      </c>
      <c r="L197" s="2">
        <f t="shared" si="94"/>
        <v>954866</v>
      </c>
      <c r="M197" s="3">
        <f t="shared" si="92"/>
        <v>4803760</v>
      </c>
      <c r="N197" s="2">
        <f t="shared" ref="N197:W197" si="95">SUM(N192:N196)</f>
        <v>147481</v>
      </c>
      <c r="O197" s="2">
        <f t="shared" si="95"/>
        <v>117020</v>
      </c>
      <c r="P197" s="2">
        <f t="shared" si="95"/>
        <v>1024347</v>
      </c>
      <c r="Q197" s="2">
        <f t="shared" si="95"/>
        <v>0</v>
      </c>
      <c r="R197" s="2">
        <f t="shared" si="95"/>
        <v>1309366</v>
      </c>
      <c r="S197" s="2">
        <f t="shared" si="95"/>
        <v>419300</v>
      </c>
      <c r="T197" s="2">
        <f t="shared" si="95"/>
        <v>1353173</v>
      </c>
      <c r="U197" s="2">
        <f t="shared" si="95"/>
        <v>777728</v>
      </c>
      <c r="V197" s="2">
        <f t="shared" si="95"/>
        <v>0</v>
      </c>
      <c r="W197" s="2">
        <f t="shared" si="95"/>
        <v>0</v>
      </c>
      <c r="X197" s="3">
        <f t="shared" si="93"/>
        <v>5148415</v>
      </c>
    </row>
    <row r="198" spans="1:24" ht="12" customHeight="1">
      <c r="D198" s="2" t="s">
        <v>42</v>
      </c>
      <c r="E198" s="2">
        <f t="shared" ref="E198:L198" si="96">E197+E191</f>
        <v>4304087</v>
      </c>
      <c r="F198" s="2">
        <f t="shared" si="96"/>
        <v>1300176</v>
      </c>
      <c r="G198" s="2">
        <f t="shared" si="96"/>
        <v>2551718</v>
      </c>
      <c r="H198" s="2">
        <f t="shared" si="96"/>
        <v>1378978</v>
      </c>
      <c r="I198" s="2">
        <f t="shared" si="96"/>
        <v>25240</v>
      </c>
      <c r="J198" s="2">
        <f t="shared" si="96"/>
        <v>358726</v>
      </c>
      <c r="K198" s="2">
        <f t="shared" si="96"/>
        <v>147246</v>
      </c>
      <c r="L198" s="2">
        <f t="shared" si="96"/>
        <v>1017586</v>
      </c>
      <c r="M198" s="3">
        <f t="shared" si="92"/>
        <v>11083757</v>
      </c>
      <c r="N198" s="2">
        <f t="shared" ref="N198:W198" si="97">N197+N191</f>
        <v>2870195</v>
      </c>
      <c r="O198" s="2">
        <f t="shared" si="97"/>
        <v>356468</v>
      </c>
      <c r="P198" s="2">
        <f t="shared" si="97"/>
        <v>1087067</v>
      </c>
      <c r="Q198" s="2">
        <f t="shared" si="97"/>
        <v>0</v>
      </c>
      <c r="R198" s="2">
        <f t="shared" si="97"/>
        <v>2070191</v>
      </c>
      <c r="S198" s="2">
        <f t="shared" si="97"/>
        <v>2514162</v>
      </c>
      <c r="T198" s="2">
        <f t="shared" si="97"/>
        <v>2301744</v>
      </c>
      <c r="U198" s="2">
        <f t="shared" si="97"/>
        <v>2200828</v>
      </c>
      <c r="V198" s="2">
        <f t="shared" si="97"/>
        <v>0</v>
      </c>
      <c r="W198" s="2">
        <f t="shared" si="97"/>
        <v>0</v>
      </c>
      <c r="X198" s="3">
        <f t="shared" si="93"/>
        <v>13400655</v>
      </c>
    </row>
    <row r="200" spans="1:24" ht="12" customHeight="1">
      <c r="A200" s="2" t="s">
        <v>175</v>
      </c>
      <c r="E200" s="2">
        <v>3248825</v>
      </c>
      <c r="F200" s="2">
        <v>0</v>
      </c>
      <c r="G200" s="2">
        <v>3818997</v>
      </c>
      <c r="H200" s="2">
        <v>498237</v>
      </c>
      <c r="I200" s="2">
        <v>7176</v>
      </c>
      <c r="J200" s="2">
        <v>5164</v>
      </c>
      <c r="K200" s="2">
        <v>104942</v>
      </c>
      <c r="L200" s="2">
        <v>0</v>
      </c>
      <c r="M200" s="3">
        <f t="shared" ref="M200:M205" si="98">SUM(E200:L200)</f>
        <v>7683341</v>
      </c>
      <c r="N200" s="2">
        <v>4010998</v>
      </c>
      <c r="O200" s="2">
        <v>0</v>
      </c>
      <c r="P200" s="2">
        <v>0</v>
      </c>
      <c r="Q200" s="2">
        <v>0</v>
      </c>
      <c r="R200" s="2">
        <v>6171149</v>
      </c>
      <c r="S200" s="2">
        <v>2730385</v>
      </c>
      <c r="T200" s="2">
        <v>683407</v>
      </c>
      <c r="U200" s="2">
        <v>787720</v>
      </c>
      <c r="V200" s="2">
        <v>0</v>
      </c>
      <c r="W200" s="2">
        <v>0</v>
      </c>
      <c r="X200" s="3">
        <f t="shared" ref="X200:X205" si="99">SUM(N200:W200)</f>
        <v>14383659</v>
      </c>
    </row>
    <row r="201" spans="1:24" ht="12" customHeight="1">
      <c r="B201" s="2" t="s">
        <v>176</v>
      </c>
      <c r="E201" s="2">
        <v>0</v>
      </c>
      <c r="F201" s="2">
        <v>74795</v>
      </c>
      <c r="G201" s="2">
        <v>0</v>
      </c>
      <c r="H201" s="2">
        <v>0</v>
      </c>
      <c r="I201" s="2">
        <v>0</v>
      </c>
      <c r="J201" s="2">
        <v>0</v>
      </c>
      <c r="K201" s="2">
        <v>1726</v>
      </c>
      <c r="L201" s="2">
        <v>0</v>
      </c>
      <c r="M201" s="3">
        <f t="shared" si="98"/>
        <v>76521</v>
      </c>
      <c r="N201" s="2">
        <v>53221</v>
      </c>
      <c r="O201" s="2">
        <v>0</v>
      </c>
      <c r="P201" s="2">
        <v>0</v>
      </c>
      <c r="Q201" s="2">
        <v>0</v>
      </c>
      <c r="R201" s="2">
        <v>2343</v>
      </c>
      <c r="S201" s="2">
        <v>11591</v>
      </c>
      <c r="T201" s="2">
        <v>5478</v>
      </c>
      <c r="U201" s="2">
        <v>4917</v>
      </c>
      <c r="V201" s="2">
        <v>0</v>
      </c>
      <c r="W201" s="2">
        <v>0</v>
      </c>
      <c r="X201" s="3">
        <f t="shared" si="99"/>
        <v>77550</v>
      </c>
    </row>
    <row r="202" spans="1:24" ht="12" customHeight="1">
      <c r="B202" s="2" t="s">
        <v>177</v>
      </c>
      <c r="E202" s="2">
        <v>3757238</v>
      </c>
      <c r="F202" s="2">
        <v>0</v>
      </c>
      <c r="G202" s="2">
        <v>53174</v>
      </c>
      <c r="H202" s="2">
        <v>0</v>
      </c>
      <c r="I202" s="2">
        <v>0</v>
      </c>
      <c r="J202" s="2">
        <v>0</v>
      </c>
      <c r="K202" s="2">
        <v>0</v>
      </c>
      <c r="L202" s="2">
        <v>127112</v>
      </c>
      <c r="M202" s="3">
        <f t="shared" si="98"/>
        <v>3937524</v>
      </c>
      <c r="N202" s="2">
        <v>9274</v>
      </c>
      <c r="O202" s="2">
        <v>0</v>
      </c>
      <c r="P202" s="2">
        <v>156095</v>
      </c>
      <c r="Q202" s="2">
        <v>0</v>
      </c>
      <c r="R202" s="2">
        <v>40590</v>
      </c>
      <c r="S202" s="2">
        <v>13992</v>
      </c>
      <c r="T202" s="2">
        <v>198277</v>
      </c>
      <c r="U202" s="2">
        <v>3590184</v>
      </c>
      <c r="V202" s="2">
        <v>0</v>
      </c>
      <c r="W202" s="2">
        <v>0</v>
      </c>
      <c r="X202" s="3">
        <f t="shared" si="99"/>
        <v>4008412</v>
      </c>
    </row>
    <row r="203" spans="1:24" ht="12" customHeight="1">
      <c r="B203" s="2" t="s">
        <v>178</v>
      </c>
      <c r="E203" s="2">
        <v>297355</v>
      </c>
      <c r="F203" s="2">
        <v>0</v>
      </c>
      <c r="G203" s="2">
        <v>302686</v>
      </c>
      <c r="H203" s="2">
        <v>0</v>
      </c>
      <c r="I203" s="2">
        <v>0</v>
      </c>
      <c r="J203" s="2">
        <v>65801</v>
      </c>
      <c r="K203" s="2">
        <v>19331</v>
      </c>
      <c r="L203" s="2">
        <v>434551</v>
      </c>
      <c r="M203" s="3">
        <f t="shared" si="98"/>
        <v>1119724</v>
      </c>
      <c r="N203" s="2">
        <v>0</v>
      </c>
      <c r="O203" s="2">
        <v>23001</v>
      </c>
      <c r="P203" s="2">
        <v>625301</v>
      </c>
      <c r="Q203" s="2">
        <v>0</v>
      </c>
      <c r="R203" s="2">
        <v>17472</v>
      </c>
      <c r="S203" s="2">
        <v>77689</v>
      </c>
      <c r="T203" s="2">
        <v>16095</v>
      </c>
      <c r="U203" s="2">
        <v>234254</v>
      </c>
      <c r="V203" s="2">
        <v>0</v>
      </c>
      <c r="W203" s="2">
        <v>0</v>
      </c>
      <c r="X203" s="3">
        <f t="shared" si="99"/>
        <v>993812</v>
      </c>
    </row>
    <row r="204" spans="1:24" ht="12" customHeight="1">
      <c r="C204" s="2" t="s">
        <v>41</v>
      </c>
      <c r="E204" s="2">
        <f t="shared" ref="E204:L204" si="100">E203+E202+E201</f>
        <v>4054593</v>
      </c>
      <c r="F204" s="2">
        <f t="shared" si="100"/>
        <v>74795</v>
      </c>
      <c r="G204" s="2">
        <f t="shared" si="100"/>
        <v>355860</v>
      </c>
      <c r="H204" s="2">
        <f t="shared" si="100"/>
        <v>0</v>
      </c>
      <c r="I204" s="2">
        <f t="shared" si="100"/>
        <v>0</v>
      </c>
      <c r="J204" s="2">
        <f t="shared" si="100"/>
        <v>65801</v>
      </c>
      <c r="K204" s="2">
        <f t="shared" si="100"/>
        <v>21057</v>
      </c>
      <c r="L204" s="2">
        <f t="shared" si="100"/>
        <v>561663</v>
      </c>
      <c r="M204" s="3">
        <f t="shared" si="98"/>
        <v>5133769</v>
      </c>
      <c r="N204" s="2">
        <f t="shared" ref="N204:W204" si="101">N203+N202+N201</f>
        <v>62495</v>
      </c>
      <c r="O204" s="2">
        <f t="shared" si="101"/>
        <v>23001</v>
      </c>
      <c r="P204" s="2">
        <f t="shared" si="101"/>
        <v>781396</v>
      </c>
      <c r="Q204" s="2">
        <f t="shared" si="101"/>
        <v>0</v>
      </c>
      <c r="R204" s="2">
        <f t="shared" si="101"/>
        <v>60405</v>
      </c>
      <c r="S204" s="2">
        <f t="shared" si="101"/>
        <v>103272</v>
      </c>
      <c r="T204" s="2">
        <f t="shared" si="101"/>
        <v>219850</v>
      </c>
      <c r="U204" s="2">
        <f t="shared" si="101"/>
        <v>3829355</v>
      </c>
      <c r="V204" s="2">
        <f t="shared" si="101"/>
        <v>0</v>
      </c>
      <c r="W204" s="2">
        <f t="shared" si="101"/>
        <v>0</v>
      </c>
      <c r="X204" s="3">
        <f t="shared" si="99"/>
        <v>5079774</v>
      </c>
    </row>
    <row r="205" spans="1:24" ht="12" customHeight="1">
      <c r="D205" s="2" t="s">
        <v>42</v>
      </c>
      <c r="E205" s="2">
        <f t="shared" ref="E205:L205" si="102">E204+E200</f>
        <v>7303418</v>
      </c>
      <c r="F205" s="2">
        <f t="shared" si="102"/>
        <v>74795</v>
      </c>
      <c r="G205" s="2">
        <f t="shared" si="102"/>
        <v>4174857</v>
      </c>
      <c r="H205" s="2">
        <f t="shared" si="102"/>
        <v>498237</v>
      </c>
      <c r="I205" s="2">
        <f t="shared" si="102"/>
        <v>7176</v>
      </c>
      <c r="J205" s="2">
        <f t="shared" si="102"/>
        <v>70965</v>
      </c>
      <c r="K205" s="2">
        <f t="shared" si="102"/>
        <v>125999</v>
      </c>
      <c r="L205" s="2">
        <f t="shared" si="102"/>
        <v>561663</v>
      </c>
      <c r="M205" s="3">
        <f t="shared" si="98"/>
        <v>12817110</v>
      </c>
      <c r="N205" s="2">
        <f t="shared" ref="N205:W205" si="103">N204+N200</f>
        <v>4073493</v>
      </c>
      <c r="O205" s="2">
        <f t="shared" si="103"/>
        <v>23001</v>
      </c>
      <c r="P205" s="2">
        <f t="shared" si="103"/>
        <v>781396</v>
      </c>
      <c r="Q205" s="2">
        <f t="shared" si="103"/>
        <v>0</v>
      </c>
      <c r="R205" s="2">
        <f t="shared" si="103"/>
        <v>6231554</v>
      </c>
      <c r="S205" s="2">
        <f t="shared" si="103"/>
        <v>2833657</v>
      </c>
      <c r="T205" s="2">
        <f t="shared" si="103"/>
        <v>903257</v>
      </c>
      <c r="U205" s="2">
        <f t="shared" si="103"/>
        <v>4617075</v>
      </c>
      <c r="V205" s="2">
        <f t="shared" si="103"/>
        <v>0</v>
      </c>
      <c r="W205" s="2">
        <f t="shared" si="103"/>
        <v>0</v>
      </c>
      <c r="X205" s="3">
        <f t="shared" si="99"/>
        <v>19463433</v>
      </c>
    </row>
    <row r="207" spans="1:24" ht="12" customHeight="1">
      <c r="A207" s="2" t="s">
        <v>179</v>
      </c>
      <c r="E207" s="2">
        <v>6056098</v>
      </c>
      <c r="F207" s="2">
        <v>0</v>
      </c>
      <c r="G207" s="2">
        <v>8845270</v>
      </c>
      <c r="H207" s="2">
        <v>2035760</v>
      </c>
      <c r="I207" s="2">
        <v>0</v>
      </c>
      <c r="J207" s="2">
        <v>0</v>
      </c>
      <c r="K207" s="2">
        <v>110947</v>
      </c>
      <c r="L207" s="2">
        <v>548800</v>
      </c>
      <c r="M207" s="3">
        <f t="shared" ref="M207:M218" si="104">SUM(E207:L207)</f>
        <v>17596875</v>
      </c>
      <c r="N207" s="2">
        <v>6294714</v>
      </c>
      <c r="O207" s="2">
        <v>82434</v>
      </c>
      <c r="P207" s="2">
        <v>668171</v>
      </c>
      <c r="Q207" s="2">
        <v>0</v>
      </c>
      <c r="R207" s="2">
        <v>2797955</v>
      </c>
      <c r="S207" s="2">
        <v>3443615</v>
      </c>
      <c r="T207" s="2">
        <v>813752</v>
      </c>
      <c r="U207" s="2">
        <v>3255472</v>
      </c>
      <c r="V207" s="2">
        <v>0</v>
      </c>
      <c r="W207" s="2">
        <v>0</v>
      </c>
      <c r="X207" s="3">
        <f t="shared" ref="X207:X218" si="105">SUM(N207:W207)</f>
        <v>17356113</v>
      </c>
    </row>
    <row r="208" spans="1:24" ht="12" customHeight="1">
      <c r="B208" s="2" t="s">
        <v>180</v>
      </c>
      <c r="E208" s="2">
        <v>293030</v>
      </c>
      <c r="F208" s="2">
        <v>0</v>
      </c>
      <c r="G208" s="2">
        <v>123676</v>
      </c>
      <c r="H208" s="2">
        <v>63</v>
      </c>
      <c r="I208" s="2">
        <v>0</v>
      </c>
      <c r="J208" s="2">
        <v>0</v>
      </c>
      <c r="K208" s="2">
        <v>0</v>
      </c>
      <c r="L208" s="2">
        <v>382247</v>
      </c>
      <c r="M208" s="3">
        <f t="shared" si="104"/>
        <v>799016</v>
      </c>
      <c r="N208" s="2">
        <v>0</v>
      </c>
      <c r="O208" s="2">
        <v>0</v>
      </c>
      <c r="P208" s="2">
        <v>452247</v>
      </c>
      <c r="Q208" s="2">
        <v>0</v>
      </c>
      <c r="R208" s="2">
        <v>20</v>
      </c>
      <c r="S208" s="2">
        <v>45737</v>
      </c>
      <c r="T208" s="2">
        <v>297653</v>
      </c>
      <c r="U208" s="2">
        <v>5549</v>
      </c>
      <c r="V208" s="2">
        <v>0</v>
      </c>
      <c r="W208" s="2">
        <v>0</v>
      </c>
      <c r="X208" s="3">
        <f t="shared" si="105"/>
        <v>801206</v>
      </c>
    </row>
    <row r="209" spans="1:24" ht="12" customHeight="1">
      <c r="B209" s="2" t="s">
        <v>181</v>
      </c>
      <c r="E209" s="2">
        <v>199573</v>
      </c>
      <c r="F209" s="2">
        <v>0</v>
      </c>
      <c r="G209" s="2">
        <v>850931</v>
      </c>
      <c r="H209" s="2">
        <v>267293</v>
      </c>
      <c r="I209" s="2">
        <v>1066</v>
      </c>
      <c r="J209" s="2">
        <v>117661</v>
      </c>
      <c r="K209" s="2">
        <v>0</v>
      </c>
      <c r="L209" s="2">
        <v>890202</v>
      </c>
      <c r="M209" s="3">
        <f t="shared" si="104"/>
        <v>2326726</v>
      </c>
      <c r="N209" s="2">
        <v>13</v>
      </c>
      <c r="O209" s="2">
        <v>0</v>
      </c>
      <c r="P209" s="2">
        <v>890202</v>
      </c>
      <c r="Q209" s="2">
        <v>0</v>
      </c>
      <c r="R209" s="2">
        <v>685564</v>
      </c>
      <c r="S209" s="2">
        <v>314098</v>
      </c>
      <c r="T209" s="2">
        <v>0</v>
      </c>
      <c r="U209" s="2">
        <v>5227</v>
      </c>
      <c r="V209" s="2">
        <v>0</v>
      </c>
      <c r="W209" s="2">
        <v>0</v>
      </c>
      <c r="X209" s="3">
        <f t="shared" si="105"/>
        <v>1895104</v>
      </c>
    </row>
    <row r="210" spans="1:24" ht="12" customHeight="1">
      <c r="B210" s="2" t="s">
        <v>182</v>
      </c>
      <c r="E210" s="2">
        <v>27175</v>
      </c>
      <c r="F210" s="2">
        <v>0</v>
      </c>
      <c r="G210" s="2">
        <v>262052</v>
      </c>
      <c r="H210" s="2">
        <v>36999</v>
      </c>
      <c r="I210" s="2">
        <v>228</v>
      </c>
      <c r="J210" s="2">
        <v>0</v>
      </c>
      <c r="K210" s="2">
        <v>30872</v>
      </c>
      <c r="L210" s="2">
        <v>0</v>
      </c>
      <c r="M210" s="3">
        <f t="shared" si="104"/>
        <v>357326</v>
      </c>
      <c r="N210" s="2">
        <v>126543</v>
      </c>
      <c r="O210" s="2">
        <v>0</v>
      </c>
      <c r="P210" s="2">
        <v>0</v>
      </c>
      <c r="Q210" s="2">
        <v>0</v>
      </c>
      <c r="R210" s="2">
        <v>562875</v>
      </c>
      <c r="S210" s="2">
        <v>147359</v>
      </c>
      <c r="T210" s="2">
        <v>41969</v>
      </c>
      <c r="U210" s="2">
        <v>165616</v>
      </c>
      <c r="V210" s="2">
        <v>0</v>
      </c>
      <c r="W210" s="2">
        <v>0</v>
      </c>
      <c r="X210" s="3">
        <f t="shared" si="105"/>
        <v>1044362</v>
      </c>
    </row>
    <row r="211" spans="1:24" ht="12" customHeight="1">
      <c r="B211" s="2" t="s">
        <v>183</v>
      </c>
      <c r="E211" s="2">
        <v>0</v>
      </c>
      <c r="F211" s="2">
        <v>0</v>
      </c>
      <c r="G211" s="2">
        <v>86494</v>
      </c>
      <c r="H211" s="2">
        <v>0</v>
      </c>
      <c r="I211" s="2">
        <v>0</v>
      </c>
      <c r="J211" s="2">
        <v>0</v>
      </c>
      <c r="K211" s="2">
        <v>377</v>
      </c>
      <c r="L211" s="2">
        <v>240298</v>
      </c>
      <c r="M211" s="3">
        <f t="shared" si="104"/>
        <v>327169</v>
      </c>
      <c r="N211" s="2">
        <v>85309</v>
      </c>
      <c r="O211" s="2">
        <v>0</v>
      </c>
      <c r="P211" s="2">
        <v>0</v>
      </c>
      <c r="Q211" s="2">
        <v>0</v>
      </c>
      <c r="R211" s="2">
        <v>156696</v>
      </c>
      <c r="S211" s="2">
        <v>21940</v>
      </c>
      <c r="T211" s="2">
        <v>10369</v>
      </c>
      <c r="U211" s="2">
        <v>0</v>
      </c>
      <c r="V211" s="2">
        <v>0</v>
      </c>
      <c r="W211" s="2">
        <v>0</v>
      </c>
      <c r="X211" s="3">
        <f t="shared" si="105"/>
        <v>274314</v>
      </c>
    </row>
    <row r="212" spans="1:24" ht="12" customHeight="1">
      <c r="B212" s="2" t="s">
        <v>184</v>
      </c>
      <c r="E212" s="2">
        <v>4776</v>
      </c>
      <c r="F212" s="2">
        <v>0</v>
      </c>
      <c r="G212" s="2">
        <v>4288</v>
      </c>
      <c r="H212" s="2">
        <v>185</v>
      </c>
      <c r="I212" s="2">
        <v>0</v>
      </c>
      <c r="J212" s="2">
        <v>0</v>
      </c>
      <c r="K212" s="2">
        <v>0</v>
      </c>
      <c r="L212" s="2">
        <v>0</v>
      </c>
      <c r="M212" s="3">
        <f t="shared" si="104"/>
        <v>9249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10233</v>
      </c>
      <c r="T212" s="2">
        <v>6733</v>
      </c>
      <c r="U212" s="2">
        <v>0</v>
      </c>
      <c r="V212" s="2">
        <v>0</v>
      </c>
      <c r="W212" s="2">
        <v>0</v>
      </c>
      <c r="X212" s="3">
        <f t="shared" si="105"/>
        <v>16966</v>
      </c>
    </row>
    <row r="213" spans="1:24" ht="12" customHeight="1">
      <c r="B213" s="2" t="s">
        <v>185</v>
      </c>
      <c r="E213" s="2">
        <v>651433</v>
      </c>
      <c r="F213" s="2">
        <v>0</v>
      </c>
      <c r="G213" s="2">
        <v>152407</v>
      </c>
      <c r="H213" s="2">
        <v>56856</v>
      </c>
      <c r="I213" s="2">
        <v>0</v>
      </c>
      <c r="J213" s="2">
        <v>0</v>
      </c>
      <c r="K213" s="2">
        <v>0</v>
      </c>
      <c r="L213" s="2">
        <v>164651</v>
      </c>
      <c r="M213" s="3">
        <f t="shared" si="104"/>
        <v>1025347</v>
      </c>
      <c r="N213" s="2">
        <v>141998</v>
      </c>
      <c r="O213" s="2">
        <v>0</v>
      </c>
      <c r="P213" s="2">
        <v>164650</v>
      </c>
      <c r="Q213" s="2">
        <v>0</v>
      </c>
      <c r="R213" s="2">
        <v>320137</v>
      </c>
      <c r="S213" s="2">
        <v>28402</v>
      </c>
      <c r="T213" s="2">
        <v>526971</v>
      </c>
      <c r="U213" s="2">
        <v>66757</v>
      </c>
      <c r="V213" s="2">
        <v>0</v>
      </c>
      <c r="W213" s="2">
        <v>0</v>
      </c>
      <c r="X213" s="3">
        <f t="shared" si="105"/>
        <v>1248915</v>
      </c>
    </row>
    <row r="214" spans="1:24" ht="12" customHeight="1">
      <c r="B214" s="2" t="s">
        <v>186</v>
      </c>
      <c r="E214" s="2">
        <v>24517</v>
      </c>
      <c r="F214" s="2">
        <v>0</v>
      </c>
      <c r="G214" s="2">
        <v>19292</v>
      </c>
      <c r="H214" s="2">
        <v>6361</v>
      </c>
      <c r="I214" s="2">
        <v>0</v>
      </c>
      <c r="J214" s="2">
        <v>0</v>
      </c>
      <c r="K214" s="2">
        <v>0</v>
      </c>
      <c r="L214" s="2">
        <v>0</v>
      </c>
      <c r="M214" s="3">
        <f t="shared" si="104"/>
        <v>50170</v>
      </c>
      <c r="N214" s="2">
        <v>0</v>
      </c>
      <c r="O214" s="2">
        <v>0</v>
      </c>
      <c r="P214" s="2">
        <v>30786</v>
      </c>
      <c r="Q214" s="2">
        <v>0</v>
      </c>
      <c r="R214" s="2">
        <v>215</v>
      </c>
      <c r="S214" s="2">
        <v>13783</v>
      </c>
      <c r="T214" s="2">
        <v>5277</v>
      </c>
      <c r="U214" s="2">
        <v>0</v>
      </c>
      <c r="V214" s="2">
        <v>0</v>
      </c>
      <c r="W214" s="2">
        <v>0</v>
      </c>
      <c r="X214" s="3">
        <f t="shared" si="105"/>
        <v>50061</v>
      </c>
    </row>
    <row r="215" spans="1:24" ht="12" customHeight="1">
      <c r="B215" s="2" t="s">
        <v>187</v>
      </c>
      <c r="E215" s="2">
        <v>21587</v>
      </c>
      <c r="F215" s="2">
        <v>54492</v>
      </c>
      <c r="G215" s="2">
        <v>6715</v>
      </c>
      <c r="H215" s="2">
        <v>19620</v>
      </c>
      <c r="I215" s="2">
        <v>0</v>
      </c>
      <c r="J215" s="2">
        <v>10794</v>
      </c>
      <c r="K215" s="2">
        <v>0</v>
      </c>
      <c r="L215" s="2">
        <v>87790</v>
      </c>
      <c r="M215" s="3">
        <f t="shared" si="104"/>
        <v>200998</v>
      </c>
      <c r="N215" s="2">
        <v>13447</v>
      </c>
      <c r="O215" s="2">
        <v>0</v>
      </c>
      <c r="P215" s="2">
        <v>87790</v>
      </c>
      <c r="Q215" s="2">
        <v>0</v>
      </c>
      <c r="R215" s="2">
        <v>7305</v>
      </c>
      <c r="S215" s="2">
        <v>14306</v>
      </c>
      <c r="T215" s="2">
        <v>83181</v>
      </c>
      <c r="U215" s="2">
        <v>0</v>
      </c>
      <c r="V215" s="2">
        <v>0</v>
      </c>
      <c r="W215" s="2">
        <v>0</v>
      </c>
      <c r="X215" s="3">
        <f t="shared" si="105"/>
        <v>206029</v>
      </c>
    </row>
    <row r="216" spans="1:24" ht="12" customHeight="1">
      <c r="B216" s="2" t="s">
        <v>188</v>
      </c>
      <c r="E216" s="2">
        <v>0</v>
      </c>
      <c r="F216" s="2">
        <v>0</v>
      </c>
      <c r="G216" s="2">
        <v>5017</v>
      </c>
      <c r="H216" s="2">
        <v>9200</v>
      </c>
      <c r="I216" s="2">
        <v>395</v>
      </c>
      <c r="J216" s="2">
        <v>2052</v>
      </c>
      <c r="K216" s="2">
        <v>0</v>
      </c>
      <c r="L216" s="2">
        <v>16067</v>
      </c>
      <c r="M216" s="3">
        <f t="shared" si="104"/>
        <v>32731</v>
      </c>
      <c r="N216" s="2">
        <v>0</v>
      </c>
      <c r="O216" s="2">
        <v>0</v>
      </c>
      <c r="P216" s="2">
        <v>16067</v>
      </c>
      <c r="Q216" s="2">
        <v>0</v>
      </c>
      <c r="R216" s="2">
        <v>77</v>
      </c>
      <c r="S216" s="2">
        <v>12634</v>
      </c>
      <c r="T216" s="2">
        <v>0</v>
      </c>
      <c r="U216" s="2">
        <v>0</v>
      </c>
      <c r="V216" s="2">
        <v>0</v>
      </c>
      <c r="W216" s="2">
        <v>0</v>
      </c>
      <c r="X216" s="3">
        <f t="shared" si="105"/>
        <v>28778</v>
      </c>
    </row>
    <row r="217" spans="1:24" ht="12" customHeight="1">
      <c r="C217" s="2" t="s">
        <v>41</v>
      </c>
      <c r="E217" s="2">
        <f t="shared" ref="E217:L217" si="106">SUM(E208:E216)</f>
        <v>1222091</v>
      </c>
      <c r="F217" s="2">
        <f t="shared" si="106"/>
        <v>54492</v>
      </c>
      <c r="G217" s="2">
        <f t="shared" si="106"/>
        <v>1510872</v>
      </c>
      <c r="H217" s="2">
        <f t="shared" si="106"/>
        <v>396577</v>
      </c>
      <c r="I217" s="2">
        <f t="shared" si="106"/>
        <v>1689</v>
      </c>
      <c r="J217" s="2">
        <f t="shared" si="106"/>
        <v>130507</v>
      </c>
      <c r="K217" s="2">
        <f t="shared" si="106"/>
        <v>31249</v>
      </c>
      <c r="L217" s="2">
        <f t="shared" si="106"/>
        <v>1781255</v>
      </c>
      <c r="M217" s="3">
        <f t="shared" si="104"/>
        <v>5128732</v>
      </c>
      <c r="N217" s="2">
        <f t="shared" ref="N217:W217" si="107">SUM(N208:N216)</f>
        <v>367310</v>
      </c>
      <c r="O217" s="2">
        <f t="shared" si="107"/>
        <v>0</v>
      </c>
      <c r="P217" s="2">
        <f t="shared" si="107"/>
        <v>1641742</v>
      </c>
      <c r="Q217" s="2">
        <f t="shared" si="107"/>
        <v>0</v>
      </c>
      <c r="R217" s="2">
        <f t="shared" si="107"/>
        <v>1732889</v>
      </c>
      <c r="S217" s="2">
        <f t="shared" si="107"/>
        <v>608492</v>
      </c>
      <c r="T217" s="2">
        <f t="shared" si="107"/>
        <v>972153</v>
      </c>
      <c r="U217" s="2">
        <f t="shared" si="107"/>
        <v>243149</v>
      </c>
      <c r="V217" s="2">
        <f t="shared" si="107"/>
        <v>0</v>
      </c>
      <c r="W217" s="2">
        <f t="shared" si="107"/>
        <v>0</v>
      </c>
      <c r="X217" s="3">
        <f t="shared" si="105"/>
        <v>5565735</v>
      </c>
    </row>
    <row r="218" spans="1:24" ht="12" customHeight="1">
      <c r="D218" s="2" t="s">
        <v>42</v>
      </c>
      <c r="E218" s="2">
        <f t="shared" ref="E218:L218" si="108">E217+E207</f>
        <v>7278189</v>
      </c>
      <c r="F218" s="2">
        <f t="shared" si="108"/>
        <v>54492</v>
      </c>
      <c r="G218" s="2">
        <f t="shared" si="108"/>
        <v>10356142</v>
      </c>
      <c r="H218" s="2">
        <f t="shared" si="108"/>
        <v>2432337</v>
      </c>
      <c r="I218" s="2">
        <f t="shared" si="108"/>
        <v>1689</v>
      </c>
      <c r="J218" s="2">
        <f t="shared" si="108"/>
        <v>130507</v>
      </c>
      <c r="K218" s="2">
        <f t="shared" si="108"/>
        <v>142196</v>
      </c>
      <c r="L218" s="2">
        <f t="shared" si="108"/>
        <v>2330055</v>
      </c>
      <c r="M218" s="3">
        <f t="shared" si="104"/>
        <v>22725607</v>
      </c>
      <c r="N218" s="2">
        <f t="shared" ref="N218:W218" si="109">N217+N207</f>
        <v>6662024</v>
      </c>
      <c r="O218" s="2">
        <f t="shared" si="109"/>
        <v>82434</v>
      </c>
      <c r="P218" s="2">
        <f t="shared" si="109"/>
        <v>2309913</v>
      </c>
      <c r="Q218" s="2">
        <f t="shared" si="109"/>
        <v>0</v>
      </c>
      <c r="R218" s="2">
        <f t="shared" si="109"/>
        <v>4530844</v>
      </c>
      <c r="S218" s="2">
        <f t="shared" si="109"/>
        <v>4052107</v>
      </c>
      <c r="T218" s="2">
        <f t="shared" si="109"/>
        <v>1785905</v>
      </c>
      <c r="U218" s="2">
        <f t="shared" si="109"/>
        <v>3498621</v>
      </c>
      <c r="V218" s="2">
        <f t="shared" si="109"/>
        <v>0</v>
      </c>
      <c r="W218" s="2">
        <f t="shared" si="109"/>
        <v>0</v>
      </c>
      <c r="X218" s="3">
        <f t="shared" si="105"/>
        <v>22921848</v>
      </c>
    </row>
    <row r="220" spans="1:24" ht="12" customHeight="1">
      <c r="A220" s="2" t="s">
        <v>189</v>
      </c>
      <c r="E220" s="2">
        <v>824619</v>
      </c>
      <c r="F220" s="2">
        <v>0</v>
      </c>
      <c r="G220" s="2">
        <v>4030233</v>
      </c>
      <c r="H220" s="2">
        <v>1082077</v>
      </c>
      <c r="I220" s="2">
        <v>0</v>
      </c>
      <c r="J220" s="2">
        <v>0</v>
      </c>
      <c r="K220" s="2">
        <v>218283</v>
      </c>
      <c r="L220" s="2">
        <v>204861</v>
      </c>
      <c r="M220" s="3">
        <f t="shared" ref="M220:M230" si="110">SUM(E220:L220)</f>
        <v>6360073</v>
      </c>
      <c r="N220" s="2">
        <v>581749</v>
      </c>
      <c r="O220" s="2">
        <v>0</v>
      </c>
      <c r="P220" s="2">
        <v>290471</v>
      </c>
      <c r="Q220" s="2">
        <v>0</v>
      </c>
      <c r="R220" s="2">
        <v>292689</v>
      </c>
      <c r="S220" s="2">
        <v>4169326</v>
      </c>
      <c r="T220" s="2">
        <v>557958</v>
      </c>
      <c r="U220" s="2">
        <v>492991</v>
      </c>
      <c r="V220" s="2">
        <v>0</v>
      </c>
      <c r="W220" s="2">
        <v>0</v>
      </c>
      <c r="X220" s="3">
        <f t="shared" ref="X220:X230" si="111">SUM(N220:W220)</f>
        <v>6385184</v>
      </c>
    </row>
    <row r="221" spans="1:24" ht="12" customHeight="1">
      <c r="B221" s="2" t="s">
        <v>190</v>
      </c>
      <c r="E221" s="2">
        <v>341774</v>
      </c>
      <c r="F221" s="2">
        <v>0</v>
      </c>
      <c r="G221" s="2">
        <v>23560</v>
      </c>
      <c r="H221" s="2">
        <v>80062</v>
      </c>
      <c r="I221" s="2">
        <v>0</v>
      </c>
      <c r="J221" s="2">
        <v>8016</v>
      </c>
      <c r="K221" s="2">
        <v>0</v>
      </c>
      <c r="L221" s="2">
        <v>168871</v>
      </c>
      <c r="M221" s="3">
        <f t="shared" si="110"/>
        <v>622283</v>
      </c>
      <c r="N221" s="2">
        <v>37745</v>
      </c>
      <c r="O221" s="2">
        <v>0</v>
      </c>
      <c r="P221" s="2">
        <v>168871</v>
      </c>
      <c r="Q221" s="2">
        <v>0</v>
      </c>
      <c r="R221" s="2">
        <v>39236</v>
      </c>
      <c r="S221" s="2">
        <v>27881</v>
      </c>
      <c r="T221" s="2">
        <v>422207</v>
      </c>
      <c r="U221" s="2">
        <v>0</v>
      </c>
      <c r="V221" s="2">
        <v>0</v>
      </c>
      <c r="W221" s="2">
        <v>0</v>
      </c>
      <c r="X221" s="3">
        <f t="shared" si="111"/>
        <v>695940</v>
      </c>
    </row>
    <row r="222" spans="1:24" ht="12" customHeight="1">
      <c r="B222" s="2" t="s">
        <v>191</v>
      </c>
      <c r="E222" s="2">
        <v>29173</v>
      </c>
      <c r="F222" s="2">
        <v>0</v>
      </c>
      <c r="G222" s="2">
        <v>18240</v>
      </c>
      <c r="H222" s="2">
        <v>1739</v>
      </c>
      <c r="I222" s="2">
        <v>12285</v>
      </c>
      <c r="J222" s="2">
        <v>0</v>
      </c>
      <c r="K222" s="2">
        <v>500</v>
      </c>
      <c r="L222" s="2">
        <v>0</v>
      </c>
      <c r="M222" s="3">
        <f t="shared" si="110"/>
        <v>61937</v>
      </c>
      <c r="N222" s="2">
        <v>26924</v>
      </c>
      <c r="O222" s="2">
        <v>0</v>
      </c>
      <c r="P222" s="2">
        <v>0</v>
      </c>
      <c r="Q222" s="2">
        <v>0</v>
      </c>
      <c r="R222" s="2">
        <v>0</v>
      </c>
      <c r="S222" s="2">
        <v>6161</v>
      </c>
      <c r="T222" s="2">
        <v>28904</v>
      </c>
      <c r="U222" s="2">
        <v>0</v>
      </c>
      <c r="V222" s="2">
        <v>0</v>
      </c>
      <c r="W222" s="2">
        <v>0</v>
      </c>
      <c r="X222" s="3">
        <f t="shared" si="111"/>
        <v>61989</v>
      </c>
    </row>
    <row r="223" spans="1:24" ht="12" customHeight="1">
      <c r="B223" s="2" t="s">
        <v>192</v>
      </c>
      <c r="E223" s="2">
        <v>2070</v>
      </c>
      <c r="F223" s="2">
        <v>0</v>
      </c>
      <c r="G223" s="2">
        <v>7332</v>
      </c>
      <c r="H223" s="2">
        <v>8998</v>
      </c>
      <c r="I223" s="2">
        <v>2171</v>
      </c>
      <c r="J223" s="2">
        <v>0</v>
      </c>
      <c r="K223" s="2">
        <v>0</v>
      </c>
      <c r="L223" s="2">
        <v>5500</v>
      </c>
      <c r="M223" s="3">
        <f t="shared" si="110"/>
        <v>26071</v>
      </c>
      <c r="N223" s="2">
        <v>17397</v>
      </c>
      <c r="O223" s="2">
        <v>0</v>
      </c>
      <c r="P223" s="2">
        <v>5500</v>
      </c>
      <c r="Q223" s="2">
        <v>0</v>
      </c>
      <c r="R223" s="2">
        <v>482</v>
      </c>
      <c r="S223" s="2">
        <v>5075</v>
      </c>
      <c r="T223" s="2">
        <v>950</v>
      </c>
      <c r="U223" s="2">
        <v>0</v>
      </c>
      <c r="V223" s="2">
        <v>0</v>
      </c>
      <c r="W223" s="2">
        <v>0</v>
      </c>
      <c r="X223" s="3">
        <f t="shared" si="111"/>
        <v>29404</v>
      </c>
    </row>
    <row r="224" spans="1:24" ht="12" customHeight="1">
      <c r="B224" s="2" t="s">
        <v>193</v>
      </c>
      <c r="E224" s="2">
        <v>218840</v>
      </c>
      <c r="F224" s="2">
        <v>365469</v>
      </c>
      <c r="G224" s="2">
        <v>42892</v>
      </c>
      <c r="H224" s="2">
        <v>5974</v>
      </c>
      <c r="I224" s="2">
        <v>16897</v>
      </c>
      <c r="J224" s="2">
        <v>0</v>
      </c>
      <c r="K224" s="2">
        <v>0</v>
      </c>
      <c r="L224" s="2">
        <v>235280</v>
      </c>
      <c r="M224" s="3">
        <f t="shared" si="110"/>
        <v>885352</v>
      </c>
      <c r="N224" s="2">
        <v>0</v>
      </c>
      <c r="O224" s="2">
        <v>0</v>
      </c>
      <c r="P224" s="2">
        <v>357642</v>
      </c>
      <c r="Q224" s="2">
        <v>0</v>
      </c>
      <c r="R224" s="2">
        <v>2685</v>
      </c>
      <c r="S224" s="2">
        <v>35920</v>
      </c>
      <c r="T224" s="2">
        <v>432624</v>
      </c>
      <c r="U224" s="2">
        <v>57970</v>
      </c>
      <c r="V224" s="2">
        <v>0</v>
      </c>
      <c r="W224" s="2">
        <v>0</v>
      </c>
      <c r="X224" s="3">
        <f t="shared" si="111"/>
        <v>886841</v>
      </c>
    </row>
    <row r="225" spans="1:24" ht="12" customHeight="1">
      <c r="B225" s="2" t="s">
        <v>194</v>
      </c>
      <c r="E225" s="2">
        <v>184023</v>
      </c>
      <c r="F225" s="2">
        <v>0</v>
      </c>
      <c r="G225" s="2">
        <v>43003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3">
        <f t="shared" si="110"/>
        <v>227026</v>
      </c>
      <c r="N225" s="2">
        <v>0</v>
      </c>
      <c r="O225" s="2">
        <v>0</v>
      </c>
      <c r="P225" s="2">
        <v>0</v>
      </c>
      <c r="Q225" s="2">
        <v>0</v>
      </c>
      <c r="R225" s="2">
        <v>1446</v>
      </c>
      <c r="S225" s="2">
        <v>8959</v>
      </c>
      <c r="T225" s="2">
        <v>67854</v>
      </c>
      <c r="U225" s="2">
        <v>60459</v>
      </c>
      <c r="V225" s="2">
        <v>0</v>
      </c>
      <c r="W225" s="2">
        <v>0</v>
      </c>
      <c r="X225" s="3">
        <f t="shared" si="111"/>
        <v>138718</v>
      </c>
    </row>
    <row r="226" spans="1:24" ht="12" customHeight="1">
      <c r="B226" s="2" t="s">
        <v>195</v>
      </c>
      <c r="E226" s="2">
        <v>413769</v>
      </c>
      <c r="F226" s="2">
        <v>0</v>
      </c>
      <c r="G226" s="2">
        <v>34721</v>
      </c>
      <c r="H226" s="2">
        <v>0</v>
      </c>
      <c r="I226" s="2">
        <v>0</v>
      </c>
      <c r="J226" s="2">
        <v>100687</v>
      </c>
      <c r="K226" s="2">
        <v>73899</v>
      </c>
      <c r="L226" s="2">
        <v>0</v>
      </c>
      <c r="M226" s="3">
        <f t="shared" si="110"/>
        <v>623076</v>
      </c>
      <c r="N226" s="2">
        <v>0</v>
      </c>
      <c r="O226" s="2">
        <v>22816</v>
      </c>
      <c r="P226" s="2">
        <v>16181</v>
      </c>
      <c r="Q226" s="2">
        <v>0</v>
      </c>
      <c r="R226" s="2">
        <v>2689</v>
      </c>
      <c r="S226" s="2">
        <v>19840</v>
      </c>
      <c r="T226" s="2">
        <v>121100</v>
      </c>
      <c r="U226" s="2">
        <v>346926</v>
      </c>
      <c r="V226" s="2">
        <v>61426</v>
      </c>
      <c r="W226" s="2">
        <v>0</v>
      </c>
      <c r="X226" s="3">
        <f t="shared" si="111"/>
        <v>590978</v>
      </c>
    </row>
    <row r="227" spans="1:24" ht="12" customHeight="1">
      <c r="B227" s="2" t="s">
        <v>196</v>
      </c>
      <c r="E227" s="2">
        <v>147962</v>
      </c>
      <c r="F227" s="2">
        <v>0</v>
      </c>
      <c r="G227" s="2">
        <v>23148</v>
      </c>
      <c r="H227" s="2">
        <v>12205</v>
      </c>
      <c r="I227" s="2">
        <v>0</v>
      </c>
      <c r="J227" s="2">
        <v>0</v>
      </c>
      <c r="K227" s="2">
        <v>5577</v>
      </c>
      <c r="L227" s="2">
        <v>32723</v>
      </c>
      <c r="M227" s="3">
        <f t="shared" si="110"/>
        <v>221615</v>
      </c>
      <c r="N227" s="2">
        <v>20465</v>
      </c>
      <c r="O227" s="2">
        <v>0</v>
      </c>
      <c r="P227" s="2">
        <v>32723</v>
      </c>
      <c r="Q227" s="2">
        <v>0</v>
      </c>
      <c r="R227" s="2">
        <v>332</v>
      </c>
      <c r="S227" s="2">
        <v>12634</v>
      </c>
      <c r="T227" s="2">
        <v>134209</v>
      </c>
      <c r="U227" s="2">
        <v>0</v>
      </c>
      <c r="V227" s="2">
        <v>0</v>
      </c>
      <c r="W227" s="2">
        <v>0</v>
      </c>
      <c r="X227" s="3">
        <f t="shared" si="111"/>
        <v>200363</v>
      </c>
    </row>
    <row r="228" spans="1:24" ht="12" customHeight="1">
      <c r="B228" s="2" t="s">
        <v>197</v>
      </c>
      <c r="E228" s="2">
        <v>0</v>
      </c>
      <c r="F228" s="2">
        <v>78696</v>
      </c>
      <c r="G228" s="2">
        <v>17099</v>
      </c>
      <c r="H228" s="2">
        <v>18724</v>
      </c>
      <c r="I228" s="2">
        <v>0</v>
      </c>
      <c r="J228" s="2">
        <v>0</v>
      </c>
      <c r="K228" s="2">
        <v>0</v>
      </c>
      <c r="L228" s="2">
        <v>0</v>
      </c>
      <c r="M228" s="3">
        <f t="shared" si="110"/>
        <v>114519</v>
      </c>
      <c r="N228" s="2">
        <v>30226</v>
      </c>
      <c r="O228" s="2">
        <v>0</v>
      </c>
      <c r="P228" s="2">
        <v>0</v>
      </c>
      <c r="Q228" s="2">
        <v>0</v>
      </c>
      <c r="R228" s="2">
        <v>3455</v>
      </c>
      <c r="S228" s="2">
        <v>10233</v>
      </c>
      <c r="T228" s="2">
        <v>67559</v>
      </c>
      <c r="U228" s="2">
        <v>0</v>
      </c>
      <c r="V228" s="2">
        <v>0</v>
      </c>
      <c r="W228" s="2">
        <v>0</v>
      </c>
      <c r="X228" s="3">
        <f t="shared" si="111"/>
        <v>111473</v>
      </c>
    </row>
    <row r="229" spans="1:24" ht="12" customHeight="1">
      <c r="C229" s="2" t="s">
        <v>41</v>
      </c>
      <c r="E229" s="2">
        <f t="shared" ref="E229:L229" si="112">SUM(E221:E228)</f>
        <v>1337611</v>
      </c>
      <c r="F229" s="2">
        <f t="shared" si="112"/>
        <v>444165</v>
      </c>
      <c r="G229" s="2">
        <f t="shared" si="112"/>
        <v>209995</v>
      </c>
      <c r="H229" s="2">
        <f t="shared" si="112"/>
        <v>127702</v>
      </c>
      <c r="I229" s="2">
        <f t="shared" si="112"/>
        <v>31353</v>
      </c>
      <c r="J229" s="2">
        <f t="shared" si="112"/>
        <v>108703</v>
      </c>
      <c r="K229" s="2">
        <f t="shared" si="112"/>
        <v>79976</v>
      </c>
      <c r="L229" s="2">
        <f t="shared" si="112"/>
        <v>442374</v>
      </c>
      <c r="M229" s="3">
        <f t="shared" si="110"/>
        <v>2781879</v>
      </c>
      <c r="N229" s="2">
        <f t="shared" ref="N229:W229" si="113">SUM(N221:N228)</f>
        <v>132757</v>
      </c>
      <c r="O229" s="2">
        <f t="shared" si="113"/>
        <v>22816</v>
      </c>
      <c r="P229" s="2">
        <f t="shared" si="113"/>
        <v>580917</v>
      </c>
      <c r="Q229" s="2">
        <f t="shared" si="113"/>
        <v>0</v>
      </c>
      <c r="R229" s="2">
        <f t="shared" si="113"/>
        <v>50325</v>
      </c>
      <c r="S229" s="2">
        <f t="shared" si="113"/>
        <v>126703</v>
      </c>
      <c r="T229" s="2">
        <f t="shared" si="113"/>
        <v>1275407</v>
      </c>
      <c r="U229" s="2">
        <f t="shared" si="113"/>
        <v>465355</v>
      </c>
      <c r="V229" s="2">
        <f t="shared" si="113"/>
        <v>61426</v>
      </c>
      <c r="W229" s="2">
        <f t="shared" si="113"/>
        <v>0</v>
      </c>
      <c r="X229" s="3">
        <f t="shared" si="111"/>
        <v>2715706</v>
      </c>
    </row>
    <row r="230" spans="1:24" ht="12" customHeight="1">
      <c r="D230" s="2" t="s">
        <v>42</v>
      </c>
      <c r="E230" s="2">
        <f t="shared" ref="E230:L230" si="114">E229+E220</f>
        <v>2162230</v>
      </c>
      <c r="F230" s="2">
        <f t="shared" si="114"/>
        <v>444165</v>
      </c>
      <c r="G230" s="2">
        <f t="shared" si="114"/>
        <v>4240228</v>
      </c>
      <c r="H230" s="2">
        <f t="shared" si="114"/>
        <v>1209779</v>
      </c>
      <c r="I230" s="2">
        <f t="shared" si="114"/>
        <v>31353</v>
      </c>
      <c r="J230" s="2">
        <f t="shared" si="114"/>
        <v>108703</v>
      </c>
      <c r="K230" s="2">
        <f t="shared" si="114"/>
        <v>298259</v>
      </c>
      <c r="L230" s="2">
        <f t="shared" si="114"/>
        <v>647235</v>
      </c>
      <c r="M230" s="3">
        <f t="shared" si="110"/>
        <v>9141952</v>
      </c>
      <c r="N230" s="2">
        <f t="shared" ref="N230:W230" si="115">N229+N220</f>
        <v>714506</v>
      </c>
      <c r="O230" s="2">
        <f t="shared" si="115"/>
        <v>22816</v>
      </c>
      <c r="P230" s="2">
        <f t="shared" si="115"/>
        <v>871388</v>
      </c>
      <c r="Q230" s="2">
        <f t="shared" si="115"/>
        <v>0</v>
      </c>
      <c r="R230" s="2">
        <f t="shared" si="115"/>
        <v>343014</v>
      </c>
      <c r="S230" s="2">
        <f t="shared" si="115"/>
        <v>4296029</v>
      </c>
      <c r="T230" s="2">
        <f t="shared" si="115"/>
        <v>1833365</v>
      </c>
      <c r="U230" s="2">
        <f t="shared" si="115"/>
        <v>958346</v>
      </c>
      <c r="V230" s="2">
        <f t="shared" si="115"/>
        <v>61426</v>
      </c>
      <c r="W230" s="2">
        <f t="shared" si="115"/>
        <v>0</v>
      </c>
      <c r="X230" s="3">
        <f t="shared" si="111"/>
        <v>9100890</v>
      </c>
    </row>
    <row r="232" spans="1:24" ht="12" customHeight="1">
      <c r="A232" s="12" t="s">
        <v>198</v>
      </c>
      <c r="E232" s="2">
        <v>5645883</v>
      </c>
      <c r="F232" s="2">
        <v>0</v>
      </c>
      <c r="G232" s="2">
        <v>3788325</v>
      </c>
      <c r="H232" s="2">
        <v>1756744</v>
      </c>
      <c r="I232" s="2">
        <v>478845</v>
      </c>
      <c r="J232" s="2">
        <v>0</v>
      </c>
      <c r="K232" s="2">
        <v>143661</v>
      </c>
      <c r="L232" s="2">
        <v>336050</v>
      </c>
      <c r="M232" s="3">
        <f>SUM(E232:L232)</f>
        <v>12149508</v>
      </c>
      <c r="N232" s="2">
        <v>6441260</v>
      </c>
      <c r="O232" s="2">
        <v>0</v>
      </c>
      <c r="P232" s="2">
        <v>336050</v>
      </c>
      <c r="Q232" s="2">
        <v>0</v>
      </c>
      <c r="R232" s="2">
        <v>1248107</v>
      </c>
      <c r="S232" s="2">
        <v>2306821</v>
      </c>
      <c r="T232" s="2">
        <v>34971</v>
      </c>
      <c r="U232" s="2">
        <v>467794</v>
      </c>
      <c r="V232" s="2">
        <v>0</v>
      </c>
      <c r="W232" s="2">
        <v>0</v>
      </c>
      <c r="X232" s="3">
        <f>SUM(N232:W232)</f>
        <v>10835003</v>
      </c>
    </row>
    <row r="233" spans="1:24" ht="12" customHeight="1">
      <c r="B233" s="2" t="s">
        <v>199</v>
      </c>
      <c r="E233" s="2">
        <v>13068</v>
      </c>
      <c r="F233" s="2">
        <v>0</v>
      </c>
      <c r="G233" s="2">
        <v>93296</v>
      </c>
      <c r="H233" s="2">
        <v>0</v>
      </c>
      <c r="I233" s="2">
        <v>0</v>
      </c>
      <c r="J233" s="2">
        <v>0</v>
      </c>
      <c r="K233" s="2">
        <v>750</v>
      </c>
      <c r="L233" s="2">
        <v>99929</v>
      </c>
      <c r="M233" s="3">
        <f>SUM(E233:L233)</f>
        <v>207043</v>
      </c>
      <c r="N233" s="2">
        <v>36460</v>
      </c>
      <c r="O233" s="2">
        <v>0</v>
      </c>
      <c r="P233" s="2">
        <v>99929</v>
      </c>
      <c r="Q233" s="2">
        <v>0</v>
      </c>
      <c r="R233" s="2">
        <v>19087</v>
      </c>
      <c r="S233" s="2">
        <v>18901</v>
      </c>
      <c r="T233" s="2">
        <v>0</v>
      </c>
      <c r="U233" s="2">
        <v>5619</v>
      </c>
      <c r="V233" s="2">
        <v>0</v>
      </c>
      <c r="W233" s="2">
        <v>0</v>
      </c>
      <c r="X233" s="3">
        <f>SUM(N233:W233)</f>
        <v>179996</v>
      </c>
    </row>
    <row r="234" spans="1:24" ht="12" customHeight="1">
      <c r="C234" s="2" t="s">
        <v>41</v>
      </c>
      <c r="E234" s="2">
        <f t="shared" ref="E234:L234" si="116">E233</f>
        <v>13068</v>
      </c>
      <c r="F234" s="2">
        <f t="shared" si="116"/>
        <v>0</v>
      </c>
      <c r="G234" s="2">
        <f t="shared" si="116"/>
        <v>93296</v>
      </c>
      <c r="H234" s="2">
        <f t="shared" si="116"/>
        <v>0</v>
      </c>
      <c r="I234" s="2">
        <f t="shared" si="116"/>
        <v>0</v>
      </c>
      <c r="J234" s="2">
        <f t="shared" si="116"/>
        <v>0</v>
      </c>
      <c r="K234" s="2">
        <f t="shared" si="116"/>
        <v>750</v>
      </c>
      <c r="L234" s="2">
        <f t="shared" si="116"/>
        <v>99929</v>
      </c>
      <c r="M234" s="3">
        <f>SUM(E234:L234)</f>
        <v>207043</v>
      </c>
      <c r="N234" s="2">
        <f t="shared" ref="N234:W234" si="117">N233</f>
        <v>36460</v>
      </c>
      <c r="O234" s="2">
        <f t="shared" si="117"/>
        <v>0</v>
      </c>
      <c r="P234" s="2">
        <f t="shared" si="117"/>
        <v>99929</v>
      </c>
      <c r="Q234" s="2">
        <f t="shared" si="117"/>
        <v>0</v>
      </c>
      <c r="R234" s="2">
        <f t="shared" si="117"/>
        <v>19087</v>
      </c>
      <c r="S234" s="2">
        <f t="shared" si="117"/>
        <v>18901</v>
      </c>
      <c r="T234" s="2">
        <f t="shared" si="117"/>
        <v>0</v>
      </c>
      <c r="U234" s="2">
        <f t="shared" si="117"/>
        <v>5619</v>
      </c>
      <c r="V234" s="2">
        <f t="shared" si="117"/>
        <v>0</v>
      </c>
      <c r="W234" s="2">
        <f t="shared" si="117"/>
        <v>0</v>
      </c>
      <c r="X234" s="3">
        <f>SUM(N234:W234)</f>
        <v>179996</v>
      </c>
    </row>
    <row r="235" spans="1:24" ht="12" customHeight="1">
      <c r="D235" s="2" t="s">
        <v>42</v>
      </c>
      <c r="E235" s="2">
        <f t="shared" ref="E235:L235" si="118">E234+E232</f>
        <v>5658951</v>
      </c>
      <c r="F235" s="2">
        <f t="shared" si="118"/>
        <v>0</v>
      </c>
      <c r="G235" s="2">
        <f t="shared" si="118"/>
        <v>3881621</v>
      </c>
      <c r="H235" s="2">
        <f t="shared" si="118"/>
        <v>1756744</v>
      </c>
      <c r="I235" s="2">
        <f t="shared" si="118"/>
        <v>478845</v>
      </c>
      <c r="J235" s="2">
        <f t="shared" si="118"/>
        <v>0</v>
      </c>
      <c r="K235" s="2">
        <f t="shared" si="118"/>
        <v>144411</v>
      </c>
      <c r="L235" s="2">
        <f t="shared" si="118"/>
        <v>435979</v>
      </c>
      <c r="M235" s="3">
        <f>SUM(E235:L235)</f>
        <v>12356551</v>
      </c>
      <c r="N235" s="2">
        <f t="shared" ref="N235:W235" si="119">N234+N232</f>
        <v>6477720</v>
      </c>
      <c r="O235" s="2">
        <f t="shared" si="119"/>
        <v>0</v>
      </c>
      <c r="P235" s="2">
        <f t="shared" si="119"/>
        <v>435979</v>
      </c>
      <c r="Q235" s="2">
        <f t="shared" si="119"/>
        <v>0</v>
      </c>
      <c r="R235" s="2">
        <f t="shared" si="119"/>
        <v>1267194</v>
      </c>
      <c r="S235" s="2">
        <f t="shared" si="119"/>
        <v>2325722</v>
      </c>
      <c r="T235" s="2">
        <f t="shared" si="119"/>
        <v>34971</v>
      </c>
      <c r="U235" s="2">
        <f t="shared" si="119"/>
        <v>473413</v>
      </c>
      <c r="V235" s="2">
        <f t="shared" si="119"/>
        <v>0</v>
      </c>
      <c r="W235" s="2">
        <f t="shared" si="119"/>
        <v>0</v>
      </c>
      <c r="X235" s="3">
        <f>SUM(N235:W235)</f>
        <v>11014999</v>
      </c>
    </row>
    <row r="237" spans="1:24" ht="12" customHeight="1">
      <c r="A237" s="2" t="s">
        <v>200</v>
      </c>
      <c r="E237" s="2">
        <v>1652706</v>
      </c>
      <c r="F237" s="2">
        <v>0</v>
      </c>
      <c r="G237" s="2">
        <v>5924870</v>
      </c>
      <c r="H237" s="2">
        <v>1256450</v>
      </c>
      <c r="I237" s="2">
        <v>319546</v>
      </c>
      <c r="J237" s="2">
        <v>26043</v>
      </c>
      <c r="K237" s="2">
        <v>130991</v>
      </c>
      <c r="L237" s="2">
        <v>133000</v>
      </c>
      <c r="M237" s="3">
        <f t="shared" ref="M237:M252" si="120">SUM(E237:L237)</f>
        <v>9443606</v>
      </c>
      <c r="N237" s="2">
        <v>3065421</v>
      </c>
      <c r="O237" s="2">
        <v>0</v>
      </c>
      <c r="P237" s="2">
        <v>0</v>
      </c>
      <c r="Q237" s="2">
        <v>0</v>
      </c>
      <c r="R237" s="2">
        <v>225831</v>
      </c>
      <c r="S237" s="2">
        <v>3451499</v>
      </c>
      <c r="T237" s="2">
        <v>1024940</v>
      </c>
      <c r="U237" s="2">
        <v>1149395</v>
      </c>
      <c r="V237" s="2">
        <v>0</v>
      </c>
      <c r="W237" s="2">
        <v>0</v>
      </c>
      <c r="X237" s="3">
        <f t="shared" ref="X237:X252" si="121">SUM(N237:W237)</f>
        <v>8917086</v>
      </c>
    </row>
    <row r="238" spans="1:24" ht="12" customHeight="1">
      <c r="B238" s="2" t="s">
        <v>201</v>
      </c>
      <c r="E238" s="2">
        <v>118332</v>
      </c>
      <c r="F238" s="2">
        <v>0</v>
      </c>
      <c r="G238" s="2">
        <v>786804</v>
      </c>
      <c r="H238" s="2">
        <v>80</v>
      </c>
      <c r="I238" s="2">
        <v>0</v>
      </c>
      <c r="J238" s="2">
        <v>246831</v>
      </c>
      <c r="K238" s="2">
        <v>11990</v>
      </c>
      <c r="L238" s="2">
        <v>459122</v>
      </c>
      <c r="M238" s="3">
        <f t="shared" si="120"/>
        <v>1623159</v>
      </c>
      <c r="N238" s="2">
        <v>0</v>
      </c>
      <c r="O238" s="2">
        <v>232212</v>
      </c>
      <c r="P238" s="2">
        <v>837779</v>
      </c>
      <c r="Q238" s="2">
        <v>0</v>
      </c>
      <c r="R238" s="2">
        <v>269680</v>
      </c>
      <c r="S238" s="2">
        <v>177411</v>
      </c>
      <c r="T238" s="2">
        <v>23528</v>
      </c>
      <c r="U238" s="2">
        <v>94087</v>
      </c>
      <c r="V238" s="2">
        <v>0</v>
      </c>
      <c r="W238" s="2">
        <v>0</v>
      </c>
      <c r="X238" s="3">
        <f t="shared" si="121"/>
        <v>1634697</v>
      </c>
    </row>
    <row r="239" spans="1:24" ht="12" customHeight="1">
      <c r="B239" s="2" t="s">
        <v>202</v>
      </c>
      <c r="E239" s="2">
        <v>0</v>
      </c>
      <c r="F239" s="2">
        <v>0</v>
      </c>
      <c r="G239" s="2">
        <v>51093</v>
      </c>
      <c r="H239" s="2">
        <v>62964</v>
      </c>
      <c r="I239" s="2">
        <v>8750</v>
      </c>
      <c r="J239" s="2">
        <v>0</v>
      </c>
      <c r="K239" s="2">
        <v>51010</v>
      </c>
      <c r="L239" s="2">
        <v>530430</v>
      </c>
      <c r="M239" s="3">
        <f t="shared" si="120"/>
        <v>704247</v>
      </c>
      <c r="N239" s="2">
        <v>74069</v>
      </c>
      <c r="O239" s="2">
        <v>0</v>
      </c>
      <c r="P239" s="2">
        <v>530430</v>
      </c>
      <c r="Q239" s="2">
        <v>0</v>
      </c>
      <c r="R239" s="2">
        <v>10303</v>
      </c>
      <c r="S239" s="2">
        <v>45945</v>
      </c>
      <c r="T239" s="2">
        <v>4118</v>
      </c>
      <c r="U239" s="2">
        <v>0</v>
      </c>
      <c r="V239" s="2">
        <v>0</v>
      </c>
      <c r="W239" s="2">
        <v>0</v>
      </c>
      <c r="X239" s="3">
        <f t="shared" si="121"/>
        <v>664865</v>
      </c>
    </row>
    <row r="240" spans="1:24" ht="12" customHeight="1">
      <c r="B240" s="2" t="s">
        <v>203</v>
      </c>
      <c r="E240" s="2">
        <v>0</v>
      </c>
      <c r="F240" s="2">
        <v>0</v>
      </c>
      <c r="G240" s="2">
        <v>2312</v>
      </c>
      <c r="H240" s="2">
        <v>0</v>
      </c>
      <c r="I240" s="2">
        <v>0</v>
      </c>
      <c r="J240" s="2">
        <v>0</v>
      </c>
      <c r="K240" s="2">
        <v>2941</v>
      </c>
      <c r="L240" s="2">
        <v>0</v>
      </c>
      <c r="M240" s="3">
        <f t="shared" si="120"/>
        <v>5253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4030</v>
      </c>
      <c r="T240" s="2">
        <v>0</v>
      </c>
      <c r="U240" s="2">
        <v>0</v>
      </c>
      <c r="V240" s="2">
        <v>0</v>
      </c>
      <c r="W240" s="2">
        <v>0</v>
      </c>
      <c r="X240" s="3">
        <f t="shared" si="121"/>
        <v>4030</v>
      </c>
    </row>
    <row r="241" spans="1:24" ht="12" customHeight="1">
      <c r="B241" s="2" t="s">
        <v>204</v>
      </c>
      <c r="E241" s="2">
        <v>134316</v>
      </c>
      <c r="F241" s="2">
        <v>0</v>
      </c>
      <c r="G241" s="2">
        <v>85277</v>
      </c>
      <c r="H241" s="2">
        <v>11066</v>
      </c>
      <c r="I241" s="2">
        <v>9321</v>
      </c>
      <c r="J241" s="2">
        <v>0</v>
      </c>
      <c r="K241" s="2">
        <v>0</v>
      </c>
      <c r="L241" s="2">
        <v>0</v>
      </c>
      <c r="M241" s="3">
        <f t="shared" si="120"/>
        <v>239980</v>
      </c>
      <c r="N241" s="2">
        <v>51322</v>
      </c>
      <c r="O241" s="2">
        <v>0</v>
      </c>
      <c r="P241" s="2">
        <v>29728</v>
      </c>
      <c r="Q241" s="2">
        <v>0</v>
      </c>
      <c r="R241" s="2">
        <v>31478</v>
      </c>
      <c r="S241" s="2">
        <v>21510</v>
      </c>
      <c r="T241" s="2">
        <v>17214</v>
      </c>
      <c r="U241" s="2">
        <v>110294</v>
      </c>
      <c r="V241" s="2">
        <v>0</v>
      </c>
      <c r="W241" s="2">
        <v>0</v>
      </c>
      <c r="X241" s="3">
        <f t="shared" si="121"/>
        <v>261546</v>
      </c>
    </row>
    <row r="242" spans="1:24" ht="12" customHeight="1">
      <c r="B242" s="2" t="s">
        <v>205</v>
      </c>
      <c r="E242" s="2">
        <v>0</v>
      </c>
      <c r="F242" s="2">
        <v>0</v>
      </c>
      <c r="G242" s="2">
        <v>16346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3">
        <f t="shared" si="120"/>
        <v>16346</v>
      </c>
      <c r="N242" s="2">
        <v>0</v>
      </c>
      <c r="O242" s="2">
        <v>0</v>
      </c>
      <c r="P242" s="2">
        <v>0</v>
      </c>
      <c r="Q242" s="2">
        <v>0</v>
      </c>
      <c r="R242" s="2">
        <v>1</v>
      </c>
      <c r="S242" s="2">
        <v>5534</v>
      </c>
      <c r="T242" s="2">
        <v>4800</v>
      </c>
      <c r="U242" s="2">
        <v>0</v>
      </c>
      <c r="V242" s="2">
        <v>0</v>
      </c>
      <c r="W242" s="2">
        <v>0</v>
      </c>
      <c r="X242" s="3">
        <f t="shared" si="121"/>
        <v>10335</v>
      </c>
    </row>
    <row r="243" spans="1:24" ht="12" customHeight="1">
      <c r="B243" s="2" t="s">
        <v>206</v>
      </c>
      <c r="E243" s="2">
        <v>0</v>
      </c>
      <c r="F243" s="2">
        <v>0</v>
      </c>
      <c r="G243" s="2">
        <v>4032</v>
      </c>
      <c r="H243" s="2">
        <v>1044</v>
      </c>
      <c r="I243" s="2">
        <v>0</v>
      </c>
      <c r="J243" s="2">
        <v>0</v>
      </c>
      <c r="K243" s="2">
        <v>0</v>
      </c>
      <c r="L243" s="2">
        <v>0</v>
      </c>
      <c r="M243" s="3">
        <f t="shared" si="120"/>
        <v>5076</v>
      </c>
      <c r="N243" s="2">
        <v>973</v>
      </c>
      <c r="O243" s="2">
        <v>0</v>
      </c>
      <c r="P243" s="2">
        <v>0</v>
      </c>
      <c r="Q243" s="2">
        <v>0</v>
      </c>
      <c r="R243" s="2">
        <v>35</v>
      </c>
      <c r="S243" s="2">
        <v>4385</v>
      </c>
      <c r="T243" s="2">
        <v>0</v>
      </c>
      <c r="U243" s="2">
        <v>0</v>
      </c>
      <c r="V243" s="2">
        <v>0</v>
      </c>
      <c r="W243" s="2">
        <v>0</v>
      </c>
      <c r="X243" s="3">
        <f t="shared" si="121"/>
        <v>5393</v>
      </c>
    </row>
    <row r="244" spans="1:24" ht="12" customHeight="1">
      <c r="B244" s="2" t="s">
        <v>207</v>
      </c>
      <c r="E244" s="2">
        <v>778777</v>
      </c>
      <c r="F244" s="2">
        <v>0</v>
      </c>
      <c r="G244" s="2">
        <v>128868</v>
      </c>
      <c r="H244" s="2">
        <v>0</v>
      </c>
      <c r="I244" s="2">
        <v>0</v>
      </c>
      <c r="J244" s="2">
        <v>0</v>
      </c>
      <c r="K244" s="2">
        <v>0</v>
      </c>
      <c r="L244" s="2">
        <v>358544</v>
      </c>
      <c r="M244" s="3">
        <f t="shared" si="120"/>
        <v>1266189</v>
      </c>
      <c r="N244" s="2">
        <v>170551</v>
      </c>
      <c r="O244" s="2">
        <v>0</v>
      </c>
      <c r="P244" s="2">
        <v>625813</v>
      </c>
      <c r="Q244" s="2">
        <v>0</v>
      </c>
      <c r="R244" s="2">
        <v>2094</v>
      </c>
      <c r="S244" s="2">
        <v>51271</v>
      </c>
      <c r="T244" s="2">
        <v>639474</v>
      </c>
      <c r="U244" s="2">
        <v>50592</v>
      </c>
      <c r="V244" s="2">
        <v>0</v>
      </c>
      <c r="W244" s="2">
        <v>0</v>
      </c>
      <c r="X244" s="3">
        <f t="shared" si="121"/>
        <v>1539795</v>
      </c>
    </row>
    <row r="245" spans="1:24" ht="12" customHeight="1">
      <c r="B245" s="2" t="s">
        <v>208</v>
      </c>
      <c r="E245" s="2">
        <v>88141</v>
      </c>
      <c r="F245" s="2">
        <v>0</v>
      </c>
      <c r="G245" s="2">
        <v>268474</v>
      </c>
      <c r="H245" s="2">
        <v>40904</v>
      </c>
      <c r="I245" s="2">
        <v>0</v>
      </c>
      <c r="J245" s="2">
        <v>8714</v>
      </c>
      <c r="K245" s="2">
        <v>0</v>
      </c>
      <c r="L245" s="2">
        <v>0</v>
      </c>
      <c r="M245" s="3">
        <f t="shared" si="120"/>
        <v>406233</v>
      </c>
      <c r="N245" s="2">
        <v>292265</v>
      </c>
      <c r="O245" s="2">
        <v>0</v>
      </c>
      <c r="P245" s="2">
        <v>0</v>
      </c>
      <c r="Q245" s="2">
        <v>0</v>
      </c>
      <c r="R245" s="2">
        <v>5702</v>
      </c>
      <c r="S245" s="2">
        <v>98991</v>
      </c>
      <c r="T245" s="2">
        <v>0</v>
      </c>
      <c r="U245" s="2">
        <v>37834</v>
      </c>
      <c r="V245" s="2">
        <v>0</v>
      </c>
      <c r="W245" s="2">
        <v>0</v>
      </c>
      <c r="X245" s="3">
        <f t="shared" si="121"/>
        <v>434792</v>
      </c>
    </row>
    <row r="246" spans="1:24" ht="12" customHeight="1">
      <c r="B246" s="2" t="s">
        <v>209</v>
      </c>
      <c r="E246" s="2">
        <v>24386</v>
      </c>
      <c r="F246" s="2">
        <v>0</v>
      </c>
      <c r="G246" s="2">
        <v>82398</v>
      </c>
      <c r="H246" s="2">
        <v>34867</v>
      </c>
      <c r="I246" s="2">
        <v>3991</v>
      </c>
      <c r="J246" s="2">
        <v>0</v>
      </c>
      <c r="K246" s="2">
        <v>6250</v>
      </c>
      <c r="L246" s="2">
        <v>150000</v>
      </c>
      <c r="M246" s="3">
        <f t="shared" si="120"/>
        <v>301892</v>
      </c>
      <c r="N246" s="2">
        <v>49789</v>
      </c>
      <c r="O246" s="2">
        <v>0</v>
      </c>
      <c r="P246" s="2">
        <v>150000</v>
      </c>
      <c r="Q246" s="2">
        <v>0</v>
      </c>
      <c r="R246" s="2">
        <v>57134</v>
      </c>
      <c r="S246" s="2">
        <v>34772</v>
      </c>
      <c r="T246" s="2">
        <v>0</v>
      </c>
      <c r="U246" s="2">
        <v>0</v>
      </c>
      <c r="V246" s="2">
        <v>0</v>
      </c>
      <c r="W246" s="2">
        <v>0</v>
      </c>
      <c r="X246" s="3">
        <f t="shared" si="121"/>
        <v>291695</v>
      </c>
    </row>
    <row r="247" spans="1:24" ht="12" customHeight="1">
      <c r="B247" s="2" t="s">
        <v>210</v>
      </c>
      <c r="E247" s="2">
        <v>0</v>
      </c>
      <c r="F247" s="2">
        <v>0</v>
      </c>
      <c r="G247" s="2">
        <v>48305</v>
      </c>
      <c r="H247" s="2">
        <v>833</v>
      </c>
      <c r="I247" s="2">
        <v>15711</v>
      </c>
      <c r="J247" s="2">
        <v>0</v>
      </c>
      <c r="K247" s="2">
        <v>0</v>
      </c>
      <c r="L247" s="2">
        <v>0</v>
      </c>
      <c r="M247" s="3">
        <f t="shared" si="120"/>
        <v>64849</v>
      </c>
      <c r="N247" s="2">
        <v>71484</v>
      </c>
      <c r="O247" s="2">
        <v>0</v>
      </c>
      <c r="P247" s="2">
        <v>0</v>
      </c>
      <c r="Q247" s="2">
        <v>0</v>
      </c>
      <c r="R247" s="2">
        <v>457</v>
      </c>
      <c r="S247" s="2">
        <v>13366</v>
      </c>
      <c r="T247" s="2">
        <v>0</v>
      </c>
      <c r="U247" s="2">
        <v>0</v>
      </c>
      <c r="V247" s="2">
        <v>0</v>
      </c>
      <c r="W247" s="2">
        <v>0</v>
      </c>
      <c r="X247" s="3">
        <f t="shared" si="121"/>
        <v>85307</v>
      </c>
    </row>
    <row r="248" spans="1:24" ht="12" customHeight="1">
      <c r="B248" s="2" t="s">
        <v>211</v>
      </c>
      <c r="E248" s="2">
        <v>0</v>
      </c>
      <c r="F248" s="2">
        <v>0</v>
      </c>
      <c r="G248" s="2">
        <v>10322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3">
        <f t="shared" si="120"/>
        <v>10322</v>
      </c>
      <c r="N248" s="2">
        <v>30187</v>
      </c>
      <c r="O248" s="2">
        <v>0</v>
      </c>
      <c r="P248" s="2">
        <v>0</v>
      </c>
      <c r="Q248" s="2">
        <v>0</v>
      </c>
      <c r="R248" s="2">
        <v>32481</v>
      </c>
      <c r="S248" s="2">
        <v>6787</v>
      </c>
      <c r="T248" s="2">
        <v>3209</v>
      </c>
      <c r="U248" s="2">
        <v>0</v>
      </c>
      <c r="V248" s="2">
        <v>0</v>
      </c>
      <c r="W248" s="2">
        <v>0</v>
      </c>
      <c r="X248" s="3">
        <f t="shared" si="121"/>
        <v>72664</v>
      </c>
    </row>
    <row r="249" spans="1:24" ht="12" customHeight="1">
      <c r="B249" s="2" t="s">
        <v>212</v>
      </c>
      <c r="E249" s="2">
        <v>531704</v>
      </c>
      <c r="F249" s="2">
        <v>52152</v>
      </c>
      <c r="G249" s="2">
        <v>68371</v>
      </c>
      <c r="H249" s="2">
        <v>5444</v>
      </c>
      <c r="I249" s="2">
        <v>0</v>
      </c>
      <c r="J249" s="2">
        <v>0</v>
      </c>
      <c r="K249" s="2">
        <v>2931</v>
      </c>
      <c r="L249" s="2">
        <v>143576</v>
      </c>
      <c r="M249" s="3">
        <f t="shared" si="120"/>
        <v>804178</v>
      </c>
      <c r="N249" s="2">
        <v>0</v>
      </c>
      <c r="O249" s="2">
        <v>0</v>
      </c>
      <c r="P249" s="2">
        <v>143576</v>
      </c>
      <c r="Q249" s="2">
        <v>0</v>
      </c>
      <c r="R249" s="2">
        <v>91</v>
      </c>
      <c r="S249" s="2">
        <v>21302</v>
      </c>
      <c r="T249" s="2">
        <v>141348</v>
      </c>
      <c r="U249" s="2">
        <v>453504</v>
      </c>
      <c r="V249" s="2">
        <v>0</v>
      </c>
      <c r="W249" s="2">
        <v>0</v>
      </c>
      <c r="X249" s="3">
        <f t="shared" si="121"/>
        <v>759821</v>
      </c>
    </row>
    <row r="250" spans="1:24" ht="12" customHeight="1">
      <c r="B250" s="2" t="s">
        <v>213</v>
      </c>
      <c r="E250" s="2">
        <v>0</v>
      </c>
      <c r="F250" s="2">
        <v>0</v>
      </c>
      <c r="G250" s="2">
        <v>30506</v>
      </c>
      <c r="H250" s="2">
        <v>7685</v>
      </c>
      <c r="I250" s="2">
        <v>1246</v>
      </c>
      <c r="J250" s="2">
        <v>0</v>
      </c>
      <c r="K250" s="2">
        <v>0</v>
      </c>
      <c r="L250" s="2">
        <v>0</v>
      </c>
      <c r="M250" s="3">
        <f t="shared" si="120"/>
        <v>39437</v>
      </c>
      <c r="N250" s="2">
        <v>57593</v>
      </c>
      <c r="O250" s="2">
        <v>0</v>
      </c>
      <c r="P250" s="2">
        <v>0</v>
      </c>
      <c r="Q250" s="2">
        <v>0</v>
      </c>
      <c r="R250" s="2">
        <v>0</v>
      </c>
      <c r="S250" s="2">
        <v>19736</v>
      </c>
      <c r="T250" s="2">
        <v>0</v>
      </c>
      <c r="U250" s="2">
        <v>0</v>
      </c>
      <c r="V250" s="2">
        <v>0</v>
      </c>
      <c r="W250" s="2">
        <v>0</v>
      </c>
      <c r="X250" s="3">
        <f t="shared" si="121"/>
        <v>77329</v>
      </c>
    </row>
    <row r="251" spans="1:24" ht="12" customHeight="1">
      <c r="C251" s="2" t="s">
        <v>41</v>
      </c>
      <c r="E251" s="2">
        <f t="shared" ref="E251:L251" si="122">SUM(E238:E250)</f>
        <v>1675656</v>
      </c>
      <c r="F251" s="2">
        <f t="shared" si="122"/>
        <v>52152</v>
      </c>
      <c r="G251" s="2">
        <f t="shared" si="122"/>
        <v>1583108</v>
      </c>
      <c r="H251" s="2">
        <f t="shared" si="122"/>
        <v>164887</v>
      </c>
      <c r="I251" s="2">
        <f t="shared" si="122"/>
        <v>39019</v>
      </c>
      <c r="J251" s="2">
        <f t="shared" si="122"/>
        <v>255545</v>
      </c>
      <c r="K251" s="2">
        <f t="shared" si="122"/>
        <v>75122</v>
      </c>
      <c r="L251" s="2">
        <f t="shared" si="122"/>
        <v>1641672</v>
      </c>
      <c r="M251" s="3">
        <f t="shared" si="120"/>
        <v>5487161</v>
      </c>
      <c r="N251" s="2">
        <f t="shared" ref="N251:W251" si="123">SUM(N238:N250)</f>
        <v>798233</v>
      </c>
      <c r="O251" s="2">
        <f t="shared" si="123"/>
        <v>232212</v>
      </c>
      <c r="P251" s="2">
        <f t="shared" si="123"/>
        <v>2317326</v>
      </c>
      <c r="Q251" s="2">
        <f t="shared" si="123"/>
        <v>0</v>
      </c>
      <c r="R251" s="2">
        <f t="shared" si="123"/>
        <v>409456</v>
      </c>
      <c r="S251" s="2">
        <f t="shared" si="123"/>
        <v>505040</v>
      </c>
      <c r="T251" s="2">
        <f t="shared" si="123"/>
        <v>833691</v>
      </c>
      <c r="U251" s="2">
        <f t="shared" si="123"/>
        <v>746311</v>
      </c>
      <c r="V251" s="2">
        <f t="shared" si="123"/>
        <v>0</v>
      </c>
      <c r="W251" s="2">
        <f t="shared" si="123"/>
        <v>0</v>
      </c>
      <c r="X251" s="3">
        <f t="shared" si="121"/>
        <v>5842269</v>
      </c>
    </row>
    <row r="252" spans="1:24" ht="12" customHeight="1">
      <c r="D252" s="2" t="s">
        <v>42</v>
      </c>
      <c r="E252" s="2">
        <f t="shared" ref="E252:L252" si="124">E251+E237</f>
        <v>3328362</v>
      </c>
      <c r="F252" s="2">
        <f t="shared" si="124"/>
        <v>52152</v>
      </c>
      <c r="G252" s="2">
        <f t="shared" si="124"/>
        <v>7507978</v>
      </c>
      <c r="H252" s="2">
        <f t="shared" si="124"/>
        <v>1421337</v>
      </c>
      <c r="I252" s="2">
        <f t="shared" si="124"/>
        <v>358565</v>
      </c>
      <c r="J252" s="2">
        <f t="shared" si="124"/>
        <v>281588</v>
      </c>
      <c r="K252" s="2">
        <f t="shared" si="124"/>
        <v>206113</v>
      </c>
      <c r="L252" s="2">
        <f t="shared" si="124"/>
        <v>1774672</v>
      </c>
      <c r="M252" s="3">
        <f t="shared" si="120"/>
        <v>14930767</v>
      </c>
      <c r="N252" s="2">
        <f t="shared" ref="N252:W252" si="125">N251+N237</f>
        <v>3863654</v>
      </c>
      <c r="O252" s="2">
        <f t="shared" si="125"/>
        <v>232212</v>
      </c>
      <c r="P252" s="2">
        <f t="shared" si="125"/>
        <v>2317326</v>
      </c>
      <c r="Q252" s="2">
        <f t="shared" si="125"/>
        <v>0</v>
      </c>
      <c r="R252" s="2">
        <f t="shared" si="125"/>
        <v>635287</v>
      </c>
      <c r="S252" s="2">
        <f t="shared" si="125"/>
        <v>3956539</v>
      </c>
      <c r="T252" s="2">
        <f t="shared" si="125"/>
        <v>1858631</v>
      </c>
      <c r="U252" s="2">
        <f t="shared" si="125"/>
        <v>1895706</v>
      </c>
      <c r="V252" s="2">
        <f t="shared" si="125"/>
        <v>0</v>
      </c>
      <c r="W252" s="2">
        <f t="shared" si="125"/>
        <v>0</v>
      </c>
      <c r="X252" s="3">
        <f t="shared" si="121"/>
        <v>14759355</v>
      </c>
    </row>
    <row r="254" spans="1:24" ht="12" customHeight="1">
      <c r="A254" s="2" t="s">
        <v>214</v>
      </c>
      <c r="E254" s="2">
        <v>2112388</v>
      </c>
      <c r="F254" s="2">
        <v>1010946</v>
      </c>
      <c r="G254" s="2">
        <v>2503691</v>
      </c>
      <c r="H254" s="2">
        <v>521262</v>
      </c>
      <c r="I254" s="2">
        <v>0</v>
      </c>
      <c r="J254" s="2">
        <v>2968</v>
      </c>
      <c r="K254" s="2">
        <v>27498</v>
      </c>
      <c r="L254" s="2">
        <v>247902</v>
      </c>
      <c r="M254" s="3">
        <f t="shared" ref="M254:M260" si="126">SUM(E254:L254)</f>
        <v>6426655</v>
      </c>
      <c r="N254" s="2">
        <v>2329238</v>
      </c>
      <c r="O254" s="2">
        <v>3285</v>
      </c>
      <c r="P254" s="2">
        <v>0</v>
      </c>
      <c r="Q254" s="2">
        <v>0</v>
      </c>
      <c r="R254" s="2">
        <v>823553</v>
      </c>
      <c r="S254" s="2">
        <v>1370470</v>
      </c>
      <c r="T254" s="2">
        <v>50702</v>
      </c>
      <c r="U254" s="2">
        <v>985746</v>
      </c>
      <c r="V254" s="2">
        <v>0</v>
      </c>
      <c r="W254" s="2">
        <v>0</v>
      </c>
      <c r="X254" s="3">
        <f t="shared" ref="X254:X260" si="127">SUM(N254:W254)</f>
        <v>5562994</v>
      </c>
    </row>
    <row r="255" spans="1:24" ht="12" customHeight="1">
      <c r="B255" s="2" t="s">
        <v>215</v>
      </c>
      <c r="E255" s="2">
        <v>2196385</v>
      </c>
      <c r="F255" s="2">
        <v>0</v>
      </c>
      <c r="G255" s="2">
        <v>48190</v>
      </c>
      <c r="H255" s="2">
        <v>8187</v>
      </c>
      <c r="I255" s="2">
        <v>0</v>
      </c>
      <c r="J255" s="2">
        <v>4719</v>
      </c>
      <c r="K255" s="2">
        <v>27691</v>
      </c>
      <c r="L255" s="2">
        <v>0</v>
      </c>
      <c r="M255" s="3">
        <f t="shared" si="126"/>
        <v>2285172</v>
      </c>
      <c r="N255" s="2">
        <v>60837</v>
      </c>
      <c r="O255" s="2">
        <v>0</v>
      </c>
      <c r="P255" s="2">
        <v>0</v>
      </c>
      <c r="Q255" s="2">
        <v>0</v>
      </c>
      <c r="R255" s="2">
        <v>327395</v>
      </c>
      <c r="S255" s="2">
        <v>19736</v>
      </c>
      <c r="T255" s="2">
        <v>2125023</v>
      </c>
      <c r="U255" s="2">
        <v>0</v>
      </c>
      <c r="V255" s="2">
        <v>0</v>
      </c>
      <c r="W255" s="2">
        <v>0</v>
      </c>
      <c r="X255" s="3">
        <f t="shared" si="127"/>
        <v>2532991</v>
      </c>
    </row>
    <row r="256" spans="1:24" ht="12" customHeight="1">
      <c r="B256" s="2" t="s">
        <v>216</v>
      </c>
      <c r="E256" s="2">
        <v>0</v>
      </c>
      <c r="F256" s="2">
        <v>840245</v>
      </c>
      <c r="G256" s="2">
        <v>126705</v>
      </c>
      <c r="H256" s="2">
        <v>0</v>
      </c>
      <c r="I256" s="2">
        <v>0</v>
      </c>
      <c r="J256" s="2">
        <v>22122</v>
      </c>
      <c r="K256" s="2">
        <v>0</v>
      </c>
      <c r="L256" s="2">
        <v>0</v>
      </c>
      <c r="M256" s="3">
        <f t="shared" si="126"/>
        <v>989072</v>
      </c>
      <c r="N256" s="2">
        <v>156483</v>
      </c>
      <c r="O256" s="2">
        <v>0</v>
      </c>
      <c r="P256" s="2">
        <v>0</v>
      </c>
      <c r="Q256" s="2">
        <v>0</v>
      </c>
      <c r="R256" s="2">
        <v>792448</v>
      </c>
      <c r="S256" s="2">
        <v>27985</v>
      </c>
      <c r="T256" s="2">
        <v>0</v>
      </c>
      <c r="U256" s="2">
        <v>36201</v>
      </c>
      <c r="V256" s="2">
        <v>0</v>
      </c>
      <c r="W256" s="2">
        <v>0</v>
      </c>
      <c r="X256" s="3">
        <f t="shared" si="127"/>
        <v>1013117</v>
      </c>
    </row>
    <row r="257" spans="1:24" ht="12" customHeight="1">
      <c r="B257" s="2" t="s">
        <v>217</v>
      </c>
      <c r="E257" s="2">
        <v>0</v>
      </c>
      <c r="F257" s="2">
        <v>0</v>
      </c>
      <c r="G257" s="2">
        <v>237691</v>
      </c>
      <c r="H257" s="2">
        <v>22999</v>
      </c>
      <c r="I257" s="2">
        <v>0</v>
      </c>
      <c r="J257" s="2">
        <v>0</v>
      </c>
      <c r="K257" s="2">
        <v>3625</v>
      </c>
      <c r="L257" s="2">
        <v>319067</v>
      </c>
      <c r="M257" s="3">
        <f t="shared" si="126"/>
        <v>583382</v>
      </c>
      <c r="N257" s="2">
        <v>60690</v>
      </c>
      <c r="O257" s="2">
        <v>0</v>
      </c>
      <c r="P257" s="2">
        <v>319067</v>
      </c>
      <c r="Q257" s="2">
        <v>0</v>
      </c>
      <c r="R257" s="2">
        <v>68036</v>
      </c>
      <c r="S257" s="2">
        <v>62423</v>
      </c>
      <c r="T257" s="2">
        <v>22149</v>
      </c>
      <c r="U257" s="2">
        <v>0</v>
      </c>
      <c r="V257" s="2">
        <v>0</v>
      </c>
      <c r="W257" s="2">
        <v>0</v>
      </c>
      <c r="X257" s="3">
        <f t="shared" si="127"/>
        <v>532365</v>
      </c>
    </row>
    <row r="258" spans="1:24" ht="12" customHeight="1">
      <c r="B258" s="2" t="s">
        <v>218</v>
      </c>
      <c r="E258" s="2">
        <v>431194</v>
      </c>
      <c r="F258" s="2">
        <v>0</v>
      </c>
      <c r="G258" s="2">
        <v>50680</v>
      </c>
      <c r="H258" s="2">
        <v>0</v>
      </c>
      <c r="I258" s="2">
        <v>0</v>
      </c>
      <c r="J258" s="2">
        <v>0</v>
      </c>
      <c r="K258" s="2">
        <v>0</v>
      </c>
      <c r="L258" s="2">
        <v>369625</v>
      </c>
      <c r="M258" s="3">
        <f t="shared" si="126"/>
        <v>851499</v>
      </c>
      <c r="N258" s="2">
        <v>150520</v>
      </c>
      <c r="O258" s="2">
        <v>0</v>
      </c>
      <c r="P258" s="2">
        <v>25194</v>
      </c>
      <c r="Q258" s="2">
        <v>0</v>
      </c>
      <c r="R258" s="2">
        <v>216605</v>
      </c>
      <c r="S258" s="2">
        <v>37383</v>
      </c>
      <c r="T258" s="2">
        <v>262282</v>
      </c>
      <c r="U258" s="2">
        <v>192909</v>
      </c>
      <c r="V258" s="2">
        <v>0</v>
      </c>
      <c r="W258" s="2">
        <v>0</v>
      </c>
      <c r="X258" s="3">
        <f t="shared" si="127"/>
        <v>884893</v>
      </c>
    </row>
    <row r="259" spans="1:24" ht="12" customHeight="1">
      <c r="C259" s="2" t="s">
        <v>41</v>
      </c>
      <c r="E259" s="2">
        <f t="shared" ref="E259:L259" si="128">SUM(E255:E258)</f>
        <v>2627579</v>
      </c>
      <c r="F259" s="2">
        <f t="shared" si="128"/>
        <v>840245</v>
      </c>
      <c r="G259" s="2">
        <f t="shared" si="128"/>
        <v>463266</v>
      </c>
      <c r="H259" s="2">
        <f t="shared" si="128"/>
        <v>31186</v>
      </c>
      <c r="I259" s="2">
        <f t="shared" si="128"/>
        <v>0</v>
      </c>
      <c r="J259" s="2">
        <f t="shared" si="128"/>
        <v>26841</v>
      </c>
      <c r="K259" s="2">
        <f t="shared" si="128"/>
        <v>31316</v>
      </c>
      <c r="L259" s="2">
        <f t="shared" si="128"/>
        <v>688692</v>
      </c>
      <c r="M259" s="3">
        <f t="shared" si="126"/>
        <v>4709125</v>
      </c>
      <c r="N259" s="2">
        <f t="shared" ref="N259:W259" si="129">SUM(N255:N258)</f>
        <v>428530</v>
      </c>
      <c r="O259" s="2">
        <f t="shared" si="129"/>
        <v>0</v>
      </c>
      <c r="P259" s="2">
        <f t="shared" si="129"/>
        <v>344261</v>
      </c>
      <c r="Q259" s="2">
        <f t="shared" si="129"/>
        <v>0</v>
      </c>
      <c r="R259" s="2">
        <f t="shared" si="129"/>
        <v>1404484</v>
      </c>
      <c r="S259" s="2">
        <f t="shared" si="129"/>
        <v>147527</v>
      </c>
      <c r="T259" s="2">
        <f t="shared" si="129"/>
        <v>2409454</v>
      </c>
      <c r="U259" s="2">
        <f t="shared" si="129"/>
        <v>229110</v>
      </c>
      <c r="V259" s="2">
        <f t="shared" si="129"/>
        <v>0</v>
      </c>
      <c r="W259" s="2">
        <f t="shared" si="129"/>
        <v>0</v>
      </c>
      <c r="X259" s="3">
        <f t="shared" si="127"/>
        <v>4963366</v>
      </c>
    </row>
    <row r="260" spans="1:24" ht="12" customHeight="1">
      <c r="D260" s="2" t="s">
        <v>42</v>
      </c>
      <c r="E260" s="2">
        <f t="shared" ref="E260:L260" si="130">E259+E254</f>
        <v>4739967</v>
      </c>
      <c r="F260" s="2">
        <f t="shared" si="130"/>
        <v>1851191</v>
      </c>
      <c r="G260" s="2">
        <f t="shared" si="130"/>
        <v>2966957</v>
      </c>
      <c r="H260" s="2">
        <f t="shared" si="130"/>
        <v>552448</v>
      </c>
      <c r="I260" s="2">
        <f t="shared" si="130"/>
        <v>0</v>
      </c>
      <c r="J260" s="2">
        <f t="shared" si="130"/>
        <v>29809</v>
      </c>
      <c r="K260" s="2">
        <f t="shared" si="130"/>
        <v>58814</v>
      </c>
      <c r="L260" s="2">
        <f t="shared" si="130"/>
        <v>936594</v>
      </c>
      <c r="M260" s="3">
        <f t="shared" si="126"/>
        <v>11135780</v>
      </c>
      <c r="N260" s="2">
        <f t="shared" ref="N260:W260" si="131">N259+N254</f>
        <v>2757768</v>
      </c>
      <c r="O260" s="2">
        <f t="shared" si="131"/>
        <v>3285</v>
      </c>
      <c r="P260" s="2">
        <f t="shared" si="131"/>
        <v>344261</v>
      </c>
      <c r="Q260" s="2">
        <f t="shared" si="131"/>
        <v>0</v>
      </c>
      <c r="R260" s="2">
        <f t="shared" si="131"/>
        <v>2228037</v>
      </c>
      <c r="S260" s="2">
        <f t="shared" si="131"/>
        <v>1517997</v>
      </c>
      <c r="T260" s="2">
        <f t="shared" si="131"/>
        <v>2460156</v>
      </c>
      <c r="U260" s="2">
        <f t="shared" si="131"/>
        <v>1214856</v>
      </c>
      <c r="V260" s="2">
        <f t="shared" si="131"/>
        <v>0</v>
      </c>
      <c r="W260" s="2">
        <f t="shared" si="131"/>
        <v>0</v>
      </c>
      <c r="X260" s="3">
        <f t="shared" si="127"/>
        <v>10526360</v>
      </c>
    </row>
    <row r="262" spans="1:24" ht="12" customHeight="1">
      <c r="A262" s="12" t="s">
        <v>219</v>
      </c>
      <c r="E262" s="2">
        <v>1384382</v>
      </c>
      <c r="F262" s="2">
        <v>638527</v>
      </c>
      <c r="G262" s="2">
        <v>1714649</v>
      </c>
      <c r="H262" s="2">
        <v>512500</v>
      </c>
      <c r="I262" s="2">
        <v>36962</v>
      </c>
      <c r="J262" s="2">
        <v>204400</v>
      </c>
      <c r="K262" s="2">
        <v>338250</v>
      </c>
      <c r="L262" s="2">
        <v>0</v>
      </c>
      <c r="M262" s="3">
        <f t="shared" ref="M262:M269" si="132">SUM(E262:L262)</f>
        <v>4829670</v>
      </c>
      <c r="N262" s="2">
        <v>1345644</v>
      </c>
      <c r="O262" s="2">
        <v>0</v>
      </c>
      <c r="P262" s="2">
        <v>0</v>
      </c>
      <c r="Q262" s="2">
        <v>0</v>
      </c>
      <c r="R262" s="2">
        <v>554531</v>
      </c>
      <c r="S262" s="2">
        <v>1585951</v>
      </c>
      <c r="T262" s="2">
        <v>987423</v>
      </c>
      <c r="U262" s="2">
        <v>511871</v>
      </c>
      <c r="V262" s="2">
        <v>0</v>
      </c>
      <c r="W262" s="2">
        <v>0</v>
      </c>
      <c r="X262" s="3">
        <f t="shared" ref="X262:X269" si="133">SUM(N262:W262)</f>
        <v>4985420</v>
      </c>
    </row>
    <row r="263" spans="1:24" ht="12" customHeight="1">
      <c r="A263" s="12"/>
      <c r="B263" s="2" t="s">
        <v>220</v>
      </c>
      <c r="E263" s="2">
        <v>0</v>
      </c>
      <c r="F263" s="2">
        <v>0</v>
      </c>
      <c r="G263" s="2">
        <v>5978</v>
      </c>
      <c r="H263" s="2">
        <v>0</v>
      </c>
      <c r="I263" s="2">
        <v>0</v>
      </c>
      <c r="J263" s="2">
        <v>0</v>
      </c>
      <c r="K263" s="2">
        <v>54</v>
      </c>
      <c r="L263" s="2">
        <v>0</v>
      </c>
      <c r="M263" s="3">
        <f t="shared" si="132"/>
        <v>6032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4385</v>
      </c>
      <c r="T263" s="2">
        <v>0</v>
      </c>
      <c r="U263" s="2">
        <v>1721</v>
      </c>
      <c r="V263" s="2">
        <v>0</v>
      </c>
      <c r="W263" s="2">
        <v>0</v>
      </c>
      <c r="X263" s="3">
        <f t="shared" si="133"/>
        <v>6106</v>
      </c>
    </row>
    <row r="264" spans="1:24" ht="12" customHeight="1">
      <c r="A264" s="12"/>
      <c r="B264" s="2" t="s">
        <v>221</v>
      </c>
      <c r="E264" s="2">
        <v>0</v>
      </c>
      <c r="F264" s="2">
        <v>0</v>
      </c>
      <c r="G264" s="2">
        <v>20435</v>
      </c>
      <c r="H264" s="2">
        <v>0</v>
      </c>
      <c r="I264" s="2">
        <v>0</v>
      </c>
      <c r="J264" s="2">
        <v>0</v>
      </c>
      <c r="K264" s="2">
        <v>35984</v>
      </c>
      <c r="L264" s="2">
        <v>27969</v>
      </c>
      <c r="M264" s="3">
        <f t="shared" si="132"/>
        <v>84388</v>
      </c>
      <c r="N264" s="2">
        <v>7949</v>
      </c>
      <c r="O264" s="2">
        <v>0</v>
      </c>
      <c r="P264" s="2">
        <v>27969</v>
      </c>
      <c r="Q264" s="2">
        <v>0</v>
      </c>
      <c r="R264" s="2">
        <v>5202</v>
      </c>
      <c r="S264" s="2">
        <v>9711</v>
      </c>
      <c r="T264" s="2">
        <v>0</v>
      </c>
      <c r="U264" s="2">
        <v>0</v>
      </c>
      <c r="V264" s="2">
        <v>0</v>
      </c>
      <c r="W264" s="2">
        <v>0</v>
      </c>
      <c r="X264" s="3">
        <f t="shared" si="133"/>
        <v>50831</v>
      </c>
    </row>
    <row r="265" spans="1:24" ht="12" customHeight="1">
      <c r="A265" s="12"/>
      <c r="B265" s="2" t="s">
        <v>222</v>
      </c>
      <c r="E265" s="2">
        <v>0</v>
      </c>
      <c r="F265" s="2">
        <v>0</v>
      </c>
      <c r="G265" s="2">
        <v>2527</v>
      </c>
      <c r="H265" s="2">
        <v>1539</v>
      </c>
      <c r="I265" s="2">
        <v>1954</v>
      </c>
      <c r="J265" s="2">
        <v>0</v>
      </c>
      <c r="K265" s="2">
        <v>0</v>
      </c>
      <c r="L265" s="2">
        <v>0</v>
      </c>
      <c r="M265" s="3">
        <f t="shared" si="132"/>
        <v>6020</v>
      </c>
      <c r="N265" s="2">
        <v>0</v>
      </c>
      <c r="O265" s="2">
        <v>0</v>
      </c>
      <c r="P265" s="2">
        <v>1200</v>
      </c>
      <c r="Q265" s="2">
        <v>0</v>
      </c>
      <c r="R265" s="2">
        <v>1491</v>
      </c>
      <c r="S265" s="2">
        <v>3342</v>
      </c>
      <c r="T265" s="2">
        <v>0</v>
      </c>
      <c r="U265" s="2">
        <v>0</v>
      </c>
      <c r="V265" s="2">
        <v>0</v>
      </c>
      <c r="W265" s="2">
        <v>0</v>
      </c>
      <c r="X265" s="3">
        <f t="shared" si="133"/>
        <v>6033</v>
      </c>
    </row>
    <row r="266" spans="1:24" ht="12" customHeight="1">
      <c r="A266" s="12"/>
      <c r="B266" s="2" t="s">
        <v>223</v>
      </c>
      <c r="E266" s="2">
        <v>954</v>
      </c>
      <c r="F266" s="2">
        <v>0</v>
      </c>
      <c r="G266" s="2">
        <v>114127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3">
        <f t="shared" si="132"/>
        <v>115081</v>
      </c>
      <c r="N266" s="2">
        <v>0</v>
      </c>
      <c r="O266" s="2">
        <v>0</v>
      </c>
      <c r="P266" s="2">
        <v>0</v>
      </c>
      <c r="Q266" s="2">
        <v>0</v>
      </c>
      <c r="R266" s="2">
        <v>21955</v>
      </c>
      <c r="S266" s="2">
        <v>4699</v>
      </c>
      <c r="T266" s="2">
        <v>107970</v>
      </c>
      <c r="U266" s="2">
        <v>0</v>
      </c>
      <c r="V266" s="2">
        <v>0</v>
      </c>
      <c r="W266" s="2">
        <v>0</v>
      </c>
      <c r="X266" s="3">
        <f t="shared" si="133"/>
        <v>134624</v>
      </c>
    </row>
    <row r="267" spans="1:24" ht="12" customHeight="1">
      <c r="A267" s="12"/>
      <c r="B267" s="2" t="s">
        <v>224</v>
      </c>
      <c r="E267" s="2">
        <v>0</v>
      </c>
      <c r="F267" s="2">
        <v>0</v>
      </c>
      <c r="G267" s="2">
        <v>104782</v>
      </c>
      <c r="H267" s="2">
        <v>57113</v>
      </c>
      <c r="I267" s="2">
        <v>66</v>
      </c>
      <c r="J267" s="2">
        <v>41632</v>
      </c>
      <c r="K267" s="2">
        <v>10000</v>
      </c>
      <c r="L267" s="2">
        <v>130887</v>
      </c>
      <c r="M267" s="3">
        <f t="shared" si="132"/>
        <v>344480</v>
      </c>
      <c r="N267" s="2">
        <v>63098</v>
      </c>
      <c r="O267" s="2">
        <v>39217</v>
      </c>
      <c r="P267" s="2">
        <v>130887</v>
      </c>
      <c r="Q267" s="2">
        <v>0</v>
      </c>
      <c r="R267" s="2">
        <v>59708</v>
      </c>
      <c r="S267" s="2">
        <v>41873</v>
      </c>
      <c r="T267" s="2">
        <v>19791</v>
      </c>
      <c r="U267" s="2">
        <v>0</v>
      </c>
      <c r="V267" s="2">
        <v>0</v>
      </c>
      <c r="W267" s="2">
        <v>0</v>
      </c>
      <c r="X267" s="3">
        <f t="shared" si="133"/>
        <v>354574</v>
      </c>
    </row>
    <row r="268" spans="1:24" ht="12" customHeight="1">
      <c r="A268" s="12"/>
      <c r="C268" s="2" t="s">
        <v>41</v>
      </c>
      <c r="E268" s="2">
        <f t="shared" ref="E268:L268" si="134">SUM(E263:E267)</f>
        <v>954</v>
      </c>
      <c r="F268" s="2">
        <f t="shared" si="134"/>
        <v>0</v>
      </c>
      <c r="G268" s="2">
        <f t="shared" si="134"/>
        <v>247849</v>
      </c>
      <c r="H268" s="2">
        <f t="shared" si="134"/>
        <v>58652</v>
      </c>
      <c r="I268" s="2">
        <f t="shared" si="134"/>
        <v>2020</v>
      </c>
      <c r="J268" s="2">
        <f t="shared" si="134"/>
        <v>41632</v>
      </c>
      <c r="K268" s="2">
        <f t="shared" si="134"/>
        <v>46038</v>
      </c>
      <c r="L268" s="2">
        <f t="shared" si="134"/>
        <v>158856</v>
      </c>
      <c r="M268" s="3">
        <f t="shared" si="132"/>
        <v>556001</v>
      </c>
      <c r="N268" s="2">
        <f t="shared" ref="N268:W268" si="135">SUM(N263:N267)</f>
        <v>71047</v>
      </c>
      <c r="O268" s="2">
        <f t="shared" si="135"/>
        <v>39217</v>
      </c>
      <c r="P268" s="2">
        <f t="shared" si="135"/>
        <v>160056</v>
      </c>
      <c r="Q268" s="2">
        <f t="shared" si="135"/>
        <v>0</v>
      </c>
      <c r="R268" s="2">
        <f t="shared" si="135"/>
        <v>88356</v>
      </c>
      <c r="S268" s="2">
        <f t="shared" si="135"/>
        <v>64010</v>
      </c>
      <c r="T268" s="2">
        <f t="shared" si="135"/>
        <v>127761</v>
      </c>
      <c r="U268" s="2">
        <f t="shared" si="135"/>
        <v>1721</v>
      </c>
      <c r="V268" s="2">
        <f t="shared" si="135"/>
        <v>0</v>
      </c>
      <c r="W268" s="2">
        <f t="shared" si="135"/>
        <v>0</v>
      </c>
      <c r="X268" s="3">
        <f t="shared" si="133"/>
        <v>552168</v>
      </c>
    </row>
    <row r="269" spans="1:24" ht="12" customHeight="1">
      <c r="A269" s="12"/>
      <c r="D269" s="2" t="s">
        <v>42</v>
      </c>
      <c r="E269" s="2">
        <f t="shared" ref="E269:L269" si="136">E268+E262</f>
        <v>1385336</v>
      </c>
      <c r="F269" s="2">
        <f t="shared" si="136"/>
        <v>638527</v>
      </c>
      <c r="G269" s="2">
        <f t="shared" si="136"/>
        <v>1962498</v>
      </c>
      <c r="H269" s="2">
        <f t="shared" si="136"/>
        <v>571152</v>
      </c>
      <c r="I269" s="2">
        <f t="shared" si="136"/>
        <v>38982</v>
      </c>
      <c r="J269" s="2">
        <f t="shared" si="136"/>
        <v>246032</v>
      </c>
      <c r="K269" s="2">
        <f t="shared" si="136"/>
        <v>384288</v>
      </c>
      <c r="L269" s="2">
        <f t="shared" si="136"/>
        <v>158856</v>
      </c>
      <c r="M269" s="3">
        <f t="shared" si="132"/>
        <v>5385671</v>
      </c>
      <c r="N269" s="2">
        <f t="shared" ref="N269:W269" si="137">N268+N262</f>
        <v>1416691</v>
      </c>
      <c r="O269" s="2">
        <f t="shared" si="137"/>
        <v>39217</v>
      </c>
      <c r="P269" s="2">
        <f t="shared" si="137"/>
        <v>160056</v>
      </c>
      <c r="Q269" s="2">
        <f t="shared" si="137"/>
        <v>0</v>
      </c>
      <c r="R269" s="2">
        <f t="shared" si="137"/>
        <v>642887</v>
      </c>
      <c r="S269" s="2">
        <f t="shared" si="137"/>
        <v>1649961</v>
      </c>
      <c r="T269" s="2">
        <f t="shared" si="137"/>
        <v>1115184</v>
      </c>
      <c r="U269" s="2">
        <f t="shared" si="137"/>
        <v>513592</v>
      </c>
      <c r="V269" s="2">
        <f t="shared" si="137"/>
        <v>0</v>
      </c>
      <c r="W269" s="2">
        <f t="shared" si="137"/>
        <v>0</v>
      </c>
      <c r="X269" s="3">
        <f t="shared" si="133"/>
        <v>5537588</v>
      </c>
    </row>
    <row r="270" spans="1:24" ht="12" customHeight="1">
      <c r="A270" s="12"/>
    </row>
    <row r="271" spans="1:24" ht="12" customHeight="1">
      <c r="A271" s="12" t="s">
        <v>225</v>
      </c>
      <c r="E271" s="2">
        <v>23577428</v>
      </c>
      <c r="F271" s="2">
        <v>0</v>
      </c>
      <c r="G271" s="2">
        <v>19110068</v>
      </c>
      <c r="H271" s="2">
        <v>16556965</v>
      </c>
      <c r="I271" s="2">
        <v>3375480</v>
      </c>
      <c r="J271" s="2">
        <v>61748</v>
      </c>
      <c r="K271" s="2">
        <v>3894417</v>
      </c>
      <c r="L271" s="2">
        <v>6688682</v>
      </c>
      <c r="M271" s="3">
        <f t="shared" ref="M271:M294" si="138">SUM(E271:L271)</f>
        <v>73264788</v>
      </c>
      <c r="N271" s="2">
        <v>36696839</v>
      </c>
      <c r="O271" s="2">
        <v>12118</v>
      </c>
      <c r="P271" s="2">
        <v>6688682</v>
      </c>
      <c r="Q271" s="2">
        <v>111579</v>
      </c>
      <c r="R271" s="2">
        <v>10278314</v>
      </c>
      <c r="S271" s="2">
        <v>10528909</v>
      </c>
      <c r="T271" s="2">
        <v>6273819</v>
      </c>
      <c r="U271" s="2">
        <v>6115261</v>
      </c>
      <c r="V271" s="2">
        <v>0</v>
      </c>
      <c r="W271" s="2">
        <v>1253823</v>
      </c>
      <c r="X271" s="3">
        <f t="shared" ref="X271:X294" si="139">SUM(N271:W271)</f>
        <v>77959344</v>
      </c>
    </row>
    <row r="272" spans="1:24" ht="12" customHeight="1">
      <c r="A272" s="12"/>
      <c r="B272" s="2" t="s">
        <v>226</v>
      </c>
      <c r="E272" s="2">
        <v>1206200</v>
      </c>
      <c r="F272" s="2">
        <v>172264</v>
      </c>
      <c r="G272" s="2">
        <v>435371</v>
      </c>
      <c r="H272" s="2">
        <v>236</v>
      </c>
      <c r="I272" s="2">
        <v>0</v>
      </c>
      <c r="J272" s="2">
        <v>5400</v>
      </c>
      <c r="K272" s="2">
        <v>16769</v>
      </c>
      <c r="L272" s="2">
        <v>313129</v>
      </c>
      <c r="M272" s="3">
        <f t="shared" si="138"/>
        <v>2149369</v>
      </c>
      <c r="N272" s="2">
        <v>0</v>
      </c>
      <c r="O272" s="2">
        <v>11483</v>
      </c>
      <c r="P272" s="2">
        <v>465108</v>
      </c>
      <c r="Q272" s="2">
        <v>2793</v>
      </c>
      <c r="R272" s="2">
        <v>1279638</v>
      </c>
      <c r="S272" s="2">
        <v>258160</v>
      </c>
      <c r="T272" s="2">
        <v>168546</v>
      </c>
      <c r="U272" s="2">
        <v>0</v>
      </c>
      <c r="V272" s="2">
        <v>0</v>
      </c>
      <c r="W272" s="2">
        <v>0</v>
      </c>
      <c r="X272" s="3">
        <f t="shared" si="139"/>
        <v>2185728</v>
      </c>
    </row>
    <row r="273" spans="1:24" ht="12" customHeight="1">
      <c r="A273" s="12"/>
      <c r="B273" s="2" t="s">
        <v>227</v>
      </c>
      <c r="E273" s="2">
        <v>1166</v>
      </c>
      <c r="F273" s="2">
        <v>0</v>
      </c>
      <c r="G273" s="2">
        <v>190603</v>
      </c>
      <c r="H273" s="2">
        <v>10022</v>
      </c>
      <c r="I273" s="2">
        <v>0</v>
      </c>
      <c r="J273" s="2">
        <v>0</v>
      </c>
      <c r="K273" s="2">
        <v>0</v>
      </c>
      <c r="L273" s="2">
        <v>222224</v>
      </c>
      <c r="M273" s="3">
        <f t="shared" si="138"/>
        <v>424015</v>
      </c>
      <c r="N273" s="2">
        <v>0</v>
      </c>
      <c r="O273" s="2">
        <v>0</v>
      </c>
      <c r="P273" s="2">
        <v>291238</v>
      </c>
      <c r="Q273" s="2">
        <v>996</v>
      </c>
      <c r="R273" s="2">
        <v>142199</v>
      </c>
      <c r="S273" s="2">
        <v>92099</v>
      </c>
      <c r="T273" s="2">
        <v>59016</v>
      </c>
      <c r="U273" s="2">
        <v>0</v>
      </c>
      <c r="V273" s="2">
        <v>0</v>
      </c>
      <c r="W273" s="2">
        <v>0</v>
      </c>
      <c r="X273" s="3">
        <f t="shared" si="139"/>
        <v>585548</v>
      </c>
    </row>
    <row r="274" spans="1:24" ht="12" customHeight="1">
      <c r="A274" s="12"/>
      <c r="B274" s="2" t="s">
        <v>228</v>
      </c>
      <c r="E274" s="2">
        <v>10414</v>
      </c>
      <c r="F274" s="2">
        <v>0</v>
      </c>
      <c r="G274" s="2">
        <v>14316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3">
        <f t="shared" si="138"/>
        <v>24730</v>
      </c>
      <c r="N274" s="2">
        <v>0</v>
      </c>
      <c r="O274" s="2">
        <v>0</v>
      </c>
      <c r="P274" s="2">
        <v>0</v>
      </c>
      <c r="Q274" s="2">
        <v>146</v>
      </c>
      <c r="R274" s="2">
        <v>1317</v>
      </c>
      <c r="S274" s="2">
        <v>13512</v>
      </c>
      <c r="T274" s="2">
        <v>0</v>
      </c>
      <c r="U274" s="2">
        <v>0</v>
      </c>
      <c r="V274" s="2">
        <v>0</v>
      </c>
      <c r="W274" s="2">
        <v>0</v>
      </c>
      <c r="X274" s="3">
        <f t="shared" si="139"/>
        <v>14975</v>
      </c>
    </row>
    <row r="275" spans="1:24" ht="12" customHeight="1">
      <c r="A275" s="12"/>
      <c r="B275" s="2" t="s">
        <v>229</v>
      </c>
      <c r="E275" s="2">
        <v>2495</v>
      </c>
      <c r="F275" s="2">
        <v>0</v>
      </c>
      <c r="G275" s="2">
        <v>181676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3">
        <f t="shared" si="138"/>
        <v>184171</v>
      </c>
      <c r="N275" s="2">
        <v>0</v>
      </c>
      <c r="O275" s="2">
        <v>0</v>
      </c>
      <c r="P275" s="2">
        <v>110175</v>
      </c>
      <c r="Q275" s="2">
        <v>745</v>
      </c>
      <c r="R275" s="2">
        <v>4438</v>
      </c>
      <c r="S275" s="2">
        <v>68813</v>
      </c>
      <c r="T275" s="2">
        <v>0</v>
      </c>
      <c r="U275" s="2">
        <v>0</v>
      </c>
      <c r="V275" s="2">
        <v>0</v>
      </c>
      <c r="W275" s="2">
        <v>0</v>
      </c>
      <c r="X275" s="3">
        <f t="shared" si="139"/>
        <v>184171</v>
      </c>
    </row>
    <row r="276" spans="1:24" ht="12" customHeight="1">
      <c r="A276" s="12"/>
      <c r="B276" s="2" t="s">
        <v>230</v>
      </c>
      <c r="E276" s="2">
        <v>0</v>
      </c>
      <c r="F276" s="2">
        <v>0</v>
      </c>
      <c r="G276" s="2">
        <v>21706</v>
      </c>
      <c r="H276" s="2">
        <v>19401</v>
      </c>
      <c r="I276" s="2">
        <v>165</v>
      </c>
      <c r="J276" s="2">
        <v>0</v>
      </c>
      <c r="K276" s="2">
        <v>0</v>
      </c>
      <c r="L276" s="2">
        <v>0</v>
      </c>
      <c r="M276" s="3">
        <f t="shared" si="138"/>
        <v>41272</v>
      </c>
      <c r="N276" s="2">
        <v>66558</v>
      </c>
      <c r="O276" s="2">
        <v>0</v>
      </c>
      <c r="P276" s="2">
        <v>0</v>
      </c>
      <c r="Q276" s="2">
        <v>468</v>
      </c>
      <c r="R276" s="2">
        <v>1954</v>
      </c>
      <c r="S276" s="2">
        <v>43230</v>
      </c>
      <c r="T276" s="2">
        <v>8939</v>
      </c>
      <c r="U276" s="2">
        <v>0</v>
      </c>
      <c r="V276" s="2">
        <v>0</v>
      </c>
      <c r="W276" s="2">
        <v>0</v>
      </c>
      <c r="X276" s="3">
        <f t="shared" si="139"/>
        <v>121149</v>
      </c>
    </row>
    <row r="277" spans="1:24" ht="12" customHeight="1">
      <c r="A277" s="12"/>
      <c r="B277" s="2" t="s">
        <v>231</v>
      </c>
      <c r="E277" s="2">
        <v>31399</v>
      </c>
      <c r="F277" s="2">
        <v>0</v>
      </c>
      <c r="G277" s="2">
        <v>363216</v>
      </c>
      <c r="H277" s="2">
        <v>0</v>
      </c>
      <c r="I277" s="2">
        <v>0</v>
      </c>
      <c r="J277" s="2">
        <v>0</v>
      </c>
      <c r="K277" s="2">
        <v>25821</v>
      </c>
      <c r="L277" s="2">
        <v>0</v>
      </c>
      <c r="M277" s="3">
        <f t="shared" si="138"/>
        <v>420436</v>
      </c>
      <c r="N277" s="2">
        <v>0</v>
      </c>
      <c r="O277" s="2">
        <v>0</v>
      </c>
      <c r="P277" s="2">
        <v>0</v>
      </c>
      <c r="Q277" s="2">
        <v>2106</v>
      </c>
      <c r="R277" s="2">
        <v>9187</v>
      </c>
      <c r="S277" s="2">
        <v>194640</v>
      </c>
      <c r="T277" s="2">
        <v>156000</v>
      </c>
      <c r="U277" s="2">
        <v>0</v>
      </c>
      <c r="V277" s="2">
        <v>0</v>
      </c>
      <c r="W277" s="2">
        <v>0</v>
      </c>
      <c r="X277" s="3">
        <f t="shared" si="139"/>
        <v>361933</v>
      </c>
    </row>
    <row r="278" spans="1:24" ht="12" customHeight="1">
      <c r="A278" s="12"/>
      <c r="B278" s="2" t="s">
        <v>232</v>
      </c>
      <c r="E278" s="2">
        <v>1686158</v>
      </c>
      <c r="F278" s="2">
        <v>0</v>
      </c>
      <c r="G278" s="2">
        <v>350333</v>
      </c>
      <c r="H278" s="2">
        <v>126603</v>
      </c>
      <c r="I278" s="2">
        <v>0</v>
      </c>
      <c r="J278" s="2">
        <v>17026</v>
      </c>
      <c r="K278" s="2">
        <v>52357</v>
      </c>
      <c r="L278" s="2">
        <v>534688</v>
      </c>
      <c r="M278" s="3">
        <f t="shared" si="138"/>
        <v>2767165</v>
      </c>
      <c r="N278" s="2">
        <v>0</v>
      </c>
      <c r="O278" s="2">
        <v>0</v>
      </c>
      <c r="P278" s="2">
        <v>534688</v>
      </c>
      <c r="Q278" s="2">
        <v>1088</v>
      </c>
      <c r="R278" s="2">
        <v>2597977</v>
      </c>
      <c r="S278" s="2">
        <v>100558</v>
      </c>
      <c r="T278" s="2">
        <v>202084</v>
      </c>
      <c r="U278" s="2">
        <v>0</v>
      </c>
      <c r="V278" s="2">
        <v>0</v>
      </c>
      <c r="W278" s="2">
        <v>0</v>
      </c>
      <c r="X278" s="3">
        <f t="shared" si="139"/>
        <v>3436395</v>
      </c>
    </row>
    <row r="279" spans="1:24" ht="12" customHeight="1">
      <c r="A279" s="12"/>
      <c r="B279" s="2" t="s">
        <v>233</v>
      </c>
      <c r="E279" s="2">
        <v>0</v>
      </c>
      <c r="F279" s="2">
        <v>0</v>
      </c>
      <c r="G279" s="2">
        <v>121281</v>
      </c>
      <c r="H279" s="2">
        <v>206251</v>
      </c>
      <c r="I279" s="2">
        <v>1427</v>
      </c>
      <c r="J279" s="2">
        <v>0</v>
      </c>
      <c r="K279" s="2">
        <v>211058</v>
      </c>
      <c r="L279" s="2">
        <v>767123</v>
      </c>
      <c r="M279" s="3">
        <f t="shared" si="138"/>
        <v>1307140</v>
      </c>
      <c r="N279" s="2">
        <v>172463</v>
      </c>
      <c r="O279" s="2">
        <v>0</v>
      </c>
      <c r="P279" s="2">
        <v>767123</v>
      </c>
      <c r="Q279" s="2">
        <v>1339</v>
      </c>
      <c r="R279" s="2">
        <v>289940</v>
      </c>
      <c r="S279" s="2">
        <v>123739</v>
      </c>
      <c r="T279" s="2">
        <v>0</v>
      </c>
      <c r="U279" s="2">
        <v>2383</v>
      </c>
      <c r="V279" s="2">
        <v>0</v>
      </c>
      <c r="W279" s="2">
        <v>0</v>
      </c>
      <c r="X279" s="3">
        <f t="shared" si="139"/>
        <v>1356987</v>
      </c>
    </row>
    <row r="280" spans="1:24" ht="12" customHeight="1">
      <c r="A280" s="12"/>
      <c r="B280" s="2" t="s">
        <v>234</v>
      </c>
      <c r="E280" s="2">
        <v>895652</v>
      </c>
      <c r="F280" s="2">
        <v>0</v>
      </c>
      <c r="G280" s="2">
        <v>836320</v>
      </c>
      <c r="H280" s="2">
        <v>291384</v>
      </c>
      <c r="I280" s="2">
        <v>0</v>
      </c>
      <c r="J280" s="2">
        <v>1231683</v>
      </c>
      <c r="K280" s="2">
        <v>54744</v>
      </c>
      <c r="L280" s="2">
        <v>420977</v>
      </c>
      <c r="M280" s="3">
        <f t="shared" si="138"/>
        <v>3730760</v>
      </c>
      <c r="N280" s="2">
        <v>993183</v>
      </c>
      <c r="O280" s="2">
        <v>146562</v>
      </c>
      <c r="P280" s="2">
        <v>679002</v>
      </c>
      <c r="Q280" s="2">
        <v>1482</v>
      </c>
      <c r="R280" s="2">
        <v>783725</v>
      </c>
      <c r="S280" s="2">
        <v>136958</v>
      </c>
      <c r="T280" s="2">
        <v>0</v>
      </c>
      <c r="U280" s="2">
        <v>0</v>
      </c>
      <c r="V280" s="2">
        <v>807659</v>
      </c>
      <c r="W280" s="2">
        <v>0</v>
      </c>
      <c r="X280" s="3">
        <f t="shared" si="139"/>
        <v>3548571</v>
      </c>
    </row>
    <row r="281" spans="1:24" ht="12" customHeight="1">
      <c r="A281" s="12"/>
      <c r="B281" s="2" t="s">
        <v>235</v>
      </c>
      <c r="E281" s="2">
        <v>5911156</v>
      </c>
      <c r="F281" s="2">
        <v>440349</v>
      </c>
      <c r="G281" s="2">
        <v>1534483</v>
      </c>
      <c r="H281" s="2">
        <v>467757</v>
      </c>
      <c r="I281" s="2">
        <v>0</v>
      </c>
      <c r="J281" s="2">
        <v>0</v>
      </c>
      <c r="K281" s="2">
        <v>0</v>
      </c>
      <c r="L281" s="2">
        <v>0</v>
      </c>
      <c r="M281" s="3">
        <f t="shared" si="138"/>
        <v>8353745</v>
      </c>
      <c r="N281" s="2">
        <v>0</v>
      </c>
      <c r="O281" s="2">
        <v>0</v>
      </c>
      <c r="P281" s="2">
        <v>1045427</v>
      </c>
      <c r="Q281" s="2">
        <v>0</v>
      </c>
      <c r="R281" s="2">
        <v>4659162</v>
      </c>
      <c r="S281" s="2">
        <v>1223845</v>
      </c>
      <c r="T281" s="2">
        <v>368668</v>
      </c>
      <c r="U281" s="2">
        <v>1817824</v>
      </c>
      <c r="V281" s="2">
        <v>0</v>
      </c>
      <c r="W281" s="2">
        <v>0</v>
      </c>
      <c r="X281" s="3">
        <f t="shared" si="139"/>
        <v>9114926</v>
      </c>
    </row>
    <row r="282" spans="1:24" ht="12" customHeight="1">
      <c r="A282" s="12"/>
      <c r="B282" s="2" t="s">
        <v>236</v>
      </c>
      <c r="E282" s="2">
        <v>286749.114</v>
      </c>
      <c r="F282" s="2">
        <v>0</v>
      </c>
      <c r="G282" s="2">
        <v>780355</v>
      </c>
      <c r="H282" s="2">
        <v>0</v>
      </c>
      <c r="I282" s="2">
        <v>0</v>
      </c>
      <c r="J282" s="2">
        <v>13341</v>
      </c>
      <c r="K282" s="2">
        <v>0</v>
      </c>
      <c r="L282" s="2">
        <v>34004</v>
      </c>
      <c r="M282" s="3">
        <f t="shared" si="138"/>
        <v>1114449.1140000001</v>
      </c>
      <c r="N282" s="2">
        <v>92990.448999999993</v>
      </c>
      <c r="O282" s="2">
        <v>0</v>
      </c>
      <c r="P282" s="2">
        <v>416214.51799999998</v>
      </c>
      <c r="Q282" s="2">
        <v>28172.288999999997</v>
      </c>
      <c r="R282" s="2">
        <v>13705.246999999999</v>
      </c>
      <c r="S282" s="2">
        <v>125201</v>
      </c>
      <c r="T282" s="2">
        <v>465196</v>
      </c>
      <c r="U282" s="2">
        <v>0</v>
      </c>
      <c r="V282" s="2">
        <v>0</v>
      </c>
      <c r="W282" s="2">
        <v>0</v>
      </c>
      <c r="X282" s="3">
        <f t="shared" si="139"/>
        <v>1141479.503</v>
      </c>
    </row>
    <row r="283" spans="1:24" ht="12" customHeight="1">
      <c r="A283" s="12"/>
      <c r="B283" s="2" t="s">
        <v>237</v>
      </c>
      <c r="E283" s="2">
        <v>0</v>
      </c>
      <c r="F283" s="2">
        <v>0</v>
      </c>
      <c r="G283" s="2">
        <v>141767</v>
      </c>
      <c r="H283" s="2">
        <v>0</v>
      </c>
      <c r="I283" s="2">
        <v>4826</v>
      </c>
      <c r="J283" s="2">
        <v>0</v>
      </c>
      <c r="K283" s="2">
        <v>74904</v>
      </c>
      <c r="L283" s="2">
        <v>25941</v>
      </c>
      <c r="M283" s="3">
        <f t="shared" si="138"/>
        <v>247438</v>
      </c>
      <c r="N283" s="2">
        <v>0</v>
      </c>
      <c r="O283" s="2">
        <v>0</v>
      </c>
      <c r="P283" s="2">
        <v>25941</v>
      </c>
      <c r="Q283" s="2">
        <v>917</v>
      </c>
      <c r="R283" s="2">
        <v>3549</v>
      </c>
      <c r="S283" s="2">
        <v>84790</v>
      </c>
      <c r="T283" s="2">
        <v>0</v>
      </c>
      <c r="U283" s="2">
        <v>0</v>
      </c>
      <c r="V283" s="2">
        <v>0</v>
      </c>
      <c r="W283" s="2">
        <v>0</v>
      </c>
      <c r="X283" s="3">
        <f t="shared" si="139"/>
        <v>115197</v>
      </c>
    </row>
    <row r="284" spans="1:24" ht="12" customHeight="1">
      <c r="A284" s="12"/>
      <c r="B284" s="2" t="s">
        <v>238</v>
      </c>
      <c r="E284" s="2">
        <v>3023821</v>
      </c>
      <c r="F284" s="2">
        <v>0</v>
      </c>
      <c r="G284" s="2">
        <v>1960210</v>
      </c>
      <c r="H284" s="2">
        <v>297465</v>
      </c>
      <c r="I284" s="2">
        <v>0</v>
      </c>
      <c r="J284" s="2">
        <v>563731</v>
      </c>
      <c r="K284" s="2">
        <v>0</v>
      </c>
      <c r="L284" s="2">
        <v>0</v>
      </c>
      <c r="M284" s="3">
        <f t="shared" si="138"/>
        <v>5845227</v>
      </c>
      <c r="N284" s="2">
        <v>0</v>
      </c>
      <c r="O284" s="2">
        <v>319607</v>
      </c>
      <c r="P284" s="2">
        <v>3026997</v>
      </c>
      <c r="Q284" s="2">
        <v>0</v>
      </c>
      <c r="R284" s="2">
        <v>914348</v>
      </c>
      <c r="S284" s="2">
        <v>729275</v>
      </c>
      <c r="T284" s="2">
        <v>481054</v>
      </c>
      <c r="U284" s="2">
        <v>349305</v>
      </c>
      <c r="V284" s="2">
        <v>0</v>
      </c>
      <c r="W284" s="2">
        <v>0</v>
      </c>
      <c r="X284" s="3">
        <f t="shared" si="139"/>
        <v>5820586</v>
      </c>
    </row>
    <row r="285" spans="1:24" ht="12" customHeight="1">
      <c r="A285" s="12"/>
      <c r="B285" s="2" t="s">
        <v>239</v>
      </c>
      <c r="E285" s="2">
        <v>0</v>
      </c>
      <c r="F285" s="2">
        <v>0</v>
      </c>
      <c r="G285" s="2">
        <v>20551</v>
      </c>
      <c r="H285" s="2">
        <v>0</v>
      </c>
      <c r="I285" s="2">
        <v>0</v>
      </c>
      <c r="J285" s="2">
        <v>0</v>
      </c>
      <c r="K285" s="2">
        <v>0</v>
      </c>
      <c r="L285" s="2">
        <v>100823</v>
      </c>
      <c r="M285" s="3">
        <f t="shared" si="138"/>
        <v>121374</v>
      </c>
      <c r="N285" s="2">
        <v>0</v>
      </c>
      <c r="O285" s="2">
        <v>0</v>
      </c>
      <c r="P285" s="2">
        <v>100823</v>
      </c>
      <c r="Q285" s="2">
        <v>195</v>
      </c>
      <c r="R285" s="2">
        <v>0</v>
      </c>
      <c r="S285" s="2">
        <v>18065</v>
      </c>
      <c r="T285" s="2">
        <v>0</v>
      </c>
      <c r="U285" s="2">
        <v>0</v>
      </c>
      <c r="V285" s="2">
        <v>0</v>
      </c>
      <c r="W285" s="2">
        <v>0</v>
      </c>
      <c r="X285" s="3">
        <f t="shared" si="139"/>
        <v>119083</v>
      </c>
    </row>
    <row r="286" spans="1:24" ht="12" customHeight="1">
      <c r="A286" s="12"/>
      <c r="B286" s="2" t="s">
        <v>240</v>
      </c>
      <c r="E286" s="2">
        <v>636682</v>
      </c>
      <c r="F286" s="2">
        <v>0</v>
      </c>
      <c r="G286" s="2">
        <v>24631</v>
      </c>
      <c r="H286" s="2">
        <v>0</v>
      </c>
      <c r="I286" s="2">
        <v>0</v>
      </c>
      <c r="J286" s="2">
        <v>0</v>
      </c>
      <c r="K286" s="2">
        <v>0</v>
      </c>
      <c r="L286" s="2">
        <v>110181</v>
      </c>
      <c r="M286" s="3">
        <f t="shared" si="138"/>
        <v>771494</v>
      </c>
      <c r="N286" s="2">
        <v>141000</v>
      </c>
      <c r="O286" s="2">
        <v>0</v>
      </c>
      <c r="P286" s="2">
        <v>0</v>
      </c>
      <c r="Q286" s="2">
        <v>6867</v>
      </c>
      <c r="R286" s="2">
        <v>138243</v>
      </c>
      <c r="S286" s="2">
        <v>15455</v>
      </c>
      <c r="T286" s="2">
        <v>642903</v>
      </c>
      <c r="U286" s="2">
        <v>0</v>
      </c>
      <c r="V286" s="2">
        <v>0</v>
      </c>
      <c r="W286" s="2">
        <v>0</v>
      </c>
      <c r="X286" s="3">
        <f t="shared" si="139"/>
        <v>944468</v>
      </c>
    </row>
    <row r="287" spans="1:24" ht="12" customHeight="1">
      <c r="A287" s="12"/>
      <c r="B287" s="2" t="s">
        <v>241</v>
      </c>
      <c r="E287" s="2">
        <v>4975</v>
      </c>
      <c r="F287" s="2">
        <v>1892</v>
      </c>
      <c r="G287" s="2">
        <v>0</v>
      </c>
      <c r="H287" s="2">
        <v>1296</v>
      </c>
      <c r="I287" s="2">
        <v>0</v>
      </c>
      <c r="J287" s="2">
        <v>0</v>
      </c>
      <c r="K287" s="2">
        <v>0</v>
      </c>
      <c r="L287" s="2">
        <v>0</v>
      </c>
      <c r="M287" s="3">
        <f t="shared" si="138"/>
        <v>8163</v>
      </c>
      <c r="N287" s="2">
        <v>0</v>
      </c>
      <c r="O287" s="2">
        <v>0</v>
      </c>
      <c r="P287" s="2">
        <v>0</v>
      </c>
      <c r="Q287" s="2">
        <v>99</v>
      </c>
      <c r="R287" s="2">
        <v>190</v>
      </c>
      <c r="S287" s="2">
        <v>9189</v>
      </c>
      <c r="T287" s="2">
        <v>0</v>
      </c>
      <c r="U287" s="2">
        <v>0</v>
      </c>
      <c r="V287" s="2">
        <v>0</v>
      </c>
      <c r="W287" s="2">
        <v>0</v>
      </c>
      <c r="X287" s="3">
        <f t="shared" si="139"/>
        <v>9478</v>
      </c>
    </row>
    <row r="288" spans="1:24" ht="12" customHeight="1">
      <c r="A288" s="12"/>
      <c r="B288" s="2" t="s">
        <v>242</v>
      </c>
      <c r="E288" s="2">
        <v>265124</v>
      </c>
      <c r="F288" s="2">
        <v>0</v>
      </c>
      <c r="G288" s="2">
        <v>484704</v>
      </c>
      <c r="H288" s="2">
        <v>0</v>
      </c>
      <c r="I288" s="2">
        <v>0</v>
      </c>
      <c r="J288" s="2">
        <v>143497</v>
      </c>
      <c r="K288" s="2">
        <v>0</v>
      </c>
      <c r="L288" s="2">
        <v>223641</v>
      </c>
      <c r="M288" s="3">
        <f t="shared" si="138"/>
        <v>1116966</v>
      </c>
      <c r="N288" s="2">
        <v>85747</v>
      </c>
      <c r="O288" s="2">
        <v>0</v>
      </c>
      <c r="P288" s="2">
        <v>228641</v>
      </c>
      <c r="Q288" s="2">
        <v>1377</v>
      </c>
      <c r="R288" s="2">
        <v>475416</v>
      </c>
      <c r="S288" s="2">
        <v>127289</v>
      </c>
      <c r="T288" s="2">
        <v>114494</v>
      </c>
      <c r="U288" s="2">
        <v>0</v>
      </c>
      <c r="V288" s="2">
        <v>0</v>
      </c>
      <c r="W288" s="2">
        <v>0</v>
      </c>
      <c r="X288" s="3">
        <f t="shared" si="139"/>
        <v>1032964</v>
      </c>
    </row>
    <row r="289" spans="1:24" ht="12" customHeight="1">
      <c r="A289" s="12"/>
      <c r="B289" s="2" t="s">
        <v>243</v>
      </c>
      <c r="E289" s="2">
        <v>0</v>
      </c>
      <c r="F289" s="2">
        <v>5232</v>
      </c>
      <c r="G289" s="2">
        <v>403630</v>
      </c>
      <c r="H289" s="2">
        <v>207331</v>
      </c>
      <c r="I289" s="2">
        <v>0</v>
      </c>
      <c r="J289" s="2">
        <v>356010</v>
      </c>
      <c r="K289" s="2">
        <v>680717</v>
      </c>
      <c r="L289" s="2">
        <v>0</v>
      </c>
      <c r="M289" s="3">
        <f t="shared" si="138"/>
        <v>1652920</v>
      </c>
      <c r="N289" s="2">
        <v>0</v>
      </c>
      <c r="O289" s="2">
        <v>942594</v>
      </c>
      <c r="P289" s="2">
        <v>0</v>
      </c>
      <c r="Q289" s="2">
        <v>1961</v>
      </c>
      <c r="R289" s="2">
        <v>255616</v>
      </c>
      <c r="S289" s="2">
        <v>181319</v>
      </c>
      <c r="T289" s="2">
        <v>422045</v>
      </c>
      <c r="U289" s="2">
        <v>26509</v>
      </c>
      <c r="V289" s="2">
        <v>1629416</v>
      </c>
      <c r="W289" s="2">
        <v>0</v>
      </c>
      <c r="X289" s="3">
        <f t="shared" si="139"/>
        <v>3459460</v>
      </c>
    </row>
    <row r="290" spans="1:24" ht="12" customHeight="1">
      <c r="A290" s="12"/>
      <c r="B290" s="2" t="s">
        <v>244</v>
      </c>
      <c r="E290" s="2">
        <v>10867343</v>
      </c>
      <c r="F290" s="2">
        <v>2484963</v>
      </c>
      <c r="G290" s="2">
        <v>10635369</v>
      </c>
      <c r="H290" s="2">
        <v>14337784</v>
      </c>
      <c r="I290" s="2">
        <v>7647</v>
      </c>
      <c r="J290" s="2">
        <v>3803052</v>
      </c>
      <c r="K290" s="2">
        <v>0</v>
      </c>
      <c r="L290" s="2">
        <v>704716</v>
      </c>
      <c r="M290" s="3">
        <f t="shared" si="138"/>
        <v>42840874</v>
      </c>
      <c r="N290" s="2">
        <v>10264058</v>
      </c>
      <c r="O290" s="2">
        <v>527235</v>
      </c>
      <c r="P290" s="2">
        <v>2844644</v>
      </c>
      <c r="Q290" s="2">
        <v>0</v>
      </c>
      <c r="R290" s="2">
        <v>20920864</v>
      </c>
      <c r="S290" s="2">
        <v>4070326</v>
      </c>
      <c r="T290" s="2">
        <v>4835586</v>
      </c>
      <c r="U290" s="2">
        <v>320169</v>
      </c>
      <c r="V290" s="2">
        <v>0</v>
      </c>
      <c r="W290" s="2">
        <v>0</v>
      </c>
      <c r="X290" s="3">
        <f t="shared" si="139"/>
        <v>43782882</v>
      </c>
    </row>
    <row r="291" spans="1:24" ht="12" customHeight="1">
      <c r="A291" s="12"/>
      <c r="B291" s="2" t="s">
        <v>245</v>
      </c>
      <c r="E291" s="2">
        <v>2208888</v>
      </c>
      <c r="F291" s="2">
        <v>0</v>
      </c>
      <c r="G291" s="2">
        <v>1145387</v>
      </c>
      <c r="H291" s="2">
        <v>577349</v>
      </c>
      <c r="I291" s="2">
        <v>0</v>
      </c>
      <c r="J291" s="2">
        <v>485796</v>
      </c>
      <c r="K291" s="2">
        <v>0</v>
      </c>
      <c r="L291" s="2">
        <v>564465</v>
      </c>
      <c r="M291" s="3">
        <f t="shared" si="138"/>
        <v>4981885</v>
      </c>
      <c r="N291" s="2">
        <v>0</v>
      </c>
      <c r="O291" s="2">
        <v>0</v>
      </c>
      <c r="P291" s="2">
        <v>564465</v>
      </c>
      <c r="Q291" s="2">
        <v>971</v>
      </c>
      <c r="R291" s="2">
        <v>2114386</v>
      </c>
      <c r="S291" s="2">
        <v>633835</v>
      </c>
      <c r="T291" s="2">
        <v>0</v>
      </c>
      <c r="U291" s="2">
        <v>31564</v>
      </c>
      <c r="V291" s="2">
        <v>0</v>
      </c>
      <c r="W291" s="2">
        <v>0</v>
      </c>
      <c r="X291" s="3">
        <f t="shared" si="139"/>
        <v>3345221</v>
      </c>
    </row>
    <row r="292" spans="1:24" ht="12" customHeight="1">
      <c r="A292" s="12"/>
      <c r="B292" s="2" t="s">
        <v>246</v>
      </c>
      <c r="E292" s="2">
        <v>272640</v>
      </c>
      <c r="F292" s="2">
        <v>0</v>
      </c>
      <c r="G292" s="2">
        <v>14209</v>
      </c>
      <c r="H292" s="2">
        <v>1238</v>
      </c>
      <c r="I292" s="2">
        <v>0</v>
      </c>
      <c r="J292" s="2">
        <v>0</v>
      </c>
      <c r="K292" s="2">
        <v>0</v>
      </c>
      <c r="L292" s="2">
        <v>0</v>
      </c>
      <c r="M292" s="3">
        <f t="shared" si="138"/>
        <v>288087</v>
      </c>
      <c r="N292" s="2">
        <v>50479</v>
      </c>
      <c r="O292" s="2">
        <v>0</v>
      </c>
      <c r="P292" s="2">
        <v>4000</v>
      </c>
      <c r="Q292" s="2">
        <v>96</v>
      </c>
      <c r="R292" s="2">
        <v>76916</v>
      </c>
      <c r="S292" s="2">
        <v>8877</v>
      </c>
      <c r="T292" s="2">
        <v>191760</v>
      </c>
      <c r="U292" s="2">
        <v>0</v>
      </c>
      <c r="V292" s="2">
        <v>0</v>
      </c>
      <c r="W292" s="2">
        <v>0</v>
      </c>
      <c r="X292" s="3">
        <f t="shared" si="139"/>
        <v>332128</v>
      </c>
    </row>
    <row r="293" spans="1:24" ht="12" customHeight="1">
      <c r="A293" s="12"/>
      <c r="C293" s="2" t="s">
        <v>41</v>
      </c>
      <c r="E293" s="2">
        <f t="shared" ref="E293:L293" si="140">SUM(E272:E292)</f>
        <v>27310862.114</v>
      </c>
      <c r="F293" s="2">
        <f t="shared" si="140"/>
        <v>3104700</v>
      </c>
      <c r="G293" s="2">
        <f t="shared" si="140"/>
        <v>19660118</v>
      </c>
      <c r="H293" s="2">
        <f t="shared" si="140"/>
        <v>16544117</v>
      </c>
      <c r="I293" s="2">
        <f t="shared" si="140"/>
        <v>14065</v>
      </c>
      <c r="J293" s="2">
        <f t="shared" si="140"/>
        <v>6619536</v>
      </c>
      <c r="K293" s="2">
        <f t="shared" si="140"/>
        <v>1116370</v>
      </c>
      <c r="L293" s="2">
        <f t="shared" si="140"/>
        <v>4021912</v>
      </c>
      <c r="M293" s="3">
        <f t="shared" si="138"/>
        <v>78391680.113999993</v>
      </c>
      <c r="N293" s="2">
        <f t="shared" ref="N293:W293" si="141">SUM(N272:N292)</f>
        <v>11866478.449000001</v>
      </c>
      <c r="O293" s="2">
        <f t="shared" si="141"/>
        <v>1947481</v>
      </c>
      <c r="P293" s="2">
        <f t="shared" si="141"/>
        <v>11104486.517999999</v>
      </c>
      <c r="Q293" s="2">
        <f t="shared" si="141"/>
        <v>51818.288999999997</v>
      </c>
      <c r="R293" s="2">
        <f t="shared" si="141"/>
        <v>34682770.247000001</v>
      </c>
      <c r="S293" s="2">
        <f t="shared" si="141"/>
        <v>8259175</v>
      </c>
      <c r="T293" s="2">
        <f t="shared" si="141"/>
        <v>8116291</v>
      </c>
      <c r="U293" s="2">
        <f t="shared" si="141"/>
        <v>2547754</v>
      </c>
      <c r="V293" s="2">
        <f t="shared" si="141"/>
        <v>2437075</v>
      </c>
      <c r="W293" s="2">
        <f t="shared" si="141"/>
        <v>0</v>
      </c>
      <c r="X293" s="3">
        <f t="shared" si="139"/>
        <v>81013329.503000006</v>
      </c>
    </row>
    <row r="294" spans="1:24" ht="12" customHeight="1">
      <c r="A294" s="12"/>
      <c r="D294" s="2" t="s">
        <v>42</v>
      </c>
      <c r="E294" s="2">
        <f t="shared" ref="E294:L294" si="142">E293+E271</f>
        <v>50888290.114</v>
      </c>
      <c r="F294" s="2">
        <f t="shared" si="142"/>
        <v>3104700</v>
      </c>
      <c r="G294" s="2">
        <f t="shared" si="142"/>
        <v>38770186</v>
      </c>
      <c r="H294" s="2">
        <f t="shared" si="142"/>
        <v>33101082</v>
      </c>
      <c r="I294" s="2">
        <f t="shared" si="142"/>
        <v>3389545</v>
      </c>
      <c r="J294" s="2">
        <f t="shared" si="142"/>
        <v>6681284</v>
      </c>
      <c r="K294" s="2">
        <f t="shared" si="142"/>
        <v>5010787</v>
      </c>
      <c r="L294" s="2">
        <f t="shared" si="142"/>
        <v>10710594</v>
      </c>
      <c r="M294" s="3">
        <f t="shared" si="138"/>
        <v>151656468.11399999</v>
      </c>
      <c r="N294" s="2">
        <f t="shared" ref="N294:W294" si="143">N293+N271</f>
        <v>48563317.449000001</v>
      </c>
      <c r="O294" s="2">
        <f t="shared" si="143"/>
        <v>1959599</v>
      </c>
      <c r="P294" s="2">
        <f t="shared" si="143"/>
        <v>17793168.517999999</v>
      </c>
      <c r="Q294" s="2">
        <f t="shared" si="143"/>
        <v>163397.28899999999</v>
      </c>
      <c r="R294" s="2">
        <f t="shared" si="143"/>
        <v>44961084.247000001</v>
      </c>
      <c r="S294" s="2">
        <f t="shared" si="143"/>
        <v>18788084</v>
      </c>
      <c r="T294" s="2">
        <f t="shared" si="143"/>
        <v>14390110</v>
      </c>
      <c r="U294" s="2">
        <f t="shared" si="143"/>
        <v>8663015</v>
      </c>
      <c r="V294" s="2">
        <f t="shared" si="143"/>
        <v>2437075</v>
      </c>
      <c r="W294" s="2">
        <f t="shared" si="143"/>
        <v>1253823</v>
      </c>
      <c r="X294" s="3">
        <f t="shared" si="139"/>
        <v>158972673.50300002</v>
      </c>
    </row>
    <row r="295" spans="1:24" ht="12" customHeight="1">
      <c r="A295" s="12"/>
    </row>
    <row r="296" spans="1:24" ht="12" customHeight="1">
      <c r="A296" s="12" t="s">
        <v>247</v>
      </c>
      <c r="E296" s="2">
        <v>647238</v>
      </c>
      <c r="F296" s="2">
        <v>388321</v>
      </c>
      <c r="G296" s="2">
        <v>2127951</v>
      </c>
      <c r="H296" s="2">
        <v>763066</v>
      </c>
      <c r="I296" s="2">
        <v>47075</v>
      </c>
      <c r="J296" s="2">
        <v>0</v>
      </c>
      <c r="K296" s="2">
        <v>644384</v>
      </c>
      <c r="L296" s="2">
        <v>439883</v>
      </c>
      <c r="M296" s="3">
        <f>SUM(E296:L296)</f>
        <v>5057918</v>
      </c>
      <c r="N296" s="2">
        <v>1957078</v>
      </c>
      <c r="O296" s="2">
        <v>0</v>
      </c>
      <c r="P296" s="2">
        <v>342357</v>
      </c>
      <c r="Q296" s="2">
        <v>0</v>
      </c>
      <c r="R296" s="2">
        <v>99538</v>
      </c>
      <c r="S296" s="2">
        <v>966617</v>
      </c>
      <c r="T296" s="2">
        <v>2361573</v>
      </c>
      <c r="U296" s="2">
        <v>205370</v>
      </c>
      <c r="V296" s="2">
        <v>0</v>
      </c>
      <c r="W296" s="2">
        <v>0</v>
      </c>
      <c r="X296" s="3">
        <f>SUM(N296:W296)</f>
        <v>5932533</v>
      </c>
    </row>
    <row r="297" spans="1:24" ht="12" customHeight="1">
      <c r="A297" s="12"/>
      <c r="B297" s="2" t="s">
        <v>248</v>
      </c>
      <c r="E297" s="2">
        <v>89131</v>
      </c>
      <c r="F297" s="2">
        <v>25020</v>
      </c>
      <c r="G297" s="2">
        <v>264858</v>
      </c>
      <c r="H297" s="2">
        <v>103513</v>
      </c>
      <c r="I297" s="2">
        <v>719</v>
      </c>
      <c r="J297" s="2">
        <v>16043</v>
      </c>
      <c r="K297" s="2">
        <v>7394</v>
      </c>
      <c r="L297" s="2">
        <v>212019</v>
      </c>
      <c r="M297" s="3">
        <f>SUM(E297:L297)</f>
        <v>718697</v>
      </c>
      <c r="N297" s="2">
        <v>0</v>
      </c>
      <c r="O297" s="2">
        <v>0</v>
      </c>
      <c r="P297" s="2">
        <v>463319</v>
      </c>
      <c r="Q297" s="2">
        <v>0</v>
      </c>
      <c r="R297" s="2">
        <v>8783</v>
      </c>
      <c r="S297" s="2">
        <v>42708</v>
      </c>
      <c r="T297" s="2">
        <v>242854</v>
      </c>
      <c r="U297" s="2">
        <v>0</v>
      </c>
      <c r="V297" s="2">
        <v>0</v>
      </c>
      <c r="W297" s="2">
        <v>0</v>
      </c>
      <c r="X297" s="3">
        <f>SUM(N297:W297)</f>
        <v>757664</v>
      </c>
    </row>
    <row r="298" spans="1:24" ht="12" customHeight="1">
      <c r="A298" s="12"/>
      <c r="C298" s="2" t="s">
        <v>41</v>
      </c>
      <c r="E298" s="2">
        <f t="shared" ref="E298:L298" si="144">E297</f>
        <v>89131</v>
      </c>
      <c r="F298" s="2">
        <f t="shared" si="144"/>
        <v>25020</v>
      </c>
      <c r="G298" s="2">
        <f t="shared" si="144"/>
        <v>264858</v>
      </c>
      <c r="H298" s="2">
        <f t="shared" si="144"/>
        <v>103513</v>
      </c>
      <c r="I298" s="2">
        <f t="shared" si="144"/>
        <v>719</v>
      </c>
      <c r="J298" s="2">
        <f t="shared" si="144"/>
        <v>16043</v>
      </c>
      <c r="K298" s="2">
        <f t="shared" si="144"/>
        <v>7394</v>
      </c>
      <c r="L298" s="2">
        <f t="shared" si="144"/>
        <v>212019</v>
      </c>
      <c r="M298" s="3">
        <f>SUM(E298:L298)</f>
        <v>718697</v>
      </c>
      <c r="N298" s="2">
        <f t="shared" ref="N298:W298" si="145">N297</f>
        <v>0</v>
      </c>
      <c r="O298" s="2">
        <f t="shared" si="145"/>
        <v>0</v>
      </c>
      <c r="P298" s="2">
        <f t="shared" si="145"/>
        <v>463319</v>
      </c>
      <c r="Q298" s="2">
        <f t="shared" si="145"/>
        <v>0</v>
      </c>
      <c r="R298" s="2">
        <f t="shared" si="145"/>
        <v>8783</v>
      </c>
      <c r="S298" s="2">
        <f t="shared" si="145"/>
        <v>42708</v>
      </c>
      <c r="T298" s="2">
        <f t="shared" si="145"/>
        <v>242854</v>
      </c>
      <c r="U298" s="2">
        <f t="shared" si="145"/>
        <v>0</v>
      </c>
      <c r="V298" s="2">
        <f t="shared" si="145"/>
        <v>0</v>
      </c>
      <c r="W298" s="2">
        <f t="shared" si="145"/>
        <v>0</v>
      </c>
      <c r="X298" s="3">
        <f>SUM(N298:W298)</f>
        <v>757664</v>
      </c>
    </row>
    <row r="299" spans="1:24" ht="12" customHeight="1">
      <c r="A299" s="12"/>
      <c r="D299" s="2" t="s">
        <v>42</v>
      </c>
      <c r="E299" s="2">
        <f t="shared" ref="E299:L299" si="146">E298+E296</f>
        <v>736369</v>
      </c>
      <c r="F299" s="2">
        <f t="shared" si="146"/>
        <v>413341</v>
      </c>
      <c r="G299" s="2">
        <f t="shared" si="146"/>
        <v>2392809</v>
      </c>
      <c r="H299" s="2">
        <f t="shared" si="146"/>
        <v>866579</v>
      </c>
      <c r="I299" s="2">
        <f t="shared" si="146"/>
        <v>47794</v>
      </c>
      <c r="J299" s="2">
        <f t="shared" si="146"/>
        <v>16043</v>
      </c>
      <c r="K299" s="2">
        <f t="shared" si="146"/>
        <v>651778</v>
      </c>
      <c r="L299" s="2">
        <f t="shared" si="146"/>
        <v>651902</v>
      </c>
      <c r="M299" s="3">
        <f>SUM(E299:L299)</f>
        <v>5776615</v>
      </c>
      <c r="N299" s="2">
        <f t="shared" ref="N299:W299" si="147">N298+N296</f>
        <v>1957078</v>
      </c>
      <c r="O299" s="2">
        <f t="shared" si="147"/>
        <v>0</v>
      </c>
      <c r="P299" s="2">
        <f t="shared" si="147"/>
        <v>805676</v>
      </c>
      <c r="Q299" s="2">
        <f t="shared" si="147"/>
        <v>0</v>
      </c>
      <c r="R299" s="2">
        <f t="shared" si="147"/>
        <v>108321</v>
      </c>
      <c r="S299" s="2">
        <f t="shared" si="147"/>
        <v>1009325</v>
      </c>
      <c r="T299" s="2">
        <f t="shared" si="147"/>
        <v>2604427</v>
      </c>
      <c r="U299" s="2">
        <f t="shared" si="147"/>
        <v>205370</v>
      </c>
      <c r="V299" s="2">
        <f t="shared" si="147"/>
        <v>0</v>
      </c>
      <c r="W299" s="2">
        <f t="shared" si="147"/>
        <v>0</v>
      </c>
      <c r="X299" s="3">
        <f>SUM(N299:W299)</f>
        <v>6690197</v>
      </c>
    </row>
    <row r="300" spans="1:24" ht="12" customHeight="1">
      <c r="A300" s="12"/>
    </row>
    <row r="301" spans="1:24" ht="12" customHeight="1">
      <c r="A301" s="12" t="s">
        <v>249</v>
      </c>
      <c r="E301" s="2">
        <v>1611427</v>
      </c>
      <c r="F301" s="2">
        <v>0</v>
      </c>
      <c r="G301" s="2">
        <v>7306139</v>
      </c>
      <c r="H301" s="2">
        <v>4292964</v>
      </c>
      <c r="I301" s="2">
        <v>1559318</v>
      </c>
      <c r="J301" s="2">
        <v>0</v>
      </c>
      <c r="K301" s="2">
        <v>4987111</v>
      </c>
      <c r="L301" s="2">
        <v>569137</v>
      </c>
      <c r="M301" s="3">
        <f t="shared" ref="M301:M311" si="148">SUM(E301:L301)</f>
        <v>20326096</v>
      </c>
      <c r="N301" s="2">
        <v>8500926</v>
      </c>
      <c r="O301" s="2">
        <v>0</v>
      </c>
      <c r="P301" s="2">
        <v>697600</v>
      </c>
      <c r="Q301" s="2">
        <v>0</v>
      </c>
      <c r="R301" s="2">
        <v>3727969</v>
      </c>
      <c r="S301" s="2">
        <v>3363548</v>
      </c>
      <c r="T301" s="2">
        <v>2245596</v>
      </c>
      <c r="U301" s="2">
        <v>3113323</v>
      </c>
      <c r="V301" s="2">
        <v>0</v>
      </c>
      <c r="W301" s="2">
        <v>0</v>
      </c>
      <c r="X301" s="3">
        <f t="shared" ref="X301:X311" si="149">SUM(N301:W301)</f>
        <v>21648962</v>
      </c>
    </row>
    <row r="302" spans="1:24" ht="12" customHeight="1">
      <c r="A302" s="12"/>
      <c r="B302" s="2" t="s">
        <v>250</v>
      </c>
      <c r="E302" s="2">
        <v>1182833</v>
      </c>
      <c r="F302" s="2">
        <v>0</v>
      </c>
      <c r="G302" s="2">
        <v>654781</v>
      </c>
      <c r="H302" s="2">
        <v>62653</v>
      </c>
      <c r="I302" s="2">
        <v>2377</v>
      </c>
      <c r="J302" s="2">
        <v>32218</v>
      </c>
      <c r="K302" s="2">
        <v>183245</v>
      </c>
      <c r="L302" s="2">
        <v>1620861</v>
      </c>
      <c r="M302" s="3">
        <f t="shared" si="148"/>
        <v>3738968</v>
      </c>
      <c r="N302" s="2">
        <v>588555</v>
      </c>
      <c r="O302" s="2">
        <v>16751</v>
      </c>
      <c r="P302" s="2">
        <v>1620861</v>
      </c>
      <c r="Q302" s="2">
        <v>0</v>
      </c>
      <c r="R302" s="2">
        <v>719697</v>
      </c>
      <c r="S302" s="2">
        <v>311383</v>
      </c>
      <c r="T302" s="2">
        <v>437575</v>
      </c>
      <c r="U302" s="2">
        <v>10642</v>
      </c>
      <c r="V302" s="2">
        <v>0</v>
      </c>
      <c r="W302" s="2">
        <v>0</v>
      </c>
      <c r="X302" s="3">
        <f t="shared" si="149"/>
        <v>3705464</v>
      </c>
    </row>
    <row r="303" spans="1:24" ht="12" customHeight="1">
      <c r="A303" s="12"/>
      <c r="B303" s="2" t="s">
        <v>251</v>
      </c>
      <c r="E303" s="2">
        <v>1087370</v>
      </c>
      <c r="F303" s="2">
        <v>0</v>
      </c>
      <c r="G303" s="2">
        <v>796889</v>
      </c>
      <c r="H303" s="2">
        <v>0</v>
      </c>
      <c r="I303" s="2">
        <v>0</v>
      </c>
      <c r="J303" s="2">
        <v>240000</v>
      </c>
      <c r="K303" s="2">
        <v>13820</v>
      </c>
      <c r="L303" s="2">
        <v>1000000</v>
      </c>
      <c r="M303" s="3">
        <f t="shared" si="148"/>
        <v>3138079</v>
      </c>
      <c r="N303" s="2">
        <v>220075</v>
      </c>
      <c r="O303" s="2">
        <v>0</v>
      </c>
      <c r="P303" s="2">
        <v>1000000</v>
      </c>
      <c r="Q303" s="2">
        <v>0</v>
      </c>
      <c r="R303" s="2">
        <v>2018306</v>
      </c>
      <c r="S303" s="2">
        <v>150157</v>
      </c>
      <c r="T303" s="2">
        <v>392571</v>
      </c>
      <c r="U303" s="2">
        <v>0</v>
      </c>
      <c r="V303" s="2">
        <v>0</v>
      </c>
      <c r="W303" s="2">
        <v>0</v>
      </c>
      <c r="X303" s="3">
        <f t="shared" si="149"/>
        <v>3781109</v>
      </c>
    </row>
    <row r="304" spans="1:24" ht="12" customHeight="1">
      <c r="A304" s="12"/>
      <c r="B304" s="2" t="s">
        <v>252</v>
      </c>
      <c r="E304" s="2">
        <v>0</v>
      </c>
      <c r="F304" s="2">
        <v>0</v>
      </c>
      <c r="G304" s="2">
        <v>15321</v>
      </c>
      <c r="H304" s="2">
        <v>5596</v>
      </c>
      <c r="I304" s="2">
        <v>0</v>
      </c>
      <c r="J304" s="2">
        <v>0</v>
      </c>
      <c r="K304" s="2">
        <v>0</v>
      </c>
      <c r="L304" s="2">
        <v>215489</v>
      </c>
      <c r="M304" s="3">
        <f t="shared" si="148"/>
        <v>236406</v>
      </c>
      <c r="N304" s="2">
        <v>125254</v>
      </c>
      <c r="O304" s="2">
        <v>0</v>
      </c>
      <c r="P304" s="2">
        <v>215489</v>
      </c>
      <c r="Q304" s="2">
        <v>0</v>
      </c>
      <c r="R304" s="2">
        <v>62657</v>
      </c>
      <c r="S304" s="2">
        <v>16498</v>
      </c>
      <c r="T304" s="2">
        <v>7798</v>
      </c>
      <c r="U304" s="2">
        <v>0</v>
      </c>
      <c r="V304" s="2">
        <v>0</v>
      </c>
      <c r="W304" s="2">
        <v>0</v>
      </c>
      <c r="X304" s="3">
        <f t="shared" si="149"/>
        <v>427696</v>
      </c>
    </row>
    <row r="305" spans="1:24" ht="12" customHeight="1">
      <c r="A305" s="12"/>
      <c r="B305" s="2" t="s">
        <v>253</v>
      </c>
      <c r="E305" s="2">
        <v>0</v>
      </c>
      <c r="F305" s="2">
        <v>0</v>
      </c>
      <c r="G305" s="2">
        <v>11754</v>
      </c>
      <c r="H305" s="2">
        <v>2183</v>
      </c>
      <c r="I305" s="2">
        <v>1069</v>
      </c>
      <c r="J305" s="2">
        <v>0</v>
      </c>
      <c r="K305" s="2">
        <v>0</v>
      </c>
      <c r="L305" s="2">
        <v>0</v>
      </c>
      <c r="M305" s="3">
        <f t="shared" si="148"/>
        <v>15006</v>
      </c>
      <c r="N305" s="2">
        <v>0</v>
      </c>
      <c r="O305" s="2">
        <v>0</v>
      </c>
      <c r="P305" s="2">
        <v>0</v>
      </c>
      <c r="Q305" s="2">
        <v>0</v>
      </c>
      <c r="R305" s="2">
        <v>4447</v>
      </c>
      <c r="S305" s="2">
        <v>7100</v>
      </c>
      <c r="T305" s="2">
        <v>0</v>
      </c>
      <c r="U305" s="2">
        <v>0</v>
      </c>
      <c r="V305" s="2">
        <v>0</v>
      </c>
      <c r="W305" s="2">
        <v>0</v>
      </c>
      <c r="X305" s="3">
        <f t="shared" si="149"/>
        <v>11547</v>
      </c>
    </row>
    <row r="306" spans="1:24" ht="12" customHeight="1">
      <c r="A306" s="12"/>
      <c r="B306" s="2" t="s">
        <v>254</v>
      </c>
      <c r="E306" s="2">
        <v>144917</v>
      </c>
      <c r="F306" s="2">
        <v>0</v>
      </c>
      <c r="G306" s="2">
        <v>59188</v>
      </c>
      <c r="H306" s="2">
        <v>50193</v>
      </c>
      <c r="I306" s="2">
        <v>104</v>
      </c>
      <c r="J306" s="2">
        <v>34082</v>
      </c>
      <c r="K306" s="2">
        <v>0</v>
      </c>
      <c r="L306" s="2">
        <v>0</v>
      </c>
      <c r="M306" s="3">
        <f t="shared" si="148"/>
        <v>288484</v>
      </c>
      <c r="N306" s="2">
        <v>0</v>
      </c>
      <c r="O306" s="2">
        <v>11034</v>
      </c>
      <c r="P306" s="2">
        <v>30894</v>
      </c>
      <c r="Q306" s="2">
        <v>0</v>
      </c>
      <c r="R306" s="2">
        <v>221386</v>
      </c>
      <c r="S306" s="2">
        <v>16186</v>
      </c>
      <c r="T306" s="2">
        <v>0</v>
      </c>
      <c r="U306" s="2">
        <v>0</v>
      </c>
      <c r="V306" s="2">
        <v>0</v>
      </c>
      <c r="W306" s="2">
        <v>0</v>
      </c>
      <c r="X306" s="3">
        <f t="shared" si="149"/>
        <v>279500</v>
      </c>
    </row>
    <row r="307" spans="1:24" ht="12" customHeight="1">
      <c r="A307" s="12"/>
      <c r="B307" s="2" t="s">
        <v>255</v>
      </c>
      <c r="E307" s="2">
        <v>0</v>
      </c>
      <c r="F307" s="2">
        <v>0</v>
      </c>
      <c r="G307" s="2">
        <v>4527</v>
      </c>
      <c r="H307" s="2">
        <v>12943</v>
      </c>
      <c r="I307" s="2">
        <v>0</v>
      </c>
      <c r="J307" s="2">
        <v>0</v>
      </c>
      <c r="K307" s="2">
        <v>0</v>
      </c>
      <c r="L307" s="2">
        <v>0</v>
      </c>
      <c r="M307" s="3">
        <f t="shared" si="148"/>
        <v>17470</v>
      </c>
      <c r="N307" s="2">
        <v>0</v>
      </c>
      <c r="O307" s="2">
        <v>0</v>
      </c>
      <c r="P307" s="2">
        <v>0</v>
      </c>
      <c r="Q307" s="2">
        <v>0</v>
      </c>
      <c r="R307" s="2">
        <v>2485</v>
      </c>
      <c r="S307" s="2">
        <v>8667</v>
      </c>
      <c r="T307" s="2">
        <v>0</v>
      </c>
      <c r="U307" s="2">
        <v>0</v>
      </c>
      <c r="V307" s="2">
        <v>0</v>
      </c>
      <c r="W307" s="2">
        <v>0</v>
      </c>
      <c r="X307" s="3">
        <f t="shared" si="149"/>
        <v>11152</v>
      </c>
    </row>
    <row r="308" spans="1:24" ht="12" customHeight="1">
      <c r="A308" s="12"/>
      <c r="B308" s="2" t="s">
        <v>256</v>
      </c>
      <c r="E308" s="2">
        <v>8344240</v>
      </c>
      <c r="F308" s="2">
        <v>0</v>
      </c>
      <c r="G308" s="2">
        <v>1295599</v>
      </c>
      <c r="H308" s="2">
        <v>26524</v>
      </c>
      <c r="I308" s="2">
        <v>629</v>
      </c>
      <c r="J308" s="2">
        <v>349182</v>
      </c>
      <c r="K308" s="2">
        <v>1958728</v>
      </c>
      <c r="L308" s="2">
        <v>92501</v>
      </c>
      <c r="M308" s="3">
        <f t="shared" si="148"/>
        <v>12067403</v>
      </c>
      <c r="N308" s="2">
        <v>3371296</v>
      </c>
      <c r="O308" s="2">
        <v>152206</v>
      </c>
      <c r="P308" s="2">
        <v>92501</v>
      </c>
      <c r="Q308" s="2">
        <v>0</v>
      </c>
      <c r="R308" s="2">
        <v>5075865</v>
      </c>
      <c r="S308" s="2">
        <v>556981</v>
      </c>
      <c r="T308" s="2">
        <v>994642</v>
      </c>
      <c r="U308" s="2">
        <v>6882862</v>
      </c>
      <c r="V308" s="2">
        <v>0</v>
      </c>
      <c r="W308" s="2">
        <v>0</v>
      </c>
      <c r="X308" s="3">
        <f t="shared" si="149"/>
        <v>17126353</v>
      </c>
    </row>
    <row r="309" spans="1:24" ht="12" customHeight="1">
      <c r="A309" s="12"/>
      <c r="B309" s="2" t="s">
        <v>257</v>
      </c>
      <c r="E309" s="2">
        <v>396770</v>
      </c>
      <c r="F309" s="2">
        <v>0</v>
      </c>
      <c r="G309" s="2">
        <v>434922</v>
      </c>
      <c r="H309" s="2">
        <v>30413</v>
      </c>
      <c r="I309" s="2">
        <v>0</v>
      </c>
      <c r="J309" s="2">
        <v>0</v>
      </c>
      <c r="K309" s="2">
        <v>0</v>
      </c>
      <c r="L309" s="2">
        <v>486348</v>
      </c>
      <c r="M309" s="3">
        <f t="shared" si="148"/>
        <v>1348453</v>
      </c>
      <c r="N309" s="2">
        <v>223493</v>
      </c>
      <c r="O309" s="2">
        <v>0</v>
      </c>
      <c r="P309" s="2">
        <v>486348</v>
      </c>
      <c r="Q309" s="2">
        <v>0</v>
      </c>
      <c r="R309" s="2">
        <v>711915</v>
      </c>
      <c r="S309" s="2">
        <v>183957</v>
      </c>
      <c r="T309" s="2">
        <v>88416</v>
      </c>
      <c r="U309" s="2">
        <v>0</v>
      </c>
      <c r="V309" s="2">
        <v>0</v>
      </c>
      <c r="W309" s="2">
        <v>0</v>
      </c>
      <c r="X309" s="3">
        <f t="shared" si="149"/>
        <v>1694129</v>
      </c>
    </row>
    <row r="310" spans="1:24" ht="12" customHeight="1">
      <c r="A310" s="12"/>
      <c r="C310" s="2" t="s">
        <v>41</v>
      </c>
      <c r="E310" s="2">
        <f t="shared" ref="E310:L310" si="150">SUM(E302:E309)</f>
        <v>11156130</v>
      </c>
      <c r="F310" s="2">
        <f t="shared" si="150"/>
        <v>0</v>
      </c>
      <c r="G310" s="2">
        <f t="shared" si="150"/>
        <v>3272981</v>
      </c>
      <c r="H310" s="2">
        <f t="shared" si="150"/>
        <v>190505</v>
      </c>
      <c r="I310" s="2">
        <f t="shared" si="150"/>
        <v>4179</v>
      </c>
      <c r="J310" s="2">
        <f t="shared" si="150"/>
        <v>655482</v>
      </c>
      <c r="K310" s="2">
        <f t="shared" si="150"/>
        <v>2155793</v>
      </c>
      <c r="L310" s="2">
        <f t="shared" si="150"/>
        <v>3415199</v>
      </c>
      <c r="M310" s="3">
        <f t="shared" si="148"/>
        <v>20850269</v>
      </c>
      <c r="N310" s="2">
        <f t="shared" ref="N310:W310" si="151">SUM(N302:N309)</f>
        <v>4528673</v>
      </c>
      <c r="O310" s="2">
        <f t="shared" si="151"/>
        <v>179991</v>
      </c>
      <c r="P310" s="2">
        <f t="shared" si="151"/>
        <v>3446093</v>
      </c>
      <c r="Q310" s="2">
        <f t="shared" si="151"/>
        <v>0</v>
      </c>
      <c r="R310" s="2">
        <f t="shared" si="151"/>
        <v>8816758</v>
      </c>
      <c r="S310" s="2">
        <f t="shared" si="151"/>
        <v>1250929</v>
      </c>
      <c r="T310" s="2">
        <f t="shared" si="151"/>
        <v>1921002</v>
      </c>
      <c r="U310" s="2">
        <f t="shared" si="151"/>
        <v>6893504</v>
      </c>
      <c r="V310" s="2">
        <f t="shared" si="151"/>
        <v>0</v>
      </c>
      <c r="W310" s="2">
        <f t="shared" si="151"/>
        <v>0</v>
      </c>
      <c r="X310" s="3">
        <f t="shared" si="149"/>
        <v>27036950</v>
      </c>
    </row>
    <row r="311" spans="1:24" ht="12" customHeight="1">
      <c r="A311" s="12"/>
      <c r="D311" s="2" t="s">
        <v>42</v>
      </c>
      <c r="E311" s="2">
        <f t="shared" ref="E311:L311" si="152">E310+E301</f>
        <v>12767557</v>
      </c>
      <c r="F311" s="2">
        <f t="shared" si="152"/>
        <v>0</v>
      </c>
      <c r="G311" s="2">
        <f t="shared" si="152"/>
        <v>10579120</v>
      </c>
      <c r="H311" s="2">
        <f t="shared" si="152"/>
        <v>4483469</v>
      </c>
      <c r="I311" s="2">
        <f t="shared" si="152"/>
        <v>1563497</v>
      </c>
      <c r="J311" s="2">
        <f t="shared" si="152"/>
        <v>655482</v>
      </c>
      <c r="K311" s="2">
        <f t="shared" si="152"/>
        <v>7142904</v>
      </c>
      <c r="L311" s="2">
        <f t="shared" si="152"/>
        <v>3984336</v>
      </c>
      <c r="M311" s="3">
        <f t="shared" si="148"/>
        <v>41176365</v>
      </c>
      <c r="N311" s="2">
        <f t="shared" ref="N311:W311" si="153">N310+N301</f>
        <v>13029599</v>
      </c>
      <c r="O311" s="2">
        <f t="shared" si="153"/>
        <v>179991</v>
      </c>
      <c r="P311" s="2">
        <f t="shared" si="153"/>
        <v>4143693</v>
      </c>
      <c r="Q311" s="2">
        <f t="shared" si="153"/>
        <v>0</v>
      </c>
      <c r="R311" s="2">
        <f t="shared" si="153"/>
        <v>12544727</v>
      </c>
      <c r="S311" s="2">
        <f t="shared" si="153"/>
        <v>4614477</v>
      </c>
      <c r="T311" s="2">
        <f t="shared" si="153"/>
        <v>4166598</v>
      </c>
      <c r="U311" s="2">
        <f t="shared" si="153"/>
        <v>10006827</v>
      </c>
      <c r="V311" s="2">
        <f t="shared" si="153"/>
        <v>0</v>
      </c>
      <c r="W311" s="2">
        <f t="shared" si="153"/>
        <v>0</v>
      </c>
      <c r="X311" s="3">
        <f t="shared" si="149"/>
        <v>48685912</v>
      </c>
    </row>
    <row r="312" spans="1:24" ht="12" customHeight="1">
      <c r="A312" s="12"/>
    </row>
    <row r="313" spans="1:24" ht="12" customHeight="1">
      <c r="A313" s="12" t="s">
        <v>258</v>
      </c>
      <c r="E313" s="2">
        <v>898573</v>
      </c>
      <c r="F313" s="2">
        <v>839404</v>
      </c>
      <c r="G313" s="2">
        <v>1531681</v>
      </c>
      <c r="H313" s="2">
        <v>519829</v>
      </c>
      <c r="I313" s="2">
        <v>808</v>
      </c>
      <c r="J313" s="2">
        <v>0</v>
      </c>
      <c r="K313" s="2">
        <v>935</v>
      </c>
      <c r="L313" s="2">
        <v>0</v>
      </c>
      <c r="M313" s="3">
        <f>SUM(E313:L313)</f>
        <v>3791230</v>
      </c>
      <c r="N313" s="2">
        <v>0</v>
      </c>
      <c r="O313" s="2">
        <v>0</v>
      </c>
      <c r="P313" s="2">
        <v>0</v>
      </c>
      <c r="Q313" s="2">
        <v>0</v>
      </c>
      <c r="R313" s="2">
        <v>1314949</v>
      </c>
      <c r="S313" s="2">
        <v>945950</v>
      </c>
      <c r="T313" s="2">
        <v>334444</v>
      </c>
      <c r="U313" s="2">
        <v>4627858</v>
      </c>
      <c r="V313" s="2">
        <v>0</v>
      </c>
      <c r="W313" s="2">
        <v>0</v>
      </c>
      <c r="X313" s="3">
        <f>SUM(N313:W313)</f>
        <v>7223201</v>
      </c>
    </row>
    <row r="314" spans="1:24" ht="12" customHeight="1">
      <c r="A314" s="12"/>
      <c r="B314" s="2" t="s">
        <v>259</v>
      </c>
      <c r="E314" s="2">
        <v>130024</v>
      </c>
      <c r="F314" s="2">
        <v>0</v>
      </c>
      <c r="G314" s="2">
        <v>26331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3">
        <f>SUM(E314:L314)</f>
        <v>156355</v>
      </c>
      <c r="N314" s="2">
        <v>101757</v>
      </c>
      <c r="O314" s="2">
        <v>0</v>
      </c>
      <c r="P314" s="2">
        <v>0</v>
      </c>
      <c r="Q314" s="2">
        <v>0</v>
      </c>
      <c r="R314" s="2">
        <v>282176</v>
      </c>
      <c r="S314" s="2">
        <v>13095</v>
      </c>
      <c r="T314" s="2">
        <v>39195</v>
      </c>
      <c r="U314" s="2">
        <v>6817</v>
      </c>
      <c r="V314" s="2">
        <v>0</v>
      </c>
      <c r="W314" s="2">
        <v>0</v>
      </c>
      <c r="X314" s="3">
        <f>SUM(N314:W314)</f>
        <v>443040</v>
      </c>
    </row>
    <row r="315" spans="1:24" ht="12" customHeight="1">
      <c r="A315" s="12"/>
      <c r="B315" s="2" t="s">
        <v>260</v>
      </c>
      <c r="E315" s="2">
        <v>0</v>
      </c>
      <c r="F315" s="2">
        <v>2552308</v>
      </c>
      <c r="G315" s="2">
        <v>74979</v>
      </c>
      <c r="H315" s="2">
        <v>2489</v>
      </c>
      <c r="I315" s="2">
        <v>0</v>
      </c>
      <c r="J315" s="2">
        <v>0</v>
      </c>
      <c r="K315" s="2">
        <v>0</v>
      </c>
      <c r="L315" s="2">
        <v>79560</v>
      </c>
      <c r="M315" s="3">
        <f>SUM(E315:L315)</f>
        <v>2709336</v>
      </c>
      <c r="N315" s="2">
        <v>35000</v>
      </c>
      <c r="O315" s="2">
        <v>0</v>
      </c>
      <c r="P315" s="2">
        <v>912902</v>
      </c>
      <c r="Q315" s="2">
        <v>0</v>
      </c>
      <c r="R315" s="2">
        <v>128687</v>
      </c>
      <c r="S315" s="2">
        <v>25523</v>
      </c>
      <c r="T315" s="2">
        <v>201391</v>
      </c>
      <c r="U315" s="2">
        <v>1252963</v>
      </c>
      <c r="V315" s="2">
        <v>0</v>
      </c>
      <c r="W315" s="2">
        <v>0</v>
      </c>
      <c r="X315" s="3">
        <f>SUM(N315:W315)</f>
        <v>2556466</v>
      </c>
    </row>
    <row r="316" spans="1:24" ht="12" customHeight="1">
      <c r="A316" s="12"/>
      <c r="C316" s="2" t="s">
        <v>41</v>
      </c>
      <c r="E316" s="2">
        <f t="shared" ref="E316:L316" si="154">SUM(E314:E315)</f>
        <v>130024</v>
      </c>
      <c r="F316" s="2">
        <f t="shared" si="154"/>
        <v>2552308</v>
      </c>
      <c r="G316" s="2">
        <f t="shared" si="154"/>
        <v>101310</v>
      </c>
      <c r="H316" s="2">
        <f t="shared" si="154"/>
        <v>2489</v>
      </c>
      <c r="I316" s="2">
        <f t="shared" si="154"/>
        <v>0</v>
      </c>
      <c r="J316" s="2">
        <f t="shared" si="154"/>
        <v>0</v>
      </c>
      <c r="K316" s="2">
        <f t="shared" si="154"/>
        <v>0</v>
      </c>
      <c r="L316" s="2">
        <f t="shared" si="154"/>
        <v>79560</v>
      </c>
      <c r="M316" s="3">
        <f>SUM(E316:L316)</f>
        <v>2865691</v>
      </c>
      <c r="N316" s="2">
        <f t="shared" ref="N316:W316" si="155">SUM(N314:N315)</f>
        <v>136757</v>
      </c>
      <c r="O316" s="2">
        <f t="shared" si="155"/>
        <v>0</v>
      </c>
      <c r="P316" s="2">
        <f t="shared" si="155"/>
        <v>912902</v>
      </c>
      <c r="Q316" s="2">
        <f t="shared" si="155"/>
        <v>0</v>
      </c>
      <c r="R316" s="2">
        <f t="shared" si="155"/>
        <v>410863</v>
      </c>
      <c r="S316" s="2">
        <f t="shared" si="155"/>
        <v>38618</v>
      </c>
      <c r="T316" s="2">
        <f t="shared" si="155"/>
        <v>240586</v>
      </c>
      <c r="U316" s="2">
        <f t="shared" si="155"/>
        <v>1259780</v>
      </c>
      <c r="V316" s="2">
        <f t="shared" si="155"/>
        <v>0</v>
      </c>
      <c r="W316" s="2">
        <f t="shared" si="155"/>
        <v>0</v>
      </c>
      <c r="X316" s="3">
        <f>SUM(N316:W316)</f>
        <v>2999506</v>
      </c>
    </row>
    <row r="317" spans="1:24" ht="12" customHeight="1">
      <c r="A317" s="12"/>
      <c r="D317" s="2" t="s">
        <v>42</v>
      </c>
      <c r="E317" s="2">
        <f t="shared" ref="E317:L317" si="156">E316+E313</f>
        <v>1028597</v>
      </c>
      <c r="F317" s="2">
        <f t="shared" si="156"/>
        <v>3391712</v>
      </c>
      <c r="G317" s="2">
        <f t="shared" si="156"/>
        <v>1632991</v>
      </c>
      <c r="H317" s="2">
        <f t="shared" si="156"/>
        <v>522318</v>
      </c>
      <c r="I317" s="2">
        <f t="shared" si="156"/>
        <v>808</v>
      </c>
      <c r="J317" s="2">
        <f t="shared" si="156"/>
        <v>0</v>
      </c>
      <c r="K317" s="2">
        <f t="shared" si="156"/>
        <v>935</v>
      </c>
      <c r="L317" s="2">
        <f t="shared" si="156"/>
        <v>79560</v>
      </c>
      <c r="M317" s="3">
        <f>SUM(E317:L317)</f>
        <v>6656921</v>
      </c>
      <c r="N317" s="2">
        <f t="shared" ref="N317:W317" si="157">N316+N313</f>
        <v>136757</v>
      </c>
      <c r="O317" s="2">
        <f t="shared" si="157"/>
        <v>0</v>
      </c>
      <c r="P317" s="2">
        <f t="shared" si="157"/>
        <v>912902</v>
      </c>
      <c r="Q317" s="2">
        <f t="shared" si="157"/>
        <v>0</v>
      </c>
      <c r="R317" s="2">
        <f t="shared" si="157"/>
        <v>1725812</v>
      </c>
      <c r="S317" s="2">
        <f t="shared" si="157"/>
        <v>984568</v>
      </c>
      <c r="T317" s="2">
        <f t="shared" si="157"/>
        <v>575030</v>
      </c>
      <c r="U317" s="2">
        <f t="shared" si="157"/>
        <v>5887638</v>
      </c>
      <c r="V317" s="2">
        <f t="shared" si="157"/>
        <v>0</v>
      </c>
      <c r="W317" s="2">
        <f t="shared" si="157"/>
        <v>0</v>
      </c>
      <c r="X317" s="3">
        <f>SUM(N317:W317)</f>
        <v>10222707</v>
      </c>
    </row>
    <row r="318" spans="1:24" ht="12" customHeight="1">
      <c r="A318" s="12"/>
    </row>
    <row r="319" spans="1:24" ht="12" customHeight="1">
      <c r="A319" s="12" t="s">
        <v>261</v>
      </c>
      <c r="E319" s="2">
        <v>56071836</v>
      </c>
      <c r="F319" s="2">
        <v>0</v>
      </c>
      <c r="G319" s="2">
        <v>20877953</v>
      </c>
      <c r="H319" s="2">
        <v>15619664</v>
      </c>
      <c r="I319" s="2">
        <v>883880</v>
      </c>
      <c r="J319" s="2">
        <v>581857</v>
      </c>
      <c r="K319" s="2">
        <v>6633474</v>
      </c>
      <c r="L319" s="2">
        <v>1794044</v>
      </c>
      <c r="M319" s="3">
        <f t="shared" ref="M319:M340" si="158">SUM(E319:L319)</f>
        <v>102462708</v>
      </c>
      <c r="N319" s="2">
        <v>40189371</v>
      </c>
      <c r="O319" s="2">
        <v>0</v>
      </c>
      <c r="P319" s="2">
        <v>7380749</v>
      </c>
      <c r="Q319" s="2">
        <v>104056</v>
      </c>
      <c r="R319" s="2">
        <v>15548054</v>
      </c>
      <c r="S319" s="2">
        <v>9403388</v>
      </c>
      <c r="T319" s="2">
        <v>17480842</v>
      </c>
      <c r="U319" s="2">
        <v>3293563</v>
      </c>
      <c r="V319" s="2">
        <v>0</v>
      </c>
      <c r="W319" s="2">
        <v>0</v>
      </c>
      <c r="X319" s="3">
        <f t="shared" ref="X319:X340" si="159">SUM(N319:W319)</f>
        <v>93400023</v>
      </c>
    </row>
    <row r="320" spans="1:24" ht="12" customHeight="1">
      <c r="A320" s="12"/>
      <c r="B320" s="2" t="s">
        <v>262</v>
      </c>
      <c r="E320" s="2">
        <v>2456841</v>
      </c>
      <c r="F320" s="2">
        <v>0</v>
      </c>
      <c r="G320" s="2">
        <v>212244</v>
      </c>
      <c r="H320" s="2">
        <v>382978</v>
      </c>
      <c r="I320" s="2">
        <v>14002</v>
      </c>
      <c r="J320" s="2">
        <v>192123</v>
      </c>
      <c r="K320" s="2">
        <v>0</v>
      </c>
      <c r="L320" s="2">
        <v>671508</v>
      </c>
      <c r="M320" s="3">
        <f t="shared" si="158"/>
        <v>3929696</v>
      </c>
      <c r="N320" s="2">
        <v>135955</v>
      </c>
      <c r="O320" s="2">
        <v>239277</v>
      </c>
      <c r="P320" s="2">
        <v>1204723</v>
      </c>
      <c r="Q320" s="2">
        <v>3066</v>
      </c>
      <c r="R320" s="2">
        <v>753925</v>
      </c>
      <c r="S320" s="2">
        <v>278182</v>
      </c>
      <c r="T320" s="2">
        <v>1508174</v>
      </c>
      <c r="U320" s="2">
        <v>201429</v>
      </c>
      <c r="V320" s="2">
        <v>0</v>
      </c>
      <c r="W320" s="2">
        <v>0</v>
      </c>
      <c r="X320" s="3">
        <f t="shared" si="159"/>
        <v>4324731</v>
      </c>
    </row>
    <row r="321" spans="1:24" ht="12" customHeight="1">
      <c r="A321" s="12"/>
      <c r="B321" s="2" t="s">
        <v>263</v>
      </c>
      <c r="E321" s="2">
        <v>43370</v>
      </c>
      <c r="F321" s="2">
        <v>8179</v>
      </c>
      <c r="G321" s="2">
        <v>80155</v>
      </c>
      <c r="H321" s="2">
        <v>0</v>
      </c>
      <c r="I321" s="2">
        <v>2103</v>
      </c>
      <c r="J321" s="2">
        <v>0</v>
      </c>
      <c r="K321" s="2">
        <v>25000</v>
      </c>
      <c r="L321" s="2">
        <v>297768</v>
      </c>
      <c r="M321" s="3">
        <f t="shared" si="158"/>
        <v>456575</v>
      </c>
      <c r="N321" s="2">
        <v>197076</v>
      </c>
      <c r="O321" s="2">
        <v>0</v>
      </c>
      <c r="P321" s="2">
        <v>297768</v>
      </c>
      <c r="Q321" s="2">
        <v>491</v>
      </c>
      <c r="R321" s="2">
        <v>258490</v>
      </c>
      <c r="S321" s="2">
        <v>134598</v>
      </c>
      <c r="T321" s="2">
        <v>81683</v>
      </c>
      <c r="U321" s="2">
        <v>0</v>
      </c>
      <c r="V321" s="2">
        <v>0</v>
      </c>
      <c r="W321" s="2">
        <v>0</v>
      </c>
      <c r="X321" s="3">
        <f t="shared" si="159"/>
        <v>970106</v>
      </c>
    </row>
    <row r="322" spans="1:24" ht="12" customHeight="1">
      <c r="A322" s="12"/>
      <c r="B322" s="2" t="s">
        <v>264</v>
      </c>
      <c r="E322" s="2">
        <v>0</v>
      </c>
      <c r="F322" s="2">
        <v>0</v>
      </c>
      <c r="G322" s="2">
        <v>98108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3">
        <f t="shared" si="158"/>
        <v>98108</v>
      </c>
      <c r="N322" s="2">
        <v>109224</v>
      </c>
      <c r="O322" s="2">
        <v>0</v>
      </c>
      <c r="P322" s="2">
        <v>0</v>
      </c>
      <c r="Q322" s="2">
        <v>308</v>
      </c>
      <c r="R322" s="2">
        <v>1272</v>
      </c>
      <c r="S322" s="2">
        <v>27881</v>
      </c>
      <c r="T322" s="2">
        <v>0</v>
      </c>
      <c r="U322" s="2">
        <v>0</v>
      </c>
      <c r="V322" s="2">
        <v>0</v>
      </c>
      <c r="W322" s="2">
        <v>0</v>
      </c>
      <c r="X322" s="3">
        <f t="shared" si="159"/>
        <v>138685</v>
      </c>
    </row>
    <row r="323" spans="1:24" ht="12" customHeight="1">
      <c r="A323" s="12"/>
      <c r="B323" s="2" t="s">
        <v>265</v>
      </c>
      <c r="E323" s="2">
        <v>571076</v>
      </c>
      <c r="F323" s="2">
        <v>0</v>
      </c>
      <c r="G323" s="2">
        <v>1414406</v>
      </c>
      <c r="H323" s="2">
        <v>73226</v>
      </c>
      <c r="I323" s="2">
        <v>26257</v>
      </c>
      <c r="J323" s="2">
        <v>530100</v>
      </c>
      <c r="K323" s="2">
        <v>0</v>
      </c>
      <c r="L323" s="2">
        <v>1896247</v>
      </c>
      <c r="M323" s="3">
        <f t="shared" si="158"/>
        <v>4511312</v>
      </c>
      <c r="N323" s="2">
        <v>0</v>
      </c>
      <c r="O323" s="2">
        <v>492382</v>
      </c>
      <c r="P323" s="2">
        <v>1896247</v>
      </c>
      <c r="Q323" s="2">
        <v>0</v>
      </c>
      <c r="R323" s="2">
        <v>344749</v>
      </c>
      <c r="S323" s="2">
        <v>824090</v>
      </c>
      <c r="T323" s="2">
        <v>613697</v>
      </c>
      <c r="U323" s="2">
        <v>521630</v>
      </c>
      <c r="V323" s="2">
        <v>0</v>
      </c>
      <c r="W323" s="2">
        <v>0</v>
      </c>
      <c r="X323" s="3">
        <f t="shared" si="159"/>
        <v>4692795</v>
      </c>
    </row>
    <row r="324" spans="1:24" ht="12" customHeight="1">
      <c r="A324" s="12"/>
      <c r="B324" s="2" t="s">
        <v>266</v>
      </c>
      <c r="E324" s="2">
        <v>18184041</v>
      </c>
      <c r="F324" s="2">
        <v>1708395</v>
      </c>
      <c r="G324" s="2">
        <v>3206039</v>
      </c>
      <c r="H324" s="2">
        <v>1170</v>
      </c>
      <c r="I324" s="2">
        <v>12488</v>
      </c>
      <c r="J324" s="2">
        <v>260368</v>
      </c>
      <c r="K324" s="2">
        <v>137791</v>
      </c>
      <c r="L324" s="2">
        <v>204404</v>
      </c>
      <c r="M324" s="3">
        <f t="shared" si="158"/>
        <v>23714696</v>
      </c>
      <c r="N324" s="2">
        <v>882047</v>
      </c>
      <c r="O324" s="2">
        <v>813156</v>
      </c>
      <c r="P324" s="2">
        <v>204404</v>
      </c>
      <c r="Q324" s="2">
        <v>22055</v>
      </c>
      <c r="R324" s="2">
        <v>3131563</v>
      </c>
      <c r="S324" s="2">
        <v>2007125</v>
      </c>
      <c r="T324" s="2">
        <v>4369110</v>
      </c>
      <c r="U324" s="2">
        <v>2392537</v>
      </c>
      <c r="V324" s="2">
        <v>0</v>
      </c>
      <c r="W324" s="2">
        <v>0</v>
      </c>
      <c r="X324" s="3">
        <f t="shared" si="159"/>
        <v>13821997</v>
      </c>
    </row>
    <row r="325" spans="1:24" ht="12" customHeight="1">
      <c r="A325" s="12"/>
      <c r="B325" s="2" t="s">
        <v>267</v>
      </c>
      <c r="E325" s="2">
        <v>122899</v>
      </c>
      <c r="F325" s="2">
        <v>0</v>
      </c>
      <c r="G325" s="2">
        <v>67028</v>
      </c>
      <c r="H325" s="2">
        <v>0</v>
      </c>
      <c r="I325" s="2">
        <v>0</v>
      </c>
      <c r="J325" s="2">
        <v>0</v>
      </c>
      <c r="K325" s="2">
        <v>0</v>
      </c>
      <c r="L325" s="2">
        <v>177500</v>
      </c>
      <c r="M325" s="3">
        <f t="shared" si="158"/>
        <v>367427</v>
      </c>
      <c r="N325" s="2">
        <v>0</v>
      </c>
      <c r="O325" s="2">
        <v>0</v>
      </c>
      <c r="P325" s="2">
        <v>177500</v>
      </c>
      <c r="Q325" s="2">
        <v>475</v>
      </c>
      <c r="R325" s="2">
        <v>2325</v>
      </c>
      <c r="S325" s="2">
        <v>42917</v>
      </c>
      <c r="T325" s="2">
        <v>16932</v>
      </c>
      <c r="U325" s="2">
        <v>121667</v>
      </c>
      <c r="V325" s="2">
        <v>0</v>
      </c>
      <c r="W325" s="2">
        <v>0</v>
      </c>
      <c r="X325" s="3">
        <f t="shared" si="159"/>
        <v>361816</v>
      </c>
    </row>
    <row r="326" spans="1:24" ht="12" customHeight="1">
      <c r="A326" s="12"/>
      <c r="B326" s="2" t="s">
        <v>268</v>
      </c>
      <c r="E326" s="2">
        <v>613137</v>
      </c>
      <c r="F326" s="2">
        <v>0</v>
      </c>
      <c r="G326" s="2">
        <v>278676</v>
      </c>
      <c r="H326" s="2">
        <v>0</v>
      </c>
      <c r="I326" s="2">
        <v>0</v>
      </c>
      <c r="J326" s="2">
        <v>180984</v>
      </c>
      <c r="K326" s="2">
        <v>1200</v>
      </c>
      <c r="L326" s="2">
        <v>89246</v>
      </c>
      <c r="M326" s="3">
        <f t="shared" si="158"/>
        <v>1163243</v>
      </c>
      <c r="N326" s="2">
        <v>87703</v>
      </c>
      <c r="O326" s="2">
        <v>0</v>
      </c>
      <c r="P326" s="2">
        <v>89246</v>
      </c>
      <c r="Q326" s="2">
        <v>0</v>
      </c>
      <c r="R326" s="2">
        <v>405711</v>
      </c>
      <c r="S326" s="2">
        <v>57640</v>
      </c>
      <c r="T326" s="2">
        <v>448981</v>
      </c>
      <c r="U326" s="2">
        <v>141100</v>
      </c>
      <c r="V326" s="2">
        <v>0</v>
      </c>
      <c r="W326" s="2">
        <v>0</v>
      </c>
      <c r="X326" s="3">
        <f t="shared" si="159"/>
        <v>1230381</v>
      </c>
    </row>
    <row r="327" spans="1:24" ht="12" customHeight="1">
      <c r="A327" s="12"/>
      <c r="B327" s="2" t="s">
        <v>269</v>
      </c>
      <c r="E327" s="2">
        <v>0</v>
      </c>
      <c r="F327" s="2">
        <v>0</v>
      </c>
      <c r="G327" s="2">
        <v>3464</v>
      </c>
      <c r="H327" s="2">
        <v>818</v>
      </c>
      <c r="I327" s="2">
        <v>0</v>
      </c>
      <c r="J327" s="2">
        <v>0</v>
      </c>
      <c r="K327" s="2">
        <v>0</v>
      </c>
      <c r="L327" s="2">
        <v>0</v>
      </c>
      <c r="M327" s="3">
        <f t="shared" si="158"/>
        <v>4282</v>
      </c>
      <c r="N327" s="2">
        <v>5674</v>
      </c>
      <c r="O327" s="2">
        <v>0</v>
      </c>
      <c r="P327" s="2">
        <v>0</v>
      </c>
      <c r="Q327" s="2">
        <v>37</v>
      </c>
      <c r="R327" s="2">
        <v>272</v>
      </c>
      <c r="S327" s="2">
        <v>3342</v>
      </c>
      <c r="T327" s="2">
        <v>0</v>
      </c>
      <c r="U327" s="2">
        <v>0</v>
      </c>
      <c r="V327" s="2">
        <v>0</v>
      </c>
      <c r="W327" s="2">
        <v>0</v>
      </c>
      <c r="X327" s="3">
        <f t="shared" si="159"/>
        <v>9325</v>
      </c>
    </row>
    <row r="328" spans="1:24" ht="12" customHeight="1">
      <c r="A328" s="12"/>
      <c r="B328" s="2" t="s">
        <v>270</v>
      </c>
      <c r="E328" s="2">
        <v>504057</v>
      </c>
      <c r="F328" s="2">
        <v>2998</v>
      </c>
      <c r="G328" s="2">
        <v>52726</v>
      </c>
      <c r="H328" s="2">
        <v>312736</v>
      </c>
      <c r="I328" s="2">
        <v>0</v>
      </c>
      <c r="J328" s="2">
        <v>0</v>
      </c>
      <c r="K328" s="2">
        <v>0</v>
      </c>
      <c r="L328" s="2">
        <v>0</v>
      </c>
      <c r="M328" s="3">
        <f t="shared" si="158"/>
        <v>872517</v>
      </c>
      <c r="N328" s="2">
        <v>243326</v>
      </c>
      <c r="O328" s="2">
        <v>0</v>
      </c>
      <c r="P328" s="2">
        <v>165357</v>
      </c>
      <c r="Q328" s="2">
        <v>1533</v>
      </c>
      <c r="R328" s="2">
        <v>80335</v>
      </c>
      <c r="S328" s="2">
        <v>138671</v>
      </c>
      <c r="T328" s="2">
        <v>0</v>
      </c>
      <c r="U328" s="2">
        <v>0</v>
      </c>
      <c r="V328" s="2">
        <v>0</v>
      </c>
      <c r="W328" s="2">
        <v>0</v>
      </c>
      <c r="X328" s="3">
        <f t="shared" si="159"/>
        <v>629222</v>
      </c>
    </row>
    <row r="329" spans="1:24" ht="12" customHeight="1">
      <c r="A329" s="12"/>
      <c r="B329" s="2" t="s">
        <v>271</v>
      </c>
      <c r="E329" s="2">
        <v>6530058</v>
      </c>
      <c r="F329" s="2">
        <v>0</v>
      </c>
      <c r="G329" s="2">
        <v>1500120</v>
      </c>
      <c r="H329" s="2">
        <v>191393</v>
      </c>
      <c r="I329" s="2">
        <v>0</v>
      </c>
      <c r="J329" s="2">
        <v>0</v>
      </c>
      <c r="K329" s="2">
        <v>18203</v>
      </c>
      <c r="L329" s="2">
        <v>661650</v>
      </c>
      <c r="M329" s="3">
        <f t="shared" si="158"/>
        <v>8901424</v>
      </c>
      <c r="N329" s="2">
        <v>405000</v>
      </c>
      <c r="O329" s="2">
        <v>105</v>
      </c>
      <c r="P329" s="2">
        <v>815828</v>
      </c>
      <c r="Q329" s="2">
        <v>7848</v>
      </c>
      <c r="R329" s="2">
        <v>1932705</v>
      </c>
      <c r="S329" s="2">
        <v>709853</v>
      </c>
      <c r="T329" s="2">
        <v>2093069</v>
      </c>
      <c r="U329" s="2">
        <v>2474274</v>
      </c>
      <c r="V329" s="2">
        <v>0</v>
      </c>
      <c r="W329" s="2">
        <v>0</v>
      </c>
      <c r="X329" s="3">
        <f t="shared" si="159"/>
        <v>8438682</v>
      </c>
    </row>
    <row r="330" spans="1:24" ht="12" customHeight="1">
      <c r="A330" s="12"/>
      <c r="B330" s="2" t="s">
        <v>272</v>
      </c>
      <c r="E330" s="2">
        <v>4758217</v>
      </c>
      <c r="F330" s="2">
        <v>0</v>
      </c>
      <c r="G330" s="2">
        <v>1263369</v>
      </c>
      <c r="H330" s="2">
        <v>390722</v>
      </c>
      <c r="I330" s="2">
        <v>449202</v>
      </c>
      <c r="J330" s="2">
        <v>205793</v>
      </c>
      <c r="K330" s="2">
        <v>143898</v>
      </c>
      <c r="L330" s="2">
        <v>1861555</v>
      </c>
      <c r="M330" s="3">
        <f t="shared" si="158"/>
        <v>9072756</v>
      </c>
      <c r="N330" s="2">
        <v>1239241</v>
      </c>
      <c r="O330" s="2">
        <v>67779</v>
      </c>
      <c r="P330" s="2">
        <v>1861555</v>
      </c>
      <c r="Q330" s="2">
        <v>6368</v>
      </c>
      <c r="R330" s="2">
        <v>1189255</v>
      </c>
      <c r="S330" s="2">
        <v>576001</v>
      </c>
      <c r="T330" s="2">
        <v>2500</v>
      </c>
      <c r="U330" s="2">
        <v>114710</v>
      </c>
      <c r="V330" s="2">
        <v>3532746</v>
      </c>
      <c r="W330" s="2">
        <v>0</v>
      </c>
      <c r="X330" s="3">
        <f t="shared" si="159"/>
        <v>8590155</v>
      </c>
    </row>
    <row r="331" spans="1:24" ht="12" customHeight="1">
      <c r="A331" s="12"/>
      <c r="B331" s="2" t="s">
        <v>273</v>
      </c>
      <c r="E331" s="2">
        <v>343631</v>
      </c>
      <c r="F331" s="2">
        <v>0</v>
      </c>
      <c r="G331" s="2">
        <v>246758</v>
      </c>
      <c r="H331" s="2">
        <v>20435</v>
      </c>
      <c r="I331" s="2">
        <v>0</v>
      </c>
      <c r="J331" s="2">
        <v>41068</v>
      </c>
      <c r="K331" s="2">
        <v>9537</v>
      </c>
      <c r="L331" s="2">
        <v>1256560</v>
      </c>
      <c r="M331" s="3">
        <f t="shared" si="158"/>
        <v>1917989</v>
      </c>
      <c r="N331" s="2">
        <v>0</v>
      </c>
      <c r="O331" s="2">
        <v>0</v>
      </c>
      <c r="P331" s="2">
        <v>1256560</v>
      </c>
      <c r="Q331" s="2">
        <v>2783</v>
      </c>
      <c r="R331" s="2">
        <v>900446</v>
      </c>
      <c r="S331" s="2">
        <v>251758</v>
      </c>
      <c r="T331" s="2">
        <v>12110</v>
      </c>
      <c r="U331" s="2">
        <v>124396</v>
      </c>
      <c r="V331" s="2">
        <v>0</v>
      </c>
      <c r="W331" s="2">
        <v>0</v>
      </c>
      <c r="X331" s="3">
        <f t="shared" si="159"/>
        <v>2548053</v>
      </c>
    </row>
    <row r="332" spans="1:24" ht="12" customHeight="1">
      <c r="A332" s="12"/>
      <c r="B332" s="2" t="s">
        <v>274</v>
      </c>
      <c r="E332" s="2">
        <v>93477</v>
      </c>
      <c r="F332" s="2">
        <v>0</v>
      </c>
      <c r="G332" s="2">
        <v>888918</v>
      </c>
      <c r="H332" s="2">
        <v>0</v>
      </c>
      <c r="I332" s="2">
        <v>0</v>
      </c>
      <c r="J332" s="2">
        <v>352070</v>
      </c>
      <c r="K332" s="2">
        <v>468963</v>
      </c>
      <c r="L332" s="2">
        <v>251888</v>
      </c>
      <c r="M332" s="3">
        <f t="shared" si="158"/>
        <v>2055316</v>
      </c>
      <c r="N332" s="2">
        <v>0</v>
      </c>
      <c r="O332" s="2">
        <v>85028</v>
      </c>
      <c r="P332" s="2">
        <v>251888</v>
      </c>
      <c r="Q332" s="2">
        <v>3387</v>
      </c>
      <c r="R332" s="2">
        <v>1786339</v>
      </c>
      <c r="S332" s="2">
        <v>306371</v>
      </c>
      <c r="T332" s="2">
        <v>149560</v>
      </c>
      <c r="U332" s="2">
        <v>0</v>
      </c>
      <c r="V332" s="2">
        <v>0</v>
      </c>
      <c r="W332" s="2">
        <v>0</v>
      </c>
      <c r="X332" s="3">
        <f t="shared" si="159"/>
        <v>2582573</v>
      </c>
    </row>
    <row r="333" spans="1:24" ht="12" customHeight="1">
      <c r="A333" s="12"/>
      <c r="B333" s="2" t="s">
        <v>275</v>
      </c>
      <c r="E333" s="2">
        <v>237253</v>
      </c>
      <c r="F333" s="2">
        <v>0</v>
      </c>
      <c r="G333" s="2">
        <v>727994</v>
      </c>
      <c r="H333" s="2">
        <v>57344</v>
      </c>
      <c r="I333" s="2">
        <v>0</v>
      </c>
      <c r="J333" s="2">
        <v>0</v>
      </c>
      <c r="K333" s="2">
        <v>0</v>
      </c>
      <c r="L333" s="2">
        <v>388258</v>
      </c>
      <c r="M333" s="3">
        <f t="shared" si="158"/>
        <v>1410849</v>
      </c>
      <c r="N333" s="2">
        <v>0</v>
      </c>
      <c r="O333" s="2">
        <v>0</v>
      </c>
      <c r="P333" s="2">
        <v>1112258</v>
      </c>
      <c r="Q333" s="2">
        <v>4726</v>
      </c>
      <c r="R333" s="2">
        <v>164181</v>
      </c>
      <c r="S333" s="2">
        <v>427621</v>
      </c>
      <c r="T333" s="2">
        <v>125724</v>
      </c>
      <c r="U333" s="2">
        <v>21281</v>
      </c>
      <c r="V333" s="2">
        <v>0</v>
      </c>
      <c r="W333" s="2">
        <v>0</v>
      </c>
      <c r="X333" s="3">
        <f t="shared" si="159"/>
        <v>1855791</v>
      </c>
    </row>
    <row r="334" spans="1:24" ht="12" customHeight="1">
      <c r="A334" s="12"/>
      <c r="B334" s="2" t="s">
        <v>276</v>
      </c>
      <c r="E334" s="2">
        <v>632043</v>
      </c>
      <c r="F334" s="2">
        <v>0</v>
      </c>
      <c r="G334" s="2">
        <v>132149</v>
      </c>
      <c r="H334" s="2">
        <v>367143</v>
      </c>
      <c r="I334" s="2">
        <v>29677</v>
      </c>
      <c r="J334" s="2">
        <v>0</v>
      </c>
      <c r="K334" s="2">
        <v>0</v>
      </c>
      <c r="L334" s="2">
        <v>317318</v>
      </c>
      <c r="M334" s="3">
        <f t="shared" si="158"/>
        <v>1478330</v>
      </c>
      <c r="N334" s="2">
        <v>0</v>
      </c>
      <c r="O334" s="2">
        <v>0</v>
      </c>
      <c r="P334" s="2">
        <v>317318</v>
      </c>
      <c r="Q334" s="2">
        <v>4276</v>
      </c>
      <c r="R334" s="2">
        <v>1470401</v>
      </c>
      <c r="S334" s="2">
        <v>386774</v>
      </c>
      <c r="T334" s="2">
        <v>3000</v>
      </c>
      <c r="U334" s="2">
        <v>0</v>
      </c>
      <c r="V334" s="2">
        <v>0</v>
      </c>
      <c r="W334" s="2">
        <v>0</v>
      </c>
      <c r="X334" s="3">
        <f t="shared" si="159"/>
        <v>2181769</v>
      </c>
    </row>
    <row r="335" spans="1:24" ht="12" customHeight="1">
      <c r="A335" s="12"/>
      <c r="B335" s="2" t="s">
        <v>277</v>
      </c>
      <c r="E335" s="2">
        <v>668389</v>
      </c>
      <c r="F335" s="2">
        <v>0</v>
      </c>
      <c r="G335" s="2">
        <v>696892</v>
      </c>
      <c r="H335" s="2">
        <v>0</v>
      </c>
      <c r="I335" s="2">
        <v>0</v>
      </c>
      <c r="J335" s="2">
        <v>26289</v>
      </c>
      <c r="K335" s="2">
        <v>0</v>
      </c>
      <c r="L335" s="2">
        <v>62377</v>
      </c>
      <c r="M335" s="3">
        <f t="shared" si="158"/>
        <v>1453947</v>
      </c>
      <c r="N335" s="2">
        <v>286671</v>
      </c>
      <c r="O335" s="2">
        <v>0</v>
      </c>
      <c r="P335" s="2">
        <v>63377</v>
      </c>
      <c r="Q335" s="2">
        <v>1993</v>
      </c>
      <c r="R335" s="2">
        <v>893702</v>
      </c>
      <c r="S335" s="2">
        <v>180743</v>
      </c>
      <c r="T335" s="2">
        <v>72861</v>
      </c>
      <c r="U335" s="2">
        <v>0</v>
      </c>
      <c r="V335" s="2">
        <v>0</v>
      </c>
      <c r="W335" s="2">
        <v>0</v>
      </c>
      <c r="X335" s="3">
        <f t="shared" si="159"/>
        <v>1499347</v>
      </c>
    </row>
    <row r="336" spans="1:24" ht="12" customHeight="1">
      <c r="A336" s="12"/>
      <c r="B336" s="2" t="s">
        <v>278</v>
      </c>
      <c r="E336" s="2">
        <v>78616</v>
      </c>
      <c r="F336" s="2">
        <v>0</v>
      </c>
      <c r="G336" s="2">
        <v>188133</v>
      </c>
      <c r="H336" s="2">
        <v>0</v>
      </c>
      <c r="I336" s="2">
        <v>0</v>
      </c>
      <c r="J336" s="2">
        <v>189163</v>
      </c>
      <c r="K336" s="2">
        <v>0</v>
      </c>
      <c r="L336" s="2">
        <v>278889</v>
      </c>
      <c r="M336" s="3">
        <f t="shared" si="158"/>
        <v>734801</v>
      </c>
      <c r="N336" s="2">
        <v>0</v>
      </c>
      <c r="O336" s="2">
        <v>134149</v>
      </c>
      <c r="P336" s="2">
        <v>603422</v>
      </c>
      <c r="Q336" s="2">
        <v>943</v>
      </c>
      <c r="R336" s="2">
        <v>52323</v>
      </c>
      <c r="S336" s="2">
        <v>85312</v>
      </c>
      <c r="T336" s="2">
        <v>426644</v>
      </c>
      <c r="U336" s="2">
        <v>13929</v>
      </c>
      <c r="V336" s="2">
        <v>0</v>
      </c>
      <c r="W336" s="2">
        <v>0</v>
      </c>
      <c r="X336" s="3">
        <f t="shared" si="159"/>
        <v>1316722</v>
      </c>
    </row>
    <row r="337" spans="1:24" ht="12" customHeight="1">
      <c r="A337" s="12"/>
      <c r="B337" s="2" t="s">
        <v>279</v>
      </c>
      <c r="E337" s="2">
        <v>331871</v>
      </c>
      <c r="F337" s="2">
        <v>0</v>
      </c>
      <c r="G337" s="2">
        <v>192230</v>
      </c>
      <c r="H337" s="2">
        <v>0</v>
      </c>
      <c r="I337" s="2">
        <v>0</v>
      </c>
      <c r="J337" s="2">
        <v>40254</v>
      </c>
      <c r="K337" s="2">
        <v>0</v>
      </c>
      <c r="L337" s="2">
        <v>436435</v>
      </c>
      <c r="M337" s="3">
        <f t="shared" si="158"/>
        <v>1000790</v>
      </c>
      <c r="N337" s="2">
        <v>82148</v>
      </c>
      <c r="O337" s="2">
        <v>0</v>
      </c>
      <c r="P337" s="2">
        <v>628816</v>
      </c>
      <c r="Q337" s="2">
        <v>903</v>
      </c>
      <c r="R337" s="2">
        <v>103927</v>
      </c>
      <c r="S337" s="2">
        <v>81657</v>
      </c>
      <c r="T337" s="2">
        <v>66435</v>
      </c>
      <c r="U337" s="2">
        <v>112000</v>
      </c>
      <c r="V337" s="2">
        <v>0</v>
      </c>
      <c r="W337" s="2">
        <v>0</v>
      </c>
      <c r="X337" s="3">
        <f t="shared" si="159"/>
        <v>1075886</v>
      </c>
    </row>
    <row r="338" spans="1:24" ht="12" customHeight="1">
      <c r="A338" s="12"/>
      <c r="B338" s="2" t="s">
        <v>280</v>
      </c>
      <c r="E338" s="2">
        <v>4117</v>
      </c>
      <c r="F338" s="2">
        <v>0</v>
      </c>
      <c r="G338" s="2">
        <v>20752</v>
      </c>
      <c r="H338" s="2">
        <v>134664</v>
      </c>
      <c r="I338" s="2">
        <v>0</v>
      </c>
      <c r="J338" s="2">
        <v>0</v>
      </c>
      <c r="K338" s="2">
        <v>109927</v>
      </c>
      <c r="L338" s="2">
        <v>88694</v>
      </c>
      <c r="M338" s="3">
        <f t="shared" si="158"/>
        <v>358154</v>
      </c>
      <c r="N338" s="2">
        <v>103276</v>
      </c>
      <c r="O338" s="2">
        <v>0</v>
      </c>
      <c r="P338" s="2">
        <v>88694</v>
      </c>
      <c r="Q338" s="2">
        <v>229</v>
      </c>
      <c r="R338" s="2">
        <v>16863</v>
      </c>
      <c r="S338" s="2">
        <v>20675</v>
      </c>
      <c r="T338" s="2">
        <v>0</v>
      </c>
      <c r="U338" s="2">
        <v>0</v>
      </c>
      <c r="V338" s="2">
        <v>0</v>
      </c>
      <c r="W338" s="2">
        <v>0</v>
      </c>
      <c r="X338" s="3">
        <f t="shared" si="159"/>
        <v>229737</v>
      </c>
    </row>
    <row r="339" spans="1:24" ht="12" customHeight="1">
      <c r="A339" s="12"/>
      <c r="C339" s="2" t="s">
        <v>41</v>
      </c>
      <c r="E339" s="2">
        <f t="shared" ref="E339:L339" si="160">SUM(E320:E338)</f>
        <v>36173093</v>
      </c>
      <c r="F339" s="2">
        <f t="shared" si="160"/>
        <v>1719572</v>
      </c>
      <c r="G339" s="2">
        <f t="shared" si="160"/>
        <v>11270161</v>
      </c>
      <c r="H339" s="2">
        <f t="shared" si="160"/>
        <v>1932629</v>
      </c>
      <c r="I339" s="2">
        <f t="shared" si="160"/>
        <v>533729</v>
      </c>
      <c r="J339" s="2">
        <f t="shared" si="160"/>
        <v>2018212</v>
      </c>
      <c r="K339" s="2">
        <f t="shared" si="160"/>
        <v>914519</v>
      </c>
      <c r="L339" s="2">
        <f t="shared" si="160"/>
        <v>8940297</v>
      </c>
      <c r="M339" s="3">
        <f t="shared" si="158"/>
        <v>63502212</v>
      </c>
      <c r="N339" s="2">
        <f t="shared" ref="N339:W339" si="161">SUM(N320:N338)</f>
        <v>3777341</v>
      </c>
      <c r="O339" s="2">
        <f t="shared" si="161"/>
        <v>1831876</v>
      </c>
      <c r="P339" s="2">
        <f t="shared" si="161"/>
        <v>11034961</v>
      </c>
      <c r="Q339" s="2">
        <f t="shared" si="161"/>
        <v>61421</v>
      </c>
      <c r="R339" s="2">
        <f t="shared" si="161"/>
        <v>13488784</v>
      </c>
      <c r="S339" s="2">
        <f t="shared" si="161"/>
        <v>6541211</v>
      </c>
      <c r="T339" s="2">
        <f t="shared" si="161"/>
        <v>9990480</v>
      </c>
      <c r="U339" s="2">
        <f t="shared" si="161"/>
        <v>6238953</v>
      </c>
      <c r="V339" s="2">
        <f t="shared" si="161"/>
        <v>3532746</v>
      </c>
      <c r="W339" s="2">
        <f t="shared" si="161"/>
        <v>0</v>
      </c>
      <c r="X339" s="3">
        <f t="shared" si="159"/>
        <v>56497773</v>
      </c>
    </row>
    <row r="340" spans="1:24" ht="12" customHeight="1">
      <c r="A340" s="12"/>
      <c r="D340" s="2" t="s">
        <v>42</v>
      </c>
      <c r="E340" s="2">
        <f t="shared" ref="E340:L340" si="162">E339+E319</f>
        <v>92244929</v>
      </c>
      <c r="F340" s="2">
        <f t="shared" si="162"/>
        <v>1719572</v>
      </c>
      <c r="G340" s="2">
        <f t="shared" si="162"/>
        <v>32148114</v>
      </c>
      <c r="H340" s="2">
        <f t="shared" si="162"/>
        <v>17552293</v>
      </c>
      <c r="I340" s="2">
        <f t="shared" si="162"/>
        <v>1417609</v>
      </c>
      <c r="J340" s="2">
        <f t="shared" si="162"/>
        <v>2600069</v>
      </c>
      <c r="K340" s="2">
        <f t="shared" si="162"/>
        <v>7547993</v>
      </c>
      <c r="L340" s="2">
        <f t="shared" si="162"/>
        <v>10734341</v>
      </c>
      <c r="M340" s="3">
        <f t="shared" si="158"/>
        <v>165964920</v>
      </c>
      <c r="N340" s="2">
        <f t="shared" ref="N340:W340" si="163">N339+N319</f>
        <v>43966712</v>
      </c>
      <c r="O340" s="2">
        <f t="shared" si="163"/>
        <v>1831876</v>
      </c>
      <c r="P340" s="2">
        <f t="shared" si="163"/>
        <v>18415710</v>
      </c>
      <c r="Q340" s="2">
        <f t="shared" si="163"/>
        <v>165477</v>
      </c>
      <c r="R340" s="2">
        <f t="shared" si="163"/>
        <v>29036838</v>
      </c>
      <c r="S340" s="2">
        <f t="shared" si="163"/>
        <v>15944599</v>
      </c>
      <c r="T340" s="2">
        <f t="shared" si="163"/>
        <v>27471322</v>
      </c>
      <c r="U340" s="2">
        <f t="shared" si="163"/>
        <v>9532516</v>
      </c>
      <c r="V340" s="2">
        <f t="shared" si="163"/>
        <v>3532746</v>
      </c>
      <c r="W340" s="2">
        <f t="shared" si="163"/>
        <v>0</v>
      </c>
      <c r="X340" s="3">
        <f t="shared" si="159"/>
        <v>149897796</v>
      </c>
    </row>
    <row r="341" spans="1:24" ht="12" customHeight="1">
      <c r="A341" s="12"/>
    </row>
    <row r="342" spans="1:24" ht="12" customHeight="1">
      <c r="A342" s="12" t="s">
        <v>281</v>
      </c>
      <c r="E342" s="2">
        <v>14384164</v>
      </c>
      <c r="F342" s="2">
        <v>0</v>
      </c>
      <c r="G342" s="2">
        <v>15171829</v>
      </c>
      <c r="H342" s="2">
        <v>5323832</v>
      </c>
      <c r="I342" s="2">
        <v>342647</v>
      </c>
      <c r="J342" s="2">
        <v>867170</v>
      </c>
      <c r="K342" s="2">
        <v>4630663</v>
      </c>
      <c r="L342" s="2">
        <v>1544230</v>
      </c>
      <c r="M342" s="3">
        <f t="shared" ref="M342:M355" si="164">SUM(E342:L342)</f>
        <v>42264535</v>
      </c>
      <c r="N342" s="2">
        <v>13079711</v>
      </c>
      <c r="O342" s="2">
        <v>0</v>
      </c>
      <c r="P342" s="2">
        <v>0</v>
      </c>
      <c r="Q342" s="2">
        <v>0</v>
      </c>
      <c r="R342" s="2">
        <v>4861179</v>
      </c>
      <c r="S342" s="2">
        <v>11314772</v>
      </c>
      <c r="T342" s="2">
        <v>5004673</v>
      </c>
      <c r="U342" s="2">
        <v>3966025</v>
      </c>
      <c r="V342" s="2">
        <v>6066198</v>
      </c>
      <c r="W342" s="2">
        <v>0</v>
      </c>
      <c r="X342" s="3">
        <f t="shared" ref="X342:X355" si="165">SUM(N342:W342)</f>
        <v>44292558</v>
      </c>
    </row>
    <row r="343" spans="1:24" ht="12" customHeight="1">
      <c r="A343" s="12"/>
      <c r="B343" s="2" t="s">
        <v>282</v>
      </c>
      <c r="E343" s="2">
        <v>119052</v>
      </c>
      <c r="F343" s="2">
        <v>0</v>
      </c>
      <c r="G343" s="2">
        <v>103006</v>
      </c>
      <c r="H343" s="2">
        <v>25038</v>
      </c>
      <c r="I343" s="2">
        <v>79414</v>
      </c>
      <c r="J343" s="2">
        <v>0</v>
      </c>
      <c r="K343" s="2">
        <v>0</v>
      </c>
      <c r="L343" s="2">
        <v>0</v>
      </c>
      <c r="M343" s="3">
        <f t="shared" si="164"/>
        <v>326510</v>
      </c>
      <c r="N343" s="2">
        <v>0</v>
      </c>
      <c r="O343" s="2">
        <v>0</v>
      </c>
      <c r="P343" s="2">
        <v>298920</v>
      </c>
      <c r="Q343" s="2">
        <v>0</v>
      </c>
      <c r="R343" s="2">
        <v>2128</v>
      </c>
      <c r="S343" s="2">
        <v>95336</v>
      </c>
      <c r="T343" s="2">
        <v>1321</v>
      </c>
      <c r="U343" s="2">
        <v>9785</v>
      </c>
      <c r="V343" s="2">
        <v>0</v>
      </c>
      <c r="W343" s="2">
        <v>0</v>
      </c>
      <c r="X343" s="3">
        <f t="shared" si="165"/>
        <v>407490</v>
      </c>
    </row>
    <row r="344" spans="1:24" ht="12" customHeight="1">
      <c r="A344" s="12"/>
      <c r="B344" s="2" t="s">
        <v>283</v>
      </c>
      <c r="E344" s="2">
        <v>1415180</v>
      </c>
      <c r="F344" s="2">
        <v>14</v>
      </c>
      <c r="G344" s="2">
        <v>137127</v>
      </c>
      <c r="H344" s="2">
        <v>188026</v>
      </c>
      <c r="I344" s="2">
        <v>27283</v>
      </c>
      <c r="J344" s="2">
        <v>73</v>
      </c>
      <c r="K344" s="2">
        <v>75820</v>
      </c>
      <c r="L344" s="2">
        <v>209646</v>
      </c>
      <c r="M344" s="3">
        <f t="shared" si="164"/>
        <v>2053169</v>
      </c>
      <c r="N344" s="2">
        <v>0</v>
      </c>
      <c r="O344" s="2">
        <v>0</v>
      </c>
      <c r="P344" s="2">
        <v>209646</v>
      </c>
      <c r="Q344" s="2">
        <v>0</v>
      </c>
      <c r="R344" s="2">
        <v>356883</v>
      </c>
      <c r="S344" s="2">
        <v>194426</v>
      </c>
      <c r="T344" s="2">
        <v>59654</v>
      </c>
      <c r="U344" s="2">
        <v>980185</v>
      </c>
      <c r="V344" s="2">
        <v>0</v>
      </c>
      <c r="W344" s="2">
        <v>0</v>
      </c>
      <c r="X344" s="3">
        <f t="shared" si="165"/>
        <v>1800794</v>
      </c>
    </row>
    <row r="345" spans="1:24" ht="12" customHeight="1">
      <c r="A345" s="12"/>
      <c r="B345" s="2" t="s">
        <v>284</v>
      </c>
      <c r="E345" s="2">
        <v>0</v>
      </c>
      <c r="F345" s="2">
        <v>0</v>
      </c>
      <c r="G345" s="2">
        <v>709797</v>
      </c>
      <c r="H345" s="2">
        <v>0</v>
      </c>
      <c r="I345" s="2">
        <v>0</v>
      </c>
      <c r="J345" s="2">
        <v>0</v>
      </c>
      <c r="K345" s="2">
        <v>116610</v>
      </c>
      <c r="L345" s="2">
        <v>0</v>
      </c>
      <c r="M345" s="3">
        <f t="shared" si="164"/>
        <v>826407</v>
      </c>
      <c r="N345" s="2">
        <v>148924</v>
      </c>
      <c r="O345" s="2">
        <v>0</v>
      </c>
      <c r="P345" s="2">
        <v>87700</v>
      </c>
      <c r="Q345" s="2">
        <v>0</v>
      </c>
      <c r="R345" s="2">
        <v>27771</v>
      </c>
      <c r="S345" s="2">
        <v>63593</v>
      </c>
      <c r="T345" s="2">
        <v>488141</v>
      </c>
      <c r="U345" s="2">
        <v>0</v>
      </c>
      <c r="V345" s="2">
        <v>0</v>
      </c>
      <c r="W345" s="2">
        <v>0</v>
      </c>
      <c r="X345" s="3">
        <f t="shared" si="165"/>
        <v>816129</v>
      </c>
    </row>
    <row r="346" spans="1:24" ht="12" customHeight="1">
      <c r="A346" s="12"/>
      <c r="B346" s="2" t="s">
        <v>285</v>
      </c>
      <c r="E346" s="2">
        <v>489714</v>
      </c>
      <c r="F346" s="2">
        <v>0</v>
      </c>
      <c r="G346" s="2">
        <v>26191</v>
      </c>
      <c r="H346" s="2">
        <v>0</v>
      </c>
      <c r="I346" s="2">
        <v>0</v>
      </c>
      <c r="J346" s="2">
        <v>7579</v>
      </c>
      <c r="K346" s="2">
        <v>0</v>
      </c>
      <c r="L346" s="2">
        <v>0</v>
      </c>
      <c r="M346" s="3">
        <f t="shared" si="164"/>
        <v>523484</v>
      </c>
      <c r="N346" s="2">
        <v>6666</v>
      </c>
      <c r="O346" s="2">
        <v>0</v>
      </c>
      <c r="P346" s="2">
        <v>0</v>
      </c>
      <c r="Q346" s="2">
        <v>0</v>
      </c>
      <c r="R346" s="2">
        <v>203</v>
      </c>
      <c r="S346" s="2">
        <v>12322</v>
      </c>
      <c r="T346" s="2">
        <v>168792</v>
      </c>
      <c r="U346" s="2">
        <v>319865</v>
      </c>
      <c r="V346" s="2">
        <v>0</v>
      </c>
      <c r="W346" s="2">
        <v>0</v>
      </c>
      <c r="X346" s="3">
        <f t="shared" si="165"/>
        <v>507848</v>
      </c>
    </row>
    <row r="347" spans="1:24" ht="12" customHeight="1">
      <c r="A347" s="12"/>
      <c r="B347" s="2" t="s">
        <v>286</v>
      </c>
      <c r="E347" s="2">
        <v>289</v>
      </c>
      <c r="F347" s="2">
        <v>0</v>
      </c>
      <c r="G347" s="2">
        <v>9887</v>
      </c>
      <c r="H347" s="2">
        <v>936</v>
      </c>
      <c r="I347" s="2">
        <v>0</v>
      </c>
      <c r="J347" s="2">
        <v>0</v>
      </c>
      <c r="K347" s="2">
        <v>0</v>
      </c>
      <c r="L347" s="2">
        <v>0</v>
      </c>
      <c r="M347" s="3">
        <f t="shared" si="164"/>
        <v>11112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4177</v>
      </c>
      <c r="T347" s="2">
        <v>0</v>
      </c>
      <c r="U347" s="2">
        <v>0</v>
      </c>
      <c r="V347" s="2">
        <v>0</v>
      </c>
      <c r="W347" s="2">
        <v>0</v>
      </c>
      <c r="X347" s="3">
        <f t="shared" si="165"/>
        <v>4177</v>
      </c>
    </row>
    <row r="348" spans="1:24" ht="12" customHeight="1">
      <c r="A348" s="12"/>
      <c r="B348" s="2" t="s">
        <v>287</v>
      </c>
      <c r="E348" s="2">
        <v>447953</v>
      </c>
      <c r="F348" s="2">
        <v>157893</v>
      </c>
      <c r="G348" s="2">
        <v>92331</v>
      </c>
      <c r="H348" s="2">
        <v>0</v>
      </c>
      <c r="I348" s="2">
        <v>0</v>
      </c>
      <c r="J348" s="2">
        <v>0</v>
      </c>
      <c r="K348" s="2">
        <v>0</v>
      </c>
      <c r="L348" s="2">
        <v>523834</v>
      </c>
      <c r="M348" s="3">
        <f t="shared" si="164"/>
        <v>1222011</v>
      </c>
      <c r="N348" s="2">
        <v>963807</v>
      </c>
      <c r="O348" s="2">
        <v>0</v>
      </c>
      <c r="P348" s="2">
        <v>933834</v>
      </c>
      <c r="Q348" s="2">
        <v>0</v>
      </c>
      <c r="R348" s="2">
        <v>1256207</v>
      </c>
      <c r="S348" s="2">
        <v>93562</v>
      </c>
      <c r="T348" s="2">
        <v>202886</v>
      </c>
      <c r="U348" s="2">
        <v>455578</v>
      </c>
      <c r="V348" s="2">
        <v>0</v>
      </c>
      <c r="W348" s="2">
        <v>0</v>
      </c>
      <c r="X348" s="3">
        <f t="shared" si="165"/>
        <v>3905874</v>
      </c>
    </row>
    <row r="349" spans="1:24" ht="12" customHeight="1">
      <c r="A349" s="12"/>
      <c r="B349" s="2" t="s">
        <v>288</v>
      </c>
      <c r="E349" s="2">
        <v>26169</v>
      </c>
      <c r="F349" s="2">
        <v>0</v>
      </c>
      <c r="G349" s="2">
        <v>41366</v>
      </c>
      <c r="H349" s="2">
        <v>102689</v>
      </c>
      <c r="I349" s="2">
        <v>0</v>
      </c>
      <c r="J349" s="2">
        <v>17814</v>
      </c>
      <c r="K349" s="2">
        <v>0</v>
      </c>
      <c r="L349" s="2">
        <v>253809</v>
      </c>
      <c r="M349" s="3">
        <f t="shared" si="164"/>
        <v>441847</v>
      </c>
      <c r="N349" s="2">
        <v>0</v>
      </c>
      <c r="O349" s="2">
        <v>0</v>
      </c>
      <c r="P349" s="2">
        <v>327459</v>
      </c>
      <c r="Q349" s="2">
        <v>0</v>
      </c>
      <c r="R349" s="2">
        <v>63645</v>
      </c>
      <c r="S349" s="2">
        <v>81135</v>
      </c>
      <c r="T349" s="2">
        <v>18550</v>
      </c>
      <c r="U349" s="2">
        <v>0</v>
      </c>
      <c r="V349" s="2">
        <v>0</v>
      </c>
      <c r="W349" s="2">
        <v>0</v>
      </c>
      <c r="X349" s="3">
        <f t="shared" si="165"/>
        <v>490789</v>
      </c>
    </row>
    <row r="350" spans="1:24" ht="12" customHeight="1">
      <c r="A350" s="12"/>
      <c r="B350" s="2" t="s">
        <v>289</v>
      </c>
      <c r="E350" s="2">
        <v>0</v>
      </c>
      <c r="F350" s="2">
        <v>0</v>
      </c>
      <c r="G350" s="2">
        <v>160236</v>
      </c>
      <c r="H350" s="2">
        <v>0</v>
      </c>
      <c r="I350" s="2">
        <v>0</v>
      </c>
      <c r="J350" s="2">
        <v>69300</v>
      </c>
      <c r="K350" s="2">
        <v>0</v>
      </c>
      <c r="L350" s="2">
        <v>0</v>
      </c>
      <c r="M350" s="3">
        <f t="shared" si="164"/>
        <v>229536</v>
      </c>
      <c r="N350" s="2">
        <v>5613</v>
      </c>
      <c r="O350" s="2">
        <v>0</v>
      </c>
      <c r="P350" s="2">
        <v>0</v>
      </c>
      <c r="Q350" s="2">
        <v>0</v>
      </c>
      <c r="R350" s="2">
        <v>150392</v>
      </c>
      <c r="S350" s="2">
        <v>34563</v>
      </c>
      <c r="T350" s="2">
        <v>0</v>
      </c>
      <c r="U350" s="2">
        <v>0</v>
      </c>
      <c r="V350" s="2">
        <v>0</v>
      </c>
      <c r="W350" s="2">
        <v>0</v>
      </c>
      <c r="X350" s="3">
        <f t="shared" si="165"/>
        <v>190568</v>
      </c>
    </row>
    <row r="351" spans="1:24" ht="12" customHeight="1">
      <c r="A351" s="12"/>
      <c r="B351" s="2" t="s">
        <v>290</v>
      </c>
      <c r="E351" s="2">
        <v>549750</v>
      </c>
      <c r="F351" s="2">
        <v>7283</v>
      </c>
      <c r="G351" s="2">
        <v>6529</v>
      </c>
      <c r="H351" s="2">
        <v>8000</v>
      </c>
      <c r="I351" s="2">
        <v>0</v>
      </c>
      <c r="J351" s="2">
        <v>0</v>
      </c>
      <c r="K351" s="2">
        <v>0</v>
      </c>
      <c r="L351" s="2">
        <v>0</v>
      </c>
      <c r="M351" s="3">
        <f t="shared" si="164"/>
        <v>571562</v>
      </c>
      <c r="N351" s="2">
        <v>0</v>
      </c>
      <c r="O351" s="2">
        <v>0</v>
      </c>
      <c r="P351" s="2">
        <v>0</v>
      </c>
      <c r="Q351" s="2">
        <v>0</v>
      </c>
      <c r="R351" s="2">
        <v>3815</v>
      </c>
      <c r="S351" s="2">
        <v>10442</v>
      </c>
      <c r="T351" s="2">
        <v>220097</v>
      </c>
      <c r="U351" s="2">
        <v>368141</v>
      </c>
      <c r="V351" s="2">
        <v>0</v>
      </c>
      <c r="W351" s="2">
        <v>0</v>
      </c>
      <c r="X351" s="3">
        <f t="shared" si="165"/>
        <v>602495</v>
      </c>
    </row>
    <row r="352" spans="1:24" ht="12" customHeight="1">
      <c r="A352" s="12"/>
      <c r="B352" s="2" t="s">
        <v>291</v>
      </c>
      <c r="E352" s="2">
        <v>0</v>
      </c>
      <c r="F352" s="2">
        <v>0</v>
      </c>
      <c r="G352" s="2">
        <v>16473</v>
      </c>
      <c r="H352" s="2">
        <v>3602</v>
      </c>
      <c r="I352" s="2">
        <v>0</v>
      </c>
      <c r="J352" s="2">
        <v>0</v>
      </c>
      <c r="K352" s="2">
        <v>0</v>
      </c>
      <c r="L352" s="2">
        <v>0</v>
      </c>
      <c r="M352" s="3">
        <f t="shared" si="164"/>
        <v>20075</v>
      </c>
      <c r="N352" s="2">
        <v>6344</v>
      </c>
      <c r="O352" s="2">
        <v>0</v>
      </c>
      <c r="P352" s="2">
        <v>0</v>
      </c>
      <c r="Q352" s="2">
        <v>0</v>
      </c>
      <c r="R352" s="2">
        <v>0</v>
      </c>
      <c r="S352" s="2">
        <v>6057</v>
      </c>
      <c r="T352" s="2">
        <v>18206</v>
      </c>
      <c r="U352" s="2">
        <v>0</v>
      </c>
      <c r="V352" s="2">
        <v>0</v>
      </c>
      <c r="W352" s="2">
        <v>0</v>
      </c>
      <c r="X352" s="3">
        <f t="shared" si="165"/>
        <v>30607</v>
      </c>
    </row>
    <row r="353" spans="1:24" ht="12" customHeight="1">
      <c r="A353" s="12"/>
      <c r="B353" s="2" t="s">
        <v>292</v>
      </c>
      <c r="E353" s="2">
        <v>10034942</v>
      </c>
      <c r="F353" s="2">
        <v>0</v>
      </c>
      <c r="G353" s="2">
        <v>11078625</v>
      </c>
      <c r="H353" s="2">
        <v>2250186</v>
      </c>
      <c r="I353" s="2">
        <v>0</v>
      </c>
      <c r="J353" s="2">
        <v>275442</v>
      </c>
      <c r="K353" s="2">
        <v>12920</v>
      </c>
      <c r="L353" s="2">
        <v>1479615</v>
      </c>
      <c r="M353" s="3">
        <f t="shared" si="164"/>
        <v>25131730</v>
      </c>
      <c r="N353" s="2">
        <v>0</v>
      </c>
      <c r="O353" s="2">
        <v>2604622</v>
      </c>
      <c r="P353" s="2">
        <v>7590473</v>
      </c>
      <c r="Q353" s="2">
        <v>0</v>
      </c>
      <c r="R353" s="2">
        <v>7017979</v>
      </c>
      <c r="S353" s="2">
        <v>4082855</v>
      </c>
      <c r="T353" s="2">
        <v>318437</v>
      </c>
      <c r="U353" s="2">
        <v>4834804</v>
      </c>
      <c r="V353" s="2">
        <v>0</v>
      </c>
      <c r="W353" s="2">
        <v>0</v>
      </c>
      <c r="X353" s="3">
        <f t="shared" si="165"/>
        <v>26449170</v>
      </c>
    </row>
    <row r="354" spans="1:24" ht="12" customHeight="1">
      <c r="A354" s="12"/>
      <c r="B354" s="2" t="s">
        <v>293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3">
        <f t="shared" si="164"/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1278491</v>
      </c>
      <c r="T354" s="2">
        <v>0</v>
      </c>
      <c r="U354" s="2">
        <v>0</v>
      </c>
      <c r="V354" s="2">
        <v>0</v>
      </c>
      <c r="W354" s="2">
        <v>0</v>
      </c>
      <c r="X354" s="3">
        <f t="shared" si="165"/>
        <v>1278491</v>
      </c>
    </row>
    <row r="355" spans="1:24" ht="12" customHeight="1">
      <c r="A355" s="12"/>
      <c r="B355" s="2" t="s">
        <v>294</v>
      </c>
      <c r="E355" s="2">
        <v>45950</v>
      </c>
      <c r="F355" s="2">
        <v>0</v>
      </c>
      <c r="G355" s="2">
        <v>8723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3">
        <f t="shared" si="164"/>
        <v>54673</v>
      </c>
      <c r="N355" s="2">
        <v>0</v>
      </c>
      <c r="O355" s="2">
        <v>0</v>
      </c>
      <c r="P355" s="2">
        <v>0</v>
      </c>
      <c r="Q355" s="2">
        <v>0</v>
      </c>
      <c r="R355" s="2">
        <v>3000</v>
      </c>
      <c r="S355" s="2">
        <v>2756</v>
      </c>
      <c r="T355" s="2">
        <v>3333</v>
      </c>
      <c r="U355" s="2">
        <v>20584</v>
      </c>
      <c r="V355" s="2">
        <v>0</v>
      </c>
      <c r="W355" s="2">
        <v>0</v>
      </c>
      <c r="X355" s="3">
        <f t="shared" si="165"/>
        <v>29673</v>
      </c>
    </row>
    <row r="356" spans="1:24" ht="12" customHeight="1">
      <c r="A356" s="12"/>
      <c r="B356" s="2" t="s">
        <v>295</v>
      </c>
      <c r="C356" s="2" t="s">
        <v>41</v>
      </c>
      <c r="E356" s="2">
        <f t="shared" ref="E356:X356" si="166">SUM(E343:E355)</f>
        <v>13128999</v>
      </c>
      <c r="F356" s="2">
        <f t="shared" si="166"/>
        <v>165190</v>
      </c>
      <c r="G356" s="2">
        <f t="shared" si="166"/>
        <v>12390291</v>
      </c>
      <c r="H356" s="2">
        <f t="shared" si="166"/>
        <v>2578477</v>
      </c>
      <c r="I356" s="2">
        <f t="shared" si="166"/>
        <v>106697</v>
      </c>
      <c r="J356" s="2">
        <f t="shared" si="166"/>
        <v>370208</v>
      </c>
      <c r="K356" s="2">
        <f t="shared" si="166"/>
        <v>205350</v>
      </c>
      <c r="L356" s="2">
        <f t="shared" si="166"/>
        <v>2466904</v>
      </c>
      <c r="M356" s="3">
        <f t="shared" si="166"/>
        <v>31412116</v>
      </c>
      <c r="N356" s="2">
        <f t="shared" si="166"/>
        <v>1131354</v>
      </c>
      <c r="O356" s="2">
        <f t="shared" si="166"/>
        <v>2604622</v>
      </c>
      <c r="P356" s="2">
        <f t="shared" si="166"/>
        <v>9448032</v>
      </c>
      <c r="Q356" s="2">
        <f t="shared" si="166"/>
        <v>0</v>
      </c>
      <c r="R356" s="2">
        <f t="shared" si="166"/>
        <v>8882023</v>
      </c>
      <c r="S356" s="2">
        <f t="shared" si="166"/>
        <v>5959715</v>
      </c>
      <c r="T356" s="2">
        <f t="shared" si="166"/>
        <v>1499417</v>
      </c>
      <c r="U356" s="2">
        <f t="shared" si="166"/>
        <v>6988942</v>
      </c>
      <c r="V356" s="2">
        <f t="shared" si="166"/>
        <v>0</v>
      </c>
      <c r="W356" s="2">
        <f t="shared" si="166"/>
        <v>0</v>
      </c>
      <c r="X356" s="3">
        <f t="shared" si="166"/>
        <v>36514105</v>
      </c>
    </row>
    <row r="357" spans="1:24" ht="12" customHeight="1">
      <c r="A357" s="12"/>
      <c r="D357" s="2" t="s">
        <v>42</v>
      </c>
      <c r="E357" s="2">
        <f t="shared" ref="E357:L357" si="167">E356+E342</f>
        <v>27513163</v>
      </c>
      <c r="F357" s="2">
        <f t="shared" si="167"/>
        <v>165190</v>
      </c>
      <c r="G357" s="2">
        <f t="shared" si="167"/>
        <v>27562120</v>
      </c>
      <c r="H357" s="2">
        <f t="shared" si="167"/>
        <v>7902309</v>
      </c>
      <c r="I357" s="2">
        <f t="shared" si="167"/>
        <v>449344</v>
      </c>
      <c r="J357" s="2">
        <f t="shared" si="167"/>
        <v>1237378</v>
      </c>
      <c r="K357" s="2">
        <f t="shared" si="167"/>
        <v>4836013</v>
      </c>
      <c r="L357" s="2">
        <f t="shared" si="167"/>
        <v>4011134</v>
      </c>
      <c r="M357" s="3">
        <f>SUM(E357:L357)</f>
        <v>73676651</v>
      </c>
      <c r="N357" s="2">
        <f t="shared" ref="N357:W357" si="168">N356+N342</f>
        <v>14211065</v>
      </c>
      <c r="O357" s="2">
        <f t="shared" si="168"/>
        <v>2604622</v>
      </c>
      <c r="P357" s="2">
        <f t="shared" si="168"/>
        <v>9448032</v>
      </c>
      <c r="Q357" s="2">
        <f t="shared" si="168"/>
        <v>0</v>
      </c>
      <c r="R357" s="2">
        <f t="shared" si="168"/>
        <v>13743202</v>
      </c>
      <c r="S357" s="2">
        <f t="shared" si="168"/>
        <v>17274487</v>
      </c>
      <c r="T357" s="2">
        <f t="shared" si="168"/>
        <v>6504090</v>
      </c>
      <c r="U357" s="2">
        <f t="shared" si="168"/>
        <v>10954967</v>
      </c>
      <c r="V357" s="2">
        <f t="shared" si="168"/>
        <v>6066198</v>
      </c>
      <c r="W357" s="2">
        <f t="shared" si="168"/>
        <v>0</v>
      </c>
      <c r="X357" s="3">
        <f>SUM(N357:W357)</f>
        <v>80806663</v>
      </c>
    </row>
    <row r="358" spans="1:24" ht="12" customHeight="1">
      <c r="A358" s="12"/>
    </row>
    <row r="359" spans="1:24" ht="12" customHeight="1">
      <c r="A359" s="12" t="s">
        <v>296</v>
      </c>
      <c r="E359" s="2">
        <v>2965277</v>
      </c>
      <c r="F359" s="2">
        <v>924221</v>
      </c>
      <c r="G359" s="2">
        <v>4024708</v>
      </c>
      <c r="H359" s="2">
        <v>639728</v>
      </c>
      <c r="I359" s="2">
        <v>0</v>
      </c>
      <c r="J359" s="2">
        <v>0</v>
      </c>
      <c r="K359" s="2">
        <v>101796</v>
      </c>
      <c r="L359" s="2">
        <v>823831</v>
      </c>
      <c r="M359" s="3">
        <f t="shared" ref="M359:M367" si="169">SUM(E359:L359)</f>
        <v>9479561</v>
      </c>
      <c r="N359" s="2">
        <v>3348503</v>
      </c>
      <c r="O359" s="2">
        <v>0</v>
      </c>
      <c r="P359" s="2">
        <v>859455</v>
      </c>
      <c r="Q359" s="2">
        <v>0</v>
      </c>
      <c r="R359" s="2">
        <v>461266</v>
      </c>
      <c r="S359" s="2">
        <v>3798683</v>
      </c>
      <c r="T359" s="2">
        <v>257428</v>
      </c>
      <c r="U359" s="2">
        <v>2675159</v>
      </c>
      <c r="V359" s="2">
        <v>0</v>
      </c>
      <c r="W359" s="2">
        <v>0</v>
      </c>
      <c r="X359" s="3">
        <f t="shared" ref="X359:X367" si="170">SUM(N359:W359)</f>
        <v>11400494</v>
      </c>
    </row>
    <row r="360" spans="1:24" ht="12" customHeight="1">
      <c r="A360" s="12"/>
      <c r="B360" s="2" t="s">
        <v>297</v>
      </c>
      <c r="E360" s="2">
        <v>0</v>
      </c>
      <c r="F360" s="2">
        <v>0</v>
      </c>
      <c r="G360" s="2">
        <v>153670</v>
      </c>
      <c r="H360" s="2">
        <v>6438</v>
      </c>
      <c r="I360" s="2">
        <v>21944</v>
      </c>
      <c r="J360" s="2">
        <v>0</v>
      </c>
      <c r="K360" s="2">
        <v>0</v>
      </c>
      <c r="L360" s="2">
        <v>108566</v>
      </c>
      <c r="M360" s="3">
        <f t="shared" si="169"/>
        <v>290618</v>
      </c>
      <c r="N360" s="2">
        <v>0</v>
      </c>
      <c r="O360" s="2">
        <v>0</v>
      </c>
      <c r="P360" s="2">
        <v>196969</v>
      </c>
      <c r="Q360" s="2">
        <v>0</v>
      </c>
      <c r="R360" s="2">
        <v>701</v>
      </c>
      <c r="S360" s="2">
        <v>46363</v>
      </c>
      <c r="T360" s="2">
        <v>51585</v>
      </c>
      <c r="U360" s="2">
        <v>0</v>
      </c>
      <c r="V360" s="2">
        <v>0</v>
      </c>
      <c r="W360" s="2">
        <v>0</v>
      </c>
      <c r="X360" s="3">
        <f t="shared" si="170"/>
        <v>295618</v>
      </c>
    </row>
    <row r="361" spans="1:24" ht="12" customHeight="1">
      <c r="A361" s="12"/>
      <c r="B361" s="2" t="s">
        <v>298</v>
      </c>
      <c r="E361" s="2">
        <v>2252171</v>
      </c>
      <c r="F361" s="2">
        <v>0</v>
      </c>
      <c r="G361" s="2">
        <v>544799</v>
      </c>
      <c r="H361" s="2">
        <v>132350</v>
      </c>
      <c r="I361" s="2">
        <v>147999</v>
      </c>
      <c r="J361" s="2">
        <v>922818</v>
      </c>
      <c r="K361" s="2">
        <v>2599</v>
      </c>
      <c r="L361" s="2">
        <v>253878</v>
      </c>
      <c r="M361" s="3">
        <f t="shared" si="169"/>
        <v>4256614</v>
      </c>
      <c r="N361" s="2">
        <v>162954</v>
      </c>
      <c r="O361" s="2">
        <v>631765</v>
      </c>
      <c r="P361" s="2">
        <v>452203</v>
      </c>
      <c r="Q361" s="2">
        <v>0</v>
      </c>
      <c r="R361" s="2">
        <v>499679</v>
      </c>
      <c r="S361" s="2">
        <v>103794</v>
      </c>
      <c r="T361" s="2">
        <v>902466</v>
      </c>
      <c r="U361" s="2">
        <v>1141765</v>
      </c>
      <c r="V361" s="2">
        <v>0</v>
      </c>
      <c r="W361" s="2">
        <v>0</v>
      </c>
      <c r="X361" s="3">
        <f t="shared" si="170"/>
        <v>3894626</v>
      </c>
    </row>
    <row r="362" spans="1:24" ht="12" customHeight="1">
      <c r="A362" s="12"/>
      <c r="B362" s="2" t="s">
        <v>299</v>
      </c>
      <c r="E362" s="2">
        <v>7856</v>
      </c>
      <c r="F362" s="2">
        <v>0</v>
      </c>
      <c r="G362" s="2">
        <v>60903</v>
      </c>
      <c r="H362" s="2">
        <v>17227</v>
      </c>
      <c r="I362" s="2">
        <v>0</v>
      </c>
      <c r="J362" s="2">
        <v>0</v>
      </c>
      <c r="K362" s="2">
        <v>39066</v>
      </c>
      <c r="L362" s="2">
        <v>0</v>
      </c>
      <c r="M362" s="3">
        <f t="shared" si="169"/>
        <v>125052</v>
      </c>
      <c r="N362" s="2">
        <v>56335</v>
      </c>
      <c r="O362" s="2">
        <v>0</v>
      </c>
      <c r="P362" s="2">
        <v>25279</v>
      </c>
      <c r="Q362" s="2">
        <v>0</v>
      </c>
      <c r="R362" s="2">
        <v>1582</v>
      </c>
      <c r="S362" s="2">
        <v>31744</v>
      </c>
      <c r="T362" s="2">
        <v>20215</v>
      </c>
      <c r="U362" s="2">
        <v>0</v>
      </c>
      <c r="V362" s="2">
        <v>0</v>
      </c>
      <c r="W362" s="2">
        <v>0</v>
      </c>
      <c r="X362" s="3">
        <f t="shared" si="170"/>
        <v>135155</v>
      </c>
    </row>
    <row r="363" spans="1:24" ht="12" customHeight="1">
      <c r="A363" s="12"/>
      <c r="B363" s="2" t="s">
        <v>300</v>
      </c>
      <c r="E363" s="2">
        <v>0</v>
      </c>
      <c r="F363" s="2">
        <v>0</v>
      </c>
      <c r="G363" s="2">
        <v>2592</v>
      </c>
      <c r="H363" s="2">
        <v>496</v>
      </c>
      <c r="I363" s="2">
        <v>0</v>
      </c>
      <c r="J363" s="2">
        <v>0</v>
      </c>
      <c r="K363" s="2">
        <v>0</v>
      </c>
      <c r="L363" s="2">
        <v>0</v>
      </c>
      <c r="M363" s="3">
        <f t="shared" si="169"/>
        <v>3088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3216</v>
      </c>
      <c r="T363" s="2">
        <v>0</v>
      </c>
      <c r="U363" s="2">
        <v>0</v>
      </c>
      <c r="V363" s="2">
        <v>0</v>
      </c>
      <c r="W363" s="2">
        <v>0</v>
      </c>
      <c r="X363" s="3">
        <f t="shared" si="170"/>
        <v>3216</v>
      </c>
    </row>
    <row r="364" spans="1:24" ht="12" customHeight="1">
      <c r="A364" s="12"/>
      <c r="B364" s="2" t="s">
        <v>301</v>
      </c>
      <c r="E364" s="2">
        <v>0</v>
      </c>
      <c r="F364" s="2">
        <v>0</v>
      </c>
      <c r="G364" s="2">
        <v>9200</v>
      </c>
      <c r="H364" s="2">
        <v>15550</v>
      </c>
      <c r="I364" s="2">
        <v>0</v>
      </c>
      <c r="J364" s="2">
        <v>0</v>
      </c>
      <c r="K364" s="2">
        <v>5400</v>
      </c>
      <c r="L364" s="2">
        <v>0</v>
      </c>
      <c r="M364" s="3">
        <f t="shared" si="169"/>
        <v>30150</v>
      </c>
      <c r="N364" s="2">
        <v>24000</v>
      </c>
      <c r="O364" s="2">
        <v>0</v>
      </c>
      <c r="P364" s="2">
        <v>0</v>
      </c>
      <c r="Q364" s="2">
        <v>0</v>
      </c>
      <c r="R364" s="2">
        <v>0</v>
      </c>
      <c r="S364" s="2">
        <v>5701</v>
      </c>
      <c r="T364" s="2">
        <v>0</v>
      </c>
      <c r="U364" s="2">
        <v>0</v>
      </c>
      <c r="V364" s="2">
        <v>0</v>
      </c>
      <c r="W364" s="2">
        <v>0</v>
      </c>
      <c r="X364" s="3">
        <f t="shared" si="170"/>
        <v>29701</v>
      </c>
    </row>
    <row r="365" spans="1:24" ht="12" customHeight="1">
      <c r="A365" s="12"/>
      <c r="B365" s="2" t="s">
        <v>302</v>
      </c>
      <c r="E365" s="2">
        <v>0</v>
      </c>
      <c r="F365" s="2">
        <v>0</v>
      </c>
      <c r="G365" s="2">
        <v>7373</v>
      </c>
      <c r="H365" s="2">
        <v>1150</v>
      </c>
      <c r="I365" s="2">
        <v>0</v>
      </c>
      <c r="J365" s="2">
        <v>0</v>
      </c>
      <c r="K365" s="2">
        <v>0</v>
      </c>
      <c r="L365" s="2">
        <v>0</v>
      </c>
      <c r="M365" s="3">
        <f t="shared" si="169"/>
        <v>8523</v>
      </c>
      <c r="N365" s="2">
        <v>1610</v>
      </c>
      <c r="O365" s="2">
        <v>207</v>
      </c>
      <c r="P365" s="2">
        <v>0</v>
      </c>
      <c r="Q365" s="2">
        <v>0</v>
      </c>
      <c r="R365" s="2">
        <v>40407</v>
      </c>
      <c r="S365" s="2">
        <v>5952</v>
      </c>
      <c r="T365" s="2">
        <v>2131</v>
      </c>
      <c r="U365" s="2">
        <v>0</v>
      </c>
      <c r="V365" s="2">
        <v>0</v>
      </c>
      <c r="W365" s="2">
        <v>0</v>
      </c>
      <c r="X365" s="3">
        <f t="shared" si="170"/>
        <v>50307</v>
      </c>
    </row>
    <row r="366" spans="1:24" ht="12" customHeight="1">
      <c r="A366" s="12"/>
      <c r="C366" s="2" t="s">
        <v>41</v>
      </c>
      <c r="E366" s="2">
        <f t="shared" ref="E366:L366" si="171">SUM(E360:E365)</f>
        <v>2260027</v>
      </c>
      <c r="F366" s="2">
        <f t="shared" si="171"/>
        <v>0</v>
      </c>
      <c r="G366" s="2">
        <f t="shared" si="171"/>
        <v>778537</v>
      </c>
      <c r="H366" s="2">
        <f t="shared" si="171"/>
        <v>173211</v>
      </c>
      <c r="I366" s="2">
        <f t="shared" si="171"/>
        <v>169943</v>
      </c>
      <c r="J366" s="2">
        <f t="shared" si="171"/>
        <v>922818</v>
      </c>
      <c r="K366" s="2">
        <f t="shared" si="171"/>
        <v>47065</v>
      </c>
      <c r="L366" s="2">
        <f t="shared" si="171"/>
        <v>362444</v>
      </c>
      <c r="M366" s="3">
        <f t="shared" si="169"/>
        <v>4714045</v>
      </c>
      <c r="N366" s="2">
        <f t="shared" ref="N366:W366" si="172">SUM(N360:N365)</f>
        <v>244899</v>
      </c>
      <c r="O366" s="2">
        <f t="shared" si="172"/>
        <v>631972</v>
      </c>
      <c r="P366" s="2">
        <f t="shared" si="172"/>
        <v>674451</v>
      </c>
      <c r="Q366" s="2">
        <f t="shared" si="172"/>
        <v>0</v>
      </c>
      <c r="R366" s="2">
        <f t="shared" si="172"/>
        <v>542369</v>
      </c>
      <c r="S366" s="2">
        <f t="shared" si="172"/>
        <v>196770</v>
      </c>
      <c r="T366" s="2">
        <f t="shared" si="172"/>
        <v>976397</v>
      </c>
      <c r="U366" s="2">
        <f t="shared" si="172"/>
        <v>1141765</v>
      </c>
      <c r="V366" s="2">
        <f t="shared" si="172"/>
        <v>0</v>
      </c>
      <c r="W366" s="2">
        <f t="shared" si="172"/>
        <v>0</v>
      </c>
      <c r="X366" s="3">
        <f t="shared" si="170"/>
        <v>4408623</v>
      </c>
    </row>
    <row r="367" spans="1:24" ht="12" customHeight="1">
      <c r="A367" s="12"/>
      <c r="D367" s="2" t="s">
        <v>42</v>
      </c>
      <c r="E367" s="2">
        <f t="shared" ref="E367:L367" si="173">E366+E359</f>
        <v>5225304</v>
      </c>
      <c r="F367" s="2">
        <f t="shared" si="173"/>
        <v>924221</v>
      </c>
      <c r="G367" s="2">
        <f t="shared" si="173"/>
        <v>4803245</v>
      </c>
      <c r="H367" s="2">
        <f t="shared" si="173"/>
        <v>812939</v>
      </c>
      <c r="I367" s="2">
        <f t="shared" si="173"/>
        <v>169943</v>
      </c>
      <c r="J367" s="2">
        <f t="shared" si="173"/>
        <v>922818</v>
      </c>
      <c r="K367" s="2">
        <f t="shared" si="173"/>
        <v>148861</v>
      </c>
      <c r="L367" s="2">
        <f t="shared" si="173"/>
        <v>1186275</v>
      </c>
      <c r="M367" s="3">
        <f t="shared" si="169"/>
        <v>14193606</v>
      </c>
      <c r="N367" s="2">
        <f t="shared" ref="N367:W367" si="174">N366+N359</f>
        <v>3593402</v>
      </c>
      <c r="O367" s="2">
        <f t="shared" si="174"/>
        <v>631972</v>
      </c>
      <c r="P367" s="2">
        <f t="shared" si="174"/>
        <v>1533906</v>
      </c>
      <c r="Q367" s="2">
        <f t="shared" si="174"/>
        <v>0</v>
      </c>
      <c r="R367" s="2">
        <f t="shared" si="174"/>
        <v>1003635</v>
      </c>
      <c r="S367" s="2">
        <f t="shared" si="174"/>
        <v>3995453</v>
      </c>
      <c r="T367" s="2">
        <f t="shared" si="174"/>
        <v>1233825</v>
      </c>
      <c r="U367" s="2">
        <f t="shared" si="174"/>
        <v>3816924</v>
      </c>
      <c r="V367" s="2">
        <f t="shared" si="174"/>
        <v>0</v>
      </c>
      <c r="W367" s="2">
        <f t="shared" si="174"/>
        <v>0</v>
      </c>
      <c r="X367" s="3">
        <f t="shared" si="170"/>
        <v>15809117</v>
      </c>
    </row>
    <row r="368" spans="1:24" ht="12" customHeight="1">
      <c r="A368" s="12"/>
    </row>
    <row r="369" spans="1:24" ht="12" customHeight="1">
      <c r="A369" s="12" t="s">
        <v>303</v>
      </c>
      <c r="E369" s="2">
        <v>4742974</v>
      </c>
      <c r="F369" s="2">
        <v>0</v>
      </c>
      <c r="G369" s="2">
        <v>11918454</v>
      </c>
      <c r="H369" s="2">
        <v>4631601</v>
      </c>
      <c r="I369" s="2">
        <v>122228</v>
      </c>
      <c r="J369" s="2">
        <v>0</v>
      </c>
      <c r="K369" s="2">
        <v>0</v>
      </c>
      <c r="L369" s="2">
        <v>365275</v>
      </c>
      <c r="M369" s="3">
        <f t="shared" ref="M369:M378" si="175">SUM(E369:L369)</f>
        <v>21780532</v>
      </c>
      <c r="N369" s="2">
        <v>13313372</v>
      </c>
      <c r="O369" s="2">
        <v>0</v>
      </c>
      <c r="P369" s="2">
        <v>0</v>
      </c>
      <c r="Q369" s="2">
        <v>0</v>
      </c>
      <c r="R369" s="2">
        <v>1737218</v>
      </c>
      <c r="S369" s="2">
        <v>4740562</v>
      </c>
      <c r="T369" s="2">
        <v>1163423</v>
      </c>
      <c r="U369" s="2">
        <v>1491625</v>
      </c>
      <c r="V369" s="2">
        <v>0</v>
      </c>
      <c r="W369" s="2">
        <v>0</v>
      </c>
      <c r="X369" s="3">
        <f t="shared" ref="X369:X378" si="176">SUM(N369:W369)</f>
        <v>22446200</v>
      </c>
    </row>
    <row r="370" spans="1:24" ht="12" customHeight="1">
      <c r="A370" s="12"/>
      <c r="B370" s="2" t="s">
        <v>304</v>
      </c>
      <c r="E370" s="2">
        <v>0</v>
      </c>
      <c r="F370" s="2">
        <v>0</v>
      </c>
      <c r="G370" s="2">
        <v>18856</v>
      </c>
      <c r="H370" s="2">
        <v>3169</v>
      </c>
      <c r="I370" s="2">
        <v>0</v>
      </c>
      <c r="J370" s="2">
        <v>0</v>
      </c>
      <c r="K370" s="2">
        <v>0</v>
      </c>
      <c r="L370" s="2">
        <v>0</v>
      </c>
      <c r="M370" s="3">
        <f t="shared" si="175"/>
        <v>22025</v>
      </c>
      <c r="N370" s="2">
        <v>10109</v>
      </c>
      <c r="O370" s="2">
        <v>0</v>
      </c>
      <c r="P370" s="2">
        <v>0</v>
      </c>
      <c r="Q370" s="2">
        <v>0</v>
      </c>
      <c r="R370" s="2">
        <v>1176</v>
      </c>
      <c r="S370" s="2">
        <v>13366</v>
      </c>
      <c r="T370" s="2">
        <v>0</v>
      </c>
      <c r="U370" s="2">
        <v>0</v>
      </c>
      <c r="V370" s="2">
        <v>0</v>
      </c>
      <c r="W370" s="2">
        <v>0</v>
      </c>
      <c r="X370" s="3">
        <f t="shared" si="176"/>
        <v>24651</v>
      </c>
    </row>
    <row r="371" spans="1:24" ht="12" customHeight="1">
      <c r="A371" s="12"/>
      <c r="B371" s="2" t="s">
        <v>305</v>
      </c>
      <c r="E371" s="2">
        <v>9022556</v>
      </c>
      <c r="F371" s="2">
        <v>0</v>
      </c>
      <c r="G371" s="2">
        <v>1991677</v>
      </c>
      <c r="H371" s="2">
        <v>1664811</v>
      </c>
      <c r="I371" s="2">
        <v>0</v>
      </c>
      <c r="J371" s="2">
        <v>2151550</v>
      </c>
      <c r="K371" s="2">
        <v>20798</v>
      </c>
      <c r="L371" s="2">
        <v>560165</v>
      </c>
      <c r="M371" s="3">
        <f t="shared" si="175"/>
        <v>15411557</v>
      </c>
      <c r="N371" s="2">
        <v>169299</v>
      </c>
      <c r="O371" s="2">
        <v>2329320</v>
      </c>
      <c r="P371" s="2">
        <v>1113140</v>
      </c>
      <c r="Q371" s="2">
        <v>0</v>
      </c>
      <c r="R371" s="2">
        <v>5210013</v>
      </c>
      <c r="S371" s="2">
        <v>665392</v>
      </c>
      <c r="T371" s="2">
        <v>1105341</v>
      </c>
      <c r="U371" s="2">
        <v>1527732</v>
      </c>
      <c r="V371" s="2">
        <v>0</v>
      </c>
      <c r="W371" s="2">
        <v>0</v>
      </c>
      <c r="X371" s="3">
        <f t="shared" si="176"/>
        <v>12120237</v>
      </c>
    </row>
    <row r="372" spans="1:24" ht="12" customHeight="1">
      <c r="A372" s="12"/>
      <c r="B372" s="2" t="s">
        <v>306</v>
      </c>
      <c r="E372" s="2">
        <v>15247078</v>
      </c>
      <c r="F372" s="2">
        <v>0</v>
      </c>
      <c r="G372" s="2">
        <v>2920301</v>
      </c>
      <c r="H372" s="2">
        <v>161503</v>
      </c>
      <c r="I372" s="2">
        <v>24606</v>
      </c>
      <c r="J372" s="2">
        <v>796078</v>
      </c>
      <c r="K372" s="2">
        <v>43611</v>
      </c>
      <c r="L372" s="2">
        <v>1536574</v>
      </c>
      <c r="M372" s="3">
        <f t="shared" si="175"/>
        <v>20729751</v>
      </c>
      <c r="N372" s="2">
        <v>1058130</v>
      </c>
      <c r="O372" s="2">
        <v>33079</v>
      </c>
      <c r="P372" s="2">
        <v>1535176</v>
      </c>
      <c r="Q372" s="2">
        <v>0</v>
      </c>
      <c r="R372" s="2">
        <v>5306358</v>
      </c>
      <c r="S372" s="2">
        <v>891545</v>
      </c>
      <c r="T372" s="2">
        <v>1771617</v>
      </c>
      <c r="U372" s="2">
        <v>4651343</v>
      </c>
      <c r="V372" s="2">
        <v>0</v>
      </c>
      <c r="W372" s="2">
        <v>0</v>
      </c>
      <c r="X372" s="3">
        <f t="shared" si="176"/>
        <v>15247248</v>
      </c>
    </row>
    <row r="373" spans="1:24" ht="12" customHeight="1">
      <c r="A373" s="12"/>
      <c r="B373" s="2" t="s">
        <v>307</v>
      </c>
      <c r="E373" s="2">
        <v>0</v>
      </c>
      <c r="F373" s="2">
        <v>0</v>
      </c>
      <c r="G373" s="2">
        <v>30086</v>
      </c>
      <c r="H373" s="2">
        <v>6391</v>
      </c>
      <c r="I373" s="2">
        <v>718</v>
      </c>
      <c r="J373" s="2">
        <v>0</v>
      </c>
      <c r="K373" s="2">
        <v>0</v>
      </c>
      <c r="L373" s="2">
        <v>0</v>
      </c>
      <c r="M373" s="3">
        <f t="shared" si="175"/>
        <v>37195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31117</v>
      </c>
      <c r="T373" s="2">
        <v>0</v>
      </c>
      <c r="U373" s="2">
        <v>0</v>
      </c>
      <c r="V373" s="2">
        <v>0</v>
      </c>
      <c r="W373" s="2">
        <v>0</v>
      </c>
      <c r="X373" s="3">
        <f t="shared" si="176"/>
        <v>31117</v>
      </c>
    </row>
    <row r="374" spans="1:24" ht="12" customHeight="1">
      <c r="A374" s="12"/>
      <c r="B374" s="2" t="s">
        <v>308</v>
      </c>
      <c r="E374" s="2">
        <v>0</v>
      </c>
      <c r="F374" s="2">
        <v>0</v>
      </c>
      <c r="G374" s="2">
        <v>19682</v>
      </c>
      <c r="H374" s="2">
        <v>26556</v>
      </c>
      <c r="I374" s="2">
        <v>0</v>
      </c>
      <c r="J374" s="2">
        <v>0</v>
      </c>
      <c r="K374" s="2">
        <v>2961</v>
      </c>
      <c r="L374" s="2">
        <v>0</v>
      </c>
      <c r="M374" s="3">
        <f t="shared" si="175"/>
        <v>49199</v>
      </c>
      <c r="N374" s="2">
        <v>0</v>
      </c>
      <c r="O374" s="2">
        <v>0</v>
      </c>
      <c r="P374" s="2">
        <v>0</v>
      </c>
      <c r="Q374" s="2">
        <v>0</v>
      </c>
      <c r="R374" s="2">
        <v>12067</v>
      </c>
      <c r="S374" s="2">
        <v>30700</v>
      </c>
      <c r="T374" s="2">
        <v>0</v>
      </c>
      <c r="U374" s="2">
        <v>0</v>
      </c>
      <c r="V374" s="2">
        <v>0</v>
      </c>
      <c r="W374" s="2">
        <v>0</v>
      </c>
      <c r="X374" s="3">
        <f t="shared" si="176"/>
        <v>42767</v>
      </c>
    </row>
    <row r="375" spans="1:24" ht="12" customHeight="1">
      <c r="A375" s="12"/>
      <c r="B375" s="2" t="s">
        <v>309</v>
      </c>
      <c r="E375" s="2">
        <v>1519114.2120000001</v>
      </c>
      <c r="F375" s="2">
        <v>0</v>
      </c>
      <c r="G375" s="2">
        <v>1062896.5619999999</v>
      </c>
      <c r="H375" s="2">
        <v>0</v>
      </c>
      <c r="I375" s="2">
        <v>554221.24800000002</v>
      </c>
      <c r="J375" s="2">
        <v>11445.168</v>
      </c>
      <c r="K375" s="2">
        <v>0</v>
      </c>
      <c r="L375" s="2">
        <v>258692.86799999999</v>
      </c>
      <c r="M375" s="3">
        <f t="shared" si="175"/>
        <v>3406370.0580000002</v>
      </c>
      <c r="N375" s="2">
        <v>0</v>
      </c>
      <c r="O375" s="2">
        <v>0</v>
      </c>
      <c r="P375" s="2">
        <v>244185.06299999997</v>
      </c>
      <c r="Q375" s="2">
        <v>0</v>
      </c>
      <c r="R375" s="2">
        <v>2074722.9530000002</v>
      </c>
      <c r="S375" s="2">
        <v>266024</v>
      </c>
      <c r="T375" s="2">
        <v>209315.68700000001</v>
      </c>
      <c r="U375" s="2">
        <v>179134.83299999998</v>
      </c>
      <c r="V375" s="2">
        <v>0</v>
      </c>
      <c r="W375" s="2">
        <v>0</v>
      </c>
      <c r="X375" s="3">
        <f t="shared" si="176"/>
        <v>2973382.5360000003</v>
      </c>
    </row>
    <row r="376" spans="1:24" ht="12" customHeight="1">
      <c r="A376" s="12"/>
      <c r="B376" s="2" t="s">
        <v>310</v>
      </c>
      <c r="E376" s="2">
        <v>383241</v>
      </c>
      <c r="F376" s="2">
        <v>0</v>
      </c>
      <c r="G376" s="2">
        <v>113003</v>
      </c>
      <c r="H376" s="2">
        <v>0</v>
      </c>
      <c r="I376" s="2">
        <v>0</v>
      </c>
      <c r="J376" s="2">
        <v>38146</v>
      </c>
      <c r="K376" s="2">
        <v>0</v>
      </c>
      <c r="L376" s="2">
        <v>230961</v>
      </c>
      <c r="M376" s="3">
        <f t="shared" si="175"/>
        <v>765351</v>
      </c>
      <c r="N376" s="2">
        <v>0</v>
      </c>
      <c r="O376" s="2">
        <v>0</v>
      </c>
      <c r="P376" s="2">
        <v>230961</v>
      </c>
      <c r="Q376" s="2">
        <v>0</v>
      </c>
      <c r="R376" s="2">
        <v>49031</v>
      </c>
      <c r="S376" s="2">
        <v>72781</v>
      </c>
      <c r="T376" s="2">
        <v>246438</v>
      </c>
      <c r="U376" s="2">
        <v>0</v>
      </c>
      <c r="V376" s="2">
        <v>0</v>
      </c>
      <c r="W376" s="2">
        <v>0</v>
      </c>
      <c r="X376" s="3">
        <f t="shared" si="176"/>
        <v>599211</v>
      </c>
    </row>
    <row r="377" spans="1:24" ht="12" customHeight="1">
      <c r="A377" s="12"/>
      <c r="C377" s="2" t="s">
        <v>41</v>
      </c>
      <c r="E377" s="2">
        <f t="shared" ref="E377:L377" si="177">SUM(E370:E376)</f>
        <v>26171989.212000001</v>
      </c>
      <c r="F377" s="2">
        <f t="shared" si="177"/>
        <v>0</v>
      </c>
      <c r="G377" s="2">
        <f t="shared" si="177"/>
        <v>6156501.5619999999</v>
      </c>
      <c r="H377" s="2">
        <f t="shared" si="177"/>
        <v>1862430</v>
      </c>
      <c r="I377" s="2">
        <f t="shared" si="177"/>
        <v>579545.24800000002</v>
      </c>
      <c r="J377" s="2">
        <f t="shared" si="177"/>
        <v>2997219.1680000001</v>
      </c>
      <c r="K377" s="2">
        <f t="shared" si="177"/>
        <v>67370</v>
      </c>
      <c r="L377" s="2">
        <f t="shared" si="177"/>
        <v>2586392.8679999998</v>
      </c>
      <c r="M377" s="3">
        <f t="shared" si="175"/>
        <v>40421448.058000006</v>
      </c>
      <c r="N377" s="2">
        <f t="shared" ref="N377:W377" si="178">SUM(N370:N376)</f>
        <v>1237538</v>
      </c>
      <c r="O377" s="2">
        <f t="shared" si="178"/>
        <v>2362399</v>
      </c>
      <c r="P377" s="2">
        <f t="shared" si="178"/>
        <v>3123462.0630000001</v>
      </c>
      <c r="Q377" s="2">
        <f t="shared" si="178"/>
        <v>0</v>
      </c>
      <c r="R377" s="2">
        <f t="shared" si="178"/>
        <v>12653367.953</v>
      </c>
      <c r="S377" s="2">
        <f t="shared" si="178"/>
        <v>1970925</v>
      </c>
      <c r="T377" s="2">
        <f t="shared" si="178"/>
        <v>3332711.6869999999</v>
      </c>
      <c r="U377" s="2">
        <f t="shared" si="178"/>
        <v>6358209.8329999996</v>
      </c>
      <c r="V377" s="2">
        <f t="shared" si="178"/>
        <v>0</v>
      </c>
      <c r="W377" s="2">
        <f t="shared" si="178"/>
        <v>0</v>
      </c>
      <c r="X377" s="3">
        <f t="shared" si="176"/>
        <v>31038613.535999998</v>
      </c>
    </row>
    <row r="378" spans="1:24" ht="12" customHeight="1">
      <c r="A378" s="12"/>
      <c r="D378" s="2" t="s">
        <v>42</v>
      </c>
      <c r="E378" s="2">
        <f t="shared" ref="E378:L378" si="179">E377+E369</f>
        <v>30914963.212000001</v>
      </c>
      <c r="F378" s="2">
        <f t="shared" si="179"/>
        <v>0</v>
      </c>
      <c r="G378" s="2">
        <f t="shared" si="179"/>
        <v>18074955.561999999</v>
      </c>
      <c r="H378" s="2">
        <f t="shared" si="179"/>
        <v>6494031</v>
      </c>
      <c r="I378" s="2">
        <f t="shared" si="179"/>
        <v>701773.24800000002</v>
      </c>
      <c r="J378" s="2">
        <f t="shared" si="179"/>
        <v>2997219.1680000001</v>
      </c>
      <c r="K378" s="2">
        <f t="shared" si="179"/>
        <v>67370</v>
      </c>
      <c r="L378" s="2">
        <f t="shared" si="179"/>
        <v>2951667.8679999998</v>
      </c>
      <c r="M378" s="3">
        <f t="shared" si="175"/>
        <v>62201980.058000006</v>
      </c>
      <c r="N378" s="2">
        <f t="shared" ref="N378:W378" si="180">N377+N369</f>
        <v>14550910</v>
      </c>
      <c r="O378" s="2">
        <f t="shared" si="180"/>
        <v>2362399</v>
      </c>
      <c r="P378" s="2">
        <f t="shared" si="180"/>
        <v>3123462.0630000001</v>
      </c>
      <c r="Q378" s="2">
        <f t="shared" si="180"/>
        <v>0</v>
      </c>
      <c r="R378" s="2">
        <f t="shared" si="180"/>
        <v>14390585.953</v>
      </c>
      <c r="S378" s="2">
        <f t="shared" si="180"/>
        <v>6711487</v>
      </c>
      <c r="T378" s="2">
        <f t="shared" si="180"/>
        <v>4496134.6869999999</v>
      </c>
      <c r="U378" s="2">
        <f t="shared" si="180"/>
        <v>7849834.8329999996</v>
      </c>
      <c r="V378" s="2">
        <f t="shared" si="180"/>
        <v>0</v>
      </c>
      <c r="W378" s="2">
        <f t="shared" si="180"/>
        <v>0</v>
      </c>
      <c r="X378" s="3">
        <f t="shared" si="176"/>
        <v>53484813.535999998</v>
      </c>
    </row>
    <row r="379" spans="1:24" ht="12" customHeight="1">
      <c r="A379" s="12"/>
    </row>
    <row r="380" spans="1:24" ht="12" customHeight="1">
      <c r="A380" s="12" t="s">
        <v>311</v>
      </c>
      <c r="E380" s="2">
        <v>534506</v>
      </c>
      <c r="F380" s="2">
        <v>0</v>
      </c>
      <c r="G380" s="2">
        <v>1672324</v>
      </c>
      <c r="H380" s="2">
        <v>160173</v>
      </c>
      <c r="I380" s="2">
        <v>34064</v>
      </c>
      <c r="J380" s="2">
        <v>0</v>
      </c>
      <c r="K380" s="2">
        <v>34956</v>
      </c>
      <c r="L380" s="2">
        <v>434429</v>
      </c>
      <c r="M380" s="3">
        <f>SUM(E380:L380)</f>
        <v>2870452</v>
      </c>
      <c r="N380" s="2">
        <v>348829</v>
      </c>
      <c r="O380" s="2">
        <v>0</v>
      </c>
      <c r="P380" s="2">
        <v>434429</v>
      </c>
      <c r="Q380" s="2">
        <v>0</v>
      </c>
      <c r="R380" s="2">
        <v>217458</v>
      </c>
      <c r="S380" s="2">
        <v>1059768</v>
      </c>
      <c r="T380" s="2">
        <v>0</v>
      </c>
      <c r="U380" s="2">
        <v>335478</v>
      </c>
      <c r="V380" s="2">
        <v>0</v>
      </c>
      <c r="W380" s="2">
        <v>140622</v>
      </c>
      <c r="X380" s="3">
        <f>SUM(N380:W380)</f>
        <v>2536584</v>
      </c>
    </row>
    <row r="381" spans="1:24" ht="12" customHeight="1">
      <c r="A381" s="12"/>
      <c r="B381" s="2" t="s">
        <v>312</v>
      </c>
      <c r="E381" s="2">
        <v>469530</v>
      </c>
      <c r="F381" s="2">
        <v>0</v>
      </c>
      <c r="G381" s="2">
        <v>8700</v>
      </c>
      <c r="H381" s="2">
        <v>5160</v>
      </c>
      <c r="I381" s="2">
        <v>0</v>
      </c>
      <c r="J381" s="2">
        <v>0</v>
      </c>
      <c r="K381" s="2">
        <v>0</v>
      </c>
      <c r="L381" s="2">
        <v>0</v>
      </c>
      <c r="M381" s="3">
        <f>SUM(E381:L381)</f>
        <v>483390</v>
      </c>
      <c r="N381" s="2">
        <v>0</v>
      </c>
      <c r="O381" s="2">
        <v>0</v>
      </c>
      <c r="P381" s="2">
        <v>18131</v>
      </c>
      <c r="Q381" s="2">
        <v>0</v>
      </c>
      <c r="R381" s="2">
        <v>0</v>
      </c>
      <c r="S381" s="2">
        <v>11695</v>
      </c>
      <c r="T381" s="2">
        <v>431431</v>
      </c>
      <c r="U381" s="2">
        <v>0</v>
      </c>
      <c r="V381" s="2">
        <v>0</v>
      </c>
      <c r="W381" s="2">
        <v>0</v>
      </c>
      <c r="X381" s="3">
        <f>SUM(N381:W381)</f>
        <v>461257</v>
      </c>
    </row>
    <row r="382" spans="1:24" ht="12" customHeight="1">
      <c r="A382" s="12"/>
      <c r="C382" s="2" t="s">
        <v>41</v>
      </c>
      <c r="E382" s="2">
        <f>SUM(E381)</f>
        <v>469530</v>
      </c>
      <c r="F382" s="2">
        <f>SUM(F381)</f>
        <v>0</v>
      </c>
      <c r="G382" s="2">
        <f t="shared" ref="G382:L382" si="181">SUM(G381)</f>
        <v>8700</v>
      </c>
      <c r="H382" s="2">
        <f t="shared" si="181"/>
        <v>5160</v>
      </c>
      <c r="I382" s="2">
        <f t="shared" si="181"/>
        <v>0</v>
      </c>
      <c r="J382" s="2">
        <f t="shared" si="181"/>
        <v>0</v>
      </c>
      <c r="K382" s="2">
        <f t="shared" si="181"/>
        <v>0</v>
      </c>
      <c r="L382" s="2">
        <f t="shared" si="181"/>
        <v>0</v>
      </c>
      <c r="M382" s="3">
        <f>SUM(E382:L382)</f>
        <v>483390</v>
      </c>
      <c r="N382" s="2">
        <f t="shared" ref="N382:W382" si="182">N381</f>
        <v>0</v>
      </c>
      <c r="O382" s="2">
        <f t="shared" si="182"/>
        <v>0</v>
      </c>
      <c r="P382" s="2">
        <f t="shared" si="182"/>
        <v>18131</v>
      </c>
      <c r="Q382" s="2">
        <f t="shared" si="182"/>
        <v>0</v>
      </c>
      <c r="R382" s="2">
        <f t="shared" si="182"/>
        <v>0</v>
      </c>
      <c r="S382" s="2">
        <f t="shared" si="182"/>
        <v>11695</v>
      </c>
      <c r="T382" s="2">
        <f t="shared" si="182"/>
        <v>431431</v>
      </c>
      <c r="U382" s="2">
        <f t="shared" si="182"/>
        <v>0</v>
      </c>
      <c r="V382" s="2">
        <f t="shared" si="182"/>
        <v>0</v>
      </c>
      <c r="W382" s="2">
        <f t="shared" si="182"/>
        <v>0</v>
      </c>
      <c r="X382" s="3">
        <f>SUM(N382:W382)</f>
        <v>461257</v>
      </c>
    </row>
    <row r="383" spans="1:24" ht="12" customHeight="1">
      <c r="A383" s="12"/>
      <c r="D383" s="2" t="s">
        <v>42</v>
      </c>
      <c r="E383" s="2">
        <f t="shared" ref="E383:L383" si="183">E382+E380</f>
        <v>1004036</v>
      </c>
      <c r="F383" s="2">
        <f t="shared" si="183"/>
        <v>0</v>
      </c>
      <c r="G383" s="2">
        <f t="shared" si="183"/>
        <v>1681024</v>
      </c>
      <c r="H383" s="2">
        <f t="shared" si="183"/>
        <v>165333</v>
      </c>
      <c r="I383" s="2">
        <f t="shared" si="183"/>
        <v>34064</v>
      </c>
      <c r="J383" s="2">
        <f t="shared" si="183"/>
        <v>0</v>
      </c>
      <c r="K383" s="2">
        <f t="shared" si="183"/>
        <v>34956</v>
      </c>
      <c r="L383" s="2">
        <f t="shared" si="183"/>
        <v>434429</v>
      </c>
      <c r="M383" s="3">
        <f>SUM(E383:L383)</f>
        <v>3353842</v>
      </c>
      <c r="N383" s="2">
        <f t="shared" ref="N383:W383" si="184">N382+N380</f>
        <v>348829</v>
      </c>
      <c r="O383" s="2">
        <f t="shared" si="184"/>
        <v>0</v>
      </c>
      <c r="P383" s="2">
        <f t="shared" si="184"/>
        <v>452560</v>
      </c>
      <c r="Q383" s="2">
        <f t="shared" si="184"/>
        <v>0</v>
      </c>
      <c r="R383" s="2">
        <f t="shared" si="184"/>
        <v>217458</v>
      </c>
      <c r="S383" s="2">
        <f t="shared" si="184"/>
        <v>1071463</v>
      </c>
      <c r="T383" s="2">
        <f t="shared" si="184"/>
        <v>431431</v>
      </c>
      <c r="U383" s="2">
        <f t="shared" si="184"/>
        <v>335478</v>
      </c>
      <c r="V383" s="2">
        <f t="shared" si="184"/>
        <v>0</v>
      </c>
      <c r="W383" s="2">
        <f t="shared" si="184"/>
        <v>140622</v>
      </c>
      <c r="X383" s="3">
        <f>SUM(N383:W383)</f>
        <v>2997841</v>
      </c>
    </row>
    <row r="384" spans="1:24" ht="12" customHeight="1">
      <c r="A384" s="12"/>
    </row>
    <row r="385" spans="1:24" ht="12" customHeight="1">
      <c r="A385" s="12" t="s">
        <v>313</v>
      </c>
      <c r="E385" s="2">
        <v>3475207</v>
      </c>
      <c r="F385" s="2">
        <v>0</v>
      </c>
      <c r="G385" s="2">
        <v>3295319</v>
      </c>
      <c r="H385" s="2">
        <v>1136420</v>
      </c>
      <c r="I385" s="2">
        <v>98602</v>
      </c>
      <c r="J385" s="2">
        <v>0</v>
      </c>
      <c r="K385" s="2">
        <v>1048753</v>
      </c>
      <c r="L385" s="2">
        <v>0</v>
      </c>
      <c r="M385" s="3">
        <f t="shared" ref="M385:M391" si="185">SUM(E385:L385)</f>
        <v>9054301</v>
      </c>
      <c r="N385" s="2">
        <v>3683792</v>
      </c>
      <c r="O385" s="2">
        <v>0</v>
      </c>
      <c r="P385" s="2">
        <v>0</v>
      </c>
      <c r="Q385" s="2">
        <v>0</v>
      </c>
      <c r="R385" s="2">
        <v>1365501</v>
      </c>
      <c r="S385" s="2">
        <v>3006935</v>
      </c>
      <c r="T385" s="2">
        <v>790199</v>
      </c>
      <c r="U385" s="2">
        <v>1450104</v>
      </c>
      <c r="V385" s="2">
        <v>0</v>
      </c>
      <c r="W385" s="2">
        <v>0</v>
      </c>
      <c r="X385" s="3">
        <f t="shared" ref="X385:X391" si="186">SUM(N385:W385)</f>
        <v>10296531</v>
      </c>
    </row>
    <row r="386" spans="1:24" ht="12" customHeight="1">
      <c r="A386" s="12"/>
      <c r="B386" s="2" t="s">
        <v>314</v>
      </c>
      <c r="E386" s="2">
        <v>1603</v>
      </c>
      <c r="F386" s="2">
        <v>0</v>
      </c>
      <c r="G386" s="2">
        <v>250933</v>
      </c>
      <c r="H386" s="2">
        <v>19389</v>
      </c>
      <c r="I386" s="2">
        <v>871</v>
      </c>
      <c r="J386" s="2">
        <v>0</v>
      </c>
      <c r="K386" s="2">
        <v>1000</v>
      </c>
      <c r="L386" s="2">
        <v>70925</v>
      </c>
      <c r="M386" s="3">
        <f t="shared" si="185"/>
        <v>344721</v>
      </c>
      <c r="N386" s="2">
        <v>0</v>
      </c>
      <c r="O386" s="2">
        <v>0</v>
      </c>
      <c r="P386" s="2">
        <v>172268</v>
      </c>
      <c r="Q386" s="2">
        <v>0</v>
      </c>
      <c r="R386" s="2">
        <v>5654</v>
      </c>
      <c r="S386" s="2">
        <v>167804</v>
      </c>
      <c r="T386" s="2">
        <v>0</v>
      </c>
      <c r="U386" s="2">
        <v>7250</v>
      </c>
      <c r="V386" s="2">
        <v>0</v>
      </c>
      <c r="W386" s="2">
        <v>0</v>
      </c>
      <c r="X386" s="3">
        <f t="shared" si="186"/>
        <v>352976</v>
      </c>
    </row>
    <row r="387" spans="1:24" ht="12" customHeight="1">
      <c r="A387" s="12"/>
      <c r="B387" s="2" t="s">
        <v>315</v>
      </c>
      <c r="E387" s="2">
        <v>0</v>
      </c>
      <c r="F387" s="2">
        <v>0</v>
      </c>
      <c r="G387" s="2">
        <v>8779</v>
      </c>
      <c r="H387" s="2">
        <v>1624</v>
      </c>
      <c r="I387" s="2">
        <v>0</v>
      </c>
      <c r="J387" s="2">
        <v>0</v>
      </c>
      <c r="K387" s="2">
        <v>0</v>
      </c>
      <c r="L387" s="2">
        <v>0</v>
      </c>
      <c r="M387" s="3">
        <f t="shared" si="185"/>
        <v>10403</v>
      </c>
      <c r="N387" s="2">
        <v>5866</v>
      </c>
      <c r="O387" s="2">
        <v>0</v>
      </c>
      <c r="P387" s="2">
        <v>0</v>
      </c>
      <c r="Q387" s="2">
        <v>0</v>
      </c>
      <c r="R387" s="2">
        <v>6946</v>
      </c>
      <c r="S387" s="2">
        <v>6579</v>
      </c>
      <c r="T387" s="2">
        <v>0</v>
      </c>
      <c r="U387" s="2">
        <v>0</v>
      </c>
      <c r="V387" s="2">
        <v>0</v>
      </c>
      <c r="W387" s="2">
        <v>0</v>
      </c>
      <c r="X387" s="3">
        <f t="shared" si="186"/>
        <v>19391</v>
      </c>
    </row>
    <row r="388" spans="1:24" ht="12" customHeight="1">
      <c r="A388" s="12"/>
      <c r="B388" s="2" t="s">
        <v>316</v>
      </c>
      <c r="E388" s="2">
        <v>489744</v>
      </c>
      <c r="F388" s="2">
        <v>0</v>
      </c>
      <c r="G388" s="2">
        <v>75833</v>
      </c>
      <c r="H388" s="2">
        <v>3816</v>
      </c>
      <c r="I388" s="2">
        <v>0</v>
      </c>
      <c r="J388" s="2">
        <v>4557</v>
      </c>
      <c r="K388" s="2">
        <v>0</v>
      </c>
      <c r="L388" s="2">
        <v>45719</v>
      </c>
      <c r="M388" s="3">
        <f t="shared" si="185"/>
        <v>619669</v>
      </c>
      <c r="N388" s="2">
        <v>5093</v>
      </c>
      <c r="O388" s="2">
        <v>42</v>
      </c>
      <c r="P388" s="2">
        <v>45719</v>
      </c>
      <c r="Q388" s="2">
        <v>0</v>
      </c>
      <c r="R388" s="2">
        <v>33774</v>
      </c>
      <c r="S388" s="2">
        <v>25270</v>
      </c>
      <c r="T388" s="2">
        <v>505097</v>
      </c>
      <c r="U388" s="2">
        <v>32756</v>
      </c>
      <c r="V388" s="2">
        <v>0</v>
      </c>
      <c r="W388" s="2">
        <v>0</v>
      </c>
      <c r="X388" s="3">
        <f t="shared" si="186"/>
        <v>647751</v>
      </c>
    </row>
    <row r="389" spans="1:24" ht="12" customHeight="1">
      <c r="A389" s="12"/>
      <c r="B389" s="2" t="s">
        <v>317</v>
      </c>
      <c r="E389" s="2">
        <v>2269976</v>
      </c>
      <c r="F389" s="2">
        <v>28497</v>
      </c>
      <c r="G389" s="2">
        <v>1214220</v>
      </c>
      <c r="H389" s="2">
        <v>18580</v>
      </c>
      <c r="I389" s="2">
        <v>0</v>
      </c>
      <c r="J389" s="2">
        <v>317251</v>
      </c>
      <c r="K389" s="2">
        <v>0</v>
      </c>
      <c r="L389" s="2">
        <v>451336</v>
      </c>
      <c r="M389" s="3">
        <f t="shared" si="185"/>
        <v>4299860</v>
      </c>
      <c r="N389" s="2">
        <v>124705</v>
      </c>
      <c r="O389" s="2">
        <v>227735</v>
      </c>
      <c r="P389" s="2">
        <v>1092133</v>
      </c>
      <c r="Q389" s="2">
        <v>0</v>
      </c>
      <c r="R389" s="2">
        <v>1918750</v>
      </c>
      <c r="S389" s="2">
        <v>617128</v>
      </c>
      <c r="T389" s="2">
        <v>2339</v>
      </c>
      <c r="U389" s="2">
        <v>0</v>
      </c>
      <c r="V389" s="2">
        <v>0</v>
      </c>
      <c r="W389" s="2">
        <v>0</v>
      </c>
      <c r="X389" s="3">
        <f t="shared" si="186"/>
        <v>3982790</v>
      </c>
    </row>
    <row r="390" spans="1:24" ht="12" customHeight="1">
      <c r="A390" s="12"/>
      <c r="C390" s="2" t="s">
        <v>41</v>
      </c>
      <c r="E390" s="2">
        <f t="shared" ref="E390:L390" si="187">SUM(E386:E389)</f>
        <v>2761323</v>
      </c>
      <c r="F390" s="2">
        <f t="shared" si="187"/>
        <v>28497</v>
      </c>
      <c r="G390" s="2">
        <f t="shared" si="187"/>
        <v>1549765</v>
      </c>
      <c r="H390" s="2">
        <f t="shared" si="187"/>
        <v>43409</v>
      </c>
      <c r="I390" s="2">
        <f t="shared" si="187"/>
        <v>871</v>
      </c>
      <c r="J390" s="2">
        <f t="shared" si="187"/>
        <v>321808</v>
      </c>
      <c r="K390" s="2">
        <f t="shared" si="187"/>
        <v>1000</v>
      </c>
      <c r="L390" s="2">
        <f t="shared" si="187"/>
        <v>567980</v>
      </c>
      <c r="M390" s="3">
        <f t="shared" si="185"/>
        <v>5274653</v>
      </c>
      <c r="N390" s="2">
        <f t="shared" ref="N390:W390" si="188">SUM(N386:N389)</f>
        <v>135664</v>
      </c>
      <c r="O390" s="2">
        <f t="shared" si="188"/>
        <v>227777</v>
      </c>
      <c r="P390" s="2">
        <f t="shared" si="188"/>
        <v>1310120</v>
      </c>
      <c r="Q390" s="2">
        <f t="shared" si="188"/>
        <v>0</v>
      </c>
      <c r="R390" s="2">
        <f t="shared" si="188"/>
        <v>1965124</v>
      </c>
      <c r="S390" s="2">
        <f t="shared" si="188"/>
        <v>816781</v>
      </c>
      <c r="T390" s="2">
        <f t="shared" si="188"/>
        <v>507436</v>
      </c>
      <c r="U390" s="2">
        <f t="shared" si="188"/>
        <v>40006</v>
      </c>
      <c r="V390" s="2">
        <f t="shared" si="188"/>
        <v>0</v>
      </c>
      <c r="W390" s="2">
        <f t="shared" si="188"/>
        <v>0</v>
      </c>
      <c r="X390" s="3">
        <f t="shared" si="186"/>
        <v>5002908</v>
      </c>
    </row>
    <row r="391" spans="1:24" ht="12" customHeight="1">
      <c r="A391" s="12"/>
      <c r="D391" s="2" t="s">
        <v>42</v>
      </c>
      <c r="E391" s="2">
        <f t="shared" ref="E391:L391" si="189">E390+E385</f>
        <v>6236530</v>
      </c>
      <c r="F391" s="2">
        <f t="shared" si="189"/>
        <v>28497</v>
      </c>
      <c r="G391" s="2">
        <f t="shared" si="189"/>
        <v>4845084</v>
      </c>
      <c r="H391" s="2">
        <f t="shared" si="189"/>
        <v>1179829</v>
      </c>
      <c r="I391" s="2">
        <f t="shared" si="189"/>
        <v>99473</v>
      </c>
      <c r="J391" s="2">
        <f t="shared" si="189"/>
        <v>321808</v>
      </c>
      <c r="K391" s="2">
        <f t="shared" si="189"/>
        <v>1049753</v>
      </c>
      <c r="L391" s="2">
        <f t="shared" si="189"/>
        <v>567980</v>
      </c>
      <c r="M391" s="3">
        <f t="shared" si="185"/>
        <v>14328954</v>
      </c>
      <c r="N391" s="2">
        <f t="shared" ref="N391:W391" si="190">N390+N385</f>
        <v>3819456</v>
      </c>
      <c r="O391" s="2">
        <f t="shared" si="190"/>
        <v>227777</v>
      </c>
      <c r="P391" s="2">
        <f t="shared" si="190"/>
        <v>1310120</v>
      </c>
      <c r="Q391" s="2">
        <f t="shared" si="190"/>
        <v>0</v>
      </c>
      <c r="R391" s="2">
        <f t="shared" si="190"/>
        <v>3330625</v>
      </c>
      <c r="S391" s="2">
        <f t="shared" si="190"/>
        <v>3823716</v>
      </c>
      <c r="T391" s="2">
        <f t="shared" si="190"/>
        <v>1297635</v>
      </c>
      <c r="U391" s="2">
        <f t="shared" si="190"/>
        <v>1490110</v>
      </c>
      <c r="V391" s="2">
        <f t="shared" si="190"/>
        <v>0</v>
      </c>
      <c r="W391" s="2">
        <f t="shared" si="190"/>
        <v>0</v>
      </c>
      <c r="X391" s="3">
        <f t="shared" si="186"/>
        <v>15299439</v>
      </c>
    </row>
    <row r="392" spans="1:24" ht="12" customHeight="1">
      <c r="A392" s="12"/>
    </row>
    <row r="393" spans="1:24" ht="12" customHeight="1">
      <c r="A393" s="12" t="s">
        <v>318</v>
      </c>
      <c r="E393" s="2">
        <v>4318731</v>
      </c>
      <c r="F393" s="2">
        <v>0</v>
      </c>
      <c r="G393" s="2">
        <v>10950424</v>
      </c>
      <c r="H393" s="2">
        <v>2916671</v>
      </c>
      <c r="I393" s="2">
        <v>0</v>
      </c>
      <c r="J393" s="2">
        <v>168318</v>
      </c>
      <c r="K393" s="2">
        <v>1363834</v>
      </c>
      <c r="L393" s="2">
        <v>0</v>
      </c>
      <c r="M393" s="3">
        <f t="shared" ref="M393:M402" si="191">SUM(E393:L393)</f>
        <v>19717978</v>
      </c>
      <c r="N393" s="2">
        <v>12418899</v>
      </c>
      <c r="O393" s="2">
        <v>60094</v>
      </c>
      <c r="P393" s="2">
        <v>0</v>
      </c>
      <c r="Q393" s="2">
        <v>0</v>
      </c>
      <c r="R393" s="2">
        <v>2190606</v>
      </c>
      <c r="S393" s="2">
        <v>3936253</v>
      </c>
      <c r="T393" s="2">
        <v>170125</v>
      </c>
      <c r="U393" s="2">
        <v>1359331</v>
      </c>
      <c r="V393" s="2">
        <v>0</v>
      </c>
      <c r="W393" s="2">
        <v>630595</v>
      </c>
      <c r="X393" s="3">
        <f t="shared" ref="X393:X402" si="192">SUM(N393:W393)</f>
        <v>20765903</v>
      </c>
    </row>
    <row r="394" spans="1:24" ht="12" customHeight="1">
      <c r="A394" s="12"/>
      <c r="B394" s="2" t="s">
        <v>319</v>
      </c>
      <c r="E394" s="2">
        <v>5089590</v>
      </c>
      <c r="F394" s="2">
        <v>0</v>
      </c>
      <c r="G394" s="2">
        <v>6543717</v>
      </c>
      <c r="H394" s="2">
        <v>1909952</v>
      </c>
      <c r="I394" s="2">
        <v>0</v>
      </c>
      <c r="J394" s="2">
        <v>1591403</v>
      </c>
      <c r="K394" s="2">
        <v>2997997</v>
      </c>
      <c r="L394" s="2">
        <v>779522</v>
      </c>
      <c r="M394" s="3">
        <f t="shared" si="191"/>
        <v>18912181</v>
      </c>
      <c r="N394" s="2">
        <v>12523</v>
      </c>
      <c r="O394" s="2">
        <v>861682</v>
      </c>
      <c r="P394" s="2">
        <v>779522</v>
      </c>
      <c r="Q394" s="2">
        <v>0</v>
      </c>
      <c r="R394" s="2">
        <v>14131500</v>
      </c>
      <c r="S394" s="2">
        <v>1446438</v>
      </c>
      <c r="T394" s="2">
        <v>3110754</v>
      </c>
      <c r="U394" s="2">
        <v>126928</v>
      </c>
      <c r="V394" s="2">
        <v>0</v>
      </c>
      <c r="W394" s="2">
        <v>0</v>
      </c>
      <c r="X394" s="3">
        <f t="shared" si="192"/>
        <v>20469347</v>
      </c>
    </row>
    <row r="395" spans="1:24" ht="12" customHeight="1">
      <c r="A395" s="12"/>
      <c r="B395" s="2" t="s">
        <v>320</v>
      </c>
      <c r="E395" s="2">
        <v>155445</v>
      </c>
      <c r="F395" s="2">
        <v>0</v>
      </c>
      <c r="G395" s="2">
        <v>192590</v>
      </c>
      <c r="H395" s="2">
        <v>10150</v>
      </c>
      <c r="I395" s="2">
        <v>0</v>
      </c>
      <c r="J395" s="2">
        <v>672434</v>
      </c>
      <c r="K395" s="2">
        <v>116914</v>
      </c>
      <c r="L395" s="2">
        <v>465733</v>
      </c>
      <c r="M395" s="3">
        <f t="shared" si="191"/>
        <v>1613266</v>
      </c>
      <c r="N395" s="2">
        <v>622068</v>
      </c>
      <c r="O395" s="2">
        <v>453801</v>
      </c>
      <c r="P395" s="2">
        <v>465733</v>
      </c>
      <c r="Q395" s="2">
        <v>100096</v>
      </c>
      <c r="R395" s="2">
        <v>95009</v>
      </c>
      <c r="S395" s="2">
        <v>83014</v>
      </c>
      <c r="T395" s="2">
        <v>9347</v>
      </c>
      <c r="U395" s="2">
        <v>69118</v>
      </c>
      <c r="V395" s="2">
        <v>0</v>
      </c>
      <c r="W395" s="2">
        <v>0</v>
      </c>
      <c r="X395" s="3">
        <f t="shared" si="192"/>
        <v>1898186</v>
      </c>
    </row>
    <row r="396" spans="1:24" ht="12" customHeight="1">
      <c r="A396" s="12"/>
      <c r="B396" s="2" t="s">
        <v>321</v>
      </c>
      <c r="E396" s="2">
        <v>0</v>
      </c>
      <c r="F396" s="2">
        <v>0</v>
      </c>
      <c r="G396" s="2">
        <v>74977</v>
      </c>
      <c r="H396" s="2">
        <v>2356</v>
      </c>
      <c r="I396" s="2">
        <v>0</v>
      </c>
      <c r="J396" s="2">
        <v>180255</v>
      </c>
      <c r="K396" s="2">
        <v>0</v>
      </c>
      <c r="L396" s="2">
        <v>0</v>
      </c>
      <c r="M396" s="3">
        <f t="shared" si="191"/>
        <v>257588</v>
      </c>
      <c r="N396" s="2">
        <v>46286</v>
      </c>
      <c r="O396" s="2">
        <v>155221</v>
      </c>
      <c r="P396" s="2">
        <v>0</v>
      </c>
      <c r="Q396" s="2">
        <v>0</v>
      </c>
      <c r="R396" s="2">
        <v>71972</v>
      </c>
      <c r="S396" s="2">
        <v>42081</v>
      </c>
      <c r="T396" s="2">
        <v>0</v>
      </c>
      <c r="U396" s="2">
        <v>0</v>
      </c>
      <c r="V396" s="2">
        <v>0</v>
      </c>
      <c r="W396" s="2">
        <v>0</v>
      </c>
      <c r="X396" s="3">
        <f t="shared" si="192"/>
        <v>315560</v>
      </c>
    </row>
    <row r="397" spans="1:24" ht="12" customHeight="1">
      <c r="A397" s="12"/>
      <c r="B397" s="2" t="s">
        <v>322</v>
      </c>
      <c r="E397" s="2">
        <v>4412490</v>
      </c>
      <c r="F397" s="2">
        <v>0</v>
      </c>
      <c r="G397" s="2">
        <v>446946</v>
      </c>
      <c r="H397" s="2">
        <v>194342</v>
      </c>
      <c r="I397" s="2">
        <v>0</v>
      </c>
      <c r="J397" s="2">
        <v>16839</v>
      </c>
      <c r="K397" s="2">
        <v>0</v>
      </c>
      <c r="L397" s="2">
        <v>113146</v>
      </c>
      <c r="M397" s="3">
        <f t="shared" si="191"/>
        <v>5183763</v>
      </c>
      <c r="N397" s="2">
        <v>0</v>
      </c>
      <c r="O397" s="2">
        <v>0</v>
      </c>
      <c r="P397" s="2">
        <v>285646</v>
      </c>
      <c r="Q397" s="2">
        <v>0</v>
      </c>
      <c r="R397" s="2">
        <v>1183889</v>
      </c>
      <c r="S397" s="2">
        <v>186391</v>
      </c>
      <c r="T397" s="2">
        <v>968499</v>
      </c>
      <c r="U397" s="2">
        <v>1926027</v>
      </c>
      <c r="V397" s="2">
        <v>0</v>
      </c>
      <c r="W397" s="2">
        <v>0</v>
      </c>
      <c r="X397" s="3">
        <f t="shared" si="192"/>
        <v>4550452</v>
      </c>
    </row>
    <row r="398" spans="1:24" ht="12" customHeight="1">
      <c r="A398" s="12"/>
      <c r="B398" s="2" t="s">
        <v>323</v>
      </c>
      <c r="E398" s="2">
        <v>2646986</v>
      </c>
      <c r="F398" s="2">
        <v>0</v>
      </c>
      <c r="G398" s="2">
        <v>729312</v>
      </c>
      <c r="H398" s="2">
        <v>0</v>
      </c>
      <c r="I398" s="2">
        <v>28547</v>
      </c>
      <c r="J398" s="2">
        <v>221942</v>
      </c>
      <c r="K398" s="2">
        <v>127262</v>
      </c>
      <c r="L398" s="2">
        <v>653917</v>
      </c>
      <c r="M398" s="3">
        <f t="shared" si="191"/>
        <v>4407966</v>
      </c>
      <c r="N398" s="2">
        <v>182187</v>
      </c>
      <c r="O398" s="2">
        <v>0</v>
      </c>
      <c r="P398" s="2">
        <v>1349027</v>
      </c>
      <c r="Q398" s="2">
        <v>0</v>
      </c>
      <c r="R398" s="2">
        <v>1227703</v>
      </c>
      <c r="S398" s="2">
        <v>199256</v>
      </c>
      <c r="T398" s="2">
        <v>1309479</v>
      </c>
      <c r="U398" s="2">
        <v>436117</v>
      </c>
      <c r="V398" s="2">
        <v>0</v>
      </c>
      <c r="W398" s="2">
        <v>0</v>
      </c>
      <c r="X398" s="3">
        <f t="shared" si="192"/>
        <v>4703769</v>
      </c>
    </row>
    <row r="399" spans="1:24" ht="12" customHeight="1">
      <c r="A399" s="12"/>
      <c r="B399" s="2" t="s">
        <v>324</v>
      </c>
      <c r="E399" s="2">
        <v>56527</v>
      </c>
      <c r="F399" s="2">
        <v>0</v>
      </c>
      <c r="G399" s="2">
        <v>31593</v>
      </c>
      <c r="H399" s="2">
        <v>2024</v>
      </c>
      <c r="I399" s="2">
        <v>0</v>
      </c>
      <c r="J399" s="2">
        <v>0</v>
      </c>
      <c r="K399" s="2">
        <v>0</v>
      </c>
      <c r="L399" s="2">
        <v>78000</v>
      </c>
      <c r="M399" s="3">
        <f t="shared" si="191"/>
        <v>168144</v>
      </c>
      <c r="N399" s="2">
        <v>0</v>
      </c>
      <c r="O399" s="2">
        <v>0</v>
      </c>
      <c r="P399" s="2">
        <v>78000</v>
      </c>
      <c r="Q399" s="2">
        <v>15049</v>
      </c>
      <c r="R399" s="2">
        <v>3694</v>
      </c>
      <c r="S399" s="2">
        <v>19213</v>
      </c>
      <c r="T399" s="2">
        <v>49635</v>
      </c>
      <c r="U399" s="2">
        <v>0</v>
      </c>
      <c r="V399" s="2">
        <v>0</v>
      </c>
      <c r="W399" s="2">
        <v>0</v>
      </c>
      <c r="X399" s="3">
        <f t="shared" si="192"/>
        <v>165591</v>
      </c>
    </row>
    <row r="400" spans="1:24" ht="12" customHeight="1">
      <c r="A400" s="12"/>
      <c r="B400" s="2" t="s">
        <v>325</v>
      </c>
      <c r="E400" s="2">
        <v>3675</v>
      </c>
      <c r="F400" s="2">
        <v>0</v>
      </c>
      <c r="G400" s="2">
        <v>17013</v>
      </c>
      <c r="H400" s="2">
        <v>76018</v>
      </c>
      <c r="I400" s="2">
        <v>0</v>
      </c>
      <c r="J400" s="2">
        <v>0</v>
      </c>
      <c r="K400" s="2">
        <v>0</v>
      </c>
      <c r="L400" s="2">
        <v>0</v>
      </c>
      <c r="M400" s="3">
        <f t="shared" si="191"/>
        <v>96706</v>
      </c>
      <c r="N400" s="2">
        <v>50000</v>
      </c>
      <c r="O400" s="2">
        <v>0</v>
      </c>
      <c r="P400" s="2">
        <v>20817</v>
      </c>
      <c r="Q400" s="2">
        <v>12926</v>
      </c>
      <c r="R400" s="2">
        <v>6244</v>
      </c>
      <c r="S400" s="2">
        <v>21030</v>
      </c>
      <c r="T400" s="2">
        <v>0</v>
      </c>
      <c r="U400" s="2">
        <v>30609</v>
      </c>
      <c r="V400" s="2">
        <v>0</v>
      </c>
      <c r="W400" s="2">
        <v>0</v>
      </c>
      <c r="X400" s="3">
        <f t="shared" si="192"/>
        <v>141626</v>
      </c>
    </row>
    <row r="401" spans="1:24" ht="12" customHeight="1">
      <c r="A401" s="12"/>
      <c r="C401" s="2" t="s">
        <v>41</v>
      </c>
      <c r="E401" s="2">
        <f t="shared" ref="E401:L401" si="193">SUM(E394:E400)</f>
        <v>12364713</v>
      </c>
      <c r="F401" s="2">
        <f t="shared" si="193"/>
        <v>0</v>
      </c>
      <c r="G401" s="2">
        <f t="shared" si="193"/>
        <v>8036148</v>
      </c>
      <c r="H401" s="2">
        <f t="shared" si="193"/>
        <v>2194842</v>
      </c>
      <c r="I401" s="2">
        <f t="shared" si="193"/>
        <v>28547</v>
      </c>
      <c r="J401" s="2">
        <f t="shared" si="193"/>
        <v>2682873</v>
      </c>
      <c r="K401" s="2">
        <f t="shared" si="193"/>
        <v>3242173</v>
      </c>
      <c r="L401" s="2">
        <f t="shared" si="193"/>
        <v>2090318</v>
      </c>
      <c r="M401" s="3">
        <f t="shared" si="191"/>
        <v>30639614</v>
      </c>
      <c r="N401" s="2">
        <f t="shared" ref="N401:W401" si="194">SUM(N394:N400)</f>
        <v>913064</v>
      </c>
      <c r="O401" s="2">
        <f t="shared" si="194"/>
        <v>1470704</v>
      </c>
      <c r="P401" s="2">
        <f t="shared" si="194"/>
        <v>2978745</v>
      </c>
      <c r="Q401" s="2">
        <f t="shared" si="194"/>
        <v>128071</v>
      </c>
      <c r="R401" s="2">
        <f t="shared" si="194"/>
        <v>16720011</v>
      </c>
      <c r="S401" s="2">
        <f t="shared" si="194"/>
        <v>1997423</v>
      </c>
      <c r="T401" s="2">
        <f t="shared" si="194"/>
        <v>5447714</v>
      </c>
      <c r="U401" s="2">
        <f t="shared" si="194"/>
        <v>2588799</v>
      </c>
      <c r="V401" s="2">
        <f t="shared" si="194"/>
        <v>0</v>
      </c>
      <c r="W401" s="2">
        <f t="shared" si="194"/>
        <v>0</v>
      </c>
      <c r="X401" s="3">
        <f t="shared" si="192"/>
        <v>32244531</v>
      </c>
    </row>
    <row r="402" spans="1:24" ht="12" customHeight="1">
      <c r="A402" s="12"/>
      <c r="D402" s="2" t="s">
        <v>42</v>
      </c>
      <c r="E402" s="2">
        <f t="shared" ref="E402:L402" si="195">E401+E393</f>
        <v>16683444</v>
      </c>
      <c r="F402" s="2">
        <f t="shared" si="195"/>
        <v>0</v>
      </c>
      <c r="G402" s="2">
        <f t="shared" si="195"/>
        <v>18986572</v>
      </c>
      <c r="H402" s="2">
        <f t="shared" si="195"/>
        <v>5111513</v>
      </c>
      <c r="I402" s="2">
        <f t="shared" si="195"/>
        <v>28547</v>
      </c>
      <c r="J402" s="2">
        <f t="shared" si="195"/>
        <v>2851191</v>
      </c>
      <c r="K402" s="2">
        <f t="shared" si="195"/>
        <v>4606007</v>
      </c>
      <c r="L402" s="2">
        <f t="shared" si="195"/>
        <v>2090318</v>
      </c>
      <c r="M402" s="3">
        <f t="shared" si="191"/>
        <v>50357592</v>
      </c>
      <c r="N402" s="2">
        <f t="shared" ref="N402:W402" si="196">N401+N393</f>
        <v>13331963</v>
      </c>
      <c r="O402" s="2">
        <f t="shared" si="196"/>
        <v>1530798</v>
      </c>
      <c r="P402" s="2">
        <f t="shared" si="196"/>
        <v>2978745</v>
      </c>
      <c r="Q402" s="2">
        <f t="shared" si="196"/>
        <v>128071</v>
      </c>
      <c r="R402" s="2">
        <f t="shared" si="196"/>
        <v>18910617</v>
      </c>
      <c r="S402" s="2">
        <f t="shared" si="196"/>
        <v>5933676</v>
      </c>
      <c r="T402" s="2">
        <f t="shared" si="196"/>
        <v>5617839</v>
      </c>
      <c r="U402" s="2">
        <f t="shared" si="196"/>
        <v>3948130</v>
      </c>
      <c r="V402" s="2">
        <f t="shared" si="196"/>
        <v>0</v>
      </c>
      <c r="W402" s="2">
        <f t="shared" si="196"/>
        <v>630595</v>
      </c>
      <c r="X402" s="3">
        <f t="shared" si="192"/>
        <v>53010434</v>
      </c>
    </row>
    <row r="403" spans="1:24" ht="12" customHeight="1">
      <c r="A403" s="12"/>
    </row>
    <row r="404" spans="1:24" ht="12" customHeight="1">
      <c r="A404" s="12" t="s">
        <v>326</v>
      </c>
      <c r="E404" s="2">
        <v>3392675</v>
      </c>
      <c r="F404" s="2">
        <v>237125</v>
      </c>
      <c r="G404" s="2">
        <v>3283355</v>
      </c>
      <c r="H404" s="2">
        <v>949160</v>
      </c>
      <c r="I404" s="2">
        <v>32708</v>
      </c>
      <c r="J404" s="2">
        <v>0</v>
      </c>
      <c r="K404" s="2">
        <v>0</v>
      </c>
      <c r="L404" s="2">
        <v>64974</v>
      </c>
      <c r="M404" s="3">
        <f t="shared" ref="M404:M422" si="197">SUM(E404:L404)</f>
        <v>7959997</v>
      </c>
      <c r="N404" s="2">
        <v>1746347</v>
      </c>
      <c r="O404" s="2">
        <v>0</v>
      </c>
      <c r="P404" s="2">
        <v>0</v>
      </c>
      <c r="Q404" s="2">
        <v>0</v>
      </c>
      <c r="R404" s="2">
        <v>157989</v>
      </c>
      <c r="S404" s="2">
        <v>4143029</v>
      </c>
      <c r="T404" s="2">
        <v>184568</v>
      </c>
      <c r="U404" s="2">
        <v>1582399</v>
      </c>
      <c r="V404" s="2">
        <v>0</v>
      </c>
      <c r="W404" s="2">
        <v>0</v>
      </c>
      <c r="X404" s="3">
        <f t="shared" ref="X404:X422" si="198">SUM(N404:W404)</f>
        <v>7814332</v>
      </c>
    </row>
    <row r="405" spans="1:24" ht="12" customHeight="1">
      <c r="A405" s="12"/>
      <c r="B405" s="2" t="s">
        <v>327</v>
      </c>
      <c r="E405" s="2">
        <v>137629</v>
      </c>
      <c r="F405" s="2">
        <v>0</v>
      </c>
      <c r="G405" s="2">
        <v>14028</v>
      </c>
      <c r="H405" s="2">
        <v>9358</v>
      </c>
      <c r="I405" s="2">
        <v>0</v>
      </c>
      <c r="J405" s="2">
        <v>2091</v>
      </c>
      <c r="K405" s="2">
        <v>2000</v>
      </c>
      <c r="L405" s="2">
        <v>0</v>
      </c>
      <c r="M405" s="3">
        <f t="shared" si="197"/>
        <v>165106</v>
      </c>
      <c r="N405" s="2">
        <v>0</v>
      </c>
      <c r="O405" s="2">
        <v>0</v>
      </c>
      <c r="P405" s="2">
        <v>0</v>
      </c>
      <c r="Q405" s="2">
        <v>0</v>
      </c>
      <c r="R405" s="2">
        <v>205</v>
      </c>
      <c r="S405" s="2">
        <v>12740</v>
      </c>
      <c r="T405" s="2">
        <v>24602</v>
      </c>
      <c r="U405" s="2">
        <v>32711</v>
      </c>
      <c r="V405" s="2">
        <v>0</v>
      </c>
      <c r="W405" s="2">
        <v>0</v>
      </c>
      <c r="X405" s="3">
        <f t="shared" si="198"/>
        <v>70258</v>
      </c>
    </row>
    <row r="406" spans="1:24" ht="12" customHeight="1">
      <c r="A406" s="12"/>
      <c r="B406" s="2" t="s">
        <v>328</v>
      </c>
      <c r="E406" s="2">
        <v>0</v>
      </c>
      <c r="F406" s="2">
        <v>0</v>
      </c>
      <c r="G406" s="2">
        <v>258244</v>
      </c>
      <c r="H406" s="2">
        <v>0</v>
      </c>
      <c r="I406" s="2">
        <v>172</v>
      </c>
      <c r="J406" s="2">
        <v>0</v>
      </c>
      <c r="K406" s="2">
        <v>9700</v>
      </c>
      <c r="L406" s="2">
        <v>0</v>
      </c>
      <c r="M406" s="3">
        <f t="shared" si="197"/>
        <v>268116</v>
      </c>
      <c r="N406" s="2">
        <v>102567</v>
      </c>
      <c r="O406" s="2">
        <v>0</v>
      </c>
      <c r="P406" s="2">
        <v>0</v>
      </c>
      <c r="Q406" s="2">
        <v>0</v>
      </c>
      <c r="R406" s="2">
        <v>95069</v>
      </c>
      <c r="S406" s="2">
        <v>58893</v>
      </c>
      <c r="T406" s="2">
        <v>0</v>
      </c>
      <c r="U406" s="2">
        <v>88</v>
      </c>
      <c r="V406" s="2">
        <v>0</v>
      </c>
      <c r="W406" s="2">
        <v>0</v>
      </c>
      <c r="X406" s="3">
        <f t="shared" si="198"/>
        <v>256617</v>
      </c>
    </row>
    <row r="407" spans="1:24" ht="12" customHeight="1">
      <c r="A407" s="12"/>
      <c r="B407" s="2" t="s">
        <v>329</v>
      </c>
      <c r="E407" s="2">
        <v>0</v>
      </c>
      <c r="F407" s="2">
        <v>0</v>
      </c>
      <c r="G407" s="2">
        <v>13461</v>
      </c>
      <c r="H407" s="2">
        <v>13892</v>
      </c>
      <c r="I407" s="2">
        <v>0</v>
      </c>
      <c r="J407" s="2">
        <v>0</v>
      </c>
      <c r="K407" s="2">
        <v>0</v>
      </c>
      <c r="L407" s="2">
        <v>0</v>
      </c>
      <c r="M407" s="3">
        <f t="shared" si="197"/>
        <v>27353</v>
      </c>
      <c r="N407" s="2">
        <v>12383</v>
      </c>
      <c r="O407" s="2">
        <v>0</v>
      </c>
      <c r="P407" s="2">
        <v>0</v>
      </c>
      <c r="Q407" s="2">
        <v>0</v>
      </c>
      <c r="R407" s="2">
        <v>0</v>
      </c>
      <c r="S407" s="2">
        <v>8041</v>
      </c>
      <c r="T407" s="2">
        <v>8878</v>
      </c>
      <c r="U407" s="2">
        <v>0</v>
      </c>
      <c r="V407" s="2">
        <v>0</v>
      </c>
      <c r="W407" s="2">
        <v>0</v>
      </c>
      <c r="X407" s="3">
        <f t="shared" si="198"/>
        <v>29302</v>
      </c>
    </row>
    <row r="408" spans="1:24" ht="12" customHeight="1">
      <c r="A408" s="12"/>
      <c r="B408" s="2" t="s">
        <v>330</v>
      </c>
      <c r="E408" s="2">
        <v>74742</v>
      </c>
      <c r="F408" s="2">
        <v>0</v>
      </c>
      <c r="G408" s="2">
        <v>13475</v>
      </c>
      <c r="H408" s="2">
        <v>19718</v>
      </c>
      <c r="I408" s="2">
        <v>0</v>
      </c>
      <c r="J408" s="2">
        <v>0</v>
      </c>
      <c r="K408" s="2">
        <v>0</v>
      </c>
      <c r="L408" s="2">
        <v>0</v>
      </c>
      <c r="M408" s="3">
        <f t="shared" si="197"/>
        <v>107935</v>
      </c>
      <c r="N408" s="2">
        <v>13863</v>
      </c>
      <c r="O408" s="2">
        <v>0</v>
      </c>
      <c r="P408" s="2">
        <v>0</v>
      </c>
      <c r="Q408" s="2">
        <v>0</v>
      </c>
      <c r="R408" s="2">
        <v>6258</v>
      </c>
      <c r="S408" s="2">
        <v>7310</v>
      </c>
      <c r="T408" s="2">
        <v>1522</v>
      </c>
      <c r="U408" s="2">
        <v>69025</v>
      </c>
      <c r="V408" s="2">
        <v>0</v>
      </c>
      <c r="W408" s="2">
        <v>0</v>
      </c>
      <c r="X408" s="3">
        <f t="shared" si="198"/>
        <v>97978</v>
      </c>
    </row>
    <row r="409" spans="1:24" ht="12" customHeight="1">
      <c r="A409" s="12"/>
      <c r="B409" s="2" t="s">
        <v>331</v>
      </c>
      <c r="E409" s="2">
        <v>0</v>
      </c>
      <c r="F409" s="2">
        <v>0</v>
      </c>
      <c r="G409" s="2">
        <v>10393</v>
      </c>
      <c r="H409" s="2">
        <v>4476</v>
      </c>
      <c r="I409" s="2">
        <v>0</v>
      </c>
      <c r="J409" s="2">
        <v>0</v>
      </c>
      <c r="K409" s="2">
        <v>0</v>
      </c>
      <c r="L409" s="2">
        <v>0</v>
      </c>
      <c r="M409" s="3">
        <f t="shared" si="197"/>
        <v>14869</v>
      </c>
      <c r="N409" s="2">
        <v>10066</v>
      </c>
      <c r="O409" s="2">
        <v>0</v>
      </c>
      <c r="P409" s="2">
        <v>0</v>
      </c>
      <c r="Q409" s="2">
        <v>0</v>
      </c>
      <c r="R409" s="2">
        <v>6</v>
      </c>
      <c r="S409" s="2">
        <v>3133</v>
      </c>
      <c r="T409" s="2">
        <v>1627</v>
      </c>
      <c r="U409" s="2">
        <v>0</v>
      </c>
      <c r="V409" s="2">
        <v>0</v>
      </c>
      <c r="W409" s="2">
        <v>0</v>
      </c>
      <c r="X409" s="3">
        <f t="shared" si="198"/>
        <v>14832</v>
      </c>
    </row>
    <row r="410" spans="1:24" ht="12" customHeight="1">
      <c r="A410" s="12"/>
      <c r="B410" s="2" t="s">
        <v>332</v>
      </c>
      <c r="E410" s="2">
        <v>16039</v>
      </c>
      <c r="F410" s="2">
        <v>0</v>
      </c>
      <c r="G410" s="2">
        <v>34422</v>
      </c>
      <c r="H410" s="2">
        <v>6057</v>
      </c>
      <c r="I410" s="2">
        <v>0</v>
      </c>
      <c r="J410" s="2">
        <v>0</v>
      </c>
      <c r="K410" s="2">
        <v>0</v>
      </c>
      <c r="L410" s="2">
        <v>15000</v>
      </c>
      <c r="M410" s="3">
        <f t="shared" si="197"/>
        <v>71518</v>
      </c>
      <c r="N410" s="2">
        <v>50000</v>
      </c>
      <c r="O410" s="2">
        <v>0</v>
      </c>
      <c r="P410" s="2">
        <v>15000</v>
      </c>
      <c r="Q410" s="2">
        <v>0</v>
      </c>
      <c r="R410" s="2">
        <v>931</v>
      </c>
      <c r="S410" s="2">
        <v>13053</v>
      </c>
      <c r="T410" s="2">
        <v>0</v>
      </c>
      <c r="U410" s="2">
        <v>0</v>
      </c>
      <c r="V410" s="2">
        <v>0</v>
      </c>
      <c r="W410" s="2">
        <v>0</v>
      </c>
      <c r="X410" s="3">
        <f t="shared" si="198"/>
        <v>78984</v>
      </c>
    </row>
    <row r="411" spans="1:24" ht="12" customHeight="1">
      <c r="A411" s="12"/>
      <c r="B411" s="2" t="s">
        <v>333</v>
      </c>
      <c r="E411" s="2">
        <v>0</v>
      </c>
      <c r="F411" s="2">
        <v>0</v>
      </c>
      <c r="G411" s="2">
        <v>36692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3">
        <f t="shared" si="197"/>
        <v>36692</v>
      </c>
      <c r="N411" s="2">
        <v>15061</v>
      </c>
      <c r="O411" s="2">
        <v>0</v>
      </c>
      <c r="P411" s="2">
        <v>0</v>
      </c>
      <c r="Q411" s="2">
        <v>0</v>
      </c>
      <c r="R411" s="2">
        <v>15625</v>
      </c>
      <c r="S411" s="2">
        <v>7727</v>
      </c>
      <c r="T411" s="2">
        <v>1121</v>
      </c>
      <c r="U411" s="2">
        <v>0</v>
      </c>
      <c r="V411" s="2">
        <v>0</v>
      </c>
      <c r="W411" s="2">
        <v>0</v>
      </c>
      <c r="X411" s="3">
        <f t="shared" si="198"/>
        <v>39534</v>
      </c>
    </row>
    <row r="412" spans="1:24" ht="12" customHeight="1">
      <c r="A412" s="12"/>
      <c r="B412" s="2" t="s">
        <v>334</v>
      </c>
      <c r="E412" s="2">
        <v>0</v>
      </c>
      <c r="F412" s="2">
        <v>0</v>
      </c>
      <c r="G412" s="2">
        <v>6237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3">
        <f t="shared" si="197"/>
        <v>6237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2193</v>
      </c>
      <c r="T412" s="2">
        <v>0</v>
      </c>
      <c r="U412" s="2">
        <v>0</v>
      </c>
      <c r="V412" s="2">
        <v>0</v>
      </c>
      <c r="W412" s="2">
        <v>0</v>
      </c>
      <c r="X412" s="3">
        <f t="shared" si="198"/>
        <v>2193</v>
      </c>
    </row>
    <row r="413" spans="1:24" ht="12" customHeight="1">
      <c r="A413" s="12"/>
      <c r="B413" s="2" t="s">
        <v>335</v>
      </c>
      <c r="E413" s="2">
        <v>0</v>
      </c>
      <c r="F413" s="2">
        <v>0</v>
      </c>
      <c r="G413" s="2">
        <v>8080</v>
      </c>
      <c r="H413" s="2">
        <v>6438</v>
      </c>
      <c r="I413" s="2">
        <v>2869</v>
      </c>
      <c r="J413" s="2">
        <v>0</v>
      </c>
      <c r="K413" s="2">
        <v>0</v>
      </c>
      <c r="L413" s="2">
        <v>0</v>
      </c>
      <c r="M413" s="3">
        <f t="shared" si="197"/>
        <v>17387</v>
      </c>
      <c r="N413" s="2">
        <v>3718</v>
      </c>
      <c r="O413" s="2">
        <v>0</v>
      </c>
      <c r="P413" s="2">
        <v>0</v>
      </c>
      <c r="Q413" s="2">
        <v>0</v>
      </c>
      <c r="R413" s="2">
        <v>0</v>
      </c>
      <c r="S413" s="2">
        <v>4490</v>
      </c>
      <c r="T413" s="2">
        <v>6700</v>
      </c>
      <c r="U413" s="2">
        <v>0</v>
      </c>
      <c r="V413" s="2">
        <v>0</v>
      </c>
      <c r="W413" s="2">
        <v>0</v>
      </c>
      <c r="X413" s="3">
        <f t="shared" si="198"/>
        <v>14908</v>
      </c>
    </row>
    <row r="414" spans="1:24" ht="12" customHeight="1">
      <c r="A414" s="12"/>
      <c r="B414" s="2" t="s">
        <v>336</v>
      </c>
      <c r="E414" s="2">
        <v>40485.06</v>
      </c>
      <c r="F414" s="2">
        <v>0</v>
      </c>
      <c r="G414" s="2">
        <v>33652.542000000001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3">
        <f t="shared" si="197"/>
        <v>74137.601999999999</v>
      </c>
      <c r="N414" s="2">
        <v>51095.76</v>
      </c>
      <c r="O414" s="2">
        <v>0</v>
      </c>
      <c r="P414" s="2">
        <v>0</v>
      </c>
      <c r="Q414" s="2">
        <v>0</v>
      </c>
      <c r="R414" s="2">
        <v>2903.9019999999996</v>
      </c>
      <c r="S414" s="2">
        <v>8772</v>
      </c>
      <c r="T414" s="2">
        <v>0</v>
      </c>
      <c r="U414" s="2">
        <v>0</v>
      </c>
      <c r="V414" s="2">
        <v>0</v>
      </c>
      <c r="W414" s="2">
        <v>0</v>
      </c>
      <c r="X414" s="3">
        <f t="shared" si="198"/>
        <v>62771.662000000004</v>
      </c>
    </row>
    <row r="415" spans="1:24" ht="12" customHeight="1">
      <c r="A415" s="12"/>
      <c r="B415" s="2" t="s">
        <v>337</v>
      </c>
      <c r="E415" s="2">
        <v>68763</v>
      </c>
      <c r="F415" s="2">
        <v>0</v>
      </c>
      <c r="G415" s="2">
        <v>59956</v>
      </c>
      <c r="H415" s="2">
        <v>70</v>
      </c>
      <c r="I415" s="2">
        <v>0</v>
      </c>
      <c r="J415" s="2">
        <v>0</v>
      </c>
      <c r="K415" s="2">
        <v>3000</v>
      </c>
      <c r="L415" s="2">
        <v>4057</v>
      </c>
      <c r="M415" s="3">
        <f t="shared" si="197"/>
        <v>135846</v>
      </c>
      <c r="N415" s="2">
        <v>58696</v>
      </c>
      <c r="O415" s="2">
        <v>0</v>
      </c>
      <c r="P415" s="2">
        <v>4057</v>
      </c>
      <c r="Q415" s="2">
        <v>0</v>
      </c>
      <c r="R415" s="2">
        <v>3733</v>
      </c>
      <c r="S415" s="2">
        <v>20989</v>
      </c>
      <c r="T415" s="2">
        <v>6196</v>
      </c>
      <c r="U415" s="2">
        <v>0</v>
      </c>
      <c r="V415" s="2">
        <v>0</v>
      </c>
      <c r="W415" s="2">
        <v>0</v>
      </c>
      <c r="X415" s="3">
        <f t="shared" si="198"/>
        <v>93671</v>
      </c>
    </row>
    <row r="416" spans="1:24" ht="12" customHeight="1">
      <c r="A416" s="12"/>
      <c r="B416" s="2" t="s">
        <v>338</v>
      </c>
      <c r="E416" s="2">
        <v>743820</v>
      </c>
      <c r="F416" s="2">
        <v>0</v>
      </c>
      <c r="G416" s="2">
        <v>844911</v>
      </c>
      <c r="H416" s="2">
        <v>345401</v>
      </c>
      <c r="I416" s="2">
        <v>0</v>
      </c>
      <c r="J416" s="2">
        <v>0</v>
      </c>
      <c r="K416" s="2">
        <v>0</v>
      </c>
      <c r="L416" s="2">
        <v>68021</v>
      </c>
      <c r="M416" s="3">
        <f t="shared" si="197"/>
        <v>2002153</v>
      </c>
      <c r="N416" s="2">
        <v>0</v>
      </c>
      <c r="O416" s="2">
        <v>0</v>
      </c>
      <c r="P416" s="2">
        <v>263771</v>
      </c>
      <c r="Q416" s="2">
        <v>0</v>
      </c>
      <c r="R416" s="2">
        <v>984135</v>
      </c>
      <c r="S416" s="2">
        <v>520225</v>
      </c>
      <c r="T416" s="2">
        <v>285271</v>
      </c>
      <c r="U416" s="2">
        <v>207031</v>
      </c>
      <c r="V416" s="2">
        <v>0</v>
      </c>
      <c r="W416" s="2">
        <v>0</v>
      </c>
      <c r="X416" s="3">
        <f t="shared" si="198"/>
        <v>2260433</v>
      </c>
    </row>
    <row r="417" spans="1:24" ht="12" customHeight="1">
      <c r="A417" s="12"/>
      <c r="B417" s="2" t="s">
        <v>339</v>
      </c>
      <c r="E417" s="2">
        <v>0</v>
      </c>
      <c r="F417" s="2">
        <v>5475</v>
      </c>
      <c r="G417" s="2">
        <v>182688</v>
      </c>
      <c r="H417" s="2">
        <v>47859</v>
      </c>
      <c r="I417" s="2">
        <v>3835</v>
      </c>
      <c r="J417" s="2">
        <v>0</v>
      </c>
      <c r="K417" s="2">
        <v>0</v>
      </c>
      <c r="L417" s="2">
        <v>0</v>
      </c>
      <c r="M417" s="3">
        <f t="shared" si="197"/>
        <v>239857</v>
      </c>
      <c r="N417" s="2">
        <v>56111</v>
      </c>
      <c r="O417" s="2">
        <v>0</v>
      </c>
      <c r="P417" s="2">
        <v>0</v>
      </c>
      <c r="Q417" s="2">
        <v>0</v>
      </c>
      <c r="R417" s="2">
        <v>1604</v>
      </c>
      <c r="S417" s="2">
        <v>13471</v>
      </c>
      <c r="T417" s="2">
        <v>125338</v>
      </c>
      <c r="U417" s="2">
        <v>32352</v>
      </c>
      <c r="V417" s="2">
        <v>0</v>
      </c>
      <c r="W417" s="2">
        <v>0</v>
      </c>
      <c r="X417" s="3">
        <f t="shared" si="198"/>
        <v>228876</v>
      </c>
    </row>
    <row r="418" spans="1:24" ht="12" customHeight="1">
      <c r="A418" s="12"/>
      <c r="B418" s="2" t="s">
        <v>340</v>
      </c>
      <c r="E418" s="2">
        <v>82903</v>
      </c>
      <c r="F418" s="2">
        <v>0</v>
      </c>
      <c r="G418" s="2">
        <v>76982</v>
      </c>
      <c r="H418" s="2">
        <v>0</v>
      </c>
      <c r="I418" s="2">
        <v>216</v>
      </c>
      <c r="J418" s="2">
        <v>1776</v>
      </c>
      <c r="K418" s="2">
        <v>0</v>
      </c>
      <c r="L418" s="2">
        <v>13104</v>
      </c>
      <c r="M418" s="3">
        <f t="shared" si="197"/>
        <v>174981</v>
      </c>
      <c r="N418" s="2">
        <v>44466</v>
      </c>
      <c r="O418" s="2">
        <v>0</v>
      </c>
      <c r="P418" s="2">
        <v>13104</v>
      </c>
      <c r="Q418" s="2">
        <v>0</v>
      </c>
      <c r="R418" s="2">
        <v>4947</v>
      </c>
      <c r="S418" s="2">
        <v>10380</v>
      </c>
      <c r="T418" s="2">
        <v>42069</v>
      </c>
      <c r="U418" s="2">
        <v>34994</v>
      </c>
      <c r="V418" s="2">
        <v>0</v>
      </c>
      <c r="W418" s="2">
        <v>0</v>
      </c>
      <c r="X418" s="3">
        <f t="shared" si="198"/>
        <v>149960</v>
      </c>
    </row>
    <row r="419" spans="1:24" ht="12" customHeight="1">
      <c r="A419" s="12"/>
      <c r="B419" s="2" t="s">
        <v>341</v>
      </c>
      <c r="E419" s="2">
        <v>2830</v>
      </c>
      <c r="F419" s="2">
        <v>0</v>
      </c>
      <c r="G419" s="2">
        <v>113812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3">
        <f t="shared" si="197"/>
        <v>116642</v>
      </c>
      <c r="N419" s="2">
        <v>73573</v>
      </c>
      <c r="O419" s="2">
        <v>0</v>
      </c>
      <c r="P419" s="2">
        <v>0</v>
      </c>
      <c r="Q419" s="2">
        <v>0</v>
      </c>
      <c r="R419" s="2">
        <v>11164</v>
      </c>
      <c r="S419" s="2">
        <v>17125</v>
      </c>
      <c r="T419" s="2">
        <v>2688</v>
      </c>
      <c r="U419" s="2">
        <v>0</v>
      </c>
      <c r="V419" s="2">
        <v>0</v>
      </c>
      <c r="W419" s="2">
        <v>0</v>
      </c>
      <c r="X419" s="3">
        <f t="shared" si="198"/>
        <v>104550</v>
      </c>
    </row>
    <row r="420" spans="1:24" ht="12" customHeight="1">
      <c r="A420" s="12"/>
      <c r="B420" s="2" t="s">
        <v>342</v>
      </c>
      <c r="E420" s="2">
        <v>0</v>
      </c>
      <c r="F420" s="2">
        <v>0</v>
      </c>
      <c r="G420" s="2">
        <v>19601</v>
      </c>
      <c r="H420" s="2">
        <v>0</v>
      </c>
      <c r="I420" s="2">
        <v>0</v>
      </c>
      <c r="J420" s="2">
        <v>0</v>
      </c>
      <c r="K420" s="2">
        <v>0</v>
      </c>
      <c r="L420" s="2">
        <v>11162</v>
      </c>
      <c r="M420" s="3">
        <f t="shared" si="197"/>
        <v>30763</v>
      </c>
      <c r="N420" s="2">
        <v>0</v>
      </c>
      <c r="O420" s="2">
        <v>0</v>
      </c>
      <c r="P420" s="2">
        <v>11162</v>
      </c>
      <c r="Q420" s="2">
        <v>0</v>
      </c>
      <c r="R420" s="2">
        <v>36691</v>
      </c>
      <c r="S420" s="2">
        <v>6787</v>
      </c>
      <c r="T420" s="2">
        <v>1164</v>
      </c>
      <c r="U420" s="2">
        <v>0</v>
      </c>
      <c r="V420" s="2">
        <v>0</v>
      </c>
      <c r="W420" s="2">
        <v>0</v>
      </c>
      <c r="X420" s="3">
        <f t="shared" si="198"/>
        <v>55804</v>
      </c>
    </row>
    <row r="421" spans="1:24" ht="12" customHeight="1">
      <c r="A421" s="12"/>
      <c r="C421" s="2" t="s">
        <v>41</v>
      </c>
      <c r="E421" s="2">
        <f t="shared" ref="E421:L421" si="199">SUM(E405:E420)</f>
        <v>1167211.06</v>
      </c>
      <c r="F421" s="2">
        <f t="shared" si="199"/>
        <v>5475</v>
      </c>
      <c r="G421" s="2">
        <f t="shared" si="199"/>
        <v>1726634.5419999999</v>
      </c>
      <c r="H421" s="2">
        <f t="shared" si="199"/>
        <v>453269</v>
      </c>
      <c r="I421" s="2">
        <f t="shared" si="199"/>
        <v>7092</v>
      </c>
      <c r="J421" s="2">
        <f t="shared" si="199"/>
        <v>3867</v>
      </c>
      <c r="K421" s="2">
        <f t="shared" si="199"/>
        <v>14700</v>
      </c>
      <c r="L421" s="2">
        <f t="shared" si="199"/>
        <v>111344</v>
      </c>
      <c r="M421" s="3">
        <f t="shared" si="197"/>
        <v>3489592.602</v>
      </c>
      <c r="N421" s="2">
        <f t="shared" ref="N421:W421" si="200">SUM(N405:N420)</f>
        <v>491599.76</v>
      </c>
      <c r="O421" s="2">
        <f t="shared" si="200"/>
        <v>0</v>
      </c>
      <c r="P421" s="2">
        <f t="shared" si="200"/>
        <v>307094</v>
      </c>
      <c r="Q421" s="2">
        <f t="shared" si="200"/>
        <v>0</v>
      </c>
      <c r="R421" s="2">
        <f t="shared" si="200"/>
        <v>1163271.902</v>
      </c>
      <c r="S421" s="2">
        <f t="shared" si="200"/>
        <v>715329</v>
      </c>
      <c r="T421" s="2">
        <f t="shared" si="200"/>
        <v>507176</v>
      </c>
      <c r="U421" s="2">
        <f t="shared" si="200"/>
        <v>376201</v>
      </c>
      <c r="V421" s="2">
        <f t="shared" si="200"/>
        <v>0</v>
      </c>
      <c r="W421" s="2">
        <f t="shared" si="200"/>
        <v>0</v>
      </c>
      <c r="X421" s="3">
        <f t="shared" si="198"/>
        <v>3560671.662</v>
      </c>
    </row>
    <row r="422" spans="1:24" ht="12" customHeight="1">
      <c r="A422" s="12"/>
      <c r="D422" s="2" t="s">
        <v>42</v>
      </c>
      <c r="E422" s="2">
        <f t="shared" ref="E422:L422" si="201">E421+E404</f>
        <v>4559886.0600000005</v>
      </c>
      <c r="F422" s="2">
        <f t="shared" si="201"/>
        <v>242600</v>
      </c>
      <c r="G422" s="2">
        <f t="shared" si="201"/>
        <v>5009989.5419999994</v>
      </c>
      <c r="H422" s="2">
        <f t="shared" si="201"/>
        <v>1402429</v>
      </c>
      <c r="I422" s="2">
        <f t="shared" si="201"/>
        <v>39800</v>
      </c>
      <c r="J422" s="2">
        <f t="shared" si="201"/>
        <v>3867</v>
      </c>
      <c r="K422" s="2">
        <f t="shared" si="201"/>
        <v>14700</v>
      </c>
      <c r="L422" s="2">
        <f t="shared" si="201"/>
        <v>176318</v>
      </c>
      <c r="M422" s="3">
        <f t="shared" si="197"/>
        <v>11449589.602</v>
      </c>
      <c r="N422" s="2">
        <f t="shared" ref="N422:W422" si="202">N421+N404</f>
        <v>2237946.7599999998</v>
      </c>
      <c r="O422" s="2">
        <f t="shared" si="202"/>
        <v>0</v>
      </c>
      <c r="P422" s="2">
        <f t="shared" si="202"/>
        <v>307094</v>
      </c>
      <c r="Q422" s="2">
        <f t="shared" si="202"/>
        <v>0</v>
      </c>
      <c r="R422" s="2">
        <f t="shared" si="202"/>
        <v>1321260.902</v>
      </c>
      <c r="S422" s="2">
        <f t="shared" si="202"/>
        <v>4858358</v>
      </c>
      <c r="T422" s="2">
        <f t="shared" si="202"/>
        <v>691744</v>
      </c>
      <c r="U422" s="2">
        <f t="shared" si="202"/>
        <v>1958600</v>
      </c>
      <c r="V422" s="2">
        <f t="shared" si="202"/>
        <v>0</v>
      </c>
      <c r="W422" s="2">
        <f t="shared" si="202"/>
        <v>0</v>
      </c>
      <c r="X422" s="3">
        <f t="shared" si="198"/>
        <v>11375003.662</v>
      </c>
    </row>
    <row r="423" spans="1:24" ht="12" customHeight="1">
      <c r="A423" s="12"/>
    </row>
    <row r="424" spans="1:24" ht="12" customHeight="1">
      <c r="A424" s="12" t="s">
        <v>343</v>
      </c>
      <c r="E424" s="2">
        <v>15226361</v>
      </c>
      <c r="F424" s="2">
        <v>1027336</v>
      </c>
      <c r="G424" s="2">
        <v>6262443</v>
      </c>
      <c r="H424" s="2">
        <v>3714815</v>
      </c>
      <c r="I424" s="2">
        <v>127675</v>
      </c>
      <c r="J424" s="2">
        <v>1128011</v>
      </c>
      <c r="K424" s="2">
        <v>430927</v>
      </c>
      <c r="L424" s="2">
        <v>137112</v>
      </c>
      <c r="M424" s="3">
        <f t="shared" ref="M424:M440" si="203">SUM(E424:L424)</f>
        <v>28054680</v>
      </c>
      <c r="N424" s="2">
        <v>9828455</v>
      </c>
      <c r="O424" s="2">
        <v>143321</v>
      </c>
      <c r="P424" s="2">
        <v>0</v>
      </c>
      <c r="Q424" s="2">
        <v>0</v>
      </c>
      <c r="R424" s="2">
        <v>1563861</v>
      </c>
      <c r="S424" s="2">
        <v>6142084</v>
      </c>
      <c r="T424" s="2">
        <v>2015922</v>
      </c>
      <c r="U424" s="2">
        <v>6558957</v>
      </c>
      <c r="V424" s="2">
        <v>0</v>
      </c>
      <c r="W424" s="2">
        <v>0</v>
      </c>
      <c r="X424" s="3">
        <f t="shared" ref="X424:X440" si="204">SUM(N424:W424)</f>
        <v>26252600</v>
      </c>
    </row>
    <row r="425" spans="1:24" ht="12" customHeight="1">
      <c r="B425" s="2" t="s">
        <v>344</v>
      </c>
      <c r="E425" s="2">
        <v>2261275</v>
      </c>
      <c r="F425" s="2">
        <v>837564</v>
      </c>
      <c r="G425" s="2">
        <v>320580</v>
      </c>
      <c r="H425" s="2">
        <v>0</v>
      </c>
      <c r="I425" s="2">
        <v>0</v>
      </c>
      <c r="J425" s="2">
        <v>0</v>
      </c>
      <c r="K425" s="2">
        <v>0</v>
      </c>
      <c r="L425" s="2">
        <v>735015</v>
      </c>
      <c r="M425" s="3">
        <f t="shared" si="203"/>
        <v>4154434</v>
      </c>
      <c r="N425" s="2">
        <v>0</v>
      </c>
      <c r="O425" s="2">
        <v>0</v>
      </c>
      <c r="P425" s="2">
        <v>905015</v>
      </c>
      <c r="Q425" s="2">
        <v>0</v>
      </c>
      <c r="R425" s="2">
        <v>678291</v>
      </c>
      <c r="S425" s="2">
        <v>175866</v>
      </c>
      <c r="T425" s="2">
        <v>1582379</v>
      </c>
      <c r="U425" s="2">
        <v>322680</v>
      </c>
      <c r="V425" s="2">
        <v>0</v>
      </c>
      <c r="W425" s="2">
        <v>0</v>
      </c>
      <c r="X425" s="3">
        <f t="shared" si="204"/>
        <v>3664231</v>
      </c>
    </row>
    <row r="426" spans="1:24" ht="12" customHeight="1">
      <c r="B426" s="2" t="s">
        <v>345</v>
      </c>
      <c r="E426" s="2">
        <v>376</v>
      </c>
      <c r="F426" s="2">
        <v>0</v>
      </c>
      <c r="G426" s="2">
        <v>115013</v>
      </c>
      <c r="H426" s="2">
        <v>0</v>
      </c>
      <c r="I426" s="2">
        <v>0</v>
      </c>
      <c r="J426" s="2">
        <v>0</v>
      </c>
      <c r="K426" s="2">
        <v>65883</v>
      </c>
      <c r="L426" s="2">
        <v>222028</v>
      </c>
      <c r="M426" s="3">
        <f t="shared" si="203"/>
        <v>403300</v>
      </c>
      <c r="N426" s="2">
        <v>143</v>
      </c>
      <c r="O426" s="2">
        <v>5335</v>
      </c>
      <c r="P426" s="2">
        <v>222028</v>
      </c>
      <c r="Q426" s="2">
        <v>0</v>
      </c>
      <c r="R426" s="2">
        <v>50341</v>
      </c>
      <c r="S426" s="2">
        <v>55401</v>
      </c>
      <c r="T426" s="2">
        <v>20079</v>
      </c>
      <c r="U426" s="2">
        <v>0</v>
      </c>
      <c r="V426" s="2">
        <v>0</v>
      </c>
      <c r="W426" s="2">
        <v>0</v>
      </c>
      <c r="X426" s="3">
        <f t="shared" si="204"/>
        <v>353327</v>
      </c>
    </row>
    <row r="427" spans="1:24" ht="12" customHeight="1">
      <c r="B427" s="2" t="s">
        <v>346</v>
      </c>
      <c r="E427" s="2">
        <v>0</v>
      </c>
      <c r="F427" s="2">
        <v>0</v>
      </c>
      <c r="G427" s="2">
        <v>23926</v>
      </c>
      <c r="H427" s="2">
        <v>6834</v>
      </c>
      <c r="I427" s="2">
        <v>0</v>
      </c>
      <c r="J427" s="2">
        <v>0</v>
      </c>
      <c r="K427" s="2">
        <v>1015</v>
      </c>
      <c r="L427" s="2">
        <v>11133</v>
      </c>
      <c r="M427" s="3">
        <f t="shared" si="203"/>
        <v>42908</v>
      </c>
      <c r="N427" s="2">
        <v>16835</v>
      </c>
      <c r="O427" s="2">
        <v>0</v>
      </c>
      <c r="P427" s="2">
        <v>11133</v>
      </c>
      <c r="Q427" s="2">
        <v>0</v>
      </c>
      <c r="R427" s="2">
        <v>278</v>
      </c>
      <c r="S427" s="2">
        <v>12969</v>
      </c>
      <c r="T427" s="2">
        <v>0</v>
      </c>
      <c r="U427" s="2">
        <v>0</v>
      </c>
      <c r="V427" s="2">
        <v>0</v>
      </c>
      <c r="W427" s="2">
        <v>0</v>
      </c>
      <c r="X427" s="3">
        <f t="shared" si="204"/>
        <v>41215</v>
      </c>
    </row>
    <row r="428" spans="1:24" ht="12" customHeight="1">
      <c r="B428" s="2" t="s">
        <v>347</v>
      </c>
      <c r="E428" s="2">
        <v>0</v>
      </c>
      <c r="F428" s="2">
        <v>0</v>
      </c>
      <c r="G428" s="2">
        <v>42398</v>
      </c>
      <c r="H428" s="2">
        <v>5926</v>
      </c>
      <c r="I428" s="2">
        <v>0</v>
      </c>
      <c r="J428" s="2">
        <v>1909</v>
      </c>
      <c r="K428" s="2">
        <v>11889</v>
      </c>
      <c r="L428" s="2">
        <v>66637</v>
      </c>
      <c r="M428" s="3">
        <f t="shared" si="203"/>
        <v>128759</v>
      </c>
      <c r="N428" s="2">
        <v>10951</v>
      </c>
      <c r="O428" s="2">
        <v>0</v>
      </c>
      <c r="P428" s="2">
        <v>66637</v>
      </c>
      <c r="Q428" s="2">
        <v>0</v>
      </c>
      <c r="R428" s="2">
        <v>1685</v>
      </c>
      <c r="S428" s="2">
        <v>39366</v>
      </c>
      <c r="T428" s="2">
        <v>11927</v>
      </c>
      <c r="U428" s="2">
        <v>0</v>
      </c>
      <c r="V428" s="2">
        <v>0</v>
      </c>
      <c r="W428" s="2">
        <v>0</v>
      </c>
      <c r="X428" s="3">
        <f t="shared" si="204"/>
        <v>130566</v>
      </c>
    </row>
    <row r="429" spans="1:24" ht="12" customHeight="1">
      <c r="B429" s="2" t="s">
        <v>348</v>
      </c>
      <c r="E429" s="2">
        <v>15938</v>
      </c>
      <c r="F429" s="2">
        <v>0</v>
      </c>
      <c r="G429" s="2">
        <v>58672</v>
      </c>
      <c r="H429" s="2">
        <v>0</v>
      </c>
      <c r="I429" s="2">
        <v>0</v>
      </c>
      <c r="J429" s="2">
        <v>0</v>
      </c>
      <c r="K429" s="2">
        <v>0</v>
      </c>
      <c r="L429" s="2">
        <v>71942</v>
      </c>
      <c r="M429" s="3">
        <f t="shared" si="203"/>
        <v>146552</v>
      </c>
      <c r="N429" s="2">
        <v>38398</v>
      </c>
      <c r="O429" s="2">
        <v>0</v>
      </c>
      <c r="P429" s="2">
        <v>71942</v>
      </c>
      <c r="Q429" s="2">
        <v>0</v>
      </c>
      <c r="R429" s="2">
        <v>0</v>
      </c>
      <c r="S429" s="2">
        <v>17438</v>
      </c>
      <c r="T429" s="2">
        <v>3431</v>
      </c>
      <c r="U429" s="2">
        <v>21204</v>
      </c>
      <c r="V429" s="2">
        <v>0</v>
      </c>
      <c r="W429" s="2">
        <v>0</v>
      </c>
      <c r="X429" s="3">
        <f t="shared" si="204"/>
        <v>152413</v>
      </c>
    </row>
    <row r="430" spans="1:24" ht="12" customHeight="1">
      <c r="B430" s="2" t="s">
        <v>349</v>
      </c>
      <c r="E430" s="2">
        <v>812</v>
      </c>
      <c r="F430" s="2">
        <v>0</v>
      </c>
      <c r="G430" s="2">
        <v>40434</v>
      </c>
      <c r="H430" s="2">
        <v>0</v>
      </c>
      <c r="I430" s="2">
        <v>0</v>
      </c>
      <c r="J430" s="2">
        <v>0</v>
      </c>
      <c r="K430" s="2">
        <v>12082</v>
      </c>
      <c r="L430" s="2">
        <v>24164</v>
      </c>
      <c r="M430" s="3">
        <f t="shared" si="203"/>
        <v>77492</v>
      </c>
      <c r="N430" s="2">
        <v>30934</v>
      </c>
      <c r="O430" s="2">
        <v>0</v>
      </c>
      <c r="P430" s="2">
        <v>24164</v>
      </c>
      <c r="Q430" s="2">
        <v>0</v>
      </c>
      <c r="R430" s="2">
        <v>43976</v>
      </c>
      <c r="S430" s="2">
        <v>14723</v>
      </c>
      <c r="T430" s="2">
        <v>106</v>
      </c>
      <c r="U430" s="2">
        <v>428</v>
      </c>
      <c r="V430" s="2">
        <v>0</v>
      </c>
      <c r="W430" s="2">
        <v>0</v>
      </c>
      <c r="X430" s="3">
        <f t="shared" si="204"/>
        <v>114331</v>
      </c>
    </row>
    <row r="431" spans="1:24" ht="12" customHeight="1">
      <c r="B431" s="2" t="s">
        <v>350</v>
      </c>
      <c r="E431" s="2">
        <v>52305</v>
      </c>
      <c r="F431" s="2">
        <v>0</v>
      </c>
      <c r="G431" s="2">
        <v>255416</v>
      </c>
      <c r="H431" s="2">
        <v>0</v>
      </c>
      <c r="I431" s="2">
        <v>0</v>
      </c>
      <c r="J431" s="2">
        <v>0</v>
      </c>
      <c r="K431" s="2">
        <v>0</v>
      </c>
      <c r="L431" s="2">
        <v>388537</v>
      </c>
      <c r="M431" s="3">
        <f t="shared" si="203"/>
        <v>696258</v>
      </c>
      <c r="N431" s="2">
        <v>79588</v>
      </c>
      <c r="O431" s="2">
        <v>0</v>
      </c>
      <c r="P431" s="2">
        <v>388537</v>
      </c>
      <c r="Q431" s="2">
        <v>0</v>
      </c>
      <c r="R431" s="2">
        <v>160775</v>
      </c>
      <c r="S431" s="2">
        <v>133032</v>
      </c>
      <c r="T431" s="2">
        <v>0</v>
      </c>
      <c r="U431" s="2">
        <v>0</v>
      </c>
      <c r="V431" s="2">
        <v>0</v>
      </c>
      <c r="W431" s="2">
        <v>0</v>
      </c>
      <c r="X431" s="3">
        <f t="shared" si="204"/>
        <v>761932</v>
      </c>
    </row>
    <row r="432" spans="1:24" ht="12" customHeight="1">
      <c r="B432" s="2" t="s">
        <v>351</v>
      </c>
      <c r="E432" s="2">
        <v>68746</v>
      </c>
      <c r="F432" s="2">
        <v>0</v>
      </c>
      <c r="G432" s="2">
        <v>1054745</v>
      </c>
      <c r="H432" s="2">
        <v>85292</v>
      </c>
      <c r="I432" s="2">
        <v>1500</v>
      </c>
      <c r="J432" s="2">
        <v>0</v>
      </c>
      <c r="K432" s="2">
        <v>488</v>
      </c>
      <c r="L432" s="2">
        <v>583895</v>
      </c>
      <c r="M432" s="3">
        <f t="shared" si="203"/>
        <v>1794666</v>
      </c>
      <c r="N432" s="2">
        <v>690492</v>
      </c>
      <c r="O432" s="2">
        <v>0</v>
      </c>
      <c r="P432" s="2">
        <v>583895</v>
      </c>
      <c r="Q432" s="2">
        <v>0</v>
      </c>
      <c r="R432" s="2">
        <v>35838</v>
      </c>
      <c r="S432" s="2">
        <v>291752</v>
      </c>
      <c r="T432" s="2">
        <v>1898</v>
      </c>
      <c r="U432" s="2">
        <v>0</v>
      </c>
      <c r="V432" s="2">
        <v>0</v>
      </c>
      <c r="W432" s="2">
        <v>0</v>
      </c>
      <c r="X432" s="3">
        <f t="shared" si="204"/>
        <v>1603875</v>
      </c>
    </row>
    <row r="433" spans="1:24" ht="12" customHeight="1">
      <c r="B433" s="2" t="s">
        <v>352</v>
      </c>
      <c r="E433" s="2">
        <v>0</v>
      </c>
      <c r="F433" s="2">
        <v>0</v>
      </c>
      <c r="G433" s="2">
        <v>39138</v>
      </c>
      <c r="H433" s="2">
        <v>1561</v>
      </c>
      <c r="I433" s="2">
        <v>0</v>
      </c>
      <c r="J433" s="2">
        <v>0</v>
      </c>
      <c r="K433" s="2">
        <v>0</v>
      </c>
      <c r="L433" s="2">
        <v>63989</v>
      </c>
      <c r="M433" s="3">
        <f t="shared" si="203"/>
        <v>104688</v>
      </c>
      <c r="N433" s="2">
        <v>0</v>
      </c>
      <c r="O433" s="2">
        <v>0</v>
      </c>
      <c r="P433" s="2">
        <v>63989</v>
      </c>
      <c r="Q433" s="2">
        <v>0</v>
      </c>
      <c r="R433" s="2">
        <v>1009</v>
      </c>
      <c r="S433" s="2">
        <v>24748</v>
      </c>
      <c r="T433" s="2">
        <v>0</v>
      </c>
      <c r="U433" s="2">
        <v>0</v>
      </c>
      <c r="V433" s="2">
        <v>0</v>
      </c>
      <c r="W433" s="2">
        <v>0</v>
      </c>
      <c r="X433" s="3">
        <f t="shared" si="204"/>
        <v>89746</v>
      </c>
    </row>
    <row r="434" spans="1:24" ht="12" customHeight="1">
      <c r="B434" s="2" t="s">
        <v>353</v>
      </c>
      <c r="E434" s="2">
        <v>88026</v>
      </c>
      <c r="F434" s="2">
        <v>0</v>
      </c>
      <c r="G434" s="2">
        <v>157527</v>
      </c>
      <c r="H434" s="2">
        <v>27223</v>
      </c>
      <c r="I434" s="2">
        <v>0</v>
      </c>
      <c r="J434" s="2">
        <v>16667</v>
      </c>
      <c r="K434" s="2">
        <v>16280</v>
      </c>
      <c r="L434" s="2">
        <v>717034</v>
      </c>
      <c r="M434" s="3">
        <f t="shared" si="203"/>
        <v>1022757</v>
      </c>
      <c r="N434" s="2">
        <v>16670</v>
      </c>
      <c r="O434" s="2">
        <v>0</v>
      </c>
      <c r="P434" s="2">
        <v>717034</v>
      </c>
      <c r="Q434" s="2">
        <v>0</v>
      </c>
      <c r="R434" s="2">
        <v>7704</v>
      </c>
      <c r="S434" s="2">
        <v>187436</v>
      </c>
      <c r="T434" s="2">
        <v>0</v>
      </c>
      <c r="U434" s="2">
        <v>79436</v>
      </c>
      <c r="V434" s="2">
        <v>0</v>
      </c>
      <c r="W434" s="2">
        <v>0</v>
      </c>
      <c r="X434" s="3">
        <f t="shared" si="204"/>
        <v>1008280</v>
      </c>
    </row>
    <row r="435" spans="1:24" ht="12" customHeight="1">
      <c r="B435" s="2" t="s">
        <v>354</v>
      </c>
      <c r="E435" s="2">
        <v>2835995</v>
      </c>
      <c r="F435" s="2">
        <v>0</v>
      </c>
      <c r="G435" s="2">
        <v>445393</v>
      </c>
      <c r="H435" s="2">
        <v>45330</v>
      </c>
      <c r="I435" s="2">
        <v>24857</v>
      </c>
      <c r="J435" s="2">
        <v>79068</v>
      </c>
      <c r="K435" s="2">
        <v>0</v>
      </c>
      <c r="L435" s="2">
        <v>879704</v>
      </c>
      <c r="M435" s="3">
        <f t="shared" si="203"/>
        <v>4310347</v>
      </c>
      <c r="N435" s="2">
        <v>0</v>
      </c>
      <c r="O435" s="2">
        <v>0</v>
      </c>
      <c r="P435" s="2">
        <v>2061558</v>
      </c>
      <c r="Q435" s="2">
        <v>0</v>
      </c>
      <c r="R435" s="2">
        <v>64162</v>
      </c>
      <c r="S435" s="2">
        <v>117995</v>
      </c>
      <c r="T435" s="2">
        <v>2936600</v>
      </c>
      <c r="U435" s="2">
        <v>0</v>
      </c>
      <c r="V435" s="2">
        <v>0</v>
      </c>
      <c r="W435" s="2">
        <v>0</v>
      </c>
      <c r="X435" s="3">
        <f t="shared" si="204"/>
        <v>5180315</v>
      </c>
    </row>
    <row r="436" spans="1:24" ht="12" customHeight="1">
      <c r="B436" s="2" t="s">
        <v>355</v>
      </c>
      <c r="E436" s="2">
        <v>303170</v>
      </c>
      <c r="F436" s="2">
        <v>0</v>
      </c>
      <c r="G436" s="2">
        <v>95264</v>
      </c>
      <c r="H436" s="2">
        <v>0</v>
      </c>
      <c r="I436" s="2">
        <v>0</v>
      </c>
      <c r="J436" s="2">
        <v>29006</v>
      </c>
      <c r="K436" s="2">
        <v>0</v>
      </c>
      <c r="L436" s="2">
        <v>0</v>
      </c>
      <c r="M436" s="3">
        <f t="shared" si="203"/>
        <v>427440</v>
      </c>
      <c r="N436" s="2">
        <v>71588</v>
      </c>
      <c r="O436" s="2">
        <v>10621</v>
      </c>
      <c r="P436" s="2">
        <v>0</v>
      </c>
      <c r="Q436" s="2">
        <v>0</v>
      </c>
      <c r="R436" s="2">
        <v>12533</v>
      </c>
      <c r="S436" s="2">
        <v>93979</v>
      </c>
      <c r="T436" s="2">
        <v>309382</v>
      </c>
      <c r="U436" s="2">
        <v>0</v>
      </c>
      <c r="V436" s="2">
        <v>0</v>
      </c>
      <c r="W436" s="2">
        <v>0</v>
      </c>
      <c r="X436" s="3">
        <f t="shared" si="204"/>
        <v>498103</v>
      </c>
    </row>
    <row r="437" spans="1:24" ht="12" customHeight="1">
      <c r="B437" s="2" t="s">
        <v>356</v>
      </c>
      <c r="E437" s="2">
        <v>882014</v>
      </c>
      <c r="F437" s="2">
        <v>0</v>
      </c>
      <c r="G437" s="2">
        <v>3458531</v>
      </c>
      <c r="H437" s="2">
        <v>732523</v>
      </c>
      <c r="I437" s="2">
        <v>22415</v>
      </c>
      <c r="J437" s="2">
        <v>272258</v>
      </c>
      <c r="K437" s="2">
        <v>90469</v>
      </c>
      <c r="L437" s="2">
        <v>102114</v>
      </c>
      <c r="M437" s="3">
        <f t="shared" si="203"/>
        <v>5560324</v>
      </c>
      <c r="N437" s="2">
        <v>3276640</v>
      </c>
      <c r="O437" s="2">
        <v>0</v>
      </c>
      <c r="P437" s="2">
        <v>102114</v>
      </c>
      <c r="Q437" s="2">
        <v>0</v>
      </c>
      <c r="R437" s="2">
        <v>848420</v>
      </c>
      <c r="S437" s="2">
        <v>1652356</v>
      </c>
      <c r="T437" s="2">
        <v>195517</v>
      </c>
      <c r="U437" s="2">
        <v>869093</v>
      </c>
      <c r="V437" s="2">
        <v>1406682</v>
      </c>
      <c r="W437" s="2">
        <v>0</v>
      </c>
      <c r="X437" s="3">
        <f t="shared" si="204"/>
        <v>8350822</v>
      </c>
    </row>
    <row r="438" spans="1:24" ht="12" customHeight="1">
      <c r="B438" s="2" t="s">
        <v>357</v>
      </c>
      <c r="E438" s="2">
        <v>40040</v>
      </c>
      <c r="F438" s="2">
        <v>0</v>
      </c>
      <c r="G438" s="2">
        <v>139427</v>
      </c>
      <c r="H438" s="2">
        <v>0</v>
      </c>
      <c r="I438" s="2">
        <v>0</v>
      </c>
      <c r="J438" s="2">
        <v>0</v>
      </c>
      <c r="K438" s="2">
        <v>0</v>
      </c>
      <c r="L438" s="2">
        <v>228350</v>
      </c>
      <c r="M438" s="3">
        <f t="shared" si="203"/>
        <v>407817</v>
      </c>
      <c r="N438" s="2">
        <v>61752</v>
      </c>
      <c r="O438" s="2">
        <v>0</v>
      </c>
      <c r="P438" s="2">
        <v>206650</v>
      </c>
      <c r="Q438" s="2">
        <v>0</v>
      </c>
      <c r="R438" s="2">
        <v>52852</v>
      </c>
      <c r="S438" s="2">
        <v>51230</v>
      </c>
      <c r="T438" s="2">
        <v>103789</v>
      </c>
      <c r="U438" s="2">
        <v>6959</v>
      </c>
      <c r="V438" s="2">
        <v>0</v>
      </c>
      <c r="W438" s="2">
        <v>0</v>
      </c>
      <c r="X438" s="3">
        <f t="shared" si="204"/>
        <v>483232</v>
      </c>
    </row>
    <row r="439" spans="1:24" ht="12" customHeight="1">
      <c r="C439" s="2" t="s">
        <v>41</v>
      </c>
      <c r="E439" s="2">
        <f t="shared" ref="E439:L439" si="205">SUM(E425:E438)</f>
        <v>6548697</v>
      </c>
      <c r="F439" s="2">
        <f t="shared" si="205"/>
        <v>837564</v>
      </c>
      <c r="G439" s="2">
        <f t="shared" si="205"/>
        <v>6246464</v>
      </c>
      <c r="H439" s="2">
        <f t="shared" si="205"/>
        <v>904689</v>
      </c>
      <c r="I439" s="2">
        <f t="shared" si="205"/>
        <v>48772</v>
      </c>
      <c r="J439" s="2">
        <f t="shared" si="205"/>
        <v>398908</v>
      </c>
      <c r="K439" s="2">
        <f t="shared" si="205"/>
        <v>198106</v>
      </c>
      <c r="L439" s="2">
        <f t="shared" si="205"/>
        <v>4094542</v>
      </c>
      <c r="M439" s="3">
        <f t="shared" si="203"/>
        <v>19277742</v>
      </c>
      <c r="N439" s="2">
        <f t="shared" ref="N439:W439" si="206">SUM(N425:N438)</f>
        <v>4293991</v>
      </c>
      <c r="O439" s="2">
        <f t="shared" si="206"/>
        <v>15956</v>
      </c>
      <c r="P439" s="2">
        <f t="shared" si="206"/>
        <v>5424696</v>
      </c>
      <c r="Q439" s="2">
        <f t="shared" si="206"/>
        <v>0</v>
      </c>
      <c r="R439" s="2">
        <f t="shared" si="206"/>
        <v>1957864</v>
      </c>
      <c r="S439" s="2">
        <f t="shared" si="206"/>
        <v>2868291</v>
      </c>
      <c r="T439" s="2">
        <f t="shared" si="206"/>
        <v>5165108</v>
      </c>
      <c r="U439" s="2">
        <f t="shared" si="206"/>
        <v>1299800</v>
      </c>
      <c r="V439" s="2">
        <f t="shared" si="206"/>
        <v>1406682</v>
      </c>
      <c r="W439" s="2">
        <f t="shared" si="206"/>
        <v>0</v>
      </c>
      <c r="X439" s="3">
        <f t="shared" si="204"/>
        <v>22432388</v>
      </c>
    </row>
    <row r="440" spans="1:24" ht="12" customHeight="1">
      <c r="D440" s="2" t="s">
        <v>42</v>
      </c>
      <c r="E440" s="2">
        <f t="shared" ref="E440:L440" si="207">E439+E424</f>
        <v>21775058</v>
      </c>
      <c r="F440" s="2">
        <f t="shared" si="207"/>
        <v>1864900</v>
      </c>
      <c r="G440" s="2">
        <f t="shared" si="207"/>
        <v>12508907</v>
      </c>
      <c r="H440" s="2">
        <f t="shared" si="207"/>
        <v>4619504</v>
      </c>
      <c r="I440" s="2">
        <f t="shared" si="207"/>
        <v>176447</v>
      </c>
      <c r="J440" s="2">
        <f t="shared" si="207"/>
        <v>1526919</v>
      </c>
      <c r="K440" s="2">
        <f t="shared" si="207"/>
        <v>629033</v>
      </c>
      <c r="L440" s="2">
        <f t="shared" si="207"/>
        <v>4231654</v>
      </c>
      <c r="M440" s="3">
        <f t="shared" si="203"/>
        <v>47332422</v>
      </c>
      <c r="N440" s="2">
        <f t="shared" ref="N440:W440" si="208">N439+N424</f>
        <v>14122446</v>
      </c>
      <c r="O440" s="2">
        <f t="shared" si="208"/>
        <v>159277</v>
      </c>
      <c r="P440" s="2">
        <f t="shared" si="208"/>
        <v>5424696</v>
      </c>
      <c r="Q440" s="2">
        <f t="shared" si="208"/>
        <v>0</v>
      </c>
      <c r="R440" s="2">
        <f t="shared" si="208"/>
        <v>3521725</v>
      </c>
      <c r="S440" s="2">
        <f t="shared" si="208"/>
        <v>9010375</v>
      </c>
      <c r="T440" s="2">
        <f t="shared" si="208"/>
        <v>7181030</v>
      </c>
      <c r="U440" s="2">
        <f t="shared" si="208"/>
        <v>7858757</v>
      </c>
      <c r="V440" s="2">
        <f t="shared" si="208"/>
        <v>1406682</v>
      </c>
      <c r="W440" s="2">
        <f t="shared" si="208"/>
        <v>0</v>
      </c>
      <c r="X440" s="3">
        <f t="shared" si="204"/>
        <v>48684988</v>
      </c>
    </row>
    <row r="442" spans="1:24" ht="12" customHeight="1">
      <c r="A442" s="2" t="s">
        <v>358</v>
      </c>
      <c r="E442" s="2">
        <f t="shared" ref="E442:X442" si="209">E424+E404+E393+E385+E380+E369+E359+E342+E319+E313+E301+E296+E271+E262+E254+E237+E232+E220+E207+E200+E191+E183+E141+E136+E129+E116+E98+E93+E85+E80+E71+E62+E56+E45+E38+E29+E20+E14+E5</f>
        <v>302698476</v>
      </c>
      <c r="F442" s="2">
        <f t="shared" si="209"/>
        <v>29581326</v>
      </c>
      <c r="G442" s="2">
        <f t="shared" si="209"/>
        <v>242955640</v>
      </c>
      <c r="H442" s="2">
        <f t="shared" si="209"/>
        <v>107299224</v>
      </c>
      <c r="I442" s="2">
        <f t="shared" si="209"/>
        <v>13165187</v>
      </c>
      <c r="J442" s="2">
        <f t="shared" si="209"/>
        <v>8623361</v>
      </c>
      <c r="K442" s="2">
        <f t="shared" si="209"/>
        <v>37479859</v>
      </c>
      <c r="L442" s="2">
        <f t="shared" si="209"/>
        <v>38103353</v>
      </c>
      <c r="M442" s="3">
        <f t="shared" si="209"/>
        <v>779906426</v>
      </c>
      <c r="N442" s="2">
        <f t="shared" si="209"/>
        <v>325259276</v>
      </c>
      <c r="O442" s="2">
        <f t="shared" si="209"/>
        <v>1092626</v>
      </c>
      <c r="P442" s="2">
        <f t="shared" si="209"/>
        <v>38691269</v>
      </c>
      <c r="Q442" s="2">
        <f t="shared" si="209"/>
        <v>336191</v>
      </c>
      <c r="R442" s="2">
        <f t="shared" si="209"/>
        <v>98187242</v>
      </c>
      <c r="S442" s="2">
        <f t="shared" si="209"/>
        <v>148394644</v>
      </c>
      <c r="T442" s="2">
        <f t="shared" si="209"/>
        <v>65748322</v>
      </c>
      <c r="U442" s="2">
        <f t="shared" si="209"/>
        <v>80248349</v>
      </c>
      <c r="V442" s="2">
        <f t="shared" si="209"/>
        <v>6066198</v>
      </c>
      <c r="W442" s="2">
        <f t="shared" si="209"/>
        <v>2025040</v>
      </c>
      <c r="X442" s="3">
        <f t="shared" si="209"/>
        <v>766049157</v>
      </c>
    </row>
    <row r="443" spans="1:24" ht="12" customHeight="1">
      <c r="A443" s="2" t="s">
        <v>359</v>
      </c>
      <c r="E443" s="2">
        <f t="shared" ref="E443:X443" si="210">E439+E421+E401+E390+E382+E377+E366+E356+E339+E316+E310+E298+E293+E268+E259+E251+E234+E229+E217+E197+E188+E204+E180+E138+E133+E126+E113+E95+E90+E82+E77+E68+E59+E53+E42+E35+E26+E17+E11</f>
        <v>394657839.31400001</v>
      </c>
      <c r="F443" s="2">
        <f t="shared" si="210"/>
        <v>26424477</v>
      </c>
      <c r="G443" s="2">
        <f t="shared" si="210"/>
        <v>193598882.794</v>
      </c>
      <c r="H443" s="2">
        <f t="shared" si="210"/>
        <v>94389543</v>
      </c>
      <c r="I443" s="2">
        <f t="shared" si="210"/>
        <v>8505616.2479999997</v>
      </c>
      <c r="J443" s="2">
        <f t="shared" si="210"/>
        <v>60257140.964000002</v>
      </c>
      <c r="K443" s="2">
        <f t="shared" si="210"/>
        <v>25984221.844000001</v>
      </c>
      <c r="L443" s="2">
        <f t="shared" si="210"/>
        <v>92582461.657999992</v>
      </c>
      <c r="M443" s="3">
        <f t="shared" si="210"/>
        <v>896400182.82200003</v>
      </c>
      <c r="N443" s="2">
        <f t="shared" si="210"/>
        <v>80296655.208999991</v>
      </c>
      <c r="O443" s="2">
        <f t="shared" si="210"/>
        <v>18413310.092</v>
      </c>
      <c r="P443" s="2">
        <f t="shared" si="210"/>
        <v>162598739.16600001</v>
      </c>
      <c r="Q443" s="2">
        <f t="shared" si="210"/>
        <v>634120.24199999997</v>
      </c>
      <c r="R443" s="2">
        <f t="shared" si="210"/>
        <v>340148214.30500001</v>
      </c>
      <c r="S443" s="2">
        <f t="shared" si="210"/>
        <v>76889633</v>
      </c>
      <c r="T443" s="2">
        <f t="shared" si="210"/>
        <v>102817693.08099999</v>
      </c>
      <c r="U443" s="2">
        <f t="shared" si="210"/>
        <v>96578993.923000008</v>
      </c>
      <c r="V443" s="2">
        <f t="shared" si="210"/>
        <v>27720951</v>
      </c>
      <c r="W443" s="2">
        <f t="shared" si="210"/>
        <v>0</v>
      </c>
      <c r="X443" s="3">
        <f t="shared" si="210"/>
        <v>906098310.01800001</v>
      </c>
    </row>
    <row r="444" spans="1:24" ht="12" customHeight="1">
      <c r="A444" s="2" t="s">
        <v>360</v>
      </c>
      <c r="E444" s="2">
        <f t="shared" ref="E444:X444" si="211">SUM(E442:E443)</f>
        <v>697356315.31400001</v>
      </c>
      <c r="F444" s="2">
        <f t="shared" si="211"/>
        <v>56005803</v>
      </c>
      <c r="G444" s="2">
        <f t="shared" si="211"/>
        <v>436554522.79400003</v>
      </c>
      <c r="H444" s="2">
        <f t="shared" si="211"/>
        <v>201688767</v>
      </c>
      <c r="I444" s="2">
        <f t="shared" si="211"/>
        <v>21670803.248</v>
      </c>
      <c r="J444" s="2">
        <f t="shared" si="211"/>
        <v>68880501.964000002</v>
      </c>
      <c r="K444" s="2">
        <f t="shared" si="211"/>
        <v>63464080.843999997</v>
      </c>
      <c r="L444" s="2">
        <f t="shared" si="211"/>
        <v>130685814.65799999</v>
      </c>
      <c r="M444" s="3">
        <f t="shared" si="211"/>
        <v>1676306608.822</v>
      </c>
      <c r="N444" s="2">
        <f t="shared" si="211"/>
        <v>405555931.20899999</v>
      </c>
      <c r="O444" s="2">
        <f t="shared" si="211"/>
        <v>19505936.092</v>
      </c>
      <c r="P444" s="2">
        <f t="shared" si="211"/>
        <v>201290008.16600001</v>
      </c>
      <c r="Q444" s="2">
        <f t="shared" si="211"/>
        <v>970311.24199999997</v>
      </c>
      <c r="R444" s="2">
        <f t="shared" si="211"/>
        <v>438335456.30500001</v>
      </c>
      <c r="S444" s="2">
        <f t="shared" si="211"/>
        <v>225284277</v>
      </c>
      <c r="T444" s="2">
        <f t="shared" si="211"/>
        <v>168566015.08099997</v>
      </c>
      <c r="U444" s="2">
        <f t="shared" si="211"/>
        <v>176827342.92300001</v>
      </c>
      <c r="V444" s="2">
        <f t="shared" si="211"/>
        <v>33787149</v>
      </c>
      <c r="W444" s="2">
        <f t="shared" si="211"/>
        <v>2025040</v>
      </c>
      <c r="X444" s="3">
        <f t="shared" si="211"/>
        <v>1672147467.0180001</v>
      </c>
    </row>
    <row r="446" spans="1:24" ht="12" customHeight="1">
      <c r="M446" s="2"/>
    </row>
    <row r="447" spans="1:24" s="13" customFormat="1" ht="12" customHeight="1">
      <c r="M447" s="14"/>
      <c r="R447" s="144">
        <f>+SUM(N444:R444)/X444</f>
        <v>0.63729884118081104</v>
      </c>
      <c r="X447" s="14"/>
    </row>
    <row r="448" spans="1:24" s="13" customFormat="1" ht="12" customHeight="1">
      <c r="M448" s="14"/>
      <c r="X448" s="14"/>
    </row>
    <row r="449" spans="13:24" s="13" customFormat="1" ht="12" customHeight="1">
      <c r="M449" s="14"/>
      <c r="X449" s="14"/>
    </row>
    <row r="450" spans="13:24" s="13" customFormat="1" ht="12" customHeight="1">
      <c r="M450" s="14"/>
      <c r="X450" s="14"/>
    </row>
    <row r="451" spans="13:24" s="13" customFormat="1" ht="12" customHeight="1">
      <c r="M451" s="14"/>
      <c r="X451" s="14"/>
    </row>
    <row r="452" spans="13:24" s="13" customFormat="1" ht="12" customHeight="1">
      <c r="M452" s="14"/>
      <c r="X452" s="14"/>
    </row>
  </sheetData>
  <pageMargins left="0" right="0" top="0.57999999999999996" bottom="0" header="0.78" footer="0"/>
  <pageSetup paperSize="5" scale="66" fitToWidth="8" fitToHeight="8" orientation="landscape" horizontalDpi="4294967292" verticalDpi="4294967292" r:id="rId1"/>
  <headerFooter alignWithMargins="0">
    <oddFooter>&amp;LDecember 2004&amp;C&amp;P</oddFooter>
  </headerFooter>
  <rowBreaks count="7" manualBreakCount="7">
    <brk id="60" max="65535" man="1"/>
    <brk id="114" max="65535" man="1"/>
    <brk id="181" max="65535" man="1"/>
    <brk id="236" max="65535" man="1"/>
    <brk id="295" max="65535" man="1"/>
    <brk id="357" max="65535" man="1"/>
    <brk id="402" max="6553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T72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55" sqref="M55"/>
    </sheetView>
  </sheetViews>
  <sheetFormatPr defaultRowHeight="13.2"/>
  <cols>
    <col min="1" max="1" width="34.5546875" customWidth="1"/>
    <col min="2" max="5" width="15" hidden="1" customWidth="1"/>
    <col min="6" max="11" width="15" bestFit="1" customWidth="1"/>
    <col min="12" max="12" width="17.6640625" bestFit="1" customWidth="1"/>
    <col min="13" max="13" width="16.33203125" bestFit="1" customWidth="1"/>
    <col min="14" max="18" width="15" customWidth="1"/>
    <col min="20" max="20" width="16.109375" bestFit="1" customWidth="1"/>
  </cols>
  <sheetData>
    <row r="1" spans="1:20">
      <c r="T1" s="178" t="s">
        <v>430</v>
      </c>
    </row>
    <row r="2" spans="1:20">
      <c r="A2" s="178" t="s">
        <v>421</v>
      </c>
      <c r="B2" s="179">
        <v>2003</v>
      </c>
      <c r="C2" s="179">
        <v>2004</v>
      </c>
      <c r="D2" s="179">
        <v>2005</v>
      </c>
      <c r="E2" s="179">
        <v>2006</v>
      </c>
      <c r="F2" s="179">
        <v>2007</v>
      </c>
      <c r="G2" s="179">
        <v>2008</v>
      </c>
      <c r="H2" s="179">
        <v>2009</v>
      </c>
      <c r="I2" s="179">
        <v>2010</v>
      </c>
      <c r="J2" s="179">
        <v>2011</v>
      </c>
      <c r="K2" s="179">
        <v>2012</v>
      </c>
      <c r="L2" s="179">
        <v>2013</v>
      </c>
      <c r="M2" s="179">
        <v>2014</v>
      </c>
      <c r="N2" s="179">
        <v>2015</v>
      </c>
      <c r="O2" s="179">
        <v>2016</v>
      </c>
      <c r="P2" s="229">
        <v>2017</v>
      </c>
      <c r="Q2" s="179">
        <v>2018</v>
      </c>
      <c r="R2" s="179">
        <v>2019</v>
      </c>
      <c r="T2" s="234" t="s">
        <v>434</v>
      </c>
    </row>
    <row r="3" spans="1:20" ht="13.8">
      <c r="A3" s="180" t="s">
        <v>372</v>
      </c>
      <c r="B3" s="116">
        <v>394657839.31400001</v>
      </c>
      <c r="C3" s="116">
        <v>370775917.94160038</v>
      </c>
      <c r="D3" s="116">
        <v>472296318.958184</v>
      </c>
      <c r="E3" s="116">
        <v>500987382.74669254</v>
      </c>
      <c r="F3" s="116">
        <v>545152392</v>
      </c>
      <c r="G3" s="116">
        <v>626240446</v>
      </c>
      <c r="H3" s="116">
        <v>719513207.72000003</v>
      </c>
      <c r="I3" s="116">
        <v>615311042.99000013</v>
      </c>
      <c r="J3" s="116">
        <v>605964891.30999994</v>
      </c>
      <c r="K3" s="116">
        <v>598120074.21000004</v>
      </c>
      <c r="L3" s="116">
        <v>642720957.2299999</v>
      </c>
      <c r="M3" s="200">
        <v>692089849.6500001</v>
      </c>
      <c r="N3" s="215">
        <v>760595334.41000009</v>
      </c>
      <c r="O3" s="116">
        <v>809630848.73999989</v>
      </c>
      <c r="P3" s="116">
        <v>829567918.66000021</v>
      </c>
      <c r="Q3" s="116">
        <v>722748668.53699994</v>
      </c>
      <c r="R3" s="219">
        <v>533727135.00000012</v>
      </c>
      <c r="T3" s="200">
        <f>SUM(F3:R3)</f>
        <v>8701382766.4570007</v>
      </c>
    </row>
    <row r="4" spans="1:20" ht="13.8">
      <c r="A4" s="180" t="s">
        <v>373</v>
      </c>
      <c r="B4" s="116">
        <v>26424477</v>
      </c>
      <c r="C4" s="116">
        <v>26832534.872615576</v>
      </c>
      <c r="D4" s="116">
        <v>19105472</v>
      </c>
      <c r="E4" s="116">
        <v>29052671.585858107</v>
      </c>
      <c r="F4" s="116">
        <v>31876580</v>
      </c>
      <c r="G4" s="116">
        <v>16801623</v>
      </c>
      <c r="H4" s="116">
        <v>37833392.480000004</v>
      </c>
      <c r="I4" s="116">
        <v>24683916.649999999</v>
      </c>
      <c r="J4" s="116">
        <v>26347754.210000005</v>
      </c>
      <c r="K4" s="116">
        <v>73311956.73999998</v>
      </c>
      <c r="L4" s="116">
        <v>60556086.599999987</v>
      </c>
      <c r="M4" s="200">
        <v>84303485.370000005</v>
      </c>
      <c r="N4" s="214">
        <v>148271456.14000002</v>
      </c>
      <c r="O4" s="116">
        <v>20029454.109999996</v>
      </c>
      <c r="P4" s="116">
        <v>47043732.059999987</v>
      </c>
      <c r="Q4" s="116">
        <v>35768717.690000005</v>
      </c>
      <c r="R4" s="219">
        <v>59458741.620000012</v>
      </c>
      <c r="T4" s="200">
        <f t="shared" ref="T4:T23" si="0">SUM(F4:R4)</f>
        <v>666286896.66999996</v>
      </c>
    </row>
    <row r="5" spans="1:20" ht="13.8">
      <c r="A5" s="180" t="s">
        <v>374</v>
      </c>
      <c r="B5" s="116">
        <v>193598882.794</v>
      </c>
      <c r="C5" s="116">
        <v>219125926.4619616</v>
      </c>
      <c r="D5" s="116">
        <v>252077787.36431637</v>
      </c>
      <c r="E5" s="116">
        <v>244564696.77923572</v>
      </c>
      <c r="F5" s="116">
        <v>246072986</v>
      </c>
      <c r="G5" s="116">
        <v>279320121</v>
      </c>
      <c r="H5" s="116">
        <v>295060386.18000007</v>
      </c>
      <c r="I5" s="116">
        <v>281347121.13999999</v>
      </c>
      <c r="J5" s="116">
        <v>303606512.96999997</v>
      </c>
      <c r="K5" s="116">
        <v>320514940.62</v>
      </c>
      <c r="L5" s="116">
        <v>349431367.66999996</v>
      </c>
      <c r="M5" s="200">
        <v>371459636.04000008</v>
      </c>
      <c r="N5" s="214">
        <v>385430664.91000003</v>
      </c>
      <c r="O5" s="116">
        <v>492486466.49000001</v>
      </c>
      <c r="P5" s="116">
        <v>538292257.61000001</v>
      </c>
      <c r="Q5" s="116">
        <v>464635466.49000013</v>
      </c>
      <c r="R5" s="219">
        <v>1188366442.8670001</v>
      </c>
      <c r="T5" s="200">
        <f t="shared" si="0"/>
        <v>5516024369.9870014</v>
      </c>
    </row>
    <row r="6" spans="1:20" ht="13.8">
      <c r="A6" s="180" t="s">
        <v>375</v>
      </c>
      <c r="B6" s="116">
        <v>94389543</v>
      </c>
      <c r="C6" s="116">
        <v>96982194.757120818</v>
      </c>
      <c r="D6" s="116">
        <v>86802813.622485474</v>
      </c>
      <c r="E6" s="116">
        <v>110347436.30587445</v>
      </c>
      <c r="F6" s="116">
        <v>96945200</v>
      </c>
      <c r="G6" s="116">
        <v>116934916</v>
      </c>
      <c r="H6" s="116">
        <v>126588243.06</v>
      </c>
      <c r="I6" s="116">
        <v>119091623.52</v>
      </c>
      <c r="J6" s="116">
        <v>119989434.68000002</v>
      </c>
      <c r="K6" s="116">
        <v>122413427.52999999</v>
      </c>
      <c r="L6" s="116">
        <v>73479810.162</v>
      </c>
      <c r="M6" s="200">
        <v>83580344.37999998</v>
      </c>
      <c r="N6" s="214">
        <v>182406040.00000003</v>
      </c>
      <c r="O6" s="116">
        <v>305832059.36999989</v>
      </c>
      <c r="P6" s="116">
        <v>253792963.45999998</v>
      </c>
      <c r="Q6" s="116">
        <v>150771738.06999996</v>
      </c>
      <c r="R6" s="219">
        <v>174324695.14999998</v>
      </c>
      <c r="T6" s="200">
        <f t="shared" si="0"/>
        <v>1926150495.3819995</v>
      </c>
    </row>
    <row r="7" spans="1:20" ht="13.8">
      <c r="A7" s="180" t="s">
        <v>376</v>
      </c>
      <c r="B7" s="116">
        <v>8505616.2479999997</v>
      </c>
      <c r="C7" s="116">
        <v>11967468.697744727</v>
      </c>
      <c r="D7" s="116">
        <v>18547228.877145659</v>
      </c>
      <c r="E7" s="116">
        <v>6102235.8914622255</v>
      </c>
      <c r="F7" s="116">
        <v>5824108</v>
      </c>
      <c r="G7" s="116">
        <v>3985105</v>
      </c>
      <c r="H7" s="116">
        <v>5559010.9499999993</v>
      </c>
      <c r="I7" s="116">
        <v>7238639.5600000005</v>
      </c>
      <c r="J7" s="116">
        <v>4550443.03</v>
      </c>
      <c r="K7" s="116">
        <v>3778100.4700000011</v>
      </c>
      <c r="L7" s="116">
        <v>4931135.8999999994</v>
      </c>
      <c r="M7" s="200">
        <v>29269632.499999996</v>
      </c>
      <c r="N7" s="214">
        <v>28696072.440000001</v>
      </c>
      <c r="O7" s="116">
        <v>13529990.280000003</v>
      </c>
      <c r="P7" s="116">
        <v>17446637.279999997</v>
      </c>
      <c r="Q7" s="116">
        <v>22757727.329999998</v>
      </c>
      <c r="R7" s="219">
        <v>113555296.95</v>
      </c>
      <c r="T7" s="200">
        <f t="shared" si="0"/>
        <v>261121899.69</v>
      </c>
    </row>
    <row r="8" spans="1:20" ht="13.8">
      <c r="A8" s="180" t="s">
        <v>377</v>
      </c>
      <c r="B8" s="116">
        <v>60257140.964000002</v>
      </c>
      <c r="C8" s="116">
        <v>73949824.387140393</v>
      </c>
      <c r="D8" s="116">
        <v>101318729</v>
      </c>
      <c r="E8" s="116">
        <v>72498913.322069019</v>
      </c>
      <c r="F8" s="116">
        <v>68654232</v>
      </c>
      <c r="G8" s="116">
        <v>79472890</v>
      </c>
      <c r="H8" s="116">
        <v>88138945.890000001</v>
      </c>
      <c r="I8" s="116">
        <v>100761927.41</v>
      </c>
      <c r="J8" s="116">
        <v>147307507.76000005</v>
      </c>
      <c r="K8" s="116">
        <v>128503557.24000001</v>
      </c>
      <c r="L8" s="116">
        <v>152955651.22999996</v>
      </c>
      <c r="M8" s="200">
        <v>143022195.87999997</v>
      </c>
      <c r="N8" s="214">
        <v>147425952.56000003</v>
      </c>
      <c r="O8" s="116">
        <v>88617667.560000002</v>
      </c>
      <c r="P8" s="116">
        <v>71203485.780000001</v>
      </c>
      <c r="Q8" s="116">
        <v>62085305.060000002</v>
      </c>
      <c r="R8" s="219">
        <v>96812656.769999996</v>
      </c>
      <c r="T8" s="200">
        <f t="shared" si="0"/>
        <v>1374961975.1399999</v>
      </c>
    </row>
    <row r="9" spans="1:20" ht="13.8">
      <c r="A9" s="180" t="s">
        <v>378</v>
      </c>
      <c r="B9" s="116">
        <v>25984221.844000001</v>
      </c>
      <c r="C9" s="116">
        <v>18659442.001407564</v>
      </c>
      <c r="D9" s="116">
        <v>31734113</v>
      </c>
      <c r="E9" s="116">
        <v>28523018.069852304</v>
      </c>
      <c r="F9" s="116">
        <v>47777091</v>
      </c>
      <c r="G9" s="116">
        <v>34122701</v>
      </c>
      <c r="H9" s="116">
        <v>97247435.849999994</v>
      </c>
      <c r="I9" s="116">
        <v>116926302.98999999</v>
      </c>
      <c r="J9" s="116">
        <v>136201956.35999995</v>
      </c>
      <c r="K9" s="116">
        <v>159890291.38999999</v>
      </c>
      <c r="L9" s="116">
        <v>137598778.25</v>
      </c>
      <c r="M9" s="200">
        <v>163711292.5</v>
      </c>
      <c r="N9" s="214">
        <v>179994326.77000001</v>
      </c>
      <c r="O9" s="116">
        <v>1861017.99</v>
      </c>
      <c r="P9" s="116">
        <v>1788632.19</v>
      </c>
      <c r="Q9" s="116">
        <v>26732394.73</v>
      </c>
      <c r="R9" s="219">
        <v>6378596.3399999999</v>
      </c>
      <c r="T9" s="200">
        <f t="shared" si="0"/>
        <v>1110230817.3599999</v>
      </c>
    </row>
    <row r="10" spans="1:20" ht="13.8">
      <c r="A10" s="180" t="s">
        <v>379</v>
      </c>
      <c r="B10" s="116">
        <v>92582461.657999992</v>
      </c>
      <c r="C10" s="116">
        <v>97936306.019928798</v>
      </c>
      <c r="D10" s="116">
        <v>103258771.65187606</v>
      </c>
      <c r="E10" s="116">
        <v>111490136.6268982</v>
      </c>
      <c r="F10" s="116">
        <v>133114991</v>
      </c>
      <c r="G10" s="116">
        <v>113638385</v>
      </c>
      <c r="H10" s="116">
        <v>121975227.58</v>
      </c>
      <c r="I10" s="116">
        <v>128524982.25</v>
      </c>
      <c r="J10" s="116">
        <v>140038863.94</v>
      </c>
      <c r="K10" s="116">
        <v>161989121.30999997</v>
      </c>
      <c r="L10" s="116">
        <v>165146654.35999998</v>
      </c>
      <c r="M10" s="200">
        <v>165399305.08999997</v>
      </c>
      <c r="N10" s="214">
        <v>166120400.69999999</v>
      </c>
      <c r="O10" s="116">
        <v>162086260.56999996</v>
      </c>
      <c r="P10" s="116">
        <v>156168921.59999999</v>
      </c>
      <c r="Q10" s="116">
        <v>122121504.66000001</v>
      </c>
      <c r="R10" s="219">
        <v>22002398.100000001</v>
      </c>
      <c r="T10" s="200">
        <f t="shared" si="0"/>
        <v>1758327016.1599998</v>
      </c>
    </row>
    <row r="11" spans="1:20" ht="14.4" thickBot="1">
      <c r="A11" s="181" t="s">
        <v>438</v>
      </c>
      <c r="B11" s="116">
        <v>896400182.82200003</v>
      </c>
      <c r="C11" s="116">
        <v>916229615.13951981</v>
      </c>
      <c r="D11" s="116">
        <v>1085141234.4740076</v>
      </c>
      <c r="E11" s="116">
        <v>1103566491.3279428</v>
      </c>
      <c r="F11" s="116">
        <v>1175417580</v>
      </c>
      <c r="G11" s="116">
        <v>1270516187</v>
      </c>
      <c r="H11" s="116">
        <v>1491915849.7099998</v>
      </c>
      <c r="I11" s="116">
        <v>1393885556.5100002</v>
      </c>
      <c r="J11" s="116">
        <v>1484007364.2600002</v>
      </c>
      <c r="K11" s="116">
        <f>SUM(K3:K10)</f>
        <v>1568521469.5100002</v>
      </c>
      <c r="L11" s="116">
        <f>SUM(L3:L10)</f>
        <v>1586820441.402</v>
      </c>
      <c r="M11" s="116">
        <v>1732835741.4099996</v>
      </c>
      <c r="N11" s="214">
        <v>1998940247.9299998</v>
      </c>
      <c r="O11" s="116">
        <v>1894073765.1100001</v>
      </c>
      <c r="P11" s="116">
        <f>SUM(P3:P10)</f>
        <v>1915304548.6400001</v>
      </c>
      <c r="Q11" s="116">
        <f>SUM(Q3:Q10)</f>
        <v>1607621522.5669999</v>
      </c>
      <c r="R11" s="116">
        <f>SUM(R3:R10)</f>
        <v>2194625962.7970004</v>
      </c>
      <c r="T11" s="200">
        <f t="shared" si="0"/>
        <v>21314486236.846004</v>
      </c>
    </row>
    <row r="12" spans="1:20" ht="13.8" thickTop="1">
      <c r="A12" s="184"/>
      <c r="B12" s="179">
        <v>2003</v>
      </c>
      <c r="C12" s="179">
        <v>2004</v>
      </c>
      <c r="D12" s="179">
        <v>2005</v>
      </c>
      <c r="E12" s="179">
        <v>2006</v>
      </c>
      <c r="F12" s="179">
        <v>2007</v>
      </c>
      <c r="G12" s="179">
        <v>2008</v>
      </c>
      <c r="H12" s="179">
        <v>2009</v>
      </c>
      <c r="I12" s="179">
        <v>2010</v>
      </c>
      <c r="J12" s="179">
        <v>2011</v>
      </c>
      <c r="K12" s="179">
        <v>2012</v>
      </c>
      <c r="L12" s="179">
        <v>2013</v>
      </c>
      <c r="M12" s="179">
        <v>2014</v>
      </c>
      <c r="N12" s="179">
        <v>2015</v>
      </c>
      <c r="O12" s="179">
        <v>2016</v>
      </c>
      <c r="P12" s="179">
        <v>2017</v>
      </c>
      <c r="Q12" s="179">
        <v>2018</v>
      </c>
      <c r="R12" s="179">
        <v>2019</v>
      </c>
      <c r="T12" s="234" t="s">
        <v>434</v>
      </c>
    </row>
    <row r="13" spans="1:20" ht="13.8">
      <c r="A13" s="182" t="s">
        <v>381</v>
      </c>
      <c r="B13" s="116">
        <v>80296655.208999991</v>
      </c>
      <c r="C13" s="116">
        <v>151948678.20385143</v>
      </c>
      <c r="D13" s="116">
        <v>128522702.15663725</v>
      </c>
      <c r="E13" s="116">
        <v>128865775.60204415</v>
      </c>
      <c r="F13" s="116">
        <v>62687803</v>
      </c>
      <c r="G13" s="116">
        <v>107419791</v>
      </c>
      <c r="H13" s="116">
        <v>102701561.42</v>
      </c>
      <c r="I13" s="116">
        <v>107704274.62999998</v>
      </c>
      <c r="J13" s="116">
        <v>158771593.04999995</v>
      </c>
      <c r="K13" s="116">
        <v>153727535.01000002</v>
      </c>
      <c r="L13" s="116">
        <v>154272040.25</v>
      </c>
      <c r="M13" s="218">
        <v>162872951.35999998</v>
      </c>
      <c r="N13" s="215">
        <v>167474540.70000002</v>
      </c>
      <c r="O13" s="116">
        <v>238603407.81999999</v>
      </c>
      <c r="P13" s="116">
        <v>238079043.74999997</v>
      </c>
      <c r="Q13" s="116">
        <v>224976150.11000001</v>
      </c>
      <c r="R13" s="219">
        <v>139523570.93000004</v>
      </c>
      <c r="T13" s="200">
        <f t="shared" si="0"/>
        <v>2018814263.03</v>
      </c>
    </row>
    <row r="14" spans="1:20" ht="13.8">
      <c r="A14" s="182" t="s">
        <v>382</v>
      </c>
      <c r="B14" s="116">
        <v>18413310.092</v>
      </c>
      <c r="C14" s="116">
        <v>16615154.87629059</v>
      </c>
      <c r="D14" s="116">
        <v>16942030.465504982</v>
      </c>
      <c r="E14" s="116">
        <v>18636883.163012959</v>
      </c>
      <c r="F14" s="116">
        <v>12214434</v>
      </c>
      <c r="G14" s="116">
        <v>12949442</v>
      </c>
      <c r="H14" s="116">
        <v>11677269.199999999</v>
      </c>
      <c r="I14" s="116">
        <v>26848430.129999999</v>
      </c>
      <c r="J14" s="116">
        <v>13411921.709999997</v>
      </c>
      <c r="K14" s="116">
        <v>20012644.480000004</v>
      </c>
      <c r="L14" s="116">
        <v>20891010</v>
      </c>
      <c r="M14" s="218">
        <v>12396380.909999998</v>
      </c>
      <c r="N14" s="214">
        <v>9556503.5399999991</v>
      </c>
      <c r="O14" s="116">
        <v>7171025.3899999997</v>
      </c>
      <c r="P14" s="116">
        <v>8273097.1699999999</v>
      </c>
      <c r="Q14" s="116">
        <v>7778343.8399999999</v>
      </c>
      <c r="R14" s="219">
        <v>5430472.5499999998</v>
      </c>
      <c r="T14" s="200">
        <f t="shared" si="0"/>
        <v>168610974.91999999</v>
      </c>
    </row>
    <row r="15" spans="1:20" ht="13.8">
      <c r="A15" s="182" t="s">
        <v>383</v>
      </c>
      <c r="B15" s="116">
        <v>162598739.16600001</v>
      </c>
      <c r="C15" s="116">
        <v>156851467.92206451</v>
      </c>
      <c r="D15" s="116">
        <v>182162954.46874139</v>
      </c>
      <c r="E15" s="116">
        <v>213307596.49789014</v>
      </c>
      <c r="F15" s="116">
        <v>283874494</v>
      </c>
      <c r="G15" s="116">
        <v>269221605</v>
      </c>
      <c r="H15" s="116">
        <v>212520300.66</v>
      </c>
      <c r="I15" s="116">
        <v>347403857.83999997</v>
      </c>
      <c r="J15" s="116">
        <v>409755905.05000007</v>
      </c>
      <c r="K15" s="116">
        <v>401551536.41000003</v>
      </c>
      <c r="L15" s="116">
        <v>348710634.24000007</v>
      </c>
      <c r="M15" s="217">
        <v>363382463.75</v>
      </c>
      <c r="N15" s="232">
        <v>526952462.23999995</v>
      </c>
      <c r="O15" s="233">
        <v>282331</v>
      </c>
      <c r="P15" s="233">
        <v>288185759.46999997</v>
      </c>
      <c r="Q15" s="233">
        <v>257268826.56999996</v>
      </c>
      <c r="R15" s="219">
        <v>133364</v>
      </c>
      <c r="T15" s="200">
        <f t="shared" si="0"/>
        <v>3709243540.23</v>
      </c>
    </row>
    <row r="16" spans="1:20" ht="15.75" customHeight="1">
      <c r="A16" s="182" t="s">
        <v>384</v>
      </c>
      <c r="B16" s="116">
        <v>634120.24199999997</v>
      </c>
      <c r="C16" s="116">
        <v>172235</v>
      </c>
      <c r="D16" s="116">
        <v>146220</v>
      </c>
      <c r="E16" s="116">
        <v>146620</v>
      </c>
      <c r="F16" s="116">
        <v>134476</v>
      </c>
      <c r="G16" s="116">
        <v>170380</v>
      </c>
      <c r="H16" s="116">
        <v>153144</v>
      </c>
      <c r="I16" s="116">
        <v>212827</v>
      </c>
      <c r="J16" s="116">
        <v>608703.53</v>
      </c>
      <c r="K16" s="116">
        <v>432159.42</v>
      </c>
      <c r="L16" s="116">
        <v>591370.78</v>
      </c>
      <c r="M16" s="218">
        <v>16336479.470000003</v>
      </c>
      <c r="N16" s="232">
        <v>4189551.49</v>
      </c>
      <c r="O16" s="233">
        <v>63372156.840000011</v>
      </c>
      <c r="P16" s="233">
        <v>61950358.219999999</v>
      </c>
      <c r="Q16" s="233">
        <v>96205606.359999999</v>
      </c>
      <c r="R16" s="219">
        <v>400344603.31</v>
      </c>
      <c r="T16" s="200">
        <f t="shared" si="0"/>
        <v>644701816.42000008</v>
      </c>
    </row>
    <row r="17" spans="1:20" ht="13.8">
      <c r="A17" s="182" t="s">
        <v>385</v>
      </c>
      <c r="B17" s="116">
        <v>340148214.30500001</v>
      </c>
      <c r="C17" s="116">
        <v>323004192.28993243</v>
      </c>
      <c r="D17" s="116">
        <v>413846373.08068359</v>
      </c>
      <c r="E17" s="116">
        <v>472790213.60112762</v>
      </c>
      <c r="F17" s="116">
        <v>487005511</v>
      </c>
      <c r="G17" s="116">
        <v>440912862</v>
      </c>
      <c r="H17" s="116">
        <v>484052072.34999996</v>
      </c>
      <c r="I17" s="116">
        <v>487545301.15999997</v>
      </c>
      <c r="J17" s="116">
        <v>538689447.17999983</v>
      </c>
      <c r="K17" s="116">
        <v>590924523.79999995</v>
      </c>
      <c r="L17" s="116">
        <v>613289510.26000011</v>
      </c>
      <c r="M17" s="218">
        <v>643878018.88999999</v>
      </c>
      <c r="N17" s="232">
        <v>663153396.55999994</v>
      </c>
      <c r="O17" s="233">
        <v>1222782206.7099996</v>
      </c>
      <c r="P17" s="233">
        <v>890103939.39999998</v>
      </c>
      <c r="Q17" s="233">
        <v>782421736.17999995</v>
      </c>
      <c r="R17" s="219">
        <v>1223851112.0999997</v>
      </c>
      <c r="T17" s="200">
        <f t="shared" si="0"/>
        <v>9068609637.5900002</v>
      </c>
    </row>
    <row r="18" spans="1:20" ht="13.8">
      <c r="A18" s="182" t="s">
        <v>386</v>
      </c>
      <c r="B18" s="116">
        <v>76889633</v>
      </c>
      <c r="C18" s="116">
        <v>77014030</v>
      </c>
      <c r="D18" s="116">
        <v>80696304</v>
      </c>
      <c r="E18" s="116">
        <v>89210535</v>
      </c>
      <c r="F18" s="116">
        <v>88508738</v>
      </c>
      <c r="G18" s="116">
        <v>91569600</v>
      </c>
      <c r="H18" s="116">
        <v>88603991.819999993</v>
      </c>
      <c r="I18" s="116">
        <v>88704089.289999992</v>
      </c>
      <c r="J18" s="116">
        <v>84372830.560000002</v>
      </c>
      <c r="K18" s="116">
        <v>79218746.189999983</v>
      </c>
      <c r="L18" s="116">
        <v>89225874.230000019</v>
      </c>
      <c r="M18" s="218">
        <v>79271196.040000007</v>
      </c>
      <c r="N18" s="232">
        <v>92524265.820000008</v>
      </c>
      <c r="O18" s="233">
        <v>199532994.73000002</v>
      </c>
      <c r="P18" s="233">
        <v>134789979.72</v>
      </c>
      <c r="Q18" s="233">
        <v>141481283.57999998</v>
      </c>
      <c r="R18" s="219">
        <v>333052651.9199999</v>
      </c>
      <c r="T18" s="200">
        <f t="shared" si="0"/>
        <v>1590856241.8999999</v>
      </c>
    </row>
    <row r="19" spans="1:20" ht="13.8">
      <c r="A19" s="182" t="s">
        <v>387</v>
      </c>
      <c r="B19" s="116">
        <v>102817693.08099999</v>
      </c>
      <c r="C19" s="116">
        <v>103595266.27455373</v>
      </c>
      <c r="D19" s="116">
        <v>116957051.59382692</v>
      </c>
      <c r="E19" s="116">
        <v>145662582.29607621</v>
      </c>
      <c r="F19" s="116">
        <v>113743634</v>
      </c>
      <c r="G19" s="116">
        <v>144866476</v>
      </c>
      <c r="H19" s="116">
        <v>137083929.17000002</v>
      </c>
      <c r="I19" s="116">
        <v>112378746.44999999</v>
      </c>
      <c r="J19" s="116">
        <v>101767437.72999999</v>
      </c>
      <c r="K19" s="116">
        <v>134570298.78000003</v>
      </c>
      <c r="L19" s="116">
        <v>122493111.3</v>
      </c>
      <c r="M19" s="218">
        <v>124770184.09000002</v>
      </c>
      <c r="N19" s="232">
        <v>125312374.67000002</v>
      </c>
      <c r="O19" s="233">
        <v>34661414.390000001</v>
      </c>
      <c r="P19" s="233">
        <v>140757077.73999998</v>
      </c>
      <c r="Q19" s="233">
        <v>121752216.28999999</v>
      </c>
      <c r="R19" s="219">
        <v>405353459.25999999</v>
      </c>
      <c r="T19" s="200">
        <f t="shared" si="0"/>
        <v>1819510359.8700001</v>
      </c>
    </row>
    <row r="20" spans="1:20" ht="13.8">
      <c r="A20" s="182" t="s">
        <v>388</v>
      </c>
      <c r="B20" s="116">
        <v>96578993.923000008</v>
      </c>
      <c r="C20" s="116">
        <v>97784641.608712032</v>
      </c>
      <c r="D20" s="116">
        <v>102611709.35466367</v>
      </c>
      <c r="E20" s="116">
        <v>76349966.557171643</v>
      </c>
      <c r="F20" s="116">
        <v>118523234</v>
      </c>
      <c r="G20" s="116">
        <v>103916842</v>
      </c>
      <c r="H20" s="116">
        <v>172578789.75999999</v>
      </c>
      <c r="I20" s="116">
        <v>147849567.90000001</v>
      </c>
      <c r="J20" s="116">
        <v>160781411.36000004</v>
      </c>
      <c r="K20" s="116">
        <v>116994051.34000002</v>
      </c>
      <c r="L20" s="116">
        <v>137314980.18999997</v>
      </c>
      <c r="M20" s="218">
        <v>165086561.38</v>
      </c>
      <c r="N20" s="232">
        <v>154686608.81999999</v>
      </c>
      <c r="O20" s="233">
        <v>119150041.22000001</v>
      </c>
      <c r="P20" s="233">
        <v>132647492.56</v>
      </c>
      <c r="Q20" s="233">
        <v>141568044.67999998</v>
      </c>
      <c r="R20" s="219">
        <v>216712529.38000003</v>
      </c>
      <c r="T20" s="200">
        <f t="shared" si="0"/>
        <v>1887810154.5899999</v>
      </c>
    </row>
    <row r="21" spans="1:20" ht="13.8">
      <c r="A21" s="182" t="s">
        <v>389</v>
      </c>
      <c r="B21" s="116">
        <v>27720951</v>
      </c>
      <c r="C21" s="116">
        <v>13011909</v>
      </c>
      <c r="D21" s="116">
        <v>67117450</v>
      </c>
      <c r="E21" s="116">
        <v>27311350</v>
      </c>
      <c r="F21" s="116">
        <v>119634868</v>
      </c>
      <c r="G21" s="116">
        <v>130192307</v>
      </c>
      <c r="H21" s="116">
        <v>80930654</v>
      </c>
      <c r="I21" s="116">
        <v>127831362</v>
      </c>
      <c r="J21" s="116">
        <v>108197592.58</v>
      </c>
      <c r="K21" s="116">
        <v>44949670</v>
      </c>
      <c r="L21" s="116">
        <v>109981046.18000001</v>
      </c>
      <c r="M21" s="218">
        <v>119370712.91</v>
      </c>
      <c r="N21" s="232">
        <v>131532670.44</v>
      </c>
      <c r="O21" s="233">
        <v>123890122</v>
      </c>
      <c r="P21" s="233">
        <v>65897285</v>
      </c>
      <c r="Q21" s="233">
        <v>34345445.549999997</v>
      </c>
      <c r="R21" s="219">
        <v>55904383.249999993</v>
      </c>
      <c r="T21" s="200">
        <f t="shared" si="0"/>
        <v>1252658118.9099998</v>
      </c>
    </row>
    <row r="22" spans="1:20" ht="14.4">
      <c r="A22" s="182" t="s">
        <v>390</v>
      </c>
      <c r="B22" s="116">
        <v>0</v>
      </c>
      <c r="C22" s="116">
        <v>0</v>
      </c>
      <c r="D22" s="116">
        <v>0</v>
      </c>
      <c r="E22" s="116">
        <v>0</v>
      </c>
      <c r="F22" s="116">
        <v>0</v>
      </c>
      <c r="G22" s="116">
        <v>0</v>
      </c>
      <c r="H22" s="116">
        <v>0</v>
      </c>
      <c r="I22" s="116">
        <v>0</v>
      </c>
      <c r="J22" s="116">
        <v>0</v>
      </c>
      <c r="K22" s="116">
        <v>0</v>
      </c>
      <c r="L22" s="116">
        <v>0</v>
      </c>
      <c r="M22" s="218">
        <v>0</v>
      </c>
      <c r="N22" s="216">
        <v>0</v>
      </c>
      <c r="O22" s="233">
        <v>95700081.049999997</v>
      </c>
      <c r="P22" s="233">
        <v>64484577.090000004</v>
      </c>
      <c r="Q22" s="233">
        <v>30458</v>
      </c>
      <c r="R22" s="219">
        <v>16640110.630000003</v>
      </c>
      <c r="T22" s="200">
        <f t="shared" si="0"/>
        <v>176855226.76999998</v>
      </c>
    </row>
    <row r="23" spans="1:20" ht="15" thickBot="1">
      <c r="A23" s="183" t="s">
        <v>437</v>
      </c>
      <c r="B23" s="116">
        <v>906098310.01800001</v>
      </c>
      <c r="C23" s="116">
        <v>939997575.17540467</v>
      </c>
      <c r="D23" s="116">
        <v>1109002795.1200578</v>
      </c>
      <c r="E23" s="116">
        <v>1172281522.7173226</v>
      </c>
      <c r="F23" s="116">
        <v>1286327192</v>
      </c>
      <c r="G23" s="116">
        <v>1301219305</v>
      </c>
      <c r="H23" s="116">
        <v>1290301712.3799999</v>
      </c>
      <c r="I23" s="116">
        <v>1446478456.4000001</v>
      </c>
      <c r="J23" s="116">
        <v>1576356842.7500002</v>
      </c>
      <c r="K23" s="200">
        <f>SUM(K13:K22)</f>
        <v>1542381165.4299998</v>
      </c>
      <c r="L23" s="200">
        <f>SUM(L13:L22)</f>
        <v>1596769577.4300003</v>
      </c>
      <c r="M23" s="218">
        <v>1687364948.8</v>
      </c>
      <c r="N23" s="216">
        <v>1875382374.2799997</v>
      </c>
      <c r="O23" s="116">
        <v>2105145781.1500001</v>
      </c>
      <c r="P23" s="116">
        <f>SUM(P13:P22)</f>
        <v>2025168610.1199996</v>
      </c>
      <c r="Q23" s="116">
        <f>SUM(Q13:Q22)</f>
        <v>1807828111.1599998</v>
      </c>
      <c r="R23" s="116">
        <f>SUM(R13:R22)</f>
        <v>2796946257.3299999</v>
      </c>
      <c r="T23" s="200">
        <f t="shared" si="0"/>
        <v>22337670334.230003</v>
      </c>
    </row>
    <row r="24" spans="1:20" ht="13.8" thickTop="1"/>
    <row r="26" spans="1:20">
      <c r="A26" s="178" t="s">
        <v>422</v>
      </c>
      <c r="B26" s="179">
        <v>2003</v>
      </c>
      <c r="C26" s="179">
        <v>2004</v>
      </c>
      <c r="D26" s="179">
        <v>2005</v>
      </c>
      <c r="E26" s="179">
        <v>2006</v>
      </c>
      <c r="F26" s="179">
        <v>2007</v>
      </c>
      <c r="G26" s="179">
        <v>2008</v>
      </c>
      <c r="H26" s="179">
        <v>2009</v>
      </c>
      <c r="I26" s="179">
        <v>2010</v>
      </c>
      <c r="J26" s="179">
        <v>2011</v>
      </c>
      <c r="K26" s="179">
        <v>2012</v>
      </c>
      <c r="L26" s="179">
        <v>2013</v>
      </c>
      <c r="M26" s="179">
        <v>2014</v>
      </c>
      <c r="N26" s="179">
        <v>2015</v>
      </c>
      <c r="O26" s="179">
        <v>2016</v>
      </c>
      <c r="P26" s="179">
        <v>2017</v>
      </c>
      <c r="Q26" s="179">
        <v>2018</v>
      </c>
      <c r="R26" s="179">
        <v>2019</v>
      </c>
      <c r="T26" s="234" t="s">
        <v>434</v>
      </c>
    </row>
    <row r="27" spans="1:20" ht="13.8">
      <c r="A27" s="180" t="s">
        <v>372</v>
      </c>
      <c r="B27" s="116">
        <v>302698476</v>
      </c>
      <c r="C27" s="116">
        <v>280240107</v>
      </c>
      <c r="D27" s="116">
        <v>256949327</v>
      </c>
      <c r="E27" s="116">
        <v>292973446.38138568</v>
      </c>
      <c r="F27" s="116">
        <v>264241979</v>
      </c>
      <c r="G27" s="116">
        <v>301288740</v>
      </c>
      <c r="H27" s="116">
        <v>289165508</v>
      </c>
      <c r="I27" s="116">
        <v>222539575.25999999</v>
      </c>
      <c r="J27" s="116">
        <v>249850978.65999985</v>
      </c>
      <c r="K27" s="116">
        <v>260779376.08000004</v>
      </c>
      <c r="L27" s="116">
        <v>269420457.21000004</v>
      </c>
      <c r="M27" s="217">
        <v>237876731.97000003</v>
      </c>
      <c r="N27" s="214">
        <v>233784438.38</v>
      </c>
      <c r="O27" s="116">
        <v>201154813.37</v>
      </c>
      <c r="P27" s="116">
        <v>258547025.34000003</v>
      </c>
      <c r="Q27" s="116">
        <v>287268841.91000009</v>
      </c>
      <c r="R27" s="116">
        <v>205288347.53999984</v>
      </c>
      <c r="T27" s="200">
        <f t="shared" ref="T27:T47" si="1">SUM(F27:R27)</f>
        <v>3281206812.7200003</v>
      </c>
    </row>
    <row r="28" spans="1:20" ht="13.8">
      <c r="A28" s="180" t="s">
        <v>373</v>
      </c>
      <c r="B28" s="116">
        <v>29581326</v>
      </c>
      <c r="C28" s="116">
        <v>33671954</v>
      </c>
      <c r="D28" s="116">
        <v>53367151</v>
      </c>
      <c r="E28" s="116">
        <v>51873117.911683023</v>
      </c>
      <c r="F28" s="116">
        <v>55102510</v>
      </c>
      <c r="G28" s="116">
        <v>54903996</v>
      </c>
      <c r="H28" s="116">
        <v>70145984</v>
      </c>
      <c r="I28" s="116">
        <v>51379187.939999998</v>
      </c>
      <c r="J28" s="116">
        <v>61349079.890000001</v>
      </c>
      <c r="K28" s="116">
        <v>66097062.080000043</v>
      </c>
      <c r="L28" s="116">
        <v>47337281.920000039</v>
      </c>
      <c r="M28" s="218">
        <v>43902977.939999983</v>
      </c>
      <c r="N28" s="214">
        <v>36218437.319999993</v>
      </c>
      <c r="O28" s="116">
        <v>47192018.959999993</v>
      </c>
      <c r="P28" s="116">
        <v>60527254.76000002</v>
      </c>
      <c r="Q28" s="116">
        <v>63172359.18999999</v>
      </c>
      <c r="R28" s="116">
        <v>33803689.079999991</v>
      </c>
      <c r="T28" s="200">
        <f t="shared" si="1"/>
        <v>691131839.08000004</v>
      </c>
    </row>
    <row r="29" spans="1:20" ht="13.8">
      <c r="A29" s="180" t="s">
        <v>374</v>
      </c>
      <c r="B29" s="116">
        <v>242955640</v>
      </c>
      <c r="C29" s="116">
        <v>243263144</v>
      </c>
      <c r="D29" s="116">
        <v>243872539</v>
      </c>
      <c r="E29" s="116">
        <v>266844567.60607457</v>
      </c>
      <c r="F29" s="116">
        <v>285359662</v>
      </c>
      <c r="G29" s="116">
        <v>299236502</v>
      </c>
      <c r="H29" s="116">
        <v>306559210</v>
      </c>
      <c r="I29" s="116">
        <v>303195008</v>
      </c>
      <c r="J29" s="116">
        <v>285641048.24000007</v>
      </c>
      <c r="K29" s="116">
        <v>293017744.10000002</v>
      </c>
      <c r="L29" s="116">
        <v>309839341.75999999</v>
      </c>
      <c r="M29" s="218">
        <v>322811637.92000008</v>
      </c>
      <c r="N29" s="214">
        <v>335626184.93999988</v>
      </c>
      <c r="O29" s="116">
        <v>344208056.66000021</v>
      </c>
      <c r="P29" s="116">
        <v>359880438.30999994</v>
      </c>
      <c r="Q29" s="116">
        <v>370595920.89999998</v>
      </c>
      <c r="R29" s="116">
        <v>343357201.52999997</v>
      </c>
      <c r="T29" s="200">
        <f t="shared" si="1"/>
        <v>4159327956.3600006</v>
      </c>
    </row>
    <row r="30" spans="1:20" ht="13.8">
      <c r="A30" s="180" t="s">
        <v>375</v>
      </c>
      <c r="B30" s="116">
        <v>107299224</v>
      </c>
      <c r="C30" s="116">
        <v>118242203</v>
      </c>
      <c r="D30" s="116">
        <v>115286962</v>
      </c>
      <c r="E30" s="116">
        <v>124073460.86484419</v>
      </c>
      <c r="F30" s="116">
        <v>122436119</v>
      </c>
      <c r="G30" s="116">
        <v>150886197</v>
      </c>
      <c r="H30" s="116">
        <v>149094800</v>
      </c>
      <c r="I30" s="116">
        <v>147495462.23000002</v>
      </c>
      <c r="J30" s="116">
        <v>153916396.13</v>
      </c>
      <c r="K30" s="116">
        <v>143852285.88999999</v>
      </c>
      <c r="L30" s="116">
        <v>149071397.08000004</v>
      </c>
      <c r="M30" s="218">
        <v>161302799.82000005</v>
      </c>
      <c r="N30" s="214">
        <v>156700196.18000004</v>
      </c>
      <c r="O30" s="116">
        <v>229918393.67999995</v>
      </c>
      <c r="P30" s="116">
        <v>190321827.47999996</v>
      </c>
      <c r="Q30" s="116">
        <v>200369076.44000021</v>
      </c>
      <c r="R30" s="116">
        <v>192613361.91000015</v>
      </c>
      <c r="T30" s="200">
        <f t="shared" si="1"/>
        <v>2147978312.8400006</v>
      </c>
    </row>
    <row r="31" spans="1:20" ht="13.8">
      <c r="A31" s="180" t="s">
        <v>376</v>
      </c>
      <c r="B31" s="116">
        <v>13165187</v>
      </c>
      <c r="C31" s="116">
        <v>8155189</v>
      </c>
      <c r="D31" s="116">
        <v>20470382</v>
      </c>
      <c r="E31" s="116">
        <v>8333317.4690395398</v>
      </c>
      <c r="F31" s="116">
        <v>31573104</v>
      </c>
      <c r="G31" s="116">
        <v>26269889</v>
      </c>
      <c r="H31" s="116">
        <v>18653051</v>
      </c>
      <c r="I31" s="116">
        <v>11762255.51</v>
      </c>
      <c r="J31" s="116">
        <v>9170001.5300000012</v>
      </c>
      <c r="K31" s="116">
        <v>11154360.450000001</v>
      </c>
      <c r="L31" s="116">
        <v>7291221.7800000003</v>
      </c>
      <c r="M31" s="218">
        <v>9019776.8000000082</v>
      </c>
      <c r="N31" s="214">
        <v>10841320.760000002</v>
      </c>
      <c r="O31" s="116">
        <v>9716411.1999999974</v>
      </c>
      <c r="P31" s="116">
        <v>16069524.270000003</v>
      </c>
      <c r="Q31" s="116">
        <v>10727686.790000007</v>
      </c>
      <c r="R31" s="116">
        <v>9463722.0799999982</v>
      </c>
      <c r="T31" s="200">
        <f t="shared" si="1"/>
        <v>181712325.17000002</v>
      </c>
    </row>
    <row r="32" spans="1:20" ht="13.8">
      <c r="A32" s="180" t="s">
        <v>377</v>
      </c>
      <c r="B32" s="116">
        <v>8623361</v>
      </c>
      <c r="C32" s="116">
        <v>4874308</v>
      </c>
      <c r="D32" s="116">
        <v>13889875</v>
      </c>
      <c r="E32" s="116">
        <v>14855966.204600208</v>
      </c>
      <c r="F32" s="116">
        <v>21091381</v>
      </c>
      <c r="G32" s="116">
        <v>15858799</v>
      </c>
      <c r="H32" s="116">
        <v>20847628</v>
      </c>
      <c r="I32" s="116">
        <v>14423122.300000001</v>
      </c>
      <c r="J32" s="116">
        <v>17602923.819999993</v>
      </c>
      <c r="K32" s="116">
        <v>18304015.079999983</v>
      </c>
      <c r="L32" s="116">
        <v>15046587.710000008</v>
      </c>
      <c r="M32" s="218">
        <v>12329676.329999983</v>
      </c>
      <c r="N32" s="214">
        <v>14844777.559999973</v>
      </c>
      <c r="O32" s="116">
        <v>13680727.139999986</v>
      </c>
      <c r="P32" s="116">
        <v>18425360.399999991</v>
      </c>
      <c r="Q32" s="116">
        <v>12562694.519999996</v>
      </c>
      <c r="R32" s="116">
        <v>19717771.090000004</v>
      </c>
      <c r="T32" s="200">
        <f t="shared" si="1"/>
        <v>214735463.9499999</v>
      </c>
    </row>
    <row r="33" spans="1:20" ht="13.8">
      <c r="A33" s="180" t="s">
        <v>378</v>
      </c>
      <c r="B33" s="116">
        <v>37479859</v>
      </c>
      <c r="C33" s="116">
        <v>34926325</v>
      </c>
      <c r="D33" s="116">
        <v>33594531</v>
      </c>
      <c r="E33" s="116">
        <v>66663764.089432217</v>
      </c>
      <c r="F33" s="116">
        <v>54529270</v>
      </c>
      <c r="G33" s="116">
        <v>51857212</v>
      </c>
      <c r="H33" s="116">
        <v>51974550</v>
      </c>
      <c r="I33" s="116">
        <v>100622268.93000001</v>
      </c>
      <c r="J33" s="116">
        <v>105327860.47000003</v>
      </c>
      <c r="K33" s="116">
        <v>97368360.639999956</v>
      </c>
      <c r="L33" s="116">
        <v>105808837.26000002</v>
      </c>
      <c r="M33" s="218">
        <v>102242514.21999997</v>
      </c>
      <c r="N33" s="214">
        <v>93898563.609999985</v>
      </c>
      <c r="O33" s="116">
        <v>54087193.890000015</v>
      </c>
      <c r="P33" s="116">
        <v>44889767.5</v>
      </c>
      <c r="Q33" s="116">
        <v>36465882.820000008</v>
      </c>
      <c r="R33" s="116">
        <v>18971870.620000001</v>
      </c>
      <c r="T33" s="200">
        <f t="shared" si="1"/>
        <v>918044151.96000004</v>
      </c>
    </row>
    <row r="34" spans="1:20" ht="13.8">
      <c r="A34" s="180" t="s">
        <v>379</v>
      </c>
      <c r="B34" s="116">
        <v>38103353</v>
      </c>
      <c r="C34" s="116">
        <v>40866208</v>
      </c>
      <c r="D34" s="116">
        <v>46313714</v>
      </c>
      <c r="E34" s="116">
        <v>42795493.061230287</v>
      </c>
      <c r="F34" s="116">
        <v>54931159</v>
      </c>
      <c r="G34" s="116">
        <v>47356832</v>
      </c>
      <c r="H34" s="116">
        <v>57219219</v>
      </c>
      <c r="I34" s="116">
        <v>48343860</v>
      </c>
      <c r="J34" s="116">
        <v>52174120.570000023</v>
      </c>
      <c r="K34" s="116">
        <v>47707165.770000011</v>
      </c>
      <c r="L34" s="116">
        <v>44306160.50999999</v>
      </c>
      <c r="M34" s="218">
        <v>39047735.950000018</v>
      </c>
      <c r="N34" s="214">
        <v>50882515</v>
      </c>
      <c r="O34" s="116">
        <v>51070908.319999993</v>
      </c>
      <c r="P34" s="116">
        <v>40939875.5</v>
      </c>
      <c r="Q34" s="116">
        <v>45296540.520000026</v>
      </c>
      <c r="R34" s="116">
        <v>10862308.010000002</v>
      </c>
      <c r="T34" s="200">
        <f t="shared" si="1"/>
        <v>590138400.1500001</v>
      </c>
    </row>
    <row r="35" spans="1:20" ht="14.4" thickBot="1">
      <c r="A35" s="181" t="s">
        <v>438</v>
      </c>
      <c r="B35" s="116">
        <v>779906426</v>
      </c>
      <c r="C35" s="116">
        <v>764239438</v>
      </c>
      <c r="D35" s="116">
        <v>783744481</v>
      </c>
      <c r="E35" s="116">
        <v>868413133.58828962</v>
      </c>
      <c r="F35" s="116">
        <v>889265184</v>
      </c>
      <c r="G35" s="116">
        <v>947658167</v>
      </c>
      <c r="H35" s="116">
        <v>959018819</v>
      </c>
      <c r="I35" s="116">
        <v>899760740.17000008</v>
      </c>
      <c r="J35" s="116">
        <v>935032409.30999947</v>
      </c>
      <c r="K35" s="116">
        <f>SUM(K27:K34)</f>
        <v>938280370.09000003</v>
      </c>
      <c r="L35" s="116">
        <f>SUM(L27:L34)</f>
        <v>948121285.23000014</v>
      </c>
      <c r="M35" s="218">
        <v>928533850.95000052</v>
      </c>
      <c r="N35" s="214">
        <v>932796433.75000048</v>
      </c>
      <c r="O35" s="214">
        <v>951028523.22000027</v>
      </c>
      <c r="P35" s="214">
        <f>SUM(P27:P34)</f>
        <v>989601073.55999982</v>
      </c>
      <c r="Q35" s="214">
        <f>SUM(Q27:Q34)</f>
        <v>1026459003.0900002</v>
      </c>
      <c r="R35" s="214">
        <f>SUM(R27:R34)</f>
        <v>834078271.86000001</v>
      </c>
      <c r="T35" s="200">
        <f t="shared" si="1"/>
        <v>12179634131.230001</v>
      </c>
    </row>
    <row r="36" spans="1:20" ht="13.8" thickTop="1">
      <c r="A36" s="184"/>
      <c r="B36" s="179">
        <v>2003</v>
      </c>
      <c r="C36" s="179">
        <v>2004</v>
      </c>
      <c r="D36" s="179">
        <v>2005</v>
      </c>
      <c r="E36" s="179">
        <v>2006</v>
      </c>
      <c r="F36" s="179">
        <v>2007</v>
      </c>
      <c r="G36" s="179">
        <v>2008</v>
      </c>
      <c r="H36" s="179">
        <v>2009</v>
      </c>
      <c r="I36" s="179">
        <v>2010</v>
      </c>
      <c r="J36" s="179">
        <v>2011</v>
      </c>
      <c r="K36" s="179">
        <v>2012</v>
      </c>
      <c r="L36" s="179">
        <v>2013</v>
      </c>
      <c r="M36" s="179">
        <v>2014</v>
      </c>
      <c r="N36" s="179">
        <v>2015</v>
      </c>
      <c r="O36" s="179">
        <v>2016</v>
      </c>
      <c r="P36" s="179">
        <v>2017</v>
      </c>
      <c r="Q36" s="179">
        <v>2018</v>
      </c>
      <c r="R36" s="179">
        <v>2019</v>
      </c>
      <c r="T36" s="234" t="s">
        <v>434</v>
      </c>
    </row>
    <row r="37" spans="1:20" ht="13.8">
      <c r="A37" s="182" t="s">
        <v>381</v>
      </c>
      <c r="B37" s="116">
        <v>325259276</v>
      </c>
      <c r="C37" s="116">
        <v>349589969</v>
      </c>
      <c r="D37" s="116">
        <v>364579285</v>
      </c>
      <c r="E37" s="116">
        <v>386782632.21569741</v>
      </c>
      <c r="F37" s="116">
        <v>388324667</v>
      </c>
      <c r="G37" s="116">
        <v>395818156</v>
      </c>
      <c r="H37" s="116">
        <v>428711014</v>
      </c>
      <c r="I37" s="116">
        <v>427187331.58000004</v>
      </c>
      <c r="J37" s="116">
        <v>438244403.78000033</v>
      </c>
      <c r="K37" s="116">
        <v>441850389.34000003</v>
      </c>
      <c r="L37" s="116">
        <v>441757634.35000002</v>
      </c>
      <c r="M37" s="218">
        <v>451026699.39999998</v>
      </c>
      <c r="N37" s="200">
        <v>472145855.2299999</v>
      </c>
      <c r="O37" s="116">
        <v>542302168.83999991</v>
      </c>
      <c r="P37" s="116">
        <v>504309716.93999994</v>
      </c>
      <c r="Q37" s="116">
        <v>522246795.02999997</v>
      </c>
      <c r="R37" s="219">
        <v>321989911.47000003</v>
      </c>
      <c r="T37" s="200">
        <f t="shared" si="1"/>
        <v>5775914742.96</v>
      </c>
    </row>
    <row r="38" spans="1:20" ht="13.8">
      <c r="A38" s="182" t="s">
        <v>382</v>
      </c>
      <c r="B38" s="116">
        <v>1092626</v>
      </c>
      <c r="C38" s="116">
        <v>861034</v>
      </c>
      <c r="D38" s="116">
        <v>1089627</v>
      </c>
      <c r="E38" s="116">
        <v>794189.7339556131</v>
      </c>
      <c r="F38" s="116">
        <v>498715</v>
      </c>
      <c r="G38" s="116">
        <v>979511</v>
      </c>
      <c r="H38" s="116">
        <v>749179</v>
      </c>
      <c r="I38" s="116">
        <v>421755</v>
      </c>
      <c r="J38" s="116">
        <v>561665.41000000015</v>
      </c>
      <c r="K38" s="116">
        <v>447607.40999999642</v>
      </c>
      <c r="L38" s="116">
        <v>297886.66999999806</v>
      </c>
      <c r="M38" s="218">
        <v>174702.11000000127</v>
      </c>
      <c r="N38" s="200">
        <v>73220.75</v>
      </c>
      <c r="O38" s="116">
        <v>259005.75</v>
      </c>
      <c r="P38" s="116">
        <v>91490.559999998659</v>
      </c>
      <c r="Q38" s="116">
        <v>163811.26000000071</v>
      </c>
      <c r="R38" s="219">
        <v>0</v>
      </c>
      <c r="T38" s="200">
        <f t="shared" si="1"/>
        <v>4718549.9199999953</v>
      </c>
    </row>
    <row r="39" spans="1:20" ht="13.8">
      <c r="A39" s="182" t="s">
        <v>383</v>
      </c>
      <c r="B39" s="116">
        <v>38691269</v>
      </c>
      <c r="C39" s="116">
        <v>47002639</v>
      </c>
      <c r="D39" s="116">
        <v>52058934</v>
      </c>
      <c r="E39" s="116">
        <v>36587254.178692415</v>
      </c>
      <c r="F39" s="116">
        <v>40802544</v>
      </c>
      <c r="G39" s="116">
        <v>46958188</v>
      </c>
      <c r="H39" s="116">
        <v>49809877</v>
      </c>
      <c r="I39" s="116">
        <v>99751255</v>
      </c>
      <c r="J39" s="116">
        <v>78205550.810000002</v>
      </c>
      <c r="K39" s="116">
        <v>86656676.25000006</v>
      </c>
      <c r="L39" s="116">
        <v>91333236.75</v>
      </c>
      <c r="M39" s="217">
        <v>70408603.210000038</v>
      </c>
      <c r="N39" s="200">
        <v>75704984.360000074</v>
      </c>
      <c r="O39" s="231">
        <v>0</v>
      </c>
      <c r="P39" s="231">
        <v>4966055.4399999976</v>
      </c>
      <c r="Q39" s="231">
        <v>54984582.610000044</v>
      </c>
      <c r="R39" s="219">
        <v>0</v>
      </c>
      <c r="T39" s="200">
        <f t="shared" si="1"/>
        <v>699581553.43000019</v>
      </c>
    </row>
    <row r="40" spans="1:20" ht="14.25" customHeight="1">
      <c r="A40" s="182" t="s">
        <v>384</v>
      </c>
      <c r="B40" s="116">
        <v>336191</v>
      </c>
      <c r="C40" s="116">
        <v>0</v>
      </c>
      <c r="D40" s="116">
        <v>0</v>
      </c>
      <c r="E40" s="116">
        <v>0</v>
      </c>
      <c r="F40" s="116">
        <v>0</v>
      </c>
      <c r="G40" s="116">
        <v>0</v>
      </c>
      <c r="H40" s="116">
        <v>0</v>
      </c>
      <c r="I40" s="116">
        <v>0</v>
      </c>
      <c r="J40" s="116">
        <v>0</v>
      </c>
      <c r="K40" s="116">
        <v>0</v>
      </c>
      <c r="L40" s="116">
        <v>0</v>
      </c>
      <c r="M40" s="218">
        <v>98208</v>
      </c>
      <c r="N40" s="200">
        <v>272942.13999999966</v>
      </c>
      <c r="O40" s="231">
        <v>9191848.909999989</v>
      </c>
      <c r="P40" s="231">
        <v>8577391.8100000024</v>
      </c>
      <c r="Q40" s="231">
        <v>10819316.37999998</v>
      </c>
      <c r="R40" s="219">
        <v>12076625.579999983</v>
      </c>
      <c r="T40" s="200">
        <f t="shared" si="1"/>
        <v>41036332.819999956</v>
      </c>
    </row>
    <row r="41" spans="1:20" ht="13.8">
      <c r="A41" s="182" t="s">
        <v>385</v>
      </c>
      <c r="B41" s="116">
        <v>98187242</v>
      </c>
      <c r="C41" s="116">
        <v>94358092</v>
      </c>
      <c r="D41" s="116">
        <v>111182503</v>
      </c>
      <c r="E41" s="116">
        <v>112541617.51395687</v>
      </c>
      <c r="F41" s="116">
        <v>116106392</v>
      </c>
      <c r="G41" s="116">
        <v>103338602</v>
      </c>
      <c r="H41" s="116">
        <v>89085531</v>
      </c>
      <c r="I41" s="116">
        <v>84996472.599999994</v>
      </c>
      <c r="J41" s="116">
        <v>90209865.120000124</v>
      </c>
      <c r="K41" s="116">
        <v>85686997.280000091</v>
      </c>
      <c r="L41" s="116">
        <v>85428566.2700001</v>
      </c>
      <c r="M41" s="218">
        <v>110166829.61000001</v>
      </c>
      <c r="N41" s="200">
        <v>85274565.909999847</v>
      </c>
      <c r="O41" s="231">
        <v>212178266.48000002</v>
      </c>
      <c r="P41" s="231">
        <v>135915439.78999996</v>
      </c>
      <c r="Q41" s="231">
        <v>131332948.4599998</v>
      </c>
      <c r="R41" s="219">
        <v>180114684.38000011</v>
      </c>
      <c r="T41" s="200">
        <f t="shared" si="1"/>
        <v>1509835160.9000001</v>
      </c>
    </row>
    <row r="42" spans="1:20" ht="13.8">
      <c r="A42" s="182" t="s">
        <v>386</v>
      </c>
      <c r="B42" s="116">
        <v>148394644</v>
      </c>
      <c r="C42" s="116">
        <v>148110405</v>
      </c>
      <c r="D42" s="116">
        <v>151977102</v>
      </c>
      <c r="E42" s="116">
        <v>160759145</v>
      </c>
      <c r="F42" s="116">
        <v>162506113</v>
      </c>
      <c r="G42" s="116">
        <v>157944684</v>
      </c>
      <c r="H42" s="116">
        <v>152340824</v>
      </c>
      <c r="I42" s="116">
        <v>155936093.84999999</v>
      </c>
      <c r="J42" s="116">
        <v>156343057.94000006</v>
      </c>
      <c r="K42" s="116">
        <v>155672527.47000003</v>
      </c>
      <c r="L42" s="116">
        <v>159862669.56999996</v>
      </c>
      <c r="M42" s="218">
        <v>165009777.44</v>
      </c>
      <c r="N42" s="200">
        <v>165895398.34000003</v>
      </c>
      <c r="O42" s="231">
        <v>211362889.98999995</v>
      </c>
      <c r="P42" s="231">
        <v>157715420.56999996</v>
      </c>
      <c r="Q42" s="231">
        <v>163462257.80999994</v>
      </c>
      <c r="R42" s="219">
        <v>124644933.59999996</v>
      </c>
      <c r="T42" s="200">
        <f t="shared" si="1"/>
        <v>2088696647.5799999</v>
      </c>
    </row>
    <row r="43" spans="1:20" ht="13.8">
      <c r="A43" s="182" t="s">
        <v>387</v>
      </c>
      <c r="B43" s="116">
        <v>65748322</v>
      </c>
      <c r="C43" s="116">
        <v>68229387</v>
      </c>
      <c r="D43" s="116">
        <v>49297257</v>
      </c>
      <c r="E43" s="116">
        <v>55963251.326487318</v>
      </c>
      <c r="F43" s="116">
        <v>53372742</v>
      </c>
      <c r="G43" s="116">
        <v>66026998</v>
      </c>
      <c r="H43" s="116">
        <v>68909272</v>
      </c>
      <c r="I43" s="116">
        <v>41552113.590000004</v>
      </c>
      <c r="J43" s="116">
        <v>60548581.090000004</v>
      </c>
      <c r="K43" s="116">
        <v>57544478.189999998</v>
      </c>
      <c r="L43" s="116">
        <v>51176648.349999979</v>
      </c>
      <c r="M43" s="218">
        <v>37918212.589999989</v>
      </c>
      <c r="N43" s="200">
        <v>48335464.189999908</v>
      </c>
      <c r="O43" s="231">
        <v>21172181.039999999</v>
      </c>
      <c r="P43" s="231">
        <v>67592078.030000001</v>
      </c>
      <c r="Q43" s="231">
        <v>70590313.240000039</v>
      </c>
      <c r="R43" s="219">
        <v>63052927.319999933</v>
      </c>
      <c r="T43" s="200">
        <f t="shared" si="1"/>
        <v>707792009.62999988</v>
      </c>
    </row>
    <row r="44" spans="1:20" ht="13.8">
      <c r="A44" s="182" t="s">
        <v>388</v>
      </c>
      <c r="B44" s="116">
        <v>80248349</v>
      </c>
      <c r="C44" s="116">
        <v>88737094</v>
      </c>
      <c r="D44" s="116">
        <v>89511220</v>
      </c>
      <c r="E44" s="116">
        <v>81404154.862835214</v>
      </c>
      <c r="F44" s="116">
        <v>117247519</v>
      </c>
      <c r="G44" s="116">
        <v>95969887</v>
      </c>
      <c r="H44" s="116">
        <v>127646257</v>
      </c>
      <c r="I44" s="116">
        <v>95343517.549999997</v>
      </c>
      <c r="J44" s="116">
        <v>108377671.1399999</v>
      </c>
      <c r="K44" s="116">
        <v>109346839.48999996</v>
      </c>
      <c r="L44" s="116">
        <v>120319627.53000012</v>
      </c>
      <c r="M44" s="218">
        <v>110053851.80000007</v>
      </c>
      <c r="N44" s="200">
        <v>91562341.549999982</v>
      </c>
      <c r="O44" s="231">
        <v>85774463.589999959</v>
      </c>
      <c r="P44" s="231">
        <v>91251883.900000006</v>
      </c>
      <c r="Q44" s="231">
        <v>84516050.210000008</v>
      </c>
      <c r="R44" s="219">
        <v>64670861.549999982</v>
      </c>
      <c r="T44" s="200">
        <f t="shared" si="1"/>
        <v>1302080771.3099999</v>
      </c>
    </row>
    <row r="45" spans="1:20" ht="13.8">
      <c r="A45" s="182" t="s">
        <v>389</v>
      </c>
      <c r="B45" s="116">
        <v>6066198</v>
      </c>
      <c r="C45" s="116">
        <v>1180896</v>
      </c>
      <c r="D45" s="116">
        <v>360548</v>
      </c>
      <c r="E45" s="116">
        <v>51982955</v>
      </c>
      <c r="F45" s="116">
        <v>4403207</v>
      </c>
      <c r="G45" s="116">
        <v>1912583</v>
      </c>
      <c r="H45" s="116">
        <v>3200000</v>
      </c>
      <c r="I45" s="116">
        <v>45427228</v>
      </c>
      <c r="J45" s="116">
        <v>943814</v>
      </c>
      <c r="K45" s="116">
        <v>33356069.959999993</v>
      </c>
      <c r="L45" s="116">
        <v>5141311.5900000036</v>
      </c>
      <c r="M45" s="218">
        <v>1778600.6599999964</v>
      </c>
      <c r="N45" s="200">
        <v>411631</v>
      </c>
      <c r="O45" s="231">
        <v>16459827</v>
      </c>
      <c r="P45" s="231">
        <v>1791139</v>
      </c>
      <c r="Q45" s="231">
        <v>0</v>
      </c>
      <c r="R45" s="230">
        <f>'2019'!$S$446</f>
        <v>55904383.249999993</v>
      </c>
      <c r="T45" s="200">
        <f t="shared" si="1"/>
        <v>170729794.45999998</v>
      </c>
    </row>
    <row r="46" spans="1:20" ht="13.8">
      <c r="A46" s="182" t="s">
        <v>390</v>
      </c>
      <c r="B46" s="116">
        <v>2025040</v>
      </c>
      <c r="C46" s="116">
        <v>2712433</v>
      </c>
      <c r="D46" s="116">
        <v>2643491</v>
      </c>
      <c r="E46" s="116">
        <v>3531680</v>
      </c>
      <c r="F46" s="116">
        <v>3066785</v>
      </c>
      <c r="G46" s="116">
        <v>3192433</v>
      </c>
      <c r="H46" s="116">
        <v>4190516</v>
      </c>
      <c r="I46" s="116">
        <v>4766230</v>
      </c>
      <c r="J46" s="116">
        <v>4423077.32</v>
      </c>
      <c r="K46" s="116">
        <v>4215197</v>
      </c>
      <c r="L46" s="116">
        <v>4613215.5299999993</v>
      </c>
      <c r="M46" s="218">
        <v>3807282</v>
      </c>
      <c r="N46" s="200">
        <v>5718425</v>
      </c>
      <c r="O46" s="116">
        <v>2863557</v>
      </c>
      <c r="P46" s="116">
        <v>5479949</v>
      </c>
      <c r="Q46" s="116">
        <v>6734657.1500000004</v>
      </c>
      <c r="R46" s="219">
        <v>4400044.8499999978</v>
      </c>
      <c r="T46" s="200">
        <f t="shared" si="1"/>
        <v>57471368.849999994</v>
      </c>
    </row>
    <row r="47" spans="1:20" ht="14.4" thickBot="1">
      <c r="A47" s="183" t="s">
        <v>437</v>
      </c>
      <c r="B47" s="116">
        <v>766049157</v>
      </c>
      <c r="C47" s="116">
        <v>800781949</v>
      </c>
      <c r="D47" s="116">
        <v>822699967</v>
      </c>
      <c r="E47" s="116">
        <v>890346879.83162487</v>
      </c>
      <c r="F47" s="116">
        <v>886328684</v>
      </c>
      <c r="G47" s="116">
        <v>872141042</v>
      </c>
      <c r="H47" s="116">
        <v>924642470</v>
      </c>
      <c r="I47" s="116">
        <v>955381997.17000008</v>
      </c>
      <c r="J47" s="116">
        <v>937857686.61000085</v>
      </c>
      <c r="K47" s="200">
        <f>SUM(K37:K46)</f>
        <v>974776782.39000034</v>
      </c>
      <c r="L47" s="116">
        <f>SUM(L37:L46)</f>
        <v>959930796.61000025</v>
      </c>
      <c r="M47" s="218">
        <v>950442766.82000041</v>
      </c>
      <c r="N47" s="212">
        <v>945394828.46999931</v>
      </c>
      <c r="O47" s="116">
        <v>1101564208.5999999</v>
      </c>
      <c r="P47" s="116">
        <f>SUM(P37:P46)</f>
        <v>977690565.03999984</v>
      </c>
      <c r="Q47" s="116">
        <f>SUM(Q37:Q46)</f>
        <v>1044850732.1499997</v>
      </c>
      <c r="R47" s="116">
        <f>SUM(R37:R46)</f>
        <v>826854372</v>
      </c>
      <c r="T47" s="200">
        <f t="shared" si="1"/>
        <v>12357856931.860001</v>
      </c>
    </row>
    <row r="48" spans="1:20" ht="13.8" thickTop="1">
      <c r="D48" s="116"/>
      <c r="E48" s="116"/>
      <c r="L48" s="116"/>
    </row>
    <row r="50" spans="1:20">
      <c r="A50" s="178" t="s">
        <v>423</v>
      </c>
      <c r="B50" s="179">
        <v>2003</v>
      </c>
      <c r="C50" s="179">
        <v>2004</v>
      </c>
      <c r="D50" s="179">
        <v>2005</v>
      </c>
      <c r="E50" s="179">
        <v>2006</v>
      </c>
      <c r="F50" s="179">
        <v>2007</v>
      </c>
      <c r="G50" s="179">
        <v>2008</v>
      </c>
      <c r="H50" s="179">
        <v>2009</v>
      </c>
      <c r="I50" s="179">
        <v>2010</v>
      </c>
      <c r="J50" s="179">
        <v>2011</v>
      </c>
      <c r="K50" s="179">
        <v>2012</v>
      </c>
      <c r="L50" s="179">
        <v>2013</v>
      </c>
      <c r="M50" s="179">
        <v>2014</v>
      </c>
      <c r="N50" s="179">
        <v>2015</v>
      </c>
      <c r="O50" s="179">
        <v>2016</v>
      </c>
      <c r="P50" s="179">
        <v>2017</v>
      </c>
      <c r="Q50" s="179">
        <v>2018</v>
      </c>
      <c r="R50" s="179">
        <v>2019</v>
      </c>
      <c r="T50" s="234" t="s">
        <v>434</v>
      </c>
    </row>
    <row r="51" spans="1:20" ht="13.8">
      <c r="A51" s="180" t="s">
        <v>372</v>
      </c>
      <c r="B51" s="116">
        <v>697356315.31400001</v>
      </c>
      <c r="C51" s="116">
        <v>651016024.94160032</v>
      </c>
      <c r="D51" s="116">
        <v>729245645.958184</v>
      </c>
      <c r="E51" s="116">
        <v>793960829.12807822</v>
      </c>
      <c r="F51" s="116">
        <v>809394371</v>
      </c>
      <c r="G51" s="116">
        <v>927529186</v>
      </c>
      <c r="H51" s="116">
        <v>1008678715.72</v>
      </c>
      <c r="I51" s="116">
        <v>837850618.25000012</v>
      </c>
      <c r="J51" s="116">
        <v>855815869.96999979</v>
      </c>
      <c r="K51" s="200">
        <f t="shared" ref="K51:L58" si="2">K3+K27</f>
        <v>858899450.29000008</v>
      </c>
      <c r="L51" s="200">
        <f t="shared" si="2"/>
        <v>912141414.43999994</v>
      </c>
      <c r="M51" s="217">
        <v>929966581.62000012</v>
      </c>
      <c r="N51" s="214">
        <v>994379772.79000008</v>
      </c>
      <c r="O51" s="116">
        <v>1010785662.1099999</v>
      </c>
      <c r="P51" s="116">
        <v>1088114944.0000002</v>
      </c>
      <c r="Q51" s="116">
        <f>Q3+Q27</f>
        <v>1010017510.447</v>
      </c>
      <c r="R51" s="219">
        <v>739015482.53999996</v>
      </c>
      <c r="T51" s="200">
        <f t="shared" ref="T51:T59" si="3">SUM(F51:R51)</f>
        <v>11982589579.177002</v>
      </c>
    </row>
    <row r="52" spans="1:20" ht="13.8">
      <c r="A52" s="180" t="s">
        <v>373</v>
      </c>
      <c r="B52" s="116">
        <v>56005803</v>
      </c>
      <c r="C52" s="116">
        <v>60504488.872615576</v>
      </c>
      <c r="D52" s="116">
        <v>72472623</v>
      </c>
      <c r="E52" s="116">
        <v>80925789.49754113</v>
      </c>
      <c r="F52" s="116">
        <v>86979090</v>
      </c>
      <c r="G52" s="116">
        <v>71705619</v>
      </c>
      <c r="H52" s="116">
        <v>107979376.48</v>
      </c>
      <c r="I52" s="116">
        <v>76063104.590000004</v>
      </c>
      <c r="J52" s="116">
        <v>87696834.100000009</v>
      </c>
      <c r="K52" s="200">
        <f t="shared" si="2"/>
        <v>139409018.82000002</v>
      </c>
      <c r="L52" s="200">
        <f t="shared" si="2"/>
        <v>107893368.52000003</v>
      </c>
      <c r="M52" s="218">
        <v>128206463.30999999</v>
      </c>
      <c r="N52" s="214">
        <v>184489893.46000001</v>
      </c>
      <c r="O52" s="116">
        <v>67221473.069999993</v>
      </c>
      <c r="P52" s="116">
        <v>107570986.82000001</v>
      </c>
      <c r="Q52" s="116">
        <f t="shared" ref="Q52:Q58" si="4">Q4+Q28</f>
        <v>98941076.879999995</v>
      </c>
      <c r="R52" s="219">
        <v>93262430.700000003</v>
      </c>
      <c r="T52" s="200">
        <f t="shared" si="3"/>
        <v>1357418735.7500002</v>
      </c>
    </row>
    <row r="53" spans="1:20" ht="13.8">
      <c r="A53" s="180" t="s">
        <v>374</v>
      </c>
      <c r="B53" s="116">
        <v>436554522.79400003</v>
      </c>
      <c r="C53" s="116">
        <v>462389070.46196163</v>
      </c>
      <c r="D53" s="116">
        <v>495950326.36431634</v>
      </c>
      <c r="E53" s="116">
        <v>511409264.38531029</v>
      </c>
      <c r="F53" s="116">
        <v>531432648</v>
      </c>
      <c r="G53" s="116">
        <v>578556623</v>
      </c>
      <c r="H53" s="116">
        <v>601619596.18000007</v>
      </c>
      <c r="I53" s="116">
        <v>584542129.13999999</v>
      </c>
      <c r="J53" s="116">
        <v>589247561.21000004</v>
      </c>
      <c r="K53" s="200">
        <f t="shared" si="2"/>
        <v>613532684.72000003</v>
      </c>
      <c r="L53" s="200">
        <f t="shared" si="2"/>
        <v>659270709.42999995</v>
      </c>
      <c r="M53" s="218">
        <v>694271273.96000016</v>
      </c>
      <c r="N53" s="214">
        <v>721056849.8499999</v>
      </c>
      <c r="O53" s="116">
        <v>836694523.15000021</v>
      </c>
      <c r="P53" s="116">
        <v>898172695.91999996</v>
      </c>
      <c r="Q53" s="116">
        <f t="shared" si="4"/>
        <v>835231387.3900001</v>
      </c>
      <c r="R53" s="219">
        <v>1531723644.3970001</v>
      </c>
      <c r="T53" s="200">
        <f t="shared" si="3"/>
        <v>9675352326.3470001</v>
      </c>
    </row>
    <row r="54" spans="1:20" ht="13.8">
      <c r="A54" s="180" t="s">
        <v>375</v>
      </c>
      <c r="B54" s="116">
        <v>201688767</v>
      </c>
      <c r="C54" s="116">
        <v>215224397.75712082</v>
      </c>
      <c r="D54" s="116">
        <v>202089775.62248546</v>
      </c>
      <c r="E54" s="116">
        <v>234420897.17071864</v>
      </c>
      <c r="F54" s="116">
        <v>219381319</v>
      </c>
      <c r="G54" s="116">
        <v>267821113</v>
      </c>
      <c r="H54" s="116">
        <v>275683043.06</v>
      </c>
      <c r="I54" s="116">
        <v>266587085.75</v>
      </c>
      <c r="J54" s="116">
        <v>273905830.81</v>
      </c>
      <c r="K54" s="200">
        <f t="shared" si="2"/>
        <v>266265713.41999996</v>
      </c>
      <c r="L54" s="200">
        <f t="shared" si="2"/>
        <v>222551207.24200004</v>
      </c>
      <c r="M54" s="218">
        <v>244883144.20000002</v>
      </c>
      <c r="N54" s="214">
        <v>339106236.18000007</v>
      </c>
      <c r="O54" s="116">
        <v>535750453.04999983</v>
      </c>
      <c r="P54" s="116">
        <v>444114790.93999994</v>
      </c>
      <c r="Q54" s="116">
        <f t="shared" si="4"/>
        <v>351140814.51000017</v>
      </c>
      <c r="R54" s="219">
        <v>366938057.06000012</v>
      </c>
      <c r="T54" s="200">
        <f t="shared" si="3"/>
        <v>4074128808.2220001</v>
      </c>
    </row>
    <row r="55" spans="1:20" ht="13.8">
      <c r="A55" s="180" t="s">
        <v>376</v>
      </c>
      <c r="B55" s="116">
        <v>21670803.248</v>
      </c>
      <c r="C55" s="116">
        <v>20122657.697744727</v>
      </c>
      <c r="D55" s="116">
        <v>39017610.877145663</v>
      </c>
      <c r="E55" s="116">
        <v>14435553.360501766</v>
      </c>
      <c r="F55" s="116">
        <v>37397212</v>
      </c>
      <c r="G55" s="116">
        <v>30254994</v>
      </c>
      <c r="H55" s="116">
        <v>24212061.949999999</v>
      </c>
      <c r="I55" s="116">
        <v>19000895.07</v>
      </c>
      <c r="J55" s="116">
        <v>13720444.560000002</v>
      </c>
      <c r="K55" s="200">
        <f t="shared" si="2"/>
        <v>14932460.920000002</v>
      </c>
      <c r="L55" s="200">
        <f t="shared" si="2"/>
        <v>12222357.68</v>
      </c>
      <c r="M55" s="218">
        <v>38289409.300000004</v>
      </c>
      <c r="N55" s="214">
        <v>39537393.200000003</v>
      </c>
      <c r="O55" s="116">
        <v>23246401.48</v>
      </c>
      <c r="P55" s="116">
        <v>33516161.550000001</v>
      </c>
      <c r="Q55" s="116">
        <f t="shared" si="4"/>
        <v>33485414.120000005</v>
      </c>
      <c r="R55" s="219">
        <v>123019019.03</v>
      </c>
      <c r="T55" s="200">
        <f t="shared" si="3"/>
        <v>442834224.86000001</v>
      </c>
    </row>
    <row r="56" spans="1:20" ht="13.8">
      <c r="A56" s="180" t="s">
        <v>377</v>
      </c>
      <c r="B56" s="116">
        <v>68880501.964000002</v>
      </c>
      <c r="C56" s="116">
        <v>78824132.387140393</v>
      </c>
      <c r="D56" s="116">
        <v>115208604</v>
      </c>
      <c r="E56" s="116">
        <v>87354879.526669234</v>
      </c>
      <c r="F56" s="116">
        <v>89745613</v>
      </c>
      <c r="G56" s="116">
        <v>95331689</v>
      </c>
      <c r="H56" s="116">
        <v>108986573.89</v>
      </c>
      <c r="I56" s="116">
        <v>115185049.70999999</v>
      </c>
      <c r="J56" s="116">
        <v>164910431.58000004</v>
      </c>
      <c r="K56" s="200">
        <f t="shared" si="2"/>
        <v>146807572.31999999</v>
      </c>
      <c r="L56" s="200">
        <f t="shared" si="2"/>
        <v>168002238.93999997</v>
      </c>
      <c r="M56" s="218">
        <v>155351872.20999995</v>
      </c>
      <c r="N56" s="214">
        <v>162270730.12</v>
      </c>
      <c r="O56" s="116">
        <v>102298394.69999999</v>
      </c>
      <c r="P56" s="116">
        <v>89628846.179999992</v>
      </c>
      <c r="Q56" s="116">
        <f t="shared" si="4"/>
        <v>74647999.579999998</v>
      </c>
      <c r="R56" s="219">
        <v>116530427.86</v>
      </c>
      <c r="T56" s="200">
        <f t="shared" si="3"/>
        <v>1589697439.0899999</v>
      </c>
    </row>
    <row r="57" spans="1:20" ht="13.8">
      <c r="A57" s="180" t="s">
        <v>378</v>
      </c>
      <c r="B57" s="116">
        <v>63464080.843999997</v>
      </c>
      <c r="C57" s="116">
        <v>53585767.001407564</v>
      </c>
      <c r="D57" s="116">
        <v>65328644</v>
      </c>
      <c r="E57" s="116">
        <v>95186782.159284517</v>
      </c>
      <c r="F57" s="116">
        <v>102306361</v>
      </c>
      <c r="G57" s="116">
        <v>85979913</v>
      </c>
      <c r="H57" s="116">
        <v>149221985.84999999</v>
      </c>
      <c r="I57" s="116">
        <v>217548571.92000002</v>
      </c>
      <c r="J57" s="116">
        <v>241529816.82999998</v>
      </c>
      <c r="K57" s="200">
        <f t="shared" si="2"/>
        <v>257258652.02999994</v>
      </c>
      <c r="L57" s="200">
        <f t="shared" si="2"/>
        <v>243407615.51000002</v>
      </c>
      <c r="M57" s="218">
        <v>265953806.71999997</v>
      </c>
      <c r="N57" s="214">
        <v>273892890.38</v>
      </c>
      <c r="O57" s="116">
        <v>55948211.880000018</v>
      </c>
      <c r="P57" s="116">
        <v>46678399.689999998</v>
      </c>
      <c r="Q57" s="116">
        <f t="shared" si="4"/>
        <v>63198277.550000012</v>
      </c>
      <c r="R57" s="219">
        <v>25350466.960000001</v>
      </c>
      <c r="T57" s="200">
        <f t="shared" si="3"/>
        <v>2028274969.3199999</v>
      </c>
    </row>
    <row r="58" spans="1:20" ht="13.8">
      <c r="A58" s="180" t="s">
        <v>379</v>
      </c>
      <c r="B58" s="116">
        <v>130685814.65799999</v>
      </c>
      <c r="C58" s="116">
        <v>138802514.01992881</v>
      </c>
      <c r="D58" s="116">
        <v>149572485.65187606</v>
      </c>
      <c r="E58" s="116">
        <v>154285629.68812847</v>
      </c>
      <c r="F58" s="116">
        <v>188046150</v>
      </c>
      <c r="G58" s="116">
        <v>160995217</v>
      </c>
      <c r="H58" s="116">
        <v>179194446.57999998</v>
      </c>
      <c r="I58" s="116">
        <v>176868842.25</v>
      </c>
      <c r="J58" s="116">
        <v>192212984.51000002</v>
      </c>
      <c r="K58" s="200">
        <f t="shared" si="2"/>
        <v>209696287.07999998</v>
      </c>
      <c r="L58" s="200">
        <f t="shared" si="2"/>
        <v>209452814.86999997</v>
      </c>
      <c r="M58" s="218">
        <v>204447041.03999999</v>
      </c>
      <c r="N58" s="214">
        <v>217002915.69999999</v>
      </c>
      <c r="O58" s="116">
        <v>213157168.88999996</v>
      </c>
      <c r="P58" s="116">
        <v>197108797.09999999</v>
      </c>
      <c r="Q58" s="116">
        <f t="shared" si="4"/>
        <v>167418045.18000004</v>
      </c>
      <c r="R58" s="219">
        <v>32864706.110000003</v>
      </c>
      <c r="T58" s="200">
        <f t="shared" si="3"/>
        <v>2348465416.3099995</v>
      </c>
    </row>
    <row r="59" spans="1:20" ht="14.4" thickBot="1">
      <c r="A59" s="181" t="s">
        <v>438</v>
      </c>
      <c r="B59" s="116">
        <v>1676306608.822</v>
      </c>
      <c r="C59" s="116">
        <v>1680469053.1395197</v>
      </c>
      <c r="D59" s="116">
        <v>1868885715.4740076</v>
      </c>
      <c r="E59" s="116">
        <v>1971979624.9162326</v>
      </c>
      <c r="F59" s="116">
        <v>2064682764</v>
      </c>
      <c r="G59" s="116">
        <v>2218174354</v>
      </c>
      <c r="H59" s="116">
        <v>2450934668.71</v>
      </c>
      <c r="I59" s="116">
        <v>2293646296.6800003</v>
      </c>
      <c r="J59" s="116">
        <v>2419039773.5699997</v>
      </c>
      <c r="K59" s="200">
        <f>SUM(K51:K58)</f>
        <v>2506801839.5999999</v>
      </c>
      <c r="L59" s="200">
        <f>SUM(L51:L58)</f>
        <v>2534941726.632</v>
      </c>
      <c r="M59" s="218">
        <v>2661369592.3600001</v>
      </c>
      <c r="N59" s="214">
        <v>2931736681.6800003</v>
      </c>
      <c r="O59" s="116">
        <v>2845102288.3300004</v>
      </c>
      <c r="P59" s="116">
        <f>SUM(P51:P58)</f>
        <v>2904905622.2000003</v>
      </c>
      <c r="Q59" s="116">
        <f>SUM(Q51:Q58)</f>
        <v>2634080525.6570001</v>
      </c>
      <c r="R59" s="116">
        <f>SUM(R51:R58)</f>
        <v>3028704234.6570005</v>
      </c>
      <c r="T59" s="200">
        <f t="shared" si="3"/>
        <v>33494120368.076004</v>
      </c>
    </row>
    <row r="60" spans="1:20" ht="13.8" thickTop="1">
      <c r="A60" s="184"/>
      <c r="B60" s="179">
        <v>2003</v>
      </c>
      <c r="C60" s="179">
        <v>2004</v>
      </c>
      <c r="D60" s="179">
        <v>2005</v>
      </c>
      <c r="E60" s="179">
        <v>2006</v>
      </c>
      <c r="F60" s="179">
        <v>2007</v>
      </c>
      <c r="G60" s="179">
        <v>2008</v>
      </c>
      <c r="H60" s="179">
        <v>2009</v>
      </c>
      <c r="I60" s="179">
        <v>2010</v>
      </c>
      <c r="J60" s="179">
        <v>2011</v>
      </c>
      <c r="K60" s="179">
        <v>2012</v>
      </c>
      <c r="L60" s="179">
        <v>2012</v>
      </c>
      <c r="M60" s="179">
        <v>2014</v>
      </c>
      <c r="N60" s="179">
        <v>2015</v>
      </c>
      <c r="O60" s="179">
        <v>2016</v>
      </c>
      <c r="P60" s="179">
        <v>2017</v>
      </c>
      <c r="Q60" s="179">
        <v>2018</v>
      </c>
      <c r="R60" s="179">
        <v>2019</v>
      </c>
      <c r="T60" s="234" t="s">
        <v>434</v>
      </c>
    </row>
    <row r="61" spans="1:20" ht="13.8">
      <c r="A61" s="182" t="s">
        <v>381</v>
      </c>
      <c r="B61" s="116">
        <v>405555931.20899999</v>
      </c>
      <c r="C61" s="116">
        <v>501538647.20385146</v>
      </c>
      <c r="D61" s="116">
        <v>493101987.15663725</v>
      </c>
      <c r="E61" s="116">
        <v>515648407.81774157</v>
      </c>
      <c r="F61" s="116">
        <v>451012470</v>
      </c>
      <c r="G61" s="116">
        <v>503237947</v>
      </c>
      <c r="H61" s="116">
        <v>531412575.42000002</v>
      </c>
      <c r="I61" s="116">
        <v>534891606.21000004</v>
      </c>
      <c r="J61" s="116">
        <v>597015996.83000028</v>
      </c>
      <c r="K61" s="200">
        <f>K13+K37</f>
        <v>595577924.35000002</v>
      </c>
      <c r="L61" s="200">
        <f>L13+L37</f>
        <v>596029674.60000002</v>
      </c>
      <c r="M61" s="218">
        <v>613899650.75999999</v>
      </c>
      <c r="N61" s="214">
        <v>639620395.92999995</v>
      </c>
      <c r="O61" s="116">
        <v>780905576.65999997</v>
      </c>
      <c r="P61" s="116">
        <f>P13+P37</f>
        <v>742388760.68999994</v>
      </c>
      <c r="Q61" s="116">
        <f t="shared" ref="Q61:Q70" si="5">Q13+Q37</f>
        <v>747222945.13999999</v>
      </c>
      <c r="R61" s="219">
        <v>461513482.40000004</v>
      </c>
      <c r="T61" s="200">
        <f t="shared" ref="T61:T71" si="6">SUM(F61:R61)</f>
        <v>7794729005.9899998</v>
      </c>
    </row>
    <row r="62" spans="1:20" ht="13.8">
      <c r="A62" s="182" t="s">
        <v>382</v>
      </c>
      <c r="B62" s="116"/>
      <c r="C62" s="116"/>
      <c r="D62" s="116"/>
      <c r="E62" s="116"/>
      <c r="F62" s="116"/>
      <c r="G62" s="116"/>
      <c r="H62" s="116"/>
      <c r="I62" s="116"/>
      <c r="J62" s="116"/>
      <c r="K62" s="200"/>
      <c r="L62" s="200"/>
      <c r="M62" s="218">
        <v>12571083.02</v>
      </c>
      <c r="N62" s="214">
        <v>9629724.2899999991</v>
      </c>
      <c r="O62" s="116">
        <v>7430031.1399999997</v>
      </c>
      <c r="P62" s="116">
        <f t="shared" ref="P62:P70" si="7">P14+P38</f>
        <v>8364587.7299999986</v>
      </c>
      <c r="Q62" s="116">
        <f t="shared" si="5"/>
        <v>7942155.1000000006</v>
      </c>
      <c r="R62" s="219">
        <v>5430472.5499999998</v>
      </c>
      <c r="T62" s="200">
        <f t="shared" si="6"/>
        <v>51368053.829999998</v>
      </c>
    </row>
    <row r="63" spans="1:20" ht="13.8">
      <c r="A63" s="182" t="s">
        <v>384</v>
      </c>
      <c r="B63" s="116">
        <v>19505936.092</v>
      </c>
      <c r="C63" s="116">
        <v>17476188.87629059</v>
      </c>
      <c r="D63" s="116">
        <v>18031657.465504982</v>
      </c>
      <c r="E63" s="116">
        <v>19431072.896968573</v>
      </c>
      <c r="F63" s="116">
        <v>12713149</v>
      </c>
      <c r="G63" s="116">
        <v>13928953</v>
      </c>
      <c r="H63" s="116">
        <v>12426448.199999999</v>
      </c>
      <c r="I63" s="116">
        <v>27270185.129999999</v>
      </c>
      <c r="J63" s="116">
        <v>13973587.119999997</v>
      </c>
      <c r="K63" s="200">
        <f>K14+K38</f>
        <v>20460251.890000001</v>
      </c>
      <c r="L63" s="200">
        <f>L14+L38</f>
        <v>21188896.669999998</v>
      </c>
      <c r="M63" s="217">
        <v>433791066.96000004</v>
      </c>
      <c r="N63" s="215">
        <v>602657446.60000002</v>
      </c>
      <c r="O63" s="116">
        <v>282331</v>
      </c>
      <c r="P63" s="116">
        <f t="shared" si="7"/>
        <v>293151814.90999997</v>
      </c>
      <c r="Q63" s="116">
        <f t="shared" si="5"/>
        <v>312253409.18000001</v>
      </c>
      <c r="R63" s="219">
        <v>133364</v>
      </c>
      <c r="T63" s="200">
        <f t="shared" si="6"/>
        <v>1764230903.6600001</v>
      </c>
    </row>
    <row r="64" spans="1:20" ht="13.8">
      <c r="A64" s="182" t="s">
        <v>383</v>
      </c>
      <c r="B64" s="116">
        <v>201290008.16600001</v>
      </c>
      <c r="C64" s="116">
        <v>203854106.92206451</v>
      </c>
      <c r="D64" s="116">
        <v>234221888.46874139</v>
      </c>
      <c r="E64" s="116">
        <v>249894850.67658257</v>
      </c>
      <c r="F64" s="116">
        <v>324677038</v>
      </c>
      <c r="G64" s="116">
        <v>316179793</v>
      </c>
      <c r="H64" s="116">
        <v>262330177.66</v>
      </c>
      <c r="I64" s="116">
        <v>447155112.83999997</v>
      </c>
      <c r="J64" s="116">
        <v>487961455.86000007</v>
      </c>
      <c r="K64" s="200">
        <f>K15+K39</f>
        <v>488208212.66000009</v>
      </c>
      <c r="L64" s="200">
        <f>L15+L39</f>
        <v>440043870.99000007</v>
      </c>
      <c r="M64" s="218">
        <v>16434687.470000003</v>
      </c>
      <c r="N64" s="214">
        <v>4462493.63</v>
      </c>
      <c r="O64" s="116">
        <v>72564005.75</v>
      </c>
      <c r="P64" s="116">
        <f t="shared" si="7"/>
        <v>70527750.030000001</v>
      </c>
      <c r="Q64" s="116">
        <f t="shared" si="5"/>
        <v>107024922.73999998</v>
      </c>
      <c r="R64" s="219">
        <v>412421228.88999999</v>
      </c>
      <c r="T64" s="200">
        <f t="shared" si="6"/>
        <v>3449990749.5200005</v>
      </c>
    </row>
    <row r="65" spans="1:20" ht="13.8">
      <c r="A65" s="182" t="s">
        <v>385</v>
      </c>
      <c r="B65" s="116">
        <v>438335456.30500001</v>
      </c>
      <c r="C65" s="116">
        <v>417362284.28993243</v>
      </c>
      <c r="D65" s="116">
        <v>525028876.08068359</v>
      </c>
      <c r="E65" s="116">
        <v>585331831.11508453</v>
      </c>
      <c r="F65" s="116">
        <v>603111903</v>
      </c>
      <c r="G65" s="116">
        <v>544251464</v>
      </c>
      <c r="H65" s="116">
        <v>573137603.3499999</v>
      </c>
      <c r="I65" s="116">
        <v>572541773.75999999</v>
      </c>
      <c r="J65" s="116">
        <v>628899312.29999995</v>
      </c>
      <c r="K65" s="200">
        <f t="shared" ref="K65:L70" si="8">K17+K41</f>
        <v>676611521.08000004</v>
      </c>
      <c r="L65" s="200">
        <f t="shared" si="8"/>
        <v>698718076.53000021</v>
      </c>
      <c r="M65" s="218">
        <v>754044848.5</v>
      </c>
      <c r="N65" s="214">
        <v>748427962.46999979</v>
      </c>
      <c r="O65" s="116">
        <v>1434960473.1899996</v>
      </c>
      <c r="P65" s="116">
        <f t="shared" si="7"/>
        <v>1026019379.1899999</v>
      </c>
      <c r="Q65" s="116">
        <f t="shared" si="5"/>
        <v>913754684.63999975</v>
      </c>
      <c r="R65" s="219">
        <v>1403965796.4799998</v>
      </c>
      <c r="T65" s="200">
        <f t="shared" si="6"/>
        <v>10578444798.489998</v>
      </c>
    </row>
    <row r="66" spans="1:20" ht="13.8">
      <c r="A66" s="182" t="s">
        <v>386</v>
      </c>
      <c r="B66" s="116">
        <v>225284277</v>
      </c>
      <c r="C66" s="116">
        <v>225124435</v>
      </c>
      <c r="D66" s="116">
        <v>232673406</v>
      </c>
      <c r="E66" s="116">
        <v>249969680</v>
      </c>
      <c r="F66" s="116">
        <v>251014851</v>
      </c>
      <c r="G66" s="116">
        <v>249514284</v>
      </c>
      <c r="H66" s="116">
        <v>240944815.81999999</v>
      </c>
      <c r="I66" s="116">
        <v>244640183.13999999</v>
      </c>
      <c r="J66" s="116">
        <v>240715888.50000006</v>
      </c>
      <c r="K66" s="200">
        <f t="shared" si="8"/>
        <v>234891273.66000003</v>
      </c>
      <c r="L66" s="200">
        <f t="shared" si="8"/>
        <v>249088543.79999998</v>
      </c>
      <c r="M66" s="218">
        <v>244280973.47999999</v>
      </c>
      <c r="N66" s="214">
        <v>258419664.16000006</v>
      </c>
      <c r="O66" s="116">
        <v>410895884.71999997</v>
      </c>
      <c r="P66" s="116">
        <f t="shared" si="7"/>
        <v>292505400.28999996</v>
      </c>
      <c r="Q66" s="116">
        <f t="shared" si="5"/>
        <v>304943541.38999993</v>
      </c>
      <c r="R66" s="219">
        <v>457697585.51999986</v>
      </c>
      <c r="T66" s="200">
        <f t="shared" si="6"/>
        <v>3679552889.4799995</v>
      </c>
    </row>
    <row r="67" spans="1:20" ht="13.8">
      <c r="A67" s="182" t="s">
        <v>387</v>
      </c>
      <c r="B67" s="116">
        <v>168566015.08099997</v>
      </c>
      <c r="C67" s="116">
        <v>171824653.27455372</v>
      </c>
      <c r="D67" s="116">
        <v>166254308.59382692</v>
      </c>
      <c r="E67" s="116">
        <v>201625833.62256354</v>
      </c>
      <c r="F67" s="116">
        <v>167116376</v>
      </c>
      <c r="G67" s="116">
        <v>210893474</v>
      </c>
      <c r="H67" s="116">
        <v>205993201.17000002</v>
      </c>
      <c r="I67" s="116">
        <v>153930860.03999999</v>
      </c>
      <c r="J67" s="116">
        <v>162316018.81999999</v>
      </c>
      <c r="K67" s="200">
        <f t="shared" si="8"/>
        <v>192114776.97000003</v>
      </c>
      <c r="L67" s="200">
        <f t="shared" si="8"/>
        <v>173669759.64999998</v>
      </c>
      <c r="M67" s="218">
        <v>162688396.68000001</v>
      </c>
      <c r="N67" s="214">
        <v>173647838.85999992</v>
      </c>
      <c r="O67" s="116">
        <v>55833595.43</v>
      </c>
      <c r="P67" s="116">
        <f t="shared" si="7"/>
        <v>208349155.76999998</v>
      </c>
      <c r="Q67" s="116">
        <f t="shared" si="5"/>
        <v>192342529.53000003</v>
      </c>
      <c r="R67" s="219">
        <v>468406386.57999992</v>
      </c>
      <c r="T67" s="200">
        <f t="shared" si="6"/>
        <v>2527302369.5</v>
      </c>
    </row>
    <row r="68" spans="1:20" ht="13.8">
      <c r="A68" s="182" t="s">
        <v>388</v>
      </c>
      <c r="B68" s="116">
        <v>176827342.92300001</v>
      </c>
      <c r="C68" s="116">
        <v>186521735.60871202</v>
      </c>
      <c r="D68" s="116">
        <v>192122929.35466367</v>
      </c>
      <c r="E68" s="116">
        <v>157754121.42000687</v>
      </c>
      <c r="F68" s="116">
        <v>235770753</v>
      </c>
      <c r="G68" s="116">
        <v>199886729</v>
      </c>
      <c r="H68" s="116">
        <v>300225046.75999999</v>
      </c>
      <c r="I68" s="116">
        <v>243193085.44999999</v>
      </c>
      <c r="J68" s="116">
        <v>269159082.49999994</v>
      </c>
      <c r="K68" s="200">
        <f t="shared" si="8"/>
        <v>226340890.82999998</v>
      </c>
      <c r="L68" s="200">
        <f t="shared" si="8"/>
        <v>257634607.72000009</v>
      </c>
      <c r="M68" s="218">
        <v>275140413.18000007</v>
      </c>
      <c r="N68" s="214">
        <v>246248950.36999997</v>
      </c>
      <c r="O68" s="116">
        <v>204924504.80999997</v>
      </c>
      <c r="P68" s="116">
        <f t="shared" si="7"/>
        <v>223899376.46000001</v>
      </c>
      <c r="Q68" s="116">
        <f t="shared" si="5"/>
        <v>226084094.88999999</v>
      </c>
      <c r="R68" s="219">
        <v>281383390.93000001</v>
      </c>
      <c r="T68" s="200">
        <f t="shared" si="6"/>
        <v>3189890925.8999996</v>
      </c>
    </row>
    <row r="69" spans="1:20" ht="13.8">
      <c r="A69" s="182" t="s">
        <v>389</v>
      </c>
      <c r="B69" s="116">
        <v>33787149</v>
      </c>
      <c r="C69" s="116">
        <v>14192805</v>
      </c>
      <c r="D69" s="116">
        <v>67477998</v>
      </c>
      <c r="E69" s="116">
        <v>79294305</v>
      </c>
      <c r="F69" s="116">
        <v>124038075</v>
      </c>
      <c r="G69" s="116">
        <v>132104890</v>
      </c>
      <c r="H69" s="116">
        <v>84130654</v>
      </c>
      <c r="I69" s="116">
        <v>173258590</v>
      </c>
      <c r="J69" s="116">
        <v>109141406.58</v>
      </c>
      <c r="K69" s="200">
        <f t="shared" si="8"/>
        <v>78305739.959999993</v>
      </c>
      <c r="L69" s="200">
        <f t="shared" si="8"/>
        <v>115122357.77000001</v>
      </c>
      <c r="M69" s="218">
        <v>121149313.56999999</v>
      </c>
      <c r="N69" s="214">
        <v>131944301.44</v>
      </c>
      <c r="O69" s="116">
        <v>140349949</v>
      </c>
      <c r="P69" s="116">
        <f t="shared" si="7"/>
        <v>67688424</v>
      </c>
      <c r="Q69" s="116">
        <f t="shared" si="5"/>
        <v>34345445.549999997</v>
      </c>
      <c r="R69" s="219">
        <v>55904383.249999993</v>
      </c>
      <c r="T69" s="200">
        <f t="shared" si="6"/>
        <v>1367483530.1200001</v>
      </c>
    </row>
    <row r="70" spans="1:20" ht="13.8">
      <c r="A70" s="182" t="s">
        <v>390</v>
      </c>
      <c r="B70" s="116">
        <v>2025040</v>
      </c>
      <c r="C70" s="116">
        <v>2712433</v>
      </c>
      <c r="D70" s="116">
        <v>2643491</v>
      </c>
      <c r="E70" s="116">
        <v>3531680</v>
      </c>
      <c r="F70" s="116">
        <v>3066785</v>
      </c>
      <c r="G70" s="116">
        <v>3192433</v>
      </c>
      <c r="H70" s="116">
        <v>4190516</v>
      </c>
      <c r="I70" s="116">
        <v>4766230</v>
      </c>
      <c r="J70" s="116">
        <v>4423077.32</v>
      </c>
      <c r="K70" s="200">
        <f t="shared" si="8"/>
        <v>4215197</v>
      </c>
      <c r="L70" s="200">
        <f t="shared" si="8"/>
        <v>4613215.5299999993</v>
      </c>
      <c r="M70" s="218">
        <v>3807282</v>
      </c>
      <c r="N70" s="214">
        <v>5718425</v>
      </c>
      <c r="O70" s="116">
        <v>98563638.049999997</v>
      </c>
      <c r="P70" s="116">
        <f t="shared" si="7"/>
        <v>69964526.090000004</v>
      </c>
      <c r="Q70" s="116">
        <f t="shared" si="5"/>
        <v>6765115.1500000004</v>
      </c>
      <c r="R70" s="219">
        <v>21040155.48</v>
      </c>
      <c r="T70" s="200">
        <f t="shared" si="6"/>
        <v>234326595.62</v>
      </c>
    </row>
    <row r="71" spans="1:20" ht="14.4" thickBot="1">
      <c r="A71" s="183" t="s">
        <v>437</v>
      </c>
      <c r="B71" s="116">
        <v>1672147467.0180001</v>
      </c>
      <c r="C71" s="116">
        <v>1740779524.1754045</v>
      </c>
      <c r="D71" s="116">
        <v>1931702762.1200578</v>
      </c>
      <c r="E71" s="116">
        <v>2062628402.5489473</v>
      </c>
      <c r="F71" s="116">
        <v>2172655876</v>
      </c>
      <c r="G71" s="116">
        <v>2173360347</v>
      </c>
      <c r="H71" s="116">
        <v>2214944182.3800001</v>
      </c>
      <c r="I71" s="116">
        <v>2401860453.5700002</v>
      </c>
      <c r="J71" s="116">
        <v>2514214529.3600011</v>
      </c>
      <c r="K71" s="200">
        <f>SUM(K61:K70)</f>
        <v>2516725788.4000001</v>
      </c>
      <c r="L71" s="200">
        <f>SUM(L61:L70)</f>
        <v>2556109003.2600007</v>
      </c>
      <c r="M71" s="218">
        <v>2637807715.6200004</v>
      </c>
      <c r="N71" s="214">
        <v>2820777202.749999</v>
      </c>
      <c r="O71" s="116">
        <v>3206709989.75</v>
      </c>
      <c r="P71" s="116">
        <f>SUM(P61:P70)</f>
        <v>3002859175.1599998</v>
      </c>
      <c r="Q71" s="116">
        <f>SUM(Q61:Q70)</f>
        <v>2852678843.3099999</v>
      </c>
      <c r="R71" s="116">
        <f>SUM(R61:R70)</f>
        <v>3567896246.0799994</v>
      </c>
      <c r="T71" s="200">
        <f t="shared" si="6"/>
        <v>34638599352.639999</v>
      </c>
    </row>
    <row r="72" spans="1:20" ht="13.8" thickTop="1"/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70"/>
  <sheetViews>
    <sheetView tabSelected="1" zoomScale="110" zoomScaleNormal="11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T65" sqref="T65"/>
    </sheetView>
  </sheetViews>
  <sheetFormatPr defaultRowHeight="13.2"/>
  <cols>
    <col min="1" max="1" width="38.6640625" customWidth="1"/>
    <col min="2" max="5" width="0" hidden="1" customWidth="1"/>
    <col min="19" max="19" width="32.88671875" bestFit="1" customWidth="1"/>
    <col min="20" max="20" width="11" customWidth="1"/>
  </cols>
  <sheetData>
    <row r="1" spans="1:20">
      <c r="A1" s="185"/>
    </row>
    <row r="2" spans="1:20">
      <c r="A2" s="186" t="s">
        <v>421</v>
      </c>
      <c r="B2" s="187">
        <v>2003</v>
      </c>
      <c r="C2" s="187">
        <v>2004</v>
      </c>
      <c r="D2" s="187">
        <v>2005</v>
      </c>
      <c r="E2" s="187">
        <v>2006</v>
      </c>
      <c r="F2" s="187">
        <v>2007</v>
      </c>
      <c r="G2" s="187">
        <v>2008</v>
      </c>
      <c r="H2" s="187">
        <v>2009</v>
      </c>
      <c r="I2" s="187">
        <v>2010</v>
      </c>
      <c r="J2" s="187">
        <v>2011</v>
      </c>
      <c r="K2" s="187">
        <v>2012</v>
      </c>
      <c r="L2" s="187">
        <v>2013</v>
      </c>
      <c r="M2" s="187">
        <v>2014</v>
      </c>
      <c r="N2" s="187">
        <v>2015</v>
      </c>
      <c r="O2" s="187">
        <v>2016</v>
      </c>
      <c r="P2" s="187">
        <v>2017</v>
      </c>
      <c r="Q2" s="187">
        <v>2018</v>
      </c>
      <c r="R2" s="187">
        <v>2019</v>
      </c>
      <c r="S2" s="188"/>
      <c r="T2" s="188" t="s">
        <v>434</v>
      </c>
    </row>
    <row r="3" spans="1:20">
      <c r="A3" s="189" t="s">
        <v>372</v>
      </c>
      <c r="B3" s="190">
        <v>0.44026969971331209</v>
      </c>
      <c r="C3" s="190">
        <v>0.40467576229255597</v>
      </c>
      <c r="D3" s="190">
        <v>0.43523949137101647</v>
      </c>
      <c r="E3" s="190">
        <v>0.45397118042597029</v>
      </c>
      <c r="F3" s="190">
        <v>0.46379465585328405</v>
      </c>
      <c r="G3" s="190">
        <v>0.49290237496202793</v>
      </c>
      <c r="H3" s="190">
        <v>0.48227465902977018</v>
      </c>
      <c r="I3" s="190">
        <v>0.44143584106762046</v>
      </c>
      <c r="J3" s="190">
        <v>0.40833011068793729</v>
      </c>
      <c r="K3" s="190">
        <f>'Sumary $'!K3/'Sumary $'!K$11</f>
        <v>0.38132731099743911</v>
      </c>
      <c r="L3" s="190">
        <f>'Sumary $'!L3/'Sumary $'!L$11</f>
        <v>0.40503697864021593</v>
      </c>
      <c r="M3" s="190">
        <f>'Sumary $'!M3/'Sumary $'!M11</f>
        <v>0.39939726144317067</v>
      </c>
      <c r="N3" s="190">
        <f>'Sumary $'!N3/'Sumary $'!N11</f>
        <v>0.38049928465727462</v>
      </c>
      <c r="O3" s="190">
        <f>'Sumary $'!O3/'Sumary $'!O11</f>
        <v>0.42745476108370034</v>
      </c>
      <c r="P3" s="190">
        <f>'Sumary $'!P3/'Sumary $'!P11</f>
        <v>0.43312585418807226</v>
      </c>
      <c r="Q3" s="190">
        <f>'Sumary $'!Q3/'Sumary $'!Q11</f>
        <v>0.44957638249513943</v>
      </c>
      <c r="R3" s="190">
        <f>'Sumary $'!R3/'Sumary $'!R11</f>
        <v>0.24319731200107428</v>
      </c>
      <c r="S3" s="201" t="str">
        <f t="shared" ref="S3:S11" si="0">A3</f>
        <v>CONSTRUCTION</v>
      </c>
      <c r="T3" s="190">
        <f>'Sumary $'!T3/'Sumary $'!T$11</f>
        <v>0.40823797814160129</v>
      </c>
    </row>
    <row r="4" spans="1:20">
      <c r="A4" s="189" t="s">
        <v>373</v>
      </c>
      <c r="B4" s="190">
        <v>2.9478437762932897E-2</v>
      </c>
      <c r="C4" s="190">
        <v>2.9285819219595541E-2</v>
      </c>
      <c r="D4" s="190">
        <v>1.7606438123476943E-2</v>
      </c>
      <c r="E4" s="190">
        <v>2.6326163230000275E-2</v>
      </c>
      <c r="F4" s="190">
        <v>2.7119366378712831E-2</v>
      </c>
      <c r="G4" s="190">
        <v>1.3224249460113333E-2</v>
      </c>
      <c r="H4" s="190">
        <v>2.5358931931284259E-2</v>
      </c>
      <c r="I4" s="190">
        <v>1.7708711116717069E-2</v>
      </c>
      <c r="J4" s="190">
        <v>1.7754463249000318E-2</v>
      </c>
      <c r="K4" s="190">
        <f>'Sumary $'!K4/'Sumary $'!K$11</f>
        <v>4.6739530293393013E-2</v>
      </c>
      <c r="L4" s="190">
        <f>'Sumary $'!L4/'Sumary $'!L$11</f>
        <v>3.8161902266961596E-2</v>
      </c>
      <c r="M4" s="190">
        <f>'Sumary $'!M4/'Sumary $'!M11</f>
        <v>4.8650592410682092E-2</v>
      </c>
      <c r="N4" s="190">
        <f>'Sumary $'!N4/'Sumary $'!N11</f>
        <v>7.4175031641662295E-2</v>
      </c>
      <c r="O4" s="190">
        <f>'Sumary $'!O4/'Sumary $'!O11</f>
        <v>1.0574801509294315E-2</v>
      </c>
      <c r="P4" s="190">
        <f>'Sumary $'!P4/'Sumary $'!P11</f>
        <v>2.4562011348745721E-2</v>
      </c>
      <c r="Q4" s="190">
        <f>'Sumary $'!Q4/'Sumary $'!Q11</f>
        <v>2.2249464309787064E-2</v>
      </c>
      <c r="R4" s="190">
        <f>'Sumary $'!R4/'Sumary $'!R11</f>
        <v>2.7092881715580004E-2</v>
      </c>
      <c r="S4" s="201" t="str">
        <f t="shared" si="0"/>
        <v xml:space="preserve">PRESERVATION </v>
      </c>
      <c r="T4" s="190">
        <f>'Sumary $'!T4/'Sumary $'!T$11</f>
        <v>3.1259815004041742E-2</v>
      </c>
    </row>
    <row r="5" spans="1:20">
      <c r="A5" s="189" t="s">
        <v>374</v>
      </c>
      <c r="B5" s="190">
        <v>0.21597372078229854</v>
      </c>
      <c r="C5" s="190">
        <v>0.23916049300435893</v>
      </c>
      <c r="D5" s="190">
        <v>0.23229951950586797</v>
      </c>
      <c r="E5" s="190">
        <v>0.2216130144409752</v>
      </c>
      <c r="F5" s="190">
        <v>0.20934941776181362</v>
      </c>
      <c r="G5" s="190">
        <v>0.21984774681190267</v>
      </c>
      <c r="H5" s="190">
        <v>0.19777280751950871</v>
      </c>
      <c r="I5" s="190">
        <v>0.20184377392103461</v>
      </c>
      <c r="J5" s="190">
        <v>0.20458558379283601</v>
      </c>
      <c r="K5" s="190">
        <f>'Sumary $'!K5/'Sumary $'!K$11</f>
        <v>0.20434208064753337</v>
      </c>
      <c r="L5" s="190">
        <f>'Sumary $'!L5/'Sumary $'!L$11</f>
        <v>0.22020851165823629</v>
      </c>
      <c r="M5" s="190">
        <f>'Sumary $'!M5/'Sumary $'!M11</f>
        <v>0.2143651744727664</v>
      </c>
      <c r="N5" s="190">
        <f>'Sumary $'!N5/'Sumary $'!N11</f>
        <v>0.19281750182834745</v>
      </c>
      <c r="O5" s="190">
        <f>'Sumary $'!O5/'Sumary $'!O11</f>
        <v>0.26001440681028515</v>
      </c>
      <c r="P5" s="190">
        <f>'Sumary $'!P5/'Sumary $'!P11</f>
        <v>0.28104786676992183</v>
      </c>
      <c r="Q5" s="190">
        <f>'Sumary $'!Q5/'Sumary $'!Q11</f>
        <v>0.28902043171709019</v>
      </c>
      <c r="R5" s="190">
        <f>'Sumary $'!R5/'Sumary $'!R11</f>
        <v>0.54148928474009961</v>
      </c>
      <c r="S5" s="201" t="str">
        <f t="shared" si="0"/>
        <v>MAINTENANCE</v>
      </c>
      <c r="T5" s="190">
        <f>'Sumary $'!T5/'Sumary $'!T$11</f>
        <v>0.25879227435712432</v>
      </c>
    </row>
    <row r="6" spans="1:20">
      <c r="A6" s="189" t="s">
        <v>375</v>
      </c>
      <c r="B6" s="190">
        <v>0.10529844237966104</v>
      </c>
      <c r="C6" s="190">
        <v>0.10584922507918798</v>
      </c>
      <c r="D6" s="190">
        <v>7.9992180616526617E-2</v>
      </c>
      <c r="E6" s="190">
        <v>9.9991651769972878E-2</v>
      </c>
      <c r="F6" s="190">
        <v>8.2477241832643003E-2</v>
      </c>
      <c r="G6" s="190">
        <v>9.2037328761715331E-2</v>
      </c>
      <c r="H6" s="190">
        <v>8.4849452524152991E-2</v>
      </c>
      <c r="I6" s="190">
        <v>8.5438594986363636E-2</v>
      </c>
      <c r="J6" s="190">
        <v>8.0855012966753514E-2</v>
      </c>
      <c r="K6" s="190">
        <f>'Sumary $'!K6/'Sumary $'!K$11</f>
        <v>7.8043832940483407E-2</v>
      </c>
      <c r="L6" s="190">
        <f>'Sumary $'!L6/'Sumary $'!L$11</f>
        <v>4.6306316861584255E-2</v>
      </c>
      <c r="M6" s="190">
        <f>'Sumary $'!M6/'Sumary $'!M11</f>
        <v>4.8233275885682665E-2</v>
      </c>
      <c r="N6" s="190">
        <f>'Sumary $'!N6/'Sumary $'!N11</f>
        <v>9.1251371915138726E-2</v>
      </c>
      <c r="O6" s="190">
        <f>'Sumary $'!O6/'Sumary $'!O11</f>
        <v>0.1614678715283501</v>
      </c>
      <c r="P6" s="190">
        <f>'Sumary $'!P6/'Sumary $'!P11</f>
        <v>0.13250788948431763</v>
      </c>
      <c r="Q6" s="190">
        <f>'Sumary $'!Q6/'Sumary $'!Q11</f>
        <v>9.3785593159546876E-2</v>
      </c>
      <c r="R6" s="190">
        <f>'Sumary $'!R6/'Sumary $'!R11</f>
        <v>7.9432531148873844E-2</v>
      </c>
      <c r="S6" s="201" t="str">
        <f t="shared" si="0"/>
        <v>ADMINISTRATION &amp; OPERATIONS</v>
      </c>
      <c r="T6" s="190">
        <f>'Sumary $'!T6/'Sumary $'!T$11</f>
        <v>9.0368140896227397E-2</v>
      </c>
    </row>
    <row r="7" spans="1:20">
      <c r="A7" s="189" t="s">
        <v>376</v>
      </c>
      <c r="B7" s="190">
        <v>9.4886373418879323E-3</v>
      </c>
      <c r="C7" s="190">
        <v>1.3061647975570368E-2</v>
      </c>
      <c r="D7" s="190">
        <v>1.7091995297861776E-2</v>
      </c>
      <c r="E7" s="190">
        <v>5.5295588797003858E-3</v>
      </c>
      <c r="F7" s="190">
        <v>4.9549267418647937E-3</v>
      </c>
      <c r="G7" s="190">
        <v>3.1366030915432959E-3</v>
      </c>
      <c r="H7" s="190">
        <v>3.7260888079448757E-3</v>
      </c>
      <c r="I7" s="190">
        <v>5.1931376476301609E-3</v>
      </c>
      <c r="J7" s="190">
        <v>3.0663210571526219E-3</v>
      </c>
      <c r="K7" s="190">
        <f>'Sumary $'!K7/'Sumary $'!K$11</f>
        <v>2.4087017891953142E-3</v>
      </c>
      <c r="L7" s="190">
        <f>'Sumary $'!L7/'Sumary $'!L$11</f>
        <v>3.1075575858117909E-3</v>
      </c>
      <c r="M7" s="190">
        <f>'Sumary $'!M7/'Sumary $'!M11</f>
        <v>1.6891175430270987E-2</v>
      </c>
      <c r="N7" s="190">
        <f>'Sumary $'!N7/'Sumary $'!N11</f>
        <v>1.4355642931156239E-2</v>
      </c>
      <c r="O7" s="190">
        <f>'Sumary $'!O7/'Sumary $'!O11</f>
        <v>7.1433280631571583E-3</v>
      </c>
      <c r="P7" s="190">
        <f>'Sumary $'!P7/'Sumary $'!P11</f>
        <v>9.1090669065597568E-3</v>
      </c>
      <c r="Q7" s="190">
        <f>'Sumary $'!Q7/'Sumary $'!Q11</f>
        <v>1.4156147457929756E-2</v>
      </c>
      <c r="R7" s="190">
        <f>'Sumary $'!R7/'Sumary $'!R11</f>
        <v>5.1742437606669148E-2</v>
      </c>
      <c r="S7" s="201" t="str">
        <f t="shared" si="0"/>
        <v>MAINT. &amp; CONSTR. OF FACILITIES</v>
      </c>
      <c r="T7" s="190">
        <f>'Sumary $'!T7/'Sumary $'!T$11</f>
        <v>1.2250912210053781E-2</v>
      </c>
    </row>
    <row r="8" spans="1:20">
      <c r="A8" s="189" t="s">
        <v>377</v>
      </c>
      <c r="B8" s="190">
        <v>6.7221250194641452E-2</v>
      </c>
      <c r="C8" s="190">
        <v>8.0711017375136473E-2</v>
      </c>
      <c r="D8" s="190">
        <v>9.3369163184653534E-2</v>
      </c>
      <c r="E8" s="190">
        <v>6.5695102100127814E-2</v>
      </c>
      <c r="F8" s="190">
        <v>5.8408376025820545E-2</v>
      </c>
      <c r="G8" s="190">
        <v>6.2551654841686802E-2</v>
      </c>
      <c r="H8" s="190">
        <v>5.9077692556944512E-2</v>
      </c>
      <c r="I8" s="190">
        <v>7.2288522496988153E-2</v>
      </c>
      <c r="J8" s="190">
        <v>9.9263326657044515E-2</v>
      </c>
      <c r="K8" s="190">
        <f>'Sumary $'!K8/'Sumary $'!K$11</f>
        <v>8.1926552959548593E-2</v>
      </c>
      <c r="L8" s="190">
        <f>'Sumary $'!L8/'Sumary $'!L$11</f>
        <v>9.6391278584021384E-2</v>
      </c>
      <c r="M8" s="190">
        <f>'Sumary $'!M8/'Sumary $'!M11</f>
        <v>8.2536499255043957E-2</v>
      </c>
      <c r="N8" s="190">
        <f>'Sumary $'!N8/'Sumary $'!N11</f>
        <v>7.3752055726861665E-2</v>
      </c>
      <c r="O8" s="190">
        <f>'Sumary $'!O8/'Sumary $'!O11</f>
        <v>4.6786809042177642E-2</v>
      </c>
      <c r="P8" s="190">
        <f>'Sumary $'!P8/'Sumary $'!P11</f>
        <v>3.7176064678883285E-2</v>
      </c>
      <c r="Q8" s="190">
        <f>'Sumary $'!Q8/'Sumary $'!Q11</f>
        <v>3.8619354237596999E-2</v>
      </c>
      <c r="R8" s="190">
        <f>'Sumary $'!R8/'Sumary $'!R11</f>
        <v>4.4113511099911754E-2</v>
      </c>
      <c r="S8" s="201" t="str">
        <f t="shared" si="0"/>
        <v>DEBT SERVICE</v>
      </c>
      <c r="T8" s="190">
        <f>'Sumary $'!T8/'Sumary $'!T$11</f>
        <v>6.4508332964794884E-2</v>
      </c>
    </row>
    <row r="9" spans="1:20">
      <c r="A9" s="189" t="s">
        <v>378</v>
      </c>
      <c r="B9" s="190">
        <v>2.8987300919772058E-2</v>
      </c>
      <c r="C9" s="190">
        <v>2.0365464827903624E-2</v>
      </c>
      <c r="D9" s="190">
        <v>2.924422369350128E-2</v>
      </c>
      <c r="E9" s="190">
        <v>2.5846216149178293E-2</v>
      </c>
      <c r="F9" s="190">
        <v>4.0646908650115644E-2</v>
      </c>
      <c r="G9" s="190">
        <v>2.6857352428206409E-2</v>
      </c>
      <c r="H9" s="190">
        <v>6.5182922930206194E-2</v>
      </c>
      <c r="I9" s="190">
        <v>8.3885152869191904E-2</v>
      </c>
      <c r="J9" s="190">
        <v>9.1779838591243793E-2</v>
      </c>
      <c r="K9" s="190">
        <f>'Sumary $'!K9/'Sumary $'!K$11</f>
        <v>0.1019369479462395</v>
      </c>
      <c r="L9" s="190">
        <f>'Sumary $'!L9/'Sumary $'!L$11</f>
        <v>8.6713515064393579E-2</v>
      </c>
      <c r="M9" s="190">
        <f>'Sumary $'!M9/'Sumary $'!M11</f>
        <v>9.4475944019246139E-2</v>
      </c>
      <c r="N9" s="190">
        <f>'Sumary $'!N9/'Sumary $'!N11</f>
        <v>9.0044876006870597E-2</v>
      </c>
      <c r="O9" s="190">
        <f>'Sumary $'!O9/'Sumary $'!O11</f>
        <v>9.8254778894100764E-4</v>
      </c>
      <c r="P9" s="190">
        <f>'Sumary $'!P9/'Sumary $'!P11</f>
        <v>9.3386307220439367E-4</v>
      </c>
      <c r="Q9" s="190">
        <f>'Sumary $'!Q9/'Sumary $'!Q11</f>
        <v>1.6628537472747035E-2</v>
      </c>
      <c r="R9" s="190">
        <f>'Sumary $'!R9/'Sumary $'!R11</f>
        <v>2.9064617151756582E-3</v>
      </c>
      <c r="S9" s="201" t="str">
        <f t="shared" si="0"/>
        <v>OTHER</v>
      </c>
      <c r="T9" s="190">
        <f>'Sumary $'!T9/'Sumary $'!T$11</f>
        <v>5.2088087182733118E-2</v>
      </c>
    </row>
    <row r="10" spans="1:20">
      <c r="A10" s="189" t="s">
        <v>379</v>
      </c>
      <c r="B10" s="190">
        <v>0.10328251090549395</v>
      </c>
      <c r="C10" s="190">
        <v>0.10689057022569112</v>
      </c>
      <c r="D10" s="190">
        <v>9.515698820709538E-2</v>
      </c>
      <c r="E10" s="190">
        <v>0.1010271130040746</v>
      </c>
      <c r="F10" s="190">
        <v>0.11324910675574548</v>
      </c>
      <c r="G10" s="190">
        <v>8.9442689642804218E-2</v>
      </c>
      <c r="H10" s="190">
        <v>8.1757444700188461E-2</v>
      </c>
      <c r="I10" s="190">
        <v>9.2206265894453951E-2</v>
      </c>
      <c r="J10" s="190">
        <v>9.4365342998031773E-2</v>
      </c>
      <c r="K10" s="190">
        <f>'Sumary $'!K10/'Sumary $'!K$11</f>
        <v>0.10327504242616757</v>
      </c>
      <c r="L10" s="190">
        <f>'Sumary $'!L10/'Sumary $'!L$11</f>
        <v>0.10407393933877504</v>
      </c>
      <c r="M10" s="190">
        <f>'Sumary $'!M10/'Sumary $'!M11</f>
        <v>9.545007708313738E-2</v>
      </c>
      <c r="N10" s="190">
        <f>'Sumary $'!N10/'Sumary $'!N11</f>
        <v>8.3104235292688594E-2</v>
      </c>
      <c r="O10" s="190">
        <f>'Sumary $'!O10/'Sumary $'!O11</f>
        <v>8.5575474174094085E-2</v>
      </c>
      <c r="P10" s="190">
        <f>'Sumary $'!P10/'Sumary $'!P11</f>
        <v>8.1537383551295181E-2</v>
      </c>
      <c r="Q10" s="190">
        <f>'Sumary $'!Q10/'Sumary $'!Q11</f>
        <v>7.5964089150162784E-2</v>
      </c>
      <c r="R10" s="190">
        <f>'Sumary $'!R10/'Sumary $'!R11</f>
        <v>1.0025579972615675E-2</v>
      </c>
      <c r="S10" s="201" t="str">
        <f t="shared" si="0"/>
        <v>TRAFFIC POLICING</v>
      </c>
      <c r="T10" s="190">
        <f>'Sumary $'!T10/'Sumary $'!T$11</f>
        <v>8.2494459243423315E-2</v>
      </c>
    </row>
    <row r="11" spans="1:20" ht="13.8" thickBot="1">
      <c r="A11" s="192" t="s">
        <v>435</v>
      </c>
      <c r="B11" s="190">
        <v>1</v>
      </c>
      <c r="C11" s="190">
        <v>1</v>
      </c>
      <c r="D11" s="190">
        <v>1</v>
      </c>
      <c r="E11" s="190">
        <v>1</v>
      </c>
      <c r="F11" s="190">
        <v>1</v>
      </c>
      <c r="G11" s="190">
        <v>1</v>
      </c>
      <c r="H11" s="190">
        <v>1</v>
      </c>
      <c r="I11" s="190">
        <v>1</v>
      </c>
      <c r="J11" s="190">
        <v>1</v>
      </c>
      <c r="K11" s="190">
        <f>'Sumary $'!K11/'Sumary $'!K$11</f>
        <v>1</v>
      </c>
      <c r="L11" s="190">
        <f>'Sumary $'!L11/'Sumary $'!L$11</f>
        <v>1</v>
      </c>
      <c r="M11" s="190">
        <f>'Sumary $'!M11/'Sumary $'!M11</f>
        <v>1</v>
      </c>
      <c r="N11" s="190">
        <f>'Sumary $'!N11/'Sumary $'!N11</f>
        <v>1</v>
      </c>
      <c r="O11" s="190">
        <f>'Sumary $'!O11/'Sumary $'!O11</f>
        <v>1</v>
      </c>
      <c r="P11" s="190">
        <f>'Sumary $'!P11/'Sumary $'!P11</f>
        <v>1</v>
      </c>
      <c r="Q11" s="190">
        <f>'Sumary $'!Q11/'Sumary $'!Q11</f>
        <v>1</v>
      </c>
      <c r="R11" s="190">
        <f>'Sumary $'!R11/'Sumary $'!R11</f>
        <v>1</v>
      </c>
      <c r="S11" s="201" t="str">
        <f t="shared" si="0"/>
        <v>TOTAL EXPENDITURES</v>
      </c>
      <c r="T11" s="190">
        <f>'Sumary $'!T11/'Sumary $'!T$11</f>
        <v>1</v>
      </c>
    </row>
    <row r="12" spans="1:20" ht="13.8" thickTop="1">
      <c r="A12" s="193"/>
      <c r="B12" s="190"/>
      <c r="C12" s="190"/>
      <c r="D12" s="190"/>
      <c r="E12" s="190"/>
      <c r="F12" s="190"/>
      <c r="G12" s="190"/>
      <c r="H12" s="190"/>
      <c r="I12" s="190"/>
      <c r="J12" s="190"/>
      <c r="K12" s="191"/>
      <c r="L12" s="191"/>
      <c r="M12" s="190"/>
      <c r="N12" s="191"/>
      <c r="O12" s="191"/>
      <c r="P12" s="191"/>
      <c r="Q12" s="191"/>
      <c r="R12" s="191"/>
      <c r="S12" s="201"/>
      <c r="T12" s="190"/>
    </row>
    <row r="13" spans="1:20">
      <c r="A13" s="189" t="s">
        <v>381</v>
      </c>
      <c r="B13" s="190">
        <v>8.8618038816786746E-2</v>
      </c>
      <c r="C13" s="190">
        <v>0.16164794699124371</v>
      </c>
      <c r="D13" s="190">
        <v>0.11589033203719176</v>
      </c>
      <c r="E13" s="190">
        <v>0.10992732812450727</v>
      </c>
      <c r="F13" s="190">
        <v>4.8733948399654135E-2</v>
      </c>
      <c r="G13" s="190">
        <v>8.2553179611794952E-2</v>
      </c>
      <c r="H13" s="190">
        <v>7.9594997382870958E-2</v>
      </c>
      <c r="I13" s="190">
        <v>7.4459646566776186E-2</v>
      </c>
      <c r="J13" s="190">
        <v>0.1007205911404034</v>
      </c>
      <c r="K13" s="190">
        <f>'Sumary $'!K13/'Sumary $'!K$23</f>
        <v>9.9668965399446113E-2</v>
      </c>
      <c r="L13" s="190">
        <f>'Sumary $'!L13/'Sumary $'!L$23</f>
        <v>9.6615092390663376E-2</v>
      </c>
      <c r="M13" s="190">
        <f>'Sumary $'!M13/'Sumary $'!M23</f>
        <v>9.652502944062577E-2</v>
      </c>
      <c r="N13" s="190">
        <f>'Sumary $'!N13/'Sumary $'!N23</f>
        <v>8.9301543512851425E-2</v>
      </c>
      <c r="O13" s="190">
        <f>'Sumary $'!O13/'Sumary $'!O23</f>
        <v>0.11334293803142488</v>
      </c>
      <c r="P13" s="190">
        <f>'Sumary $'!P13/'Sumary $'!P23</f>
        <v>0.11756010959299473</v>
      </c>
      <c r="Q13" s="190">
        <f>'Sumary $'!Q13/'Sumary $'!Q23</f>
        <v>0.12444554253868925</v>
      </c>
      <c r="R13" s="190">
        <f>'Sumary $'!R13/'Sumary $'!R23</f>
        <v>4.9884251642071588E-2</v>
      </c>
      <c r="S13" s="201" t="str">
        <f>A13</f>
        <v>PROPERTY TAXES</v>
      </c>
      <c r="T13" s="190">
        <f>'Sumary $'!T13/'Sumary $'!T$23</f>
        <v>9.0377117793541378E-2</v>
      </c>
    </row>
    <row r="14" spans="1:20">
      <c r="A14" s="189" t="s">
        <v>382</v>
      </c>
      <c r="B14" s="190">
        <v>2.0321536734390567E-2</v>
      </c>
      <c r="C14" s="190">
        <v>1.7675742273260846E-2</v>
      </c>
      <c r="D14" s="190">
        <v>1.5276814936855844E-2</v>
      </c>
      <c r="E14" s="190">
        <v>1.5897958640355498E-2</v>
      </c>
      <c r="F14" s="190">
        <v>9.4955887397582123E-3</v>
      </c>
      <c r="G14" s="190">
        <v>9.9517751928834171E-3</v>
      </c>
      <c r="H14" s="190">
        <v>9.0500299952798857E-3</v>
      </c>
      <c r="I14" s="190">
        <v>1.856123747381655E-2</v>
      </c>
      <c r="J14" s="190">
        <v>8.5081761605465614E-3</v>
      </c>
      <c r="K14" s="190">
        <f>'Sumary $'!K14/'Sumary $'!K$23</f>
        <v>1.2975161346981755E-2</v>
      </c>
      <c r="L14" s="190">
        <f>'Sumary $'!L14/'Sumary $'!L$23</f>
        <v>1.3083296610412673E-2</v>
      </c>
      <c r="M14" s="190">
        <f>'Sumary $'!M14/'Sumary $'!M23</f>
        <v>7.3465914524394431E-3</v>
      </c>
      <c r="N14" s="190">
        <f>'Sumary $'!N14/'Sumary $'!N23</f>
        <v>5.0957626940846927E-3</v>
      </c>
      <c r="O14" s="190">
        <f>'Sumary $'!O14/'Sumary $'!O23</f>
        <v>3.406426982022408E-3</v>
      </c>
      <c r="P14" s="190">
        <f>'Sumary $'!P14/'Sumary $'!P23</f>
        <v>4.0851399378098122E-3</v>
      </c>
      <c r="Q14" s="190">
        <f>'Sumary $'!Q14/'Sumary $'!Q23</f>
        <v>4.3025903801269007E-3</v>
      </c>
      <c r="R14" s="190">
        <f>'Sumary $'!R14/'Sumary $'!R23</f>
        <v>1.9415720040269909E-3</v>
      </c>
      <c r="S14" s="201" t="str">
        <f t="shared" ref="S14:S37" si="1">A14</f>
        <v>SPECIAL ASSESSMENTS</v>
      </c>
      <c r="T14" s="190">
        <f>'Sumary $'!T14/'Sumary $'!T$23</f>
        <v>7.548279314590043E-3</v>
      </c>
    </row>
    <row r="15" spans="1:20">
      <c r="A15" s="189" t="s">
        <v>383</v>
      </c>
      <c r="B15" s="190">
        <v>0.17944933498746943</v>
      </c>
      <c r="C15" s="190">
        <v>0.16686369418856836</v>
      </c>
      <c r="D15" s="190">
        <v>0.16425833665191159</v>
      </c>
      <c r="E15" s="190">
        <v>0.18195936075444391</v>
      </c>
      <c r="F15" s="190">
        <v>0.22068607098216422</v>
      </c>
      <c r="G15" s="190">
        <v>0.20689948570967442</v>
      </c>
      <c r="H15" s="190">
        <v>0.164705896784404</v>
      </c>
      <c r="I15" s="190">
        <v>0.2401721617787656</v>
      </c>
      <c r="J15" s="190">
        <v>0.25993854559933843</v>
      </c>
      <c r="K15" s="190">
        <f>'Sumary $'!K15/'Sumary $'!K$23</f>
        <v>0.26034520221728175</v>
      </c>
      <c r="L15" s="190">
        <f>'Sumary $'!L15/'Sumary $'!L$23</f>
        <v>0.21838506893477369</v>
      </c>
      <c r="M15" s="190">
        <f>'Sumary $'!M15/'Sumary $'!M23</f>
        <v>0.21535499122962462</v>
      </c>
      <c r="N15" s="190">
        <f>'Sumary $'!N15/'Sumary $'!N23</f>
        <v>0.28098401129652745</v>
      </c>
      <c r="O15" s="190">
        <f>'Sumary $'!O15/'Sumary $'!O23</f>
        <v>1.3411470242491618E-4</v>
      </c>
      <c r="P15" s="190">
        <f>'Sumary $'!P15/'Sumary $'!P23</f>
        <v>0.14230210661468023</v>
      </c>
      <c r="Q15" s="190">
        <f>'Sumary $'!Q15/'Sumary $'!Q23</f>
        <v>0.14230823438458562</v>
      </c>
      <c r="R15" s="190">
        <f>'Sumary $'!R15/'Sumary $'!R23</f>
        <v>4.7682003059762379E-5</v>
      </c>
      <c r="S15" s="201" t="str">
        <f t="shared" si="1"/>
        <v>GEN FUND APPROPRIATIONS</v>
      </c>
      <c r="T15" s="190">
        <f>'Sumary $'!T15/'Sumary $'!T$23</f>
        <v>0.16605328508882125</v>
      </c>
    </row>
    <row r="16" spans="1:20">
      <c r="A16" s="189" t="s">
        <v>384</v>
      </c>
      <c r="B16" s="190">
        <v>6.998360277124928E-4</v>
      </c>
      <c r="C16" s="190">
        <v>1.8322919606240552E-4</v>
      </c>
      <c r="D16" s="190">
        <v>1.3184817986339753E-4</v>
      </c>
      <c r="E16" s="190">
        <v>1.2507234581343404E-4</v>
      </c>
      <c r="F16" s="190">
        <v>1.045426084718887E-4</v>
      </c>
      <c r="G16" s="190">
        <v>1.3093872750373928E-4</v>
      </c>
      <c r="H16" s="190">
        <v>1.1868851953821044E-4</v>
      </c>
      <c r="I16" s="190">
        <v>1.4713457988837556E-4</v>
      </c>
      <c r="J16" s="190">
        <v>3.8614577200559428E-4</v>
      </c>
      <c r="K16" s="190">
        <f>'Sumary $'!K16/'Sumary $'!K$23</f>
        <v>2.8018976741039133E-4</v>
      </c>
      <c r="L16" s="190">
        <f>'Sumary $'!L16/'Sumary $'!L$23</f>
        <v>3.7035448843646617E-4</v>
      </c>
      <c r="M16" s="190">
        <f>'Sumary $'!M16/'Sumary $'!M23</f>
        <v>9.6816515488353516E-3</v>
      </c>
      <c r="N16" s="190">
        <f>'Sumary $'!N16/'Sumary $'!N23</f>
        <v>2.2339718808589426E-3</v>
      </c>
      <c r="O16" s="190">
        <f>'Sumary $'!O16/'Sumary $'!O23</f>
        <v>3.01034528855199E-2</v>
      </c>
      <c r="P16" s="190">
        <f>'Sumary $'!P16/'Sumary $'!P23</f>
        <v>3.0590222419223247E-2</v>
      </c>
      <c r="Q16" s="190">
        <f>'Sumary $'!Q16/'Sumary $'!Q23</f>
        <v>5.3216124788694266E-2</v>
      </c>
      <c r="R16" s="190">
        <f>'Sumary $'!R16/'Sumary $'!R23</f>
        <v>0.14313632314557734</v>
      </c>
      <c r="S16" s="201" t="str">
        <f t="shared" si="1"/>
        <v>LOCAL ROAD USER TAXES</v>
      </c>
      <c r="T16" s="190">
        <f>'Sumary $'!T16/'Sumary $'!T$23</f>
        <v>2.8861640751858802E-2</v>
      </c>
    </row>
    <row r="17" spans="1:20">
      <c r="A17" s="189" t="s">
        <v>385</v>
      </c>
      <c r="B17" s="190">
        <v>0.37539879563205764</v>
      </c>
      <c r="C17" s="190">
        <v>0.34362236756797959</v>
      </c>
      <c r="D17" s="190">
        <v>0.37316981968100599</v>
      </c>
      <c r="E17" s="190">
        <v>0.40330774173187545</v>
      </c>
      <c r="F17" s="190">
        <v>0.37860158288560847</v>
      </c>
      <c r="G17" s="190">
        <v>0.33884592728202723</v>
      </c>
      <c r="H17" s="190">
        <v>0.37514642327890235</v>
      </c>
      <c r="I17" s="190">
        <v>0.33705673181846357</v>
      </c>
      <c r="J17" s="190">
        <v>0.34173064915951418</v>
      </c>
      <c r="K17" s="190">
        <f>'Sumary $'!K17/'Sumary $'!K$23</f>
        <v>0.38312483129632635</v>
      </c>
      <c r="L17" s="190">
        <f>'Sumary $'!L17/'Sumary $'!L$23</f>
        <v>0.38408140969662585</v>
      </c>
      <c r="M17" s="190">
        <f>'Sumary $'!M17/'Sumary $'!M23</f>
        <v>0.38158788313571729</v>
      </c>
      <c r="N17" s="190">
        <f>'Sumary $'!N17/'Sumary $'!N23</f>
        <v>0.35360969882987142</v>
      </c>
      <c r="O17" s="190">
        <f>'Sumary $'!O17/'Sumary $'!O23</f>
        <v>0.58085393309057076</v>
      </c>
      <c r="P17" s="190">
        <f>'Sumary $'!P17/'Sumary $'!P23</f>
        <v>0.43952090455681003</v>
      </c>
      <c r="Q17" s="190">
        <f>'Sumary $'!Q17/'Sumary $'!Q23</f>
        <v>0.4327965315673491</v>
      </c>
      <c r="R17" s="190">
        <f>'Sumary $'!R17/'Sumary $'!R23</f>
        <v>0.43756690315111857</v>
      </c>
      <c r="S17" s="201" t="str">
        <f t="shared" si="1"/>
        <v>OTHER LOCAL RECEIPTS</v>
      </c>
      <c r="T17" s="190">
        <f>'Sumary $'!T17/'Sumary $'!T$23</f>
        <v>0.40597830937156243</v>
      </c>
    </row>
    <row r="18" spans="1:20">
      <c r="A18" s="189" t="s">
        <v>386</v>
      </c>
      <c r="B18" s="190">
        <v>8.4857936660838226E-2</v>
      </c>
      <c r="C18" s="190">
        <v>8.1930030495694722E-2</v>
      </c>
      <c r="D18" s="190">
        <v>7.2764743565199061E-2</v>
      </c>
      <c r="E18" s="190">
        <v>7.6099924183068213E-2</v>
      </c>
      <c r="F18" s="190">
        <v>6.8807328765541631E-2</v>
      </c>
      <c r="G18" s="190">
        <v>7.0372149912116461E-2</v>
      </c>
      <c r="H18" s="190">
        <v>6.8669204241050955E-2</v>
      </c>
      <c r="I18" s="190">
        <v>6.1324168982624876E-2</v>
      </c>
      <c r="J18" s="190">
        <v>5.3523940945255234E-2</v>
      </c>
      <c r="K18" s="190">
        <f>'Sumary $'!K18/'Sumary $'!K$23</f>
        <v>5.1361328811295889E-2</v>
      </c>
      <c r="L18" s="190">
        <f>'Sumary $'!L18/'Sumary $'!L$23</f>
        <v>5.5878991866571637E-2</v>
      </c>
      <c r="M18" s="190">
        <f>'Sumary $'!M17/'Sumary $'!M23</f>
        <v>0.38158788313571729</v>
      </c>
      <c r="N18" s="190">
        <f>'Sumary $'!N17/'Sumary $'!N23</f>
        <v>0.35360969882987142</v>
      </c>
      <c r="O18" s="190">
        <f>'Sumary $'!O17/'Sumary $'!O23</f>
        <v>0.58085393309057076</v>
      </c>
      <c r="P18" s="190">
        <f>'Sumary $'!P17/'Sumary $'!P23</f>
        <v>0.43952090455681003</v>
      </c>
      <c r="Q18" s="190">
        <f>'Sumary $'!Q17/'Sumary $'!Q23</f>
        <v>0.4327965315673491</v>
      </c>
      <c r="R18" s="190">
        <f>'Sumary $'!R17/'Sumary $'!R23</f>
        <v>0.43756690315111857</v>
      </c>
      <c r="S18" s="201" t="str">
        <f t="shared" si="1"/>
        <v>STATE FUEL TAX DISTRIBUTIONS</v>
      </c>
      <c r="T18" s="190">
        <f>'Sumary $'!T18/'Sumary $'!T$23</f>
        <v>7.1218538822385116E-2</v>
      </c>
    </row>
    <row r="19" spans="1:20">
      <c r="A19" s="189" t="s">
        <v>387</v>
      </c>
      <c r="B19" s="190">
        <v>0.11347299950151929</v>
      </c>
      <c r="C19" s="190">
        <v>0.11020801437197615</v>
      </c>
      <c r="D19" s="190">
        <v>0.1054614579047706</v>
      </c>
      <c r="E19" s="190">
        <v>0.12425563269003299</v>
      </c>
      <c r="F19" s="190">
        <v>8.8425118202741071E-2</v>
      </c>
      <c r="G19" s="190">
        <v>0.11133133011733176</v>
      </c>
      <c r="H19" s="190">
        <v>0.10624176334474875</v>
      </c>
      <c r="I19" s="190">
        <v>7.7691268717329218E-2</v>
      </c>
      <c r="J19" s="190">
        <v>6.455862972781197E-2</v>
      </c>
      <c r="K19" s="190">
        <f>'Sumary $'!K19/'Sumary $'!K$23</f>
        <v>8.7248406422599969E-2</v>
      </c>
      <c r="L19" s="190">
        <f>'Sumary $'!L19/'Sumary $'!L$23</f>
        <v>7.6713079351845237E-2</v>
      </c>
      <c r="M19" s="190">
        <f>'Sumary $'!M19/'Sumary $'!M23</f>
        <v>7.3943804616027245E-2</v>
      </c>
      <c r="N19" s="190">
        <f>'Sumary $'!N19/'Sumary $'!N23</f>
        <v>6.6819639764456124E-2</v>
      </c>
      <c r="O19" s="190">
        <f>'Sumary $'!O19/'Sumary $'!O23</f>
        <v>1.646508982910682E-2</v>
      </c>
      <c r="P19" s="190">
        <f>'Sumary $'!P19/'Sumary $'!P23</f>
        <v>6.9503880830771692E-2</v>
      </c>
      <c r="Q19" s="190">
        <f>'Sumary $'!Q19/'Sumary $'!Q23</f>
        <v>6.7347230380147824E-2</v>
      </c>
      <c r="R19" s="190">
        <f>'Sumary $'!R19/'Sumary $'!R23</f>
        <v>0.14492715339012466</v>
      </c>
      <c r="S19" s="201" t="str">
        <f t="shared" si="1"/>
        <v>OTHER STATE FUNDS</v>
      </c>
      <c r="T19" s="190">
        <f>'Sumary $'!T19/'Sumary $'!T$23</f>
        <v>8.1454795090327853E-2</v>
      </c>
    </row>
    <row r="20" spans="1:20">
      <c r="A20" s="189" t="s">
        <v>388</v>
      </c>
      <c r="B20" s="190">
        <v>0.10658776520737737</v>
      </c>
      <c r="C20" s="190">
        <v>0.10402648282413421</v>
      </c>
      <c r="D20" s="190">
        <v>9.2526105259775462E-2</v>
      </c>
      <c r="E20" s="190">
        <v>6.512937812087502E-2</v>
      </c>
      <c r="F20" s="190">
        <v>9.2140813579256131E-2</v>
      </c>
      <c r="G20" s="190">
        <v>7.9861128405253723E-2</v>
      </c>
      <c r="H20" s="190">
        <v>0.13375072520183925</v>
      </c>
      <c r="I20" s="190">
        <v>0.1022134600386434</v>
      </c>
      <c r="J20" s="190">
        <v>0.10199556788138922</v>
      </c>
      <c r="K20" s="190">
        <f>'Sumary $'!K20/'Sumary $'!K$23</f>
        <v>7.585287862834042E-2</v>
      </c>
      <c r="L20" s="190">
        <f>'Sumary $'!L20/'Sumary $'!L$23</f>
        <v>8.5995488723556682E-2</v>
      </c>
      <c r="M20" s="190">
        <f>'Sumary $'!M20/'Sumary $'!M23</f>
        <v>9.7836903331080971E-2</v>
      </c>
      <c r="N20" s="190">
        <f>'Sumary $'!N20/'Sumary $'!N23</f>
        <v>8.2482703762952636E-2</v>
      </c>
      <c r="O20" s="190">
        <f>'Sumary $'!O20/'Sumary $'!O23</f>
        <v>5.6599425221236066E-2</v>
      </c>
      <c r="P20" s="190">
        <f>'Sumary $'!P20/'Sumary $'!P23</f>
        <v>6.5499480831939266E-2</v>
      </c>
      <c r="Q20" s="190">
        <f>'Sumary $'!Q20/'Sumary $'!Q23</f>
        <v>7.8308354542159592E-2</v>
      </c>
      <c r="R20" s="190">
        <f>'Sumary $'!R20/'Sumary $'!R23</f>
        <v>7.7481835345265634E-2</v>
      </c>
      <c r="S20" s="201" t="str">
        <f t="shared" si="1"/>
        <v>FEDERAL REVENUES</v>
      </c>
      <c r="T20" s="190">
        <f>'Sumary $'!T20/'Sumary $'!T$23</f>
        <v>8.4512401084957375E-2</v>
      </c>
    </row>
    <row r="21" spans="1:20">
      <c r="A21" s="189" t="s">
        <v>389</v>
      </c>
      <c r="B21" s="190">
        <v>3.0593756431848231E-2</v>
      </c>
      <c r="C21" s="190">
        <v>1.3842492091080089E-2</v>
      </c>
      <c r="D21" s="190">
        <v>6.0520541783426286E-2</v>
      </c>
      <c r="E21" s="190">
        <v>2.3297603409028315E-2</v>
      </c>
      <c r="F21" s="190">
        <v>9.3005005836804239E-2</v>
      </c>
      <c r="G21" s="190">
        <v>0.10005408504141429</v>
      </c>
      <c r="H21" s="190">
        <v>6.2722271251365702E-2</v>
      </c>
      <c r="I21" s="190">
        <v>8.8374190043692097E-2</v>
      </c>
      <c r="J21" s="190">
        <v>6.863775361373517E-2</v>
      </c>
      <c r="K21" s="190">
        <f>'Sumary $'!K21/'Sumary $'!K$23</f>
        <v>2.914303611031745E-2</v>
      </c>
      <c r="L21" s="190">
        <f>'Sumary $'!L21/'Sumary $'!L$23</f>
        <v>6.887721793711428E-2</v>
      </c>
      <c r="M21" s="190">
        <f>'Sumary $'!M21/'Sumary $'!M23</f>
        <v>7.0743861898336008E-2</v>
      </c>
      <c r="N21" s="190">
        <f>'Sumary $'!N21/'Sumary $'!N23</f>
        <v>7.0136454433991496E-2</v>
      </c>
      <c r="O21" s="190">
        <f>'Sumary $'!O21/'Sumary $'!O23</f>
        <v>5.8851089130901542E-2</v>
      </c>
      <c r="P21" s="190">
        <f>'Sumary $'!P21/'Sumary $'!P23</f>
        <v>3.2539159786846246E-2</v>
      </c>
      <c r="Q21" s="190">
        <f>'Sumary $'!Q21/'Sumary $'!Q23</f>
        <v>1.8998180932125294E-2</v>
      </c>
      <c r="R21" s="190">
        <f>'Sumary $'!R21/'Sumary $'!R23</f>
        <v>1.9987650139322671E-2</v>
      </c>
      <c r="S21" s="201" t="str">
        <f t="shared" si="1"/>
        <v>BOND PROCEEDS</v>
      </c>
      <c r="T21" s="190">
        <f>'Sumary $'!T21/'Sumary $'!T$23</f>
        <v>5.6078279434110916E-2</v>
      </c>
    </row>
    <row r="22" spans="1:20">
      <c r="A22" s="189" t="s">
        <v>390</v>
      </c>
      <c r="B22" s="190">
        <v>0</v>
      </c>
      <c r="C22" s="190">
        <v>0</v>
      </c>
      <c r="D22" s="190">
        <v>0</v>
      </c>
      <c r="E22" s="190">
        <v>0</v>
      </c>
      <c r="F22" s="190">
        <v>0</v>
      </c>
      <c r="G22" s="190">
        <v>0</v>
      </c>
      <c r="H22" s="190">
        <v>0</v>
      </c>
      <c r="I22" s="190">
        <v>0</v>
      </c>
      <c r="J22" s="190">
        <v>0</v>
      </c>
      <c r="K22" s="190">
        <f>'Sumary $'!K22/'Sumary $'!K$23</f>
        <v>0</v>
      </c>
      <c r="L22" s="190">
        <f>'Sumary $'!L22/'Sumary $'!L$23</f>
        <v>0</v>
      </c>
      <c r="M22" s="190">
        <f>'Sumary $'!M22/'Sumary $'!M$23</f>
        <v>0</v>
      </c>
      <c r="N22" s="190">
        <f>'Sumary $'!N22/'Sumary $'!N$23</f>
        <v>0</v>
      </c>
      <c r="O22" s="190">
        <f>'Sumary $'!O22/'Sumary $'!O$23</f>
        <v>4.5460073077561836E-2</v>
      </c>
      <c r="P22" s="190">
        <f>'Sumary $'!P22/'Sumary $'!P$23</f>
        <v>3.1841584334145405E-2</v>
      </c>
      <c r="Q22" s="190">
        <f>'Sumary $'!Q22/'Sumary $'!Q$23</f>
        <v>1.6847840683513051E-5</v>
      </c>
      <c r="R22" s="190">
        <f>'Sumary $'!R22/'Sumary $'!R$23</f>
        <v>5.9493851862155054E-3</v>
      </c>
      <c r="S22" s="201" t="str">
        <f t="shared" si="1"/>
        <v>FERRY TOLLS</v>
      </c>
      <c r="T22" s="190">
        <f>'Sumary $'!T22/'Sumary $'!T$23</f>
        <v>7.9173532478446929E-3</v>
      </c>
    </row>
    <row r="23" spans="1:20">
      <c r="A23" s="194" t="s">
        <v>436</v>
      </c>
      <c r="B23" s="195">
        <v>1</v>
      </c>
      <c r="C23" s="195">
        <v>1</v>
      </c>
      <c r="D23" s="195">
        <v>1</v>
      </c>
      <c r="E23" s="195">
        <v>1</v>
      </c>
      <c r="F23" s="195">
        <v>1</v>
      </c>
      <c r="G23" s="195">
        <v>1</v>
      </c>
      <c r="H23" s="195">
        <v>1</v>
      </c>
      <c r="I23" s="195">
        <v>1</v>
      </c>
      <c r="J23" s="195">
        <v>1</v>
      </c>
      <c r="K23" s="195">
        <f>'Sumary $'!K23/'Sumary $'!K$23</f>
        <v>1</v>
      </c>
      <c r="L23" s="195">
        <f>'Sumary $'!L23/'Sumary $'!L$23</f>
        <v>1</v>
      </c>
      <c r="M23" s="195">
        <f>'Sumary $'!M23/'Sumary $'!M23</f>
        <v>1</v>
      </c>
      <c r="N23" s="195">
        <f>'Sumary $'!N23/'Sumary $'!N23</f>
        <v>1</v>
      </c>
      <c r="O23" s="195">
        <f>'Sumary $'!O23/'Sumary $'!O23</f>
        <v>1</v>
      </c>
      <c r="P23" s="195">
        <f>'Sumary $'!P23/'Sumary $'!P23</f>
        <v>1</v>
      </c>
      <c r="Q23" s="195">
        <f>'Sumary $'!Q23/'Sumary $'!Q23</f>
        <v>1</v>
      </c>
      <c r="R23" s="195">
        <f>'Sumary $'!R23/'Sumary $'!R23</f>
        <v>1</v>
      </c>
      <c r="S23" s="201" t="str">
        <f t="shared" si="1"/>
        <v>TOTAL REVENUES</v>
      </c>
      <c r="T23" s="190">
        <f>'Sumary $'!T47/'Sumary $'!T$47</f>
        <v>1</v>
      </c>
    </row>
    <row r="24" spans="1:20">
      <c r="A24" s="185"/>
      <c r="S24" s="201">
        <f t="shared" si="1"/>
        <v>0</v>
      </c>
    </row>
    <row r="25" spans="1:20">
      <c r="A25" s="185"/>
      <c r="S25" s="201">
        <f t="shared" si="1"/>
        <v>0</v>
      </c>
    </row>
    <row r="26" spans="1:20">
      <c r="A26" s="186" t="s">
        <v>422</v>
      </c>
      <c r="B26" s="187">
        <v>2003</v>
      </c>
      <c r="C26" s="187">
        <v>2004</v>
      </c>
      <c r="D26" s="187">
        <v>2005</v>
      </c>
      <c r="E26" s="187">
        <v>2006</v>
      </c>
      <c r="F26" s="187">
        <v>2007</v>
      </c>
      <c r="G26" s="187">
        <v>2008</v>
      </c>
      <c r="H26" s="187">
        <v>2009</v>
      </c>
      <c r="I26" s="187">
        <v>2010</v>
      </c>
      <c r="J26" s="187">
        <v>2011</v>
      </c>
      <c r="K26" s="187">
        <v>2012</v>
      </c>
      <c r="L26" s="187">
        <v>2013</v>
      </c>
      <c r="M26" s="187">
        <v>2014</v>
      </c>
      <c r="N26" s="187">
        <v>2015</v>
      </c>
      <c r="O26" s="187">
        <v>2016</v>
      </c>
      <c r="P26" s="187">
        <v>2017</v>
      </c>
      <c r="Q26" s="187">
        <v>2018</v>
      </c>
      <c r="R26" s="187">
        <v>2019</v>
      </c>
      <c r="S26" s="201" t="str">
        <f t="shared" si="1"/>
        <v>COUNTIES</v>
      </c>
      <c r="T26" s="190"/>
    </row>
    <row r="27" spans="1:20">
      <c r="A27" s="196" t="s">
        <v>372</v>
      </c>
      <c r="B27" s="190">
        <v>0.38812153087709012</v>
      </c>
      <c r="C27" s="190">
        <v>0.36669150146632451</v>
      </c>
      <c r="D27" s="190">
        <v>0.32784833989791118</v>
      </c>
      <c r="E27" s="190">
        <v>0.33736643891003487</v>
      </c>
      <c r="F27" s="190">
        <v>0.29714643478047154</v>
      </c>
      <c r="G27" s="190">
        <v>0.31792976675734175</v>
      </c>
      <c r="H27" s="190">
        <v>0.30152224572769304</v>
      </c>
      <c r="I27" s="190">
        <v>0.24733194651052851</v>
      </c>
      <c r="J27" s="190">
        <v>0.26721103586599271</v>
      </c>
      <c r="K27" s="190">
        <f>'Sumary $'!K27/'Sumary $'!K$35</f>
        <v>0.27793331758074191</v>
      </c>
      <c r="L27" s="190">
        <f>'Sumary $'!L27/'Sumary $'!L$35</f>
        <v>0.28416243934935248</v>
      </c>
      <c r="M27" s="190">
        <f>'Sumary $'!M27/'Sumary $'!M35</f>
        <v>0.2561853094818502</v>
      </c>
      <c r="N27" s="190">
        <f>'Sumary $'!N27/'Sumary $'!N35</f>
        <v>0.25062750019331309</v>
      </c>
      <c r="O27" s="190">
        <f>'Sumary $'!O27/'Sumary $'!O35</f>
        <v>0.21151291308164805</v>
      </c>
      <c r="P27" s="190">
        <f>'Sumary $'!P27/'Sumary $'!P35</f>
        <v>0.26126388930632488</v>
      </c>
      <c r="Q27" s="190">
        <f>'Sumary $'!Q27/'Sumary $'!Q35</f>
        <v>0.27986392154505979</v>
      </c>
      <c r="R27" s="190">
        <f>'Sumary $'!R27/'Sumary $'!R35</f>
        <v>0.24612599856150849</v>
      </c>
      <c r="S27" s="201" t="str">
        <f t="shared" si="1"/>
        <v>CONSTRUCTION</v>
      </c>
      <c r="T27" s="190">
        <f>'Sumary $'!T27/'Sumary $'!T$35</f>
        <v>0.26940109837179788</v>
      </c>
    </row>
    <row r="28" spans="1:20">
      <c r="A28" s="196" t="s">
        <v>373</v>
      </c>
      <c r="B28" s="190">
        <v>3.7929327178027383E-2</v>
      </c>
      <c r="C28" s="190">
        <v>4.4059429971474461E-2</v>
      </c>
      <c r="D28" s="190">
        <v>6.8092538185286433E-2</v>
      </c>
      <c r="E28" s="190">
        <v>5.9733225932849389E-2</v>
      </c>
      <c r="F28" s="190">
        <v>6.196409236685016E-2</v>
      </c>
      <c r="G28" s="190">
        <v>5.7936498530698571E-2</v>
      </c>
      <c r="H28" s="190">
        <v>7.3143490628414867E-2</v>
      </c>
      <c r="I28" s="190">
        <v>5.7103167148960569E-2</v>
      </c>
      <c r="J28" s="190">
        <v>6.5611714930044099E-2</v>
      </c>
      <c r="K28" s="190">
        <f>'Sumary $'!K28/'Sumary $'!K$35</f>
        <v>7.0444894923742243E-2</v>
      </c>
      <c r="L28" s="190">
        <f>'Sumary $'!L28/'Sumary $'!L$35</f>
        <v>4.9927454068829091E-2</v>
      </c>
      <c r="M28" s="190">
        <f>'Sumary $'!M28/'Sumary $'!M35</f>
        <v>4.7282043508787557E-2</v>
      </c>
      <c r="N28" s="190">
        <f>'Sumary $'!N28/'Sumary $'!N35</f>
        <v>3.8827804234194706E-2</v>
      </c>
      <c r="O28" s="190">
        <f>'Sumary $'!O28/'Sumary $'!O35</f>
        <v>4.9622085781630257E-2</v>
      </c>
      <c r="P28" s="190">
        <f>'Sumary $'!P28/'Sumary $'!P35</f>
        <v>6.1163287285308544E-2</v>
      </c>
      <c r="Q28" s="190">
        <f>'Sumary $'!Q28/'Sumary $'!Q35</f>
        <v>6.1543967172414213E-2</v>
      </c>
      <c r="R28" s="190">
        <f>'Sumary $'!R28/'Sumary $'!R35</f>
        <v>4.0528197676960871E-2</v>
      </c>
      <c r="S28" s="201" t="str">
        <f t="shared" si="1"/>
        <v xml:space="preserve">PRESERVATION </v>
      </c>
      <c r="T28" s="190">
        <f>'Sumary $'!T28/'Sumary $'!T$35</f>
        <v>5.6744876868497836E-2</v>
      </c>
    </row>
    <row r="29" spans="1:20">
      <c r="A29" s="196" t="s">
        <v>374</v>
      </c>
      <c r="B29" s="190">
        <v>0.31151896163502057</v>
      </c>
      <c r="C29" s="190">
        <v>0.31830749880772313</v>
      </c>
      <c r="D29" s="190">
        <v>0.31116332543590824</v>
      </c>
      <c r="E29" s="190">
        <v>0.30727836473807207</v>
      </c>
      <c r="F29" s="190">
        <v>0.32089377514637973</v>
      </c>
      <c r="G29" s="190">
        <v>0.31576417786520272</v>
      </c>
      <c r="H29" s="190">
        <v>0.3196592224536941</v>
      </c>
      <c r="I29" s="190">
        <v>0.33697292453848848</v>
      </c>
      <c r="J29" s="190">
        <v>0.30548785838427445</v>
      </c>
      <c r="K29" s="190">
        <f>'Sumary $'!K29/'Sumary $'!K$35</f>
        <v>0.31229230989015971</v>
      </c>
      <c r="L29" s="190">
        <f>'Sumary $'!L29/'Sumary $'!L$35</f>
        <v>0.32679293945482679</v>
      </c>
      <c r="M29" s="190">
        <f>'Sumary $'!M29/'Sumary $'!M35</f>
        <v>0.34765737144609793</v>
      </c>
      <c r="N29" s="190">
        <f>'Sumary $'!N29/'Sumary $'!N35</f>
        <v>0.3598064623711365</v>
      </c>
      <c r="O29" s="190">
        <f>'Sumary $'!O29/'Sumary $'!O35</f>
        <v>0.3619324218526882</v>
      </c>
      <c r="P29" s="190">
        <f>'Sumary $'!P29/'Sumary $'!P35</f>
        <v>0.36366213409143022</v>
      </c>
      <c r="Q29" s="190">
        <f>'Sumary $'!Q29/'Sumary $'!Q35</f>
        <v>0.36104308090666731</v>
      </c>
      <c r="R29" s="190">
        <f>'Sumary $'!R29/'Sumary $'!R35</f>
        <v>0.4116606475844421</v>
      </c>
      <c r="S29" s="201" t="str">
        <f t="shared" si="1"/>
        <v>MAINTENANCE</v>
      </c>
      <c r="T29" s="190">
        <f>'Sumary $'!T29/'Sumary $'!T$35</f>
        <v>0.34149859606168292</v>
      </c>
    </row>
    <row r="30" spans="1:20">
      <c r="A30" s="196" t="s">
        <v>375</v>
      </c>
      <c r="B30" s="190">
        <v>0.13757961265983978</v>
      </c>
      <c r="C30" s="190">
        <v>0.15471879246305004</v>
      </c>
      <c r="D30" s="190">
        <v>0.14709763806298498</v>
      </c>
      <c r="E30" s="190">
        <v>0.14287377293820017</v>
      </c>
      <c r="F30" s="190">
        <v>0.13768234853103167</v>
      </c>
      <c r="G30" s="190">
        <v>0.15922006716584336</v>
      </c>
      <c r="H30" s="190">
        <v>0.15546597944289142</v>
      </c>
      <c r="I30" s="190">
        <v>0.16392742608677541</v>
      </c>
      <c r="J30" s="190">
        <v>0.16461076065115379</v>
      </c>
      <c r="K30" s="190">
        <f>'Sumary $'!K30/'Sumary $'!K$35</f>
        <v>0.1533148198296013</v>
      </c>
      <c r="L30" s="190">
        <f>'Sumary $'!L30/'Sumary $'!L$35</f>
        <v>0.15722819369447816</v>
      </c>
      <c r="M30" s="190">
        <f>'Sumary $'!M30/'Sumary $'!M35</f>
        <v>0.17371773754394426</v>
      </c>
      <c r="N30" s="190">
        <f>'Sumary $'!N30/'Sumary $'!N35</f>
        <v>0.16798970333756377</v>
      </c>
      <c r="O30" s="190">
        <f>'Sumary $'!O30/'Sumary $'!O35</f>
        <v>0.24175762142395094</v>
      </c>
      <c r="P30" s="190">
        <f>'Sumary $'!P30/'Sumary $'!P35</f>
        <v>0.19232176739191936</v>
      </c>
      <c r="Q30" s="190">
        <f>'Sumary $'!Q30/'Sumary $'!Q35</f>
        <v>0.19520416873622745</v>
      </c>
      <c r="R30" s="190">
        <f>'Sumary $'!R30/'Sumary $'!R35</f>
        <v>0.2309296002645784</v>
      </c>
      <c r="S30" s="201" t="str">
        <f t="shared" si="1"/>
        <v>ADMINISTRATION &amp; OPERATIONS</v>
      </c>
      <c r="T30" s="190">
        <f>'Sumary $'!T30/'Sumary $'!T$35</f>
        <v>0.17635819678132481</v>
      </c>
    </row>
    <row r="31" spans="1:20">
      <c r="A31" s="196" t="s">
        <v>376</v>
      </c>
      <c r="B31" s="190">
        <v>1.6880469965508401E-2</v>
      </c>
      <c r="C31" s="190">
        <v>1.0670986858963958E-2</v>
      </c>
      <c r="D31" s="190">
        <v>2.6118693651126328E-2</v>
      </c>
      <c r="E31" s="190">
        <v>9.5960288331962563E-3</v>
      </c>
      <c r="F31" s="190">
        <v>3.5504711719378412E-2</v>
      </c>
      <c r="G31" s="190">
        <v>2.7720849051681311E-2</v>
      </c>
      <c r="H31" s="190">
        <v>1.9450140738061991E-2</v>
      </c>
      <c r="I31" s="190">
        <v>1.3072648077285132E-2</v>
      </c>
      <c r="J31" s="190">
        <v>9.8071483284380891E-3</v>
      </c>
      <c r="K31" s="190">
        <f>'Sumary $'!K31/'Sumary $'!K$35</f>
        <v>1.188808889706397E-2</v>
      </c>
      <c r="L31" s="190">
        <f>'Sumary $'!L31/'Sumary $'!L$35</f>
        <v>7.6901783491035731E-3</v>
      </c>
      <c r="M31" s="190">
        <f>'Sumary $'!M31/'Sumary $'!M35</f>
        <v>9.7139988927401021E-3</v>
      </c>
      <c r="N31" s="190">
        <f>'Sumary $'!N31/'Sumary $'!N35</f>
        <v>1.1622386586981306E-2</v>
      </c>
      <c r="O31" s="190">
        <f>'Sumary $'!O31/'Sumary $'!O35</f>
        <v>1.021674004802936E-2</v>
      </c>
      <c r="P31" s="190">
        <f>'Sumary $'!P31/'Sumary $'!P35</f>
        <v>1.6238386052059697E-2</v>
      </c>
      <c r="Q31" s="190">
        <f>'Sumary $'!Q31/'Sumary $'!Q35</f>
        <v>1.0451159527760897E-2</v>
      </c>
      <c r="R31" s="190">
        <f>'Sumary $'!R31/'Sumary $'!R35</f>
        <v>1.1346323719590292E-2</v>
      </c>
      <c r="S31" s="201" t="str">
        <f t="shared" si="1"/>
        <v>MAINT. &amp; CONSTR. OF FACILITIES</v>
      </c>
      <c r="T31" s="190">
        <f>'Sumary $'!T31/'Sumary $'!T$35</f>
        <v>1.4919358267426805E-2</v>
      </c>
    </row>
    <row r="32" spans="1:20">
      <c r="A32" s="196" t="s">
        <v>377</v>
      </c>
      <c r="B32" s="190">
        <v>1.105691748717557E-2</v>
      </c>
      <c r="C32" s="190">
        <v>6.3779854292209401E-3</v>
      </c>
      <c r="D32" s="190">
        <v>1.7722453346373228E-2</v>
      </c>
      <c r="E32" s="190">
        <v>1.7107026172226626E-2</v>
      </c>
      <c r="F32" s="190">
        <v>2.371776313689573E-2</v>
      </c>
      <c r="G32" s="190">
        <v>1.6734725191261925E-2</v>
      </c>
      <c r="H32" s="190">
        <v>2.1738497292199642E-2</v>
      </c>
      <c r="I32" s="190">
        <v>1.6029952915343815E-2</v>
      </c>
      <c r="J32" s="190">
        <v>1.8826003938184288E-2</v>
      </c>
      <c r="K32" s="190">
        <f>'Sumary $'!K32/'Sumary $'!K$35</f>
        <v>1.9508044358046473E-2</v>
      </c>
      <c r="L32" s="190">
        <f>'Sumary $'!L32/'Sumary $'!L$35</f>
        <v>1.5869897601075298E-2</v>
      </c>
      <c r="M32" s="190">
        <f>'Sumary $'!M32/'Sumary $'!M35</f>
        <v>1.3278650333948793E-2</v>
      </c>
      <c r="N32" s="190">
        <f>'Sumary $'!N32/'Sumary $'!N35</f>
        <v>1.5914273493007943E-2</v>
      </c>
      <c r="O32" s="190">
        <f>'Sumary $'!O32/'Sumary $'!O35</f>
        <v>1.4385191196663236E-2</v>
      </c>
      <c r="P32" s="190">
        <f>'Sumary $'!P32/'Sumary $'!P35</f>
        <v>1.8618977780325594E-2</v>
      </c>
      <c r="Q32" s="190">
        <f>'Sumary $'!Q32/'Sumary $'!Q35</f>
        <v>1.2238866318266874E-2</v>
      </c>
      <c r="R32" s="190">
        <f>'Sumary $'!R32/'Sumary $'!R35</f>
        <v>2.364019271959842E-2</v>
      </c>
      <c r="S32" s="201" t="str">
        <f t="shared" si="1"/>
        <v>DEBT SERVICE</v>
      </c>
      <c r="T32" s="190">
        <f>'Sumary $'!T32/'Sumary $'!T$35</f>
        <v>1.7630699053544897E-2</v>
      </c>
    </row>
    <row r="33" spans="1:20">
      <c r="A33" s="196" t="s">
        <v>378</v>
      </c>
      <c r="B33" s="190">
        <v>4.8056866504136229E-2</v>
      </c>
      <c r="C33" s="190">
        <v>4.5700762435659598E-2</v>
      </c>
      <c r="D33" s="190">
        <v>4.2864137246792298E-2</v>
      </c>
      <c r="E33" s="190">
        <v>7.6765034418557254E-2</v>
      </c>
      <c r="F33" s="190">
        <v>6.1319470256017576E-2</v>
      </c>
      <c r="G33" s="190">
        <v>5.4721432058317289E-2</v>
      </c>
      <c r="H33" s="190">
        <v>5.4195547543264631E-2</v>
      </c>
      <c r="I33" s="190">
        <v>0.11183225099484616</v>
      </c>
      <c r="J33" s="190">
        <v>0.11264621356571584</v>
      </c>
      <c r="K33" s="190">
        <f>'Sumary $'!K33/'Sumary $'!K$35</f>
        <v>0.10377320441080992</v>
      </c>
      <c r="L33" s="190">
        <f>'Sumary $'!L33/'Sumary $'!L$35</f>
        <v>0.11159841985230019</v>
      </c>
      <c r="M33" s="190">
        <f>'Sumary $'!M33/'Sumary $'!M35</f>
        <v>0.11011177903249701</v>
      </c>
      <c r="N33" s="190">
        <f>'Sumary $'!N33/'Sumary $'!N35</f>
        <v>0.10066351050733735</v>
      </c>
      <c r="O33" s="190">
        <f>'Sumary $'!O33/'Sumary $'!O35</f>
        <v>5.6872315150833908E-2</v>
      </c>
      <c r="P33" s="190">
        <f>'Sumary $'!P33/'Sumary $'!P35</f>
        <v>4.5361478174748886E-2</v>
      </c>
      <c r="Q33" s="190">
        <f>'Sumary $'!Q33/'Sumary $'!Q35</f>
        <v>3.5525902846801446E-2</v>
      </c>
      <c r="R33" s="190">
        <f>'Sumary $'!R33/'Sumary $'!R35</f>
        <v>2.2745911576970593E-2</v>
      </c>
      <c r="S33" s="201" t="str">
        <f t="shared" si="1"/>
        <v>OTHER</v>
      </c>
      <c r="T33" s="190">
        <f>'Sumary $'!T33/'Sumary $'!T$35</f>
        <v>7.5375347245121904E-2</v>
      </c>
    </row>
    <row r="34" spans="1:20">
      <c r="A34" s="196" t="s">
        <v>379</v>
      </c>
      <c r="B34" s="190">
        <v>4.885631369320196E-2</v>
      </c>
      <c r="C34" s="190">
        <v>5.3473042567583381E-2</v>
      </c>
      <c r="D34" s="190">
        <v>5.9092874173617305E-2</v>
      </c>
      <c r="E34" s="190">
        <v>4.9280108056863427E-2</v>
      </c>
      <c r="F34" s="190">
        <v>6.177140406297521E-2</v>
      </c>
      <c r="G34" s="190">
        <v>4.9972483379653078E-2</v>
      </c>
      <c r="H34" s="190">
        <v>5.9664333865381634E-2</v>
      </c>
      <c r="I34" s="190">
        <v>5.3729683727771843E-2</v>
      </c>
      <c r="J34" s="190">
        <v>5.5799264336197231E-2</v>
      </c>
      <c r="K34" s="190">
        <f>'Sumary $'!K34/'Sumary $'!K$35</f>
        <v>5.0845320109834474E-2</v>
      </c>
      <c r="L34" s="190">
        <f>'Sumary $'!L34/'Sumary $'!L$35</f>
        <v>4.6730477630034406E-2</v>
      </c>
      <c r="M34" s="190">
        <f>'Sumary $'!M34/'Sumary $'!M35</f>
        <v>4.2053109760133725E-2</v>
      </c>
      <c r="N34" s="190">
        <f>'Sumary $'!N34/'Sumary $'!N35</f>
        <v>5.4548359276464668E-2</v>
      </c>
      <c r="O34" s="190">
        <f>'Sumary $'!O34/'Sumary $'!O35</f>
        <v>5.3700711464555961E-2</v>
      </c>
      <c r="P34" s="190">
        <f>'Sumary $'!P34/'Sumary $'!P35</f>
        <v>4.1370079917882996E-2</v>
      </c>
      <c r="Q34" s="190">
        <f>'Sumary $'!Q34/'Sumary $'!Q35</f>
        <v>4.4128932946802174E-2</v>
      </c>
      <c r="R34" s="190">
        <f>'Sumary $'!R34/'Sumary $'!R35</f>
        <v>1.3023127896350763E-2</v>
      </c>
      <c r="S34" s="201" t="str">
        <f t="shared" si="1"/>
        <v>TRAFFIC POLICING</v>
      </c>
      <c r="T34" s="190">
        <f>'Sumary $'!T34/'Sumary $'!T$35</f>
        <v>4.8452884035064439E-2</v>
      </c>
    </row>
    <row r="35" spans="1:20" ht="16.5" customHeight="1" thickBot="1">
      <c r="A35" s="236" t="s">
        <v>435</v>
      </c>
      <c r="B35" s="190">
        <v>1</v>
      </c>
      <c r="C35" s="190">
        <v>1</v>
      </c>
      <c r="D35" s="190">
        <v>1</v>
      </c>
      <c r="E35" s="190">
        <v>1</v>
      </c>
      <c r="F35" s="190">
        <v>1</v>
      </c>
      <c r="G35" s="190">
        <v>1</v>
      </c>
      <c r="H35" s="190">
        <v>1</v>
      </c>
      <c r="I35" s="190">
        <v>1</v>
      </c>
      <c r="J35" s="190">
        <v>1</v>
      </c>
      <c r="K35" s="190">
        <f>'Sumary $'!K35/'Sumary $'!K$35</f>
        <v>1</v>
      </c>
      <c r="L35" s="190">
        <f>'Sumary $'!L35/'Sumary $'!L$35</f>
        <v>1</v>
      </c>
      <c r="M35" s="190">
        <f>'Sumary $'!M35/'Sumary $'!M35</f>
        <v>1</v>
      </c>
      <c r="N35" s="190">
        <f>'Sumary $'!N35/'Sumary $'!N35</f>
        <v>1</v>
      </c>
      <c r="O35" s="190">
        <f>'Sumary $'!O35/'Sumary $'!O35</f>
        <v>1</v>
      </c>
      <c r="P35" s="190">
        <f>'Sumary $'!P35/'Sumary $'!P35</f>
        <v>1</v>
      </c>
      <c r="Q35" s="190">
        <f>'Sumary $'!Q35/'Sumary $'!Q35</f>
        <v>1</v>
      </c>
      <c r="R35" s="190">
        <f>'Sumary $'!R35/'Sumary $'!R35</f>
        <v>1</v>
      </c>
      <c r="S35" s="201" t="str">
        <f t="shared" si="1"/>
        <v>TOTAL EXPENDITURES</v>
      </c>
      <c r="T35" s="190">
        <f>'Sumary $'!T35/'Sumary $'!T$35</f>
        <v>1</v>
      </c>
    </row>
    <row r="36" spans="1:20" ht="13.8" thickTop="1">
      <c r="A36" s="197"/>
      <c r="B36" s="190"/>
      <c r="C36" s="190"/>
      <c r="D36" s="190"/>
      <c r="E36" s="190"/>
      <c r="F36" s="190"/>
      <c r="G36" s="190"/>
      <c r="H36" s="190"/>
      <c r="I36" s="190"/>
      <c r="J36" s="190"/>
      <c r="K36" s="191"/>
      <c r="L36" s="191"/>
      <c r="M36" s="191"/>
      <c r="N36" s="191"/>
      <c r="O36" s="191"/>
      <c r="P36" s="191"/>
      <c r="Q36" s="191"/>
      <c r="R36" s="191"/>
      <c r="S36" s="201">
        <f t="shared" si="1"/>
        <v>0</v>
      </c>
      <c r="T36" s="190"/>
    </row>
    <row r="37" spans="1:20">
      <c r="A37" s="196" t="s">
        <v>381</v>
      </c>
      <c r="B37" s="190">
        <v>0.42459321706426734</v>
      </c>
      <c r="C37" s="190">
        <v>0.4365607509466975</v>
      </c>
      <c r="D37" s="190">
        <v>0.44314975036336668</v>
      </c>
      <c r="E37" s="190">
        <v>0.43441791168947835</v>
      </c>
      <c r="F37" s="190">
        <v>0.43812715757713194</v>
      </c>
      <c r="G37" s="190">
        <v>0.45384649608084837</v>
      </c>
      <c r="H37" s="190">
        <v>0.46365057620595773</v>
      </c>
      <c r="I37" s="190">
        <v>0.44713772380618411</v>
      </c>
      <c r="J37" s="190">
        <v>0.46728241399192166</v>
      </c>
      <c r="K37" s="190">
        <f>'Sumary $'!K37/'Sumary $'!K$47</f>
        <v>0.45328366178013796</v>
      </c>
      <c r="L37" s="190">
        <f>'Sumary $'!L37/'Sumary $'!L$47</f>
        <v>0.4601973766338876</v>
      </c>
      <c r="M37" s="190">
        <f>'Sumary $'!M37/'Sumary $'!M47</f>
        <v>0.47454377595933417</v>
      </c>
      <c r="N37" s="190">
        <f>'Sumary $'!N37/'Sumary $'!N47</f>
        <v>0.49941658343330225</v>
      </c>
      <c r="O37" s="190">
        <f>'Sumary $'!O37/'Sumary $'!O47</f>
        <v>0.49230191450140037</v>
      </c>
      <c r="P37" s="190">
        <f>'Sumary $'!P37/'Sumary $'!P47</f>
        <v>0.51581730966112715</v>
      </c>
      <c r="Q37" s="190">
        <f>'Sumary $'!Q37/'Sumary $'!Q47</f>
        <v>0.49982909420503308</v>
      </c>
      <c r="R37" s="190">
        <f>'Sumary $'!R37/'Sumary $'!R47</f>
        <v>0.38941550335057068</v>
      </c>
      <c r="S37" s="201" t="str">
        <f t="shared" si="1"/>
        <v>PROPERTY TAXES</v>
      </c>
      <c r="T37" s="190">
        <f>'Sumary $'!T37/'Sumary $'!T$47</f>
        <v>0.46738805723418081</v>
      </c>
    </row>
    <row r="38" spans="1:20">
      <c r="A38" s="196" t="s">
        <v>382</v>
      </c>
      <c r="B38" s="190">
        <v>1.426313168046473E-3</v>
      </c>
      <c r="C38" s="190">
        <v>1.0752415199608851E-3</v>
      </c>
      <c r="D38" s="190">
        <v>1.3244524659133724E-3</v>
      </c>
      <c r="E38" s="190">
        <v>8.9200035620476794E-4</v>
      </c>
      <c r="F38" s="190">
        <v>5.6267500872170804E-4</v>
      </c>
      <c r="G38" s="190">
        <v>1.1231107731769835E-3</v>
      </c>
      <c r="H38" s="190">
        <v>8.1023641494641706E-4</v>
      </c>
      <c r="I38" s="190">
        <v>4.4145169288233217E-4</v>
      </c>
      <c r="J38" s="190">
        <v>5.9888127806491322E-4</v>
      </c>
      <c r="K38" s="190">
        <f>'Sumary $'!K38/'Sumary $'!K$47</f>
        <v>4.5918965047826949E-4</v>
      </c>
      <c r="L38" s="190">
        <f>'Sumary $'!L38/'Sumary $'!L$47</f>
        <v>3.1032098465012906E-4</v>
      </c>
      <c r="M38" s="190">
        <f>'Sumary $'!M38/'Sumary $'!M47</f>
        <v>1.8381128890540256E-4</v>
      </c>
      <c r="N38" s="190">
        <f>'Sumary $'!N38/'Sumary $'!N47</f>
        <v>7.7449915945170157E-5</v>
      </c>
      <c r="O38" s="190">
        <f>'Sumary $'!O38/'Sumary $'!O47</f>
        <v>2.3512542253817018E-4</v>
      </c>
      <c r="P38" s="190">
        <f>'Sumary $'!P38/'Sumary $'!P47</f>
        <v>9.3578237605530687E-5</v>
      </c>
      <c r="Q38" s="190">
        <f>'Sumary $'!Q38/'Sumary $'!Q47</f>
        <v>1.567795810057238E-4</v>
      </c>
      <c r="R38" s="190">
        <f>'Sumary $'!R38/'Sumary $'!R47</f>
        <v>0</v>
      </c>
      <c r="S38" s="201" t="str">
        <f t="shared" ref="S38:S47" si="2">A38</f>
        <v>SPECIAL ASSESSMENTS</v>
      </c>
      <c r="T38" s="190">
        <f>'Sumary $'!T38/'Sumary $'!T$47</f>
        <v>3.81825906062646E-4</v>
      </c>
    </row>
    <row r="39" spans="1:20">
      <c r="A39" s="196" t="s">
        <v>383</v>
      </c>
      <c r="B39" s="190">
        <v>5.0507553786133856E-2</v>
      </c>
      <c r="C39" s="190">
        <v>5.8695927223004873E-2</v>
      </c>
      <c r="D39" s="190">
        <v>6.3278152532124751E-2</v>
      </c>
      <c r="E39" s="190">
        <v>4.1093258153059961E-2</v>
      </c>
      <c r="F39" s="190">
        <v>4.6035454720768122E-2</v>
      </c>
      <c r="G39" s="190">
        <v>5.3842424262382095E-2</v>
      </c>
      <c r="H39" s="190">
        <v>5.3869337193650647E-2</v>
      </c>
      <c r="I39" s="190">
        <v>0.10440981230071297</v>
      </c>
      <c r="J39" s="190">
        <v>8.3387439188863877E-2</v>
      </c>
      <c r="K39" s="190">
        <f>'Sumary $'!K39/'Sumary $'!K$47</f>
        <v>8.8898994944803092E-2</v>
      </c>
      <c r="L39" s="190">
        <f>'Sumary $'!L39/'Sumary $'!L$47</f>
        <v>9.5145647032623307E-2</v>
      </c>
      <c r="M39" s="190">
        <f>'Sumary $'!M39/'Sumary $'!M47</f>
        <v>7.4079792774449482E-2</v>
      </c>
      <c r="N39" s="190">
        <f>'Sumary $'!N39/'Sumary $'!N47</f>
        <v>8.0077637490908335E-2</v>
      </c>
      <c r="O39" s="190">
        <f>'Sumary $'!O39/'Sumary $'!O47</f>
        <v>0</v>
      </c>
      <c r="P39" s="190">
        <f>'Sumary $'!P39/'Sumary $'!P47</f>
        <v>5.0793733902881871E-3</v>
      </c>
      <c r="Q39" s="190">
        <f>'Sumary $'!Q39/'Sumary $'!Q47</f>
        <v>5.2624342327690886E-2</v>
      </c>
      <c r="R39" s="190">
        <f>'Sumary $'!R39/'Sumary $'!R47</f>
        <v>0</v>
      </c>
      <c r="S39" s="201" t="str">
        <f t="shared" si="2"/>
        <v>GEN FUND APPROPRIATIONS</v>
      </c>
      <c r="T39" s="190">
        <f>'Sumary $'!T39/'Sumary $'!T$47</f>
        <v>5.6610264812695564E-2</v>
      </c>
    </row>
    <row r="40" spans="1:20">
      <c r="A40" s="196" t="s">
        <v>384</v>
      </c>
      <c r="B40" s="190">
        <v>4.3886348144626963E-4</v>
      </c>
      <c r="C40" s="190">
        <v>0</v>
      </c>
      <c r="D40" s="190">
        <v>0</v>
      </c>
      <c r="E40" s="190">
        <v>0</v>
      </c>
      <c r="F40" s="190">
        <v>0</v>
      </c>
      <c r="G40" s="190">
        <v>0</v>
      </c>
      <c r="H40" s="190">
        <v>0</v>
      </c>
      <c r="I40" s="190">
        <v>0</v>
      </c>
      <c r="J40" s="190">
        <v>0</v>
      </c>
      <c r="K40" s="190">
        <f>'Sumary $'!K40/'Sumary $'!K$47</f>
        <v>0</v>
      </c>
      <c r="L40" s="190">
        <f>'Sumary $'!L40/'Sumary $'!L$47</f>
        <v>0</v>
      </c>
      <c r="M40" s="190">
        <f>'Sumary $'!M40/'Sumary $'!M47</f>
        <v>1.0332868367085918E-4</v>
      </c>
      <c r="N40" s="190">
        <f>'Sumary $'!N40/'Sumary $'!N47</f>
        <v>2.8870703729331972E-4</v>
      </c>
      <c r="O40" s="190">
        <f>'Sumary $'!O40/'Sumary $'!O47</f>
        <v>8.3443605358983972E-3</v>
      </c>
      <c r="P40" s="190">
        <f>'Sumary $'!P40/'Sumary $'!P47</f>
        <v>8.7731150495955531E-3</v>
      </c>
      <c r="Q40" s="190">
        <f>'Sumary $'!Q40/'Sumary $'!Q47</f>
        <v>1.0354891897081763E-2</v>
      </c>
      <c r="R40" s="190">
        <f>'Sumary $'!R40/'Sumary $'!R47</f>
        <v>1.4605504897783842E-2</v>
      </c>
      <c r="S40" s="201" t="str">
        <f t="shared" si="2"/>
        <v>LOCAL ROAD USER TAXES</v>
      </c>
      <c r="T40" s="190">
        <f>'Sumary $'!T40/'Sumary $'!T$47</f>
        <v>3.320667413959413E-3</v>
      </c>
    </row>
    <row r="41" spans="1:20">
      <c r="A41" s="196" t="s">
        <v>385</v>
      </c>
      <c r="B41" s="190">
        <v>0.12817355270583503</v>
      </c>
      <c r="C41" s="190">
        <v>0.11783244130044694</v>
      </c>
      <c r="D41" s="190">
        <v>0.13514343923633584</v>
      </c>
      <c r="E41" s="190">
        <v>0.12640199012685913</v>
      </c>
      <c r="F41" s="190">
        <v>0.13099699253330269</v>
      </c>
      <c r="G41" s="190">
        <v>0.11848840614474832</v>
      </c>
      <c r="H41" s="190">
        <v>9.6345921683653579E-2</v>
      </c>
      <c r="I41" s="190">
        <v>8.8965955870817792E-2</v>
      </c>
      <c r="J41" s="190">
        <v>9.6187157612445978E-2</v>
      </c>
      <c r="K41" s="190">
        <f>'Sumary $'!K41/'Sumary $'!K$47</f>
        <v>8.7904224667630024E-2</v>
      </c>
      <c r="L41" s="190">
        <f>'Sumary $'!L41/'Sumary $'!L$47</f>
        <v>8.8994505199428392E-2</v>
      </c>
      <c r="M41" s="190">
        <f>'Sumary $'!M41/'Sumary $'!M47</f>
        <v>0.11591106109271276</v>
      </c>
      <c r="N41" s="190">
        <f>'Sumary $'!N41/'Sumary $'!N47</f>
        <v>9.0199949631632567E-2</v>
      </c>
      <c r="O41" s="190">
        <f>'Sumary $'!O41/'Sumary $'!O47</f>
        <v>0.19261543251270086</v>
      </c>
      <c r="P41" s="190">
        <f>'Sumary $'!P41/'Sumary $'!P47</f>
        <v>0.13901682664232248</v>
      </c>
      <c r="Q41" s="190">
        <f>'Sumary $'!Q41/'Sumary $'!Q47</f>
        <v>0.12569541698052381</v>
      </c>
      <c r="R41" s="190">
        <f>'Sumary $'!R41/'Sumary $'!R47</f>
        <v>0.21783120520284327</v>
      </c>
      <c r="S41" s="201" t="str">
        <f t="shared" si="2"/>
        <v>OTHER LOCAL RECEIPTS</v>
      </c>
      <c r="T41" s="190">
        <f>'Sumary $'!T41/'Sumary $'!T$47</f>
        <v>0.12217613209354031</v>
      </c>
    </row>
    <row r="42" spans="1:20">
      <c r="A42" s="196" t="s">
        <v>386</v>
      </c>
      <c r="B42" s="190">
        <v>0.19371425794807057</v>
      </c>
      <c r="C42" s="190">
        <v>0.18495722235616976</v>
      </c>
      <c r="D42" s="190">
        <v>0.18472968043768015</v>
      </c>
      <c r="E42" s="190">
        <v>0.18055787990227073</v>
      </c>
      <c r="F42" s="190">
        <v>0.18334746007159575</v>
      </c>
      <c r="G42" s="190">
        <v>0.18109993268726368</v>
      </c>
      <c r="H42" s="190">
        <v>0.16475646419312753</v>
      </c>
      <c r="I42" s="190">
        <v>0.16321858095705025</v>
      </c>
      <c r="J42" s="190">
        <v>0.1667023261334252</v>
      </c>
      <c r="K42" s="190">
        <f>'Sumary $'!K42/'Sumary $'!K$47</f>
        <v>0.15970069279688354</v>
      </c>
      <c r="L42" s="190">
        <f>'Sumary $'!L42/'Sumary $'!L$47</f>
        <v>0.1665356191660437</v>
      </c>
      <c r="M42" s="190">
        <f>'Sumary $'!M42/'Sumary $'!M47</f>
        <v>0.17361358642571517</v>
      </c>
      <c r="N42" s="190">
        <f>'Sumary $'!N42/'Sumary $'!N47</f>
        <v>0.17547737024168042</v>
      </c>
      <c r="O42" s="190">
        <f>'Sumary $'!O42/'Sumary $'!O47</f>
        <v>0.19187523372661616</v>
      </c>
      <c r="P42" s="190">
        <f>'Sumary $'!P42/'Sumary $'!P47</f>
        <v>0.16131425034622016</v>
      </c>
      <c r="Q42" s="190">
        <f>'Sumary $'!Q42/'Sumary $'!Q47</f>
        <v>0.15644555990657347</v>
      </c>
      <c r="R42" s="190">
        <f>'Sumary $'!R42/'Sumary $'!R47</f>
        <v>0.15074593280375129</v>
      </c>
      <c r="S42" s="201" t="str">
        <f t="shared" si="2"/>
        <v>STATE FUEL TAX DISTRIBUTIONS</v>
      </c>
      <c r="T42" s="190">
        <f>'Sumary $'!T42/'Sumary $'!T$47</f>
        <v>0.16901770744691952</v>
      </c>
    </row>
    <row r="43" spans="1:20">
      <c r="A43" s="196" t="s">
        <v>387</v>
      </c>
      <c r="B43" s="190">
        <v>8.5827810655759257E-2</v>
      </c>
      <c r="C43" s="190">
        <v>8.5203452806601659E-2</v>
      </c>
      <c r="D43" s="190">
        <v>5.9921306645682654E-2</v>
      </c>
      <c r="E43" s="190">
        <v>6.2855559551206183E-2</v>
      </c>
      <c r="F43" s="190">
        <v>6.0217775824572092E-2</v>
      </c>
      <c r="G43" s="190">
        <v>7.5706789177799064E-2</v>
      </c>
      <c r="H43" s="190">
        <v>7.4525315714732421E-2</v>
      </c>
      <c r="I43" s="190">
        <v>4.3492669647412503E-2</v>
      </c>
      <c r="J43" s="190">
        <v>6.4560521233088267E-2</v>
      </c>
      <c r="K43" s="190">
        <f>'Sumary $'!K43/'Sumary $'!K$47</f>
        <v>5.903349282582411E-2</v>
      </c>
      <c r="L43" s="190">
        <f>'Sumary $'!L43/'Sumary $'!L$47</f>
        <v>5.3312851854248798E-2</v>
      </c>
      <c r="M43" s="190">
        <f>'Sumary $'!M43/'Sumary $'!M47</f>
        <v>3.9895313967054612E-2</v>
      </c>
      <c r="N43" s="190">
        <f>'Sumary $'!N43/'Sumary $'!N47</f>
        <v>5.1127277973610961E-2</v>
      </c>
      <c r="O43" s="190">
        <f>'Sumary $'!O43/'Sumary $'!O47</f>
        <v>1.9220106167853936E-2</v>
      </c>
      <c r="P43" s="190">
        <f>'Sumary $'!P43/'Sumary $'!P47</f>
        <v>6.9134428056216987E-2</v>
      </c>
      <c r="Q43" s="190">
        <f>'Sumary $'!Q43/'Sumary $'!Q47</f>
        <v>6.7560189286316186E-2</v>
      </c>
      <c r="R43" s="190">
        <f>'Sumary $'!R43/'Sumary $'!R47</f>
        <v>7.6256387406511694E-2</v>
      </c>
      <c r="S43" s="201" t="str">
        <f t="shared" si="2"/>
        <v>OTHER STATE FUNDS</v>
      </c>
      <c r="T43" s="190">
        <f>'Sumary $'!T43/'Sumary $'!T$47</f>
        <v>5.7274656401404785E-2</v>
      </c>
    </row>
    <row r="44" spans="1:20">
      <c r="A44" s="196" t="s">
        <v>388</v>
      </c>
      <c r="B44" s="190">
        <v>0.1047561351209737</v>
      </c>
      <c r="C44" s="190">
        <v>0.11081305480326205</v>
      </c>
      <c r="D44" s="190">
        <v>0.10880177900870149</v>
      </c>
      <c r="E44" s="190">
        <v>9.1429707574456495E-2</v>
      </c>
      <c r="F44" s="190">
        <v>0.13228446863624241</v>
      </c>
      <c r="G44" s="190">
        <v>0.11003941149234438</v>
      </c>
      <c r="H44" s="190">
        <v>0.13804931218441654</v>
      </c>
      <c r="I44" s="190">
        <v>9.9796225836810096E-2</v>
      </c>
      <c r="J44" s="190">
        <v>0.11555875980687859</v>
      </c>
      <c r="K44" s="190">
        <f>'Sumary $'!K44/'Sumary $'!K$47</f>
        <v>0.11217628637183849</v>
      </c>
      <c r="L44" s="190">
        <f>'Sumary $'!L44/'Sumary $'!L$47</f>
        <v>0.12534198085415052</v>
      </c>
      <c r="M44" s="190">
        <f>'Sumary $'!M44/'Sumary $'!M47</f>
        <v>0.11579219248331932</v>
      </c>
      <c r="N44" s="190">
        <f>'Sumary $'!N44/'Sumary $'!N47</f>
        <v>9.6850901647285215E-2</v>
      </c>
      <c r="O44" s="190">
        <f>'Sumary $'!O44/'Sumary $'!O47</f>
        <v>7.7866058937238386E-2</v>
      </c>
      <c r="P44" s="190">
        <f>'Sumary $'!P44/'Sumary $'!P47</f>
        <v>9.3334115274260276E-2</v>
      </c>
      <c r="Q44" s="190">
        <f>'Sumary $'!Q44/'Sumary $'!Q47</f>
        <v>8.0888157140006495E-2</v>
      </c>
      <c r="R44" s="190">
        <f>'Sumary $'!R44/'Sumary $'!R47</f>
        <v>7.8213121608795191E-2</v>
      </c>
      <c r="S44" s="201" t="str">
        <f t="shared" si="2"/>
        <v>FEDERAL REVENUES</v>
      </c>
      <c r="T44" s="190">
        <f>'Sumary $'!T44/'Sumary $'!T$47</f>
        <v>0.10536460961552997</v>
      </c>
    </row>
    <row r="45" spans="1:20">
      <c r="A45" s="196" t="s">
        <v>389</v>
      </c>
      <c r="B45" s="190">
        <v>7.9188103590589805E-3</v>
      </c>
      <c r="C45" s="190">
        <v>1.4746785956834799E-3</v>
      </c>
      <c r="D45" s="190">
        <v>4.3824968331377116E-4</v>
      </c>
      <c r="E45" s="190">
        <v>5.8385058877086865E-2</v>
      </c>
      <c r="F45" s="190">
        <v>4.9679166199702958E-3</v>
      </c>
      <c r="G45" s="190">
        <v>2.1929744248866574E-3</v>
      </c>
      <c r="H45" s="190">
        <v>3.4607971230220477E-3</v>
      </c>
      <c r="I45" s="190">
        <v>4.7548758647915683E-2</v>
      </c>
      <c r="J45" s="190">
        <v>1.0063509778456142E-3</v>
      </c>
      <c r="K45" s="190">
        <f>'Sumary $'!K45/'Sumary $'!K$47</f>
        <v>3.4219187984982698E-2</v>
      </c>
      <c r="L45" s="190">
        <f>'Sumary $'!L45/'Sumary $'!L$47</f>
        <v>5.3559189976575055E-3</v>
      </c>
      <c r="M45" s="190">
        <f>'Sumary $'!M45/'Sumary $'!M47</f>
        <v>1.8713390454333761E-3</v>
      </c>
      <c r="N45" s="190">
        <f>'Sumary $'!N45/'Sumary $'!N47</f>
        <v>4.3540644353446713E-4</v>
      </c>
      <c r="O45" s="190">
        <f>'Sumary $'!O45/'Sumary $'!O47</f>
        <v>1.4942231121433334E-2</v>
      </c>
      <c r="P45" s="190">
        <f>'Sumary $'!P45/'Sumary $'!P47</f>
        <v>1.8320101104041236E-3</v>
      </c>
      <c r="Q45" s="190">
        <f>'Sumary $'!Q45/'Sumary $'!Q47</f>
        <v>0</v>
      </c>
      <c r="R45" s="190">
        <f>'Sumary $'!R45/'Sumary $'!R47</f>
        <v>6.7610918129123704E-2</v>
      </c>
      <c r="S45" s="201" t="str">
        <f t="shared" si="2"/>
        <v>BOND PROCEEDS</v>
      </c>
      <c r="T45" s="190">
        <f>'Sumary $'!T45/'Sumary $'!T$47</f>
        <v>1.3815485597655577E-2</v>
      </c>
    </row>
    <row r="46" spans="1:20">
      <c r="A46" s="196" t="s">
        <v>390</v>
      </c>
      <c r="B46" s="190">
        <v>2.6434857104085294E-3</v>
      </c>
      <c r="C46" s="190">
        <v>3.3872304481728523E-3</v>
      </c>
      <c r="D46" s="190">
        <v>3.2131896268813146E-3</v>
      </c>
      <c r="E46" s="190">
        <v>3.9666337693774843E-3</v>
      </c>
      <c r="F46" s="190">
        <v>3.460099007694983E-3</v>
      </c>
      <c r="G46" s="190">
        <v>3.6604549565504795E-3</v>
      </c>
      <c r="H46" s="190">
        <v>4.5320392864930809E-3</v>
      </c>
      <c r="I46" s="190">
        <v>4.9888212402142426E-3</v>
      </c>
      <c r="J46" s="190">
        <v>4.7161497774654317E-3</v>
      </c>
      <c r="K46" s="190">
        <f>'Sumary $'!K46/'Sumary $'!K$47</f>
        <v>4.3242689774216775E-3</v>
      </c>
      <c r="L46" s="190">
        <f>'Sumary $'!L46/'Sumary $'!L$47</f>
        <v>4.8057792773099793E-3</v>
      </c>
      <c r="M46" s="190">
        <f>'Sumary $'!M46/'Sumary $'!M47</f>
        <v>4.0057982794044896E-3</v>
      </c>
      <c r="N46" s="190">
        <f>'Sumary $'!N46/'Sumary $'!N47</f>
        <v>6.0487161848077169E-3</v>
      </c>
      <c r="O46" s="190">
        <f>'Sumary $'!O46/'Sumary $'!O47</f>
        <v>2.5995370743202998E-3</v>
      </c>
      <c r="P46" s="190">
        <f>'Sumary $'!P46/'Sumary $'!P47</f>
        <v>5.604993231959645E-3</v>
      </c>
      <c r="Q46" s="190">
        <f>'Sumary $'!Q46/'Sumary $'!Q47</f>
        <v>6.4455686757686715E-3</v>
      </c>
      <c r="R46" s="190">
        <f>'Sumary $'!R46/'Sumary $'!R47</f>
        <v>5.3214266006203059E-3</v>
      </c>
      <c r="S46" s="201" t="str">
        <f t="shared" si="2"/>
        <v>FERRY TOLLS</v>
      </c>
      <c r="T46" s="190">
        <f>'Sumary $'!T46/'Sumary $'!T$47</f>
        <v>4.6505934780513673E-3</v>
      </c>
    </row>
    <row r="47" spans="1:20" ht="13.8" thickBot="1">
      <c r="A47" s="237" t="s">
        <v>436</v>
      </c>
      <c r="B47" s="195">
        <v>1</v>
      </c>
      <c r="C47" s="195">
        <v>1</v>
      </c>
      <c r="D47" s="195">
        <v>1</v>
      </c>
      <c r="E47" s="195">
        <v>1</v>
      </c>
      <c r="F47" s="195">
        <v>1</v>
      </c>
      <c r="G47" s="195">
        <v>1</v>
      </c>
      <c r="H47" s="195">
        <v>1</v>
      </c>
      <c r="I47" s="195">
        <v>1</v>
      </c>
      <c r="J47" s="195">
        <v>1</v>
      </c>
      <c r="K47" s="195">
        <f>'Sumary $'!K47/'Sumary $'!K$47</f>
        <v>1</v>
      </c>
      <c r="L47" s="195">
        <f>'Sumary $'!L47/'Sumary $'!L$47</f>
        <v>1</v>
      </c>
      <c r="M47" s="195">
        <f>'Sumary $'!M47/'Sumary $'!M47</f>
        <v>1</v>
      </c>
      <c r="N47" s="195">
        <f>'Sumary $'!N47/'Sumary $'!N47</f>
        <v>1</v>
      </c>
      <c r="O47" s="195">
        <f>'Sumary $'!O47/'Sumary $'!O47</f>
        <v>1</v>
      </c>
      <c r="P47" s="195">
        <f>'Sumary $'!P47/'Sumary $'!P47</f>
        <v>1</v>
      </c>
      <c r="Q47" s="195">
        <f>'Sumary $'!Q47/'Sumary $'!Q47</f>
        <v>1</v>
      </c>
      <c r="R47" s="195">
        <f>'Sumary $'!R47/'Sumary $'!R47</f>
        <v>1</v>
      </c>
      <c r="S47" s="201" t="str">
        <f t="shared" si="2"/>
        <v>TOTAL REVENUES</v>
      </c>
      <c r="T47" s="190">
        <f>'Sumary $'!T47/'Sumary $'!T$47</f>
        <v>1</v>
      </c>
    </row>
    <row r="48" spans="1:20">
      <c r="A48" s="185"/>
      <c r="S48" s="201"/>
    </row>
    <row r="49" spans="1:20">
      <c r="A49" s="185"/>
      <c r="S49" s="201"/>
    </row>
    <row r="50" spans="1:20">
      <c r="A50" s="186" t="s">
        <v>423</v>
      </c>
      <c r="B50" s="187">
        <v>2003</v>
      </c>
      <c r="C50" s="187">
        <v>2004</v>
      </c>
      <c r="D50" s="187">
        <v>2005</v>
      </c>
      <c r="E50" s="187">
        <v>2006</v>
      </c>
      <c r="F50" s="187">
        <v>2007</v>
      </c>
      <c r="G50" s="187">
        <v>2008</v>
      </c>
      <c r="H50" s="187">
        <v>2009</v>
      </c>
      <c r="I50" s="187">
        <v>2010</v>
      </c>
      <c r="J50" s="187">
        <v>2011</v>
      </c>
      <c r="K50" s="187">
        <v>2012</v>
      </c>
      <c r="L50" s="187">
        <v>2013</v>
      </c>
      <c r="M50" s="187">
        <v>2014</v>
      </c>
      <c r="N50" s="187">
        <v>2015</v>
      </c>
      <c r="O50" s="187">
        <v>2016</v>
      </c>
      <c r="P50" s="187">
        <v>2017</v>
      </c>
      <c r="Q50" s="187">
        <v>2018</v>
      </c>
      <c r="R50" s="187">
        <v>2019</v>
      </c>
      <c r="S50" s="201" t="str">
        <f t="shared" ref="S50:S61" si="3">A50</f>
        <v>CITIES &amp;  COUNITES</v>
      </c>
      <c r="T50" s="190"/>
    </row>
    <row r="51" spans="1:20">
      <c r="A51" s="198" t="s">
        <v>372</v>
      </c>
      <c r="B51" s="190">
        <v>0.41600761557818888</v>
      </c>
      <c r="C51" s="190">
        <v>0.38740137685091319</v>
      </c>
      <c r="D51" s="190">
        <v>0.39020344578599586</v>
      </c>
      <c r="E51" s="190">
        <v>0.40262121327029671</v>
      </c>
      <c r="F51" s="190">
        <v>0.39201875712466594</v>
      </c>
      <c r="G51" s="190">
        <v>0.41814981059870282</v>
      </c>
      <c r="H51" s="190">
        <v>0.41154859352122092</v>
      </c>
      <c r="I51" s="190">
        <v>0.36529198920634337</v>
      </c>
      <c r="J51" s="190">
        <v>0.35378329836511679</v>
      </c>
      <c r="K51" s="190">
        <f>'Sumary $'!K51/'Sumary $'!K$59</f>
        <v>0.34262758097666435</v>
      </c>
      <c r="L51" s="190">
        <f>'Sumary $'!L51/'Sumary $'!L$59</f>
        <v>0.35982736993796638</v>
      </c>
      <c r="M51" s="190">
        <f>'Sumary $'!M51/'Sumary $'!M59</f>
        <v>0.34943157999913177</v>
      </c>
      <c r="N51" s="190">
        <f>'Sumary $'!N51/'Sumary $'!N59</f>
        <v>0.33917772322587353</v>
      </c>
      <c r="O51" s="190">
        <f>'Sumary $'!O51/'Sumary $'!O59</f>
        <v>0.35527216938948941</v>
      </c>
      <c r="P51" s="190">
        <f>'Sumary $'!P51/'Sumary $'!P59</f>
        <v>0.37457841510731343</v>
      </c>
      <c r="Q51" s="190">
        <f>'Sumary $'!Q51/'Sumary $'!Q59</f>
        <v>0.38344215395430192</v>
      </c>
      <c r="R51" s="190">
        <f>'Sumary $'!R51/'Sumary $'!R59</f>
        <v>0.24400384629293231</v>
      </c>
      <c r="S51" s="201" t="str">
        <f t="shared" si="3"/>
        <v>CONSTRUCTION</v>
      </c>
      <c r="T51" s="190">
        <f>'Sumary $'!T51/'Sumary $'!T$59</f>
        <v>0.35775203072948519</v>
      </c>
    </row>
    <row r="52" spans="1:20">
      <c r="A52" s="198" t="s">
        <v>373</v>
      </c>
      <c r="B52" s="190">
        <v>3.3410238142148267E-2</v>
      </c>
      <c r="C52" s="190">
        <v>3.6004524308007137E-2</v>
      </c>
      <c r="D52" s="190">
        <v>3.8778520484126389E-2</v>
      </c>
      <c r="E52" s="190">
        <v>4.103784262019379E-2</v>
      </c>
      <c r="F52" s="190">
        <v>4.2127096480183528E-2</v>
      </c>
      <c r="G52" s="190">
        <v>3.2326412425918799E-2</v>
      </c>
      <c r="H52" s="190">
        <v>4.4056407483449064E-2</v>
      </c>
      <c r="I52" s="190">
        <v>3.3162525843718614E-2</v>
      </c>
      <c r="J52" s="190">
        <v>3.6252745844925778E-2</v>
      </c>
      <c r="K52" s="190">
        <f>'Sumary $'!K52/'Sumary $'!K$59</f>
        <v>5.5612301147124156E-2</v>
      </c>
      <c r="L52" s="190">
        <f>'Sumary $'!L52/'Sumary $'!L$59</f>
        <v>4.2562465001256815E-2</v>
      </c>
      <c r="M52" s="190">
        <f>'Sumary $'!M52/'Sumary $'!M59</f>
        <v>4.8173114954812205E-2</v>
      </c>
      <c r="N52" s="190">
        <f>'Sumary $'!N52/'Sumary $'!N59</f>
        <v>6.2928534684868101E-2</v>
      </c>
      <c r="O52" s="190">
        <f>'Sumary $'!O52/'Sumary $'!O59</f>
        <v>2.3627084813691256E-2</v>
      </c>
      <c r="P52" s="190">
        <f>'Sumary $'!P52/'Sumary $'!P59</f>
        <v>3.7030802652559924E-2</v>
      </c>
      <c r="Q52" s="190">
        <f>'Sumary $'!Q52/'Sumary $'!Q59</f>
        <v>3.7561902878926537E-2</v>
      </c>
      <c r="R52" s="190">
        <f>'Sumary $'!R52/'Sumary $'!R59</f>
        <v>3.0792848516805384E-2</v>
      </c>
      <c r="S52" s="201" t="str">
        <f t="shared" si="3"/>
        <v xml:space="preserve">PRESERVATION </v>
      </c>
      <c r="T52" s="190">
        <f>'Sumary $'!T52/'Sumary $'!T$59</f>
        <v>4.0527075224933699E-2</v>
      </c>
    </row>
    <row r="53" spans="1:20">
      <c r="A53" s="198" t="s">
        <v>374</v>
      </c>
      <c r="B53" s="190">
        <v>0.2604264163229556</v>
      </c>
      <c r="C53" s="190">
        <v>0.27515476681829265</v>
      </c>
      <c r="D53" s="190">
        <v>0.2653722066886941</v>
      </c>
      <c r="E53" s="190">
        <v>0.25933800629762305</v>
      </c>
      <c r="F53" s="190">
        <v>0.25739191379233117</v>
      </c>
      <c r="G53" s="190">
        <v>0.26082558476825668</v>
      </c>
      <c r="H53" s="190">
        <v>0.24546537443882599</v>
      </c>
      <c r="I53" s="190">
        <v>0.25485277742523382</v>
      </c>
      <c r="J53" s="190">
        <v>0.24358738026882176</v>
      </c>
      <c r="K53" s="190">
        <f>'Sumary $'!K53/'Sumary $'!K$59</f>
        <v>0.24474718145966373</v>
      </c>
      <c r="L53" s="190">
        <f>'Sumary $'!L53/'Sumary $'!L$59</f>
        <v>0.26007331943915213</v>
      </c>
      <c r="M53" s="190">
        <f>'Sumary $'!M53/'Sumary $'!M59</f>
        <v>0.26086992049245861</v>
      </c>
      <c r="N53" s="190">
        <f>'Sumary $'!N53/'Sumary $'!N59</f>
        <v>0.24594870827103271</v>
      </c>
      <c r="O53" s="190">
        <f>'Sumary $'!O53/'Sumary $'!O59</f>
        <v>0.29408240490401411</v>
      </c>
      <c r="P53" s="190">
        <f>'Sumary $'!P53/'Sumary $'!P59</f>
        <v>0.30919169595595264</v>
      </c>
      <c r="Q53" s="190">
        <f>'Sumary $'!Q53/'Sumary $'!Q59</f>
        <v>0.31708650485606327</v>
      </c>
      <c r="R53" s="190">
        <f>'Sumary $'!R53/'Sumary $'!R59</f>
        <v>0.50573563006572908</v>
      </c>
      <c r="S53" s="201" t="str">
        <f t="shared" si="3"/>
        <v>MAINTENANCE</v>
      </c>
      <c r="T53" s="190">
        <f>'Sumary $'!T53/'Sumary $'!T$59</f>
        <v>0.28886718683822477</v>
      </c>
    </row>
    <row r="54" spans="1:20">
      <c r="A54" s="198" t="s">
        <v>375</v>
      </c>
      <c r="B54" s="190">
        <v>0.12031734883019631</v>
      </c>
      <c r="C54" s="190">
        <v>0.12807400252627679</v>
      </c>
      <c r="D54" s="190">
        <v>0.10813383287657544</v>
      </c>
      <c r="E54" s="190">
        <v>0.1188759225545632</v>
      </c>
      <c r="F54" s="190">
        <v>0.10625425020499663</v>
      </c>
      <c r="G54" s="190">
        <v>0.12073943264064985</v>
      </c>
      <c r="H54" s="190">
        <v>0.11248077991613714</v>
      </c>
      <c r="I54" s="190">
        <v>0.11622850747993647</v>
      </c>
      <c r="J54" s="190">
        <v>0.1132291555528134</v>
      </c>
      <c r="K54" s="190">
        <f>'Sumary $'!K54/'Sumary $'!K$59</f>
        <v>0.10621729616350006</v>
      </c>
      <c r="L54" s="190">
        <f>'Sumary $'!L54/'Sumary $'!L$59</f>
        <v>8.7793421404478711E-2</v>
      </c>
      <c r="M54" s="190">
        <f>'Sumary $'!M54/'Sumary $'!M59</f>
        <v>9.2013955860541369E-2</v>
      </c>
      <c r="N54" s="190">
        <f>'Sumary $'!N54/'Sumary $'!N59</f>
        <v>0.11566735795169669</v>
      </c>
      <c r="O54" s="190">
        <f>'Sumary $'!O54/'Sumary $'!O59</f>
        <v>0.18830621846094367</v>
      </c>
      <c r="P54" s="190">
        <f>'Sumary $'!P54/'Sumary $'!P59</f>
        <v>0.15288441302394334</v>
      </c>
      <c r="Q54" s="190">
        <f>'Sumary $'!Q54/'Sumary $'!Q59</f>
        <v>0.13330678811439053</v>
      </c>
      <c r="R54" s="190">
        <f>'Sumary $'!R54/'Sumary $'!R59</f>
        <v>0.12115347971623769</v>
      </c>
      <c r="S54" s="201" t="str">
        <f t="shared" si="3"/>
        <v>ADMINISTRATION &amp; OPERATIONS</v>
      </c>
      <c r="T54" s="190">
        <f>'Sumary $'!T54/'Sumary $'!T$59</f>
        <v>0.12163713402383135</v>
      </c>
    </row>
    <row r="55" spans="1:20">
      <c r="A55" s="198" t="s">
        <v>376</v>
      </c>
      <c r="B55" s="190">
        <v>1.2927708531334157E-2</v>
      </c>
      <c r="C55" s="190">
        <v>1.1974429198889899E-2</v>
      </c>
      <c r="D55" s="190">
        <v>2.0877472899539812E-2</v>
      </c>
      <c r="E55" s="190">
        <v>7.3203359599189428E-3</v>
      </c>
      <c r="F55" s="190">
        <v>1.8112812608339284E-2</v>
      </c>
      <c r="G55" s="190">
        <v>1.3639592372638169E-2</v>
      </c>
      <c r="H55" s="190">
        <v>9.8787055644953322E-3</v>
      </c>
      <c r="I55" s="190">
        <v>8.2841435043857267E-3</v>
      </c>
      <c r="J55" s="190">
        <v>5.6718557131251622E-3</v>
      </c>
      <c r="K55" s="190">
        <f>'Sumary $'!K55/'Sumary $'!K$59</f>
        <v>5.9567775498292732E-3</v>
      </c>
      <c r="L55" s="190">
        <f>'Sumary $'!L55/'Sumary $'!L$59</f>
        <v>4.8215537073662803E-3</v>
      </c>
      <c r="M55" s="190">
        <f>'Sumary $'!M55/'Sumary $'!M59</f>
        <v>1.4387107078219238E-2</v>
      </c>
      <c r="N55" s="190">
        <f>'Sumary $'!N55/'Sumary $'!N59</f>
        <v>1.3485997377275889E-2</v>
      </c>
      <c r="O55" s="190">
        <f>'Sumary $'!O55/'Sumary $'!O59</f>
        <v>8.1706733622027416E-3</v>
      </c>
      <c r="P55" s="190">
        <f>'Sumary $'!P55/'Sumary $'!P59</f>
        <v>1.1537779848633046E-2</v>
      </c>
      <c r="Q55" s="190">
        <f>'Sumary $'!Q55/'Sumary $'!Q59</f>
        <v>1.2712372987020954E-2</v>
      </c>
      <c r="R55" s="190">
        <f>'Sumary $'!R55/'Sumary $'!R59</f>
        <v>4.0617706285847308E-2</v>
      </c>
      <c r="S55" s="201" t="str">
        <f t="shared" si="3"/>
        <v>MAINT. &amp; CONSTR. OF FACILITIES</v>
      </c>
      <c r="T55" s="190">
        <f>'Sumary $'!T55/'Sumary $'!T$59</f>
        <v>1.3221252565930205E-2</v>
      </c>
    </row>
    <row r="56" spans="1:20">
      <c r="A56" s="198" t="s">
        <v>377</v>
      </c>
      <c r="B56" s="190">
        <v>4.109063437529771E-2</v>
      </c>
      <c r="C56" s="190">
        <v>4.6906030337112124E-2</v>
      </c>
      <c r="D56" s="190">
        <v>6.1645612166701967E-2</v>
      </c>
      <c r="E56" s="190">
        <v>4.4298063946974081E-2</v>
      </c>
      <c r="F56" s="190">
        <v>4.3467022907738094E-2</v>
      </c>
      <c r="G56" s="190">
        <v>4.2977545398128786E-2</v>
      </c>
      <c r="H56" s="190">
        <v>4.4467351692961642E-2</v>
      </c>
      <c r="I56" s="190">
        <v>5.0219185877407375E-2</v>
      </c>
      <c r="J56" s="190">
        <v>6.8171856197563274E-2</v>
      </c>
      <c r="K56" s="190">
        <f>'Sumary $'!K56/'Sumary $'!K$59</f>
        <v>5.8563692590645887E-2</v>
      </c>
      <c r="L56" s="190">
        <f>'Sumary $'!L56/'Sumary $'!L$59</f>
        <v>6.6274596048885429E-2</v>
      </c>
      <c r="M56" s="190">
        <f>'Sumary $'!M56/'Sumary $'!M59</f>
        <v>5.8372904182857177E-2</v>
      </c>
      <c r="N56" s="190">
        <f>'Sumary $'!N56/'Sumary $'!N59</f>
        <v>5.5349694648228948E-2</v>
      </c>
      <c r="O56" s="190">
        <f>'Sumary $'!O56/'Sumary $'!O59</f>
        <v>3.5955963734452034E-2</v>
      </c>
      <c r="P56" s="190">
        <f>'Sumary $'!P56/'Sumary $'!P59</f>
        <v>3.0854305728569766E-2</v>
      </c>
      <c r="Q56" s="190">
        <f>'Sumary $'!Q56/'Sumary $'!Q59</f>
        <v>2.8339300508431146E-2</v>
      </c>
      <c r="R56" s="190">
        <f>'Sumary $'!R56/'Sumary $'!R59</f>
        <v>3.8475340882269088E-2</v>
      </c>
      <c r="S56" s="201" t="str">
        <f t="shared" si="3"/>
        <v>DEBT SERVICE</v>
      </c>
      <c r="T56" s="190">
        <f>'Sumary $'!T56/'Sumary $'!T$59</f>
        <v>4.7461985017680182E-2</v>
      </c>
    </row>
    <row r="57" spans="1:20">
      <c r="A57" s="198" t="s">
        <v>378</v>
      </c>
      <c r="B57" s="190">
        <v>3.7859470642186664E-2</v>
      </c>
      <c r="C57" s="190">
        <v>3.1887386977639653E-2</v>
      </c>
      <c r="D57" s="190">
        <v>3.495593307771129E-2</v>
      </c>
      <c r="E57" s="190">
        <v>4.8269658041384653E-2</v>
      </c>
      <c r="F57" s="190">
        <v>4.9550644187970755E-2</v>
      </c>
      <c r="G57" s="190">
        <v>3.8761566621196272E-2</v>
      </c>
      <c r="H57" s="190">
        <v>6.0883706022462021E-2</v>
      </c>
      <c r="I57" s="190">
        <v>9.484835226551562E-2</v>
      </c>
      <c r="J57" s="190">
        <v>9.9845326839563361E-2</v>
      </c>
      <c r="K57" s="190">
        <f>'Sumary $'!K57/'Sumary $'!K$59</f>
        <v>0.1026242473441976</v>
      </c>
      <c r="L57" s="190">
        <f>'Sumary $'!L57/'Sumary $'!L$59</f>
        <v>9.6020990523280669E-2</v>
      </c>
      <c r="M57" s="190">
        <f>'Sumary $'!M57/'Sumary $'!M59</f>
        <v>9.9931181104448694E-2</v>
      </c>
      <c r="N57" s="190">
        <f>'Sumary $'!N57/'Sumary $'!N59</f>
        <v>9.342342785814195E-2</v>
      </c>
      <c r="O57" s="190">
        <f>'Sumary $'!O57/'Sumary $'!O59</f>
        <v>1.9664745309680987E-2</v>
      </c>
      <c r="P57" s="190">
        <f>'Sumary $'!P57/'Sumary $'!P59</f>
        <v>1.606881797923906E-2</v>
      </c>
      <c r="Q57" s="190">
        <f>'Sumary $'!Q57/'Sumary $'!Q59</f>
        <v>2.3992538168223582E-2</v>
      </c>
      <c r="R57" s="190">
        <f>'Sumary $'!R57/'Sumary $'!R59</f>
        <v>8.3700701672743336E-3</v>
      </c>
      <c r="S57" s="201" t="str">
        <f t="shared" si="3"/>
        <v>OTHER</v>
      </c>
      <c r="T57" s="190">
        <f>'Sumary $'!T57/'Sumary $'!T$59</f>
        <v>6.0556149766906382E-2</v>
      </c>
    </row>
    <row r="58" spans="1:20">
      <c r="A58" s="198" t="s">
        <v>379</v>
      </c>
      <c r="B58" s="190">
        <v>7.7960567577692444E-2</v>
      </c>
      <c r="C58" s="190">
        <v>8.259748298286862E-2</v>
      </c>
      <c r="D58" s="190">
        <v>8.0032976020655081E-2</v>
      </c>
      <c r="E58" s="190">
        <v>7.8238957309045398E-2</v>
      </c>
      <c r="F58" s="190">
        <v>9.1077502693774612E-2</v>
      </c>
      <c r="G58" s="190">
        <v>7.2580055174508606E-2</v>
      </c>
      <c r="H58" s="190">
        <v>7.3112698134183793E-2</v>
      </c>
      <c r="I58" s="190">
        <v>7.7112518397458904E-2</v>
      </c>
      <c r="J58" s="190">
        <v>7.9458381218070515E-2</v>
      </c>
      <c r="K58" s="190">
        <f>'Sumary $'!K58/'Sumary $'!K$59</f>
        <v>8.3650922768375005E-2</v>
      </c>
      <c r="L58" s="190">
        <f>'Sumary $'!L58/'Sumary $'!L$59</f>
        <v>8.2626283937613551E-2</v>
      </c>
      <c r="M58" s="190">
        <f>'Sumary $'!M58/'Sumary $'!M59</f>
        <v>7.6820236327530975E-2</v>
      </c>
      <c r="N58" s="190">
        <f>'Sumary $'!N58/'Sumary $'!N59</f>
        <v>7.4018555982882067E-2</v>
      </c>
      <c r="O58" s="190">
        <f>'Sumary $'!O58/'Sumary $'!O59</f>
        <v>7.4920740025525609E-2</v>
      </c>
      <c r="P58" s="190">
        <f>'Sumary $'!P58/'Sumary $'!P59</f>
        <v>6.7853769703788758E-2</v>
      </c>
      <c r="Q58" s="190">
        <f>'Sumary $'!Q58/'Sumary $'!Q59</f>
        <v>6.3558438532642106E-2</v>
      </c>
      <c r="R58" s="190">
        <f>'Sumary $'!R58/'Sumary $'!R59</f>
        <v>1.0851078072904639E-2</v>
      </c>
      <c r="S58" s="201" t="str">
        <f t="shared" si="3"/>
        <v>TRAFFIC POLICING</v>
      </c>
      <c r="T58" s="190">
        <f>'Sumary $'!T58/'Sumary $'!T$59</f>
        <v>7.0115751376721464E-2</v>
      </c>
    </row>
    <row r="59" spans="1:20" ht="13.8" thickBot="1">
      <c r="A59" s="235" t="s">
        <v>435</v>
      </c>
      <c r="B59" s="190">
        <v>1</v>
      </c>
      <c r="C59" s="190">
        <v>1</v>
      </c>
      <c r="D59" s="190">
        <v>1</v>
      </c>
      <c r="E59" s="190">
        <v>1</v>
      </c>
      <c r="F59" s="190">
        <v>1</v>
      </c>
      <c r="G59" s="190">
        <v>1</v>
      </c>
      <c r="H59" s="190">
        <v>1</v>
      </c>
      <c r="I59" s="190">
        <v>1</v>
      </c>
      <c r="J59" s="190">
        <v>1</v>
      </c>
      <c r="K59" s="190">
        <f>'Sumary $'!K59/'Sumary $'!K$59</f>
        <v>1</v>
      </c>
      <c r="L59" s="190">
        <f>'Sumary $'!L59/'Sumary $'!L$59</f>
        <v>1</v>
      </c>
      <c r="M59" s="190">
        <f>'Sumary $'!M59/'Sumary $'!M59</f>
        <v>1</v>
      </c>
      <c r="N59" s="190">
        <f>'Sumary $'!N59/'Sumary $'!N59</f>
        <v>1</v>
      </c>
      <c r="O59" s="190">
        <f>'Sumary $'!O59/'Sumary $'!O59</f>
        <v>1</v>
      </c>
      <c r="P59" s="190">
        <f>'Sumary $'!P59/'Sumary $'!P59</f>
        <v>1</v>
      </c>
      <c r="Q59" s="190">
        <f>'Sumary $'!Q59/'Sumary $'!Q59</f>
        <v>1</v>
      </c>
      <c r="R59" s="190">
        <f>'Sumary $'!R59/'Sumary $'!R59</f>
        <v>1</v>
      </c>
      <c r="S59" s="201" t="str">
        <f t="shared" si="3"/>
        <v>TOTAL EXPENDITURES</v>
      </c>
      <c r="T59" s="190">
        <f>'Sumary $'!T59/'Sumary $'!T$59</f>
        <v>1</v>
      </c>
    </row>
    <row r="60" spans="1:20" ht="13.8" thickTop="1">
      <c r="A60" s="199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201">
        <f t="shared" si="3"/>
        <v>0</v>
      </c>
      <c r="T60" s="190"/>
    </row>
    <row r="61" spans="1:20">
      <c r="A61" s="198" t="s">
        <v>381</v>
      </c>
      <c r="B61" s="190">
        <v>0.24253598394180045</v>
      </c>
      <c r="C61" s="190">
        <v>0.28811152718574567</v>
      </c>
      <c r="D61" s="190">
        <v>0.25526804476660492</v>
      </c>
      <c r="E61" s="190">
        <v>0.2499957855620118</v>
      </c>
      <c r="F61" s="190">
        <v>0.20758578244353318</v>
      </c>
      <c r="G61" s="190">
        <v>0.23154832455402297</v>
      </c>
      <c r="H61" s="190">
        <v>0.23992142991566812</v>
      </c>
      <c r="I61" s="190">
        <v>0.22269886887681797</v>
      </c>
      <c r="J61" s="190">
        <v>0.23745626709983736</v>
      </c>
      <c r="K61" s="190">
        <f>'Sumary $'!K61/'Sumary $'!K$71</f>
        <v>0.23664792052241682</v>
      </c>
      <c r="L61" s="190">
        <f>'Sumary $'!L61/'Sumary $'!L$71</f>
        <v>0.23317850445338517</v>
      </c>
      <c r="M61" s="190">
        <f>'Sumary $'!M61/'Sumary $'!M71</f>
        <v>0.23273100883159206</v>
      </c>
      <c r="N61" s="190">
        <f>'Sumary $'!N61/'Sumary $'!N71</f>
        <v>0.22675324917771908</v>
      </c>
      <c r="O61" s="190">
        <f>'Sumary $'!O61/'Sumary $'!O71</f>
        <v>0.24352235754280996</v>
      </c>
      <c r="P61" s="190">
        <f>'Sumary $'!P61/'Sumary $'!P71</f>
        <v>0.24722729818005654</v>
      </c>
      <c r="Q61" s="190">
        <f>'Sumary $'!Q61/'Sumary $'!Q71</f>
        <v>0.26193728287793783</v>
      </c>
      <c r="R61" s="190">
        <f>'Sumary $'!R61/'Sumary $'!R71</f>
        <v>0.12935171052326952</v>
      </c>
      <c r="S61" s="201" t="str">
        <f t="shared" si="3"/>
        <v>PROPERTY TAXES</v>
      </c>
      <c r="T61" s="190">
        <f>'Sumary $'!T61/'Sumary $'!T$71</f>
        <v>0.22503014416476169</v>
      </c>
    </row>
    <row r="62" spans="1:20" ht="12.75" customHeight="1">
      <c r="A62" s="198" t="s">
        <v>382</v>
      </c>
      <c r="B62" s="190">
        <v>1.1665200872974216E-2</v>
      </c>
      <c r="C62" s="190">
        <v>1.0039289084910934E-2</v>
      </c>
      <c r="D62" s="190">
        <v>9.3345921635040307E-3</v>
      </c>
      <c r="E62" s="190">
        <v>9.4205397700119486E-3</v>
      </c>
      <c r="F62" s="190">
        <v>5.851432406040173E-3</v>
      </c>
      <c r="G62" s="190">
        <v>6.4089477933223747E-3</v>
      </c>
      <c r="H62" s="190">
        <v>5.6102760055323567E-3</v>
      </c>
      <c r="I62" s="190">
        <v>1.1353775815521263E-2</v>
      </c>
      <c r="J62" s="190">
        <v>5.5578340498879403E-3</v>
      </c>
      <c r="K62" s="190">
        <f>'Sumary $'!K63/'Sumary $'!K$71</f>
        <v>8.1297104294415553E-3</v>
      </c>
      <c r="L62" s="190">
        <f>'Sumary $'!L63/'Sumary $'!L$71</f>
        <v>8.2895121620307211E-3</v>
      </c>
      <c r="M62" s="190">
        <f>'Sumary $'!M62/'Sumary $'!M71</f>
        <v>4.76573138578649E-3</v>
      </c>
      <c r="N62" s="190">
        <f>'Sumary $'!N62/'Sumary $'!N71</f>
        <v>3.4138549760725167E-3</v>
      </c>
      <c r="O62" s="190">
        <f>'Sumary $'!O62/'Sumary $'!O71</f>
        <v>2.3170262243076296E-3</v>
      </c>
      <c r="P62" s="190">
        <f>'Sumary $'!P62/'Sumary $'!P71</f>
        <v>2.7855411266678241E-3</v>
      </c>
      <c r="Q62" s="190">
        <f>'Sumary $'!Q62/'Sumary $'!Q71</f>
        <v>2.7841041828545326E-3</v>
      </c>
      <c r="R62" s="190">
        <f>'Sumary $'!R62/'Sumary $'!R71</f>
        <v>1.5220376870449606E-3</v>
      </c>
      <c r="S62" s="201" t="str">
        <f t="shared" ref="S62:S70" si="4">A62</f>
        <v>SPECIAL ASSESSMENTS</v>
      </c>
      <c r="T62" s="190">
        <f>'Sumary $'!T63/'Sumary $'!T$71</f>
        <v>5.0932512764132257E-2</v>
      </c>
    </row>
    <row r="63" spans="1:20">
      <c r="A63" s="198" t="s">
        <v>383</v>
      </c>
      <c r="B63" s="190">
        <v>0.1203781437560454</v>
      </c>
      <c r="C63" s="190">
        <v>0.11710506936174403</v>
      </c>
      <c r="D63" s="190">
        <v>0.12125151605192155</v>
      </c>
      <c r="E63" s="190">
        <v>0.12115359721012686</v>
      </c>
      <c r="F63" s="190">
        <v>0.14943785695033832</v>
      </c>
      <c r="G63" s="190">
        <v>0.14547969159207266</v>
      </c>
      <c r="H63" s="190">
        <v>0.11843647336436315</v>
      </c>
      <c r="I63" s="190">
        <v>0.1861703131734285</v>
      </c>
      <c r="J63" s="190">
        <v>0.19408107389476098</v>
      </c>
      <c r="K63" s="190">
        <f>'Sumary $'!K64/'Sumary $'!K$71</f>
        <v>0.19398546115362722</v>
      </c>
      <c r="L63" s="190">
        <f>'Sumary $'!L64/'Sumary $'!L$71</f>
        <v>0.17215379720848312</v>
      </c>
      <c r="M63" s="213">
        <f>'Sumary $'!M64/'Sumary $'!M71</f>
        <v>6.2304342248605225E-3</v>
      </c>
      <c r="N63" s="213">
        <f>'Sumary $'!N64/'Sumary $'!N71</f>
        <v>1.5820085420604924E-3</v>
      </c>
      <c r="O63" s="213">
        <f>'Sumary $'!O64/'Sumary $'!O71</f>
        <v>2.2628802099954541E-2</v>
      </c>
      <c r="P63" s="213">
        <f>'Sumary $'!P64/'Sumary $'!P71</f>
        <v>2.3486865655710315E-2</v>
      </c>
      <c r="Q63" s="213">
        <f>'Sumary $'!Q64/'Sumary $'!Q71</f>
        <v>3.7517340233020266E-2</v>
      </c>
      <c r="R63" s="213">
        <f>'Sumary $'!R64/'Sumary $'!R71</f>
        <v>0.11559227075146082</v>
      </c>
      <c r="S63" s="201" t="str">
        <f t="shared" si="4"/>
        <v>GEN FUND APPROPRIATIONS</v>
      </c>
      <c r="T63" s="190">
        <f>'Sumary $'!T64/'Sumary $'!T$71</f>
        <v>9.959960315938865E-2</v>
      </c>
    </row>
    <row r="64" spans="1:20">
      <c r="A64" s="198" t="s">
        <v>385</v>
      </c>
      <c r="B64" s="190">
        <v>0.26213923409919054</v>
      </c>
      <c r="C64" s="190">
        <v>0.23975597052569544</v>
      </c>
      <c r="D64" s="190">
        <v>0.2717958923993361</v>
      </c>
      <c r="E64" s="190">
        <v>0.28377958452998386</v>
      </c>
      <c r="F64" s="190">
        <v>0.27759200601540635</v>
      </c>
      <c r="G64" s="190">
        <v>0.25041934014819861</v>
      </c>
      <c r="H64" s="190">
        <v>0.25875938902178225</v>
      </c>
      <c r="I64" s="190">
        <v>0.23837428727759921</v>
      </c>
      <c r="J64" s="190">
        <v>0.25013749024037646</v>
      </c>
      <c r="K64" s="190">
        <f>'Sumary $'!K65/'Sumary $'!K$71</f>
        <v>0.26884594428149977</v>
      </c>
      <c r="L64" s="190">
        <f>'Sumary $'!L65/'Sumary $'!L$71</f>
        <v>0.27335222231871636</v>
      </c>
      <c r="M64" s="190">
        <f>'Sumary $'!M65/'Sumary $'!M71</f>
        <v>0.28586043024852037</v>
      </c>
      <c r="N64" s="190">
        <f>'Sumary $'!N65/'Sumary $'!N71</f>
        <v>0.2653268615969922</v>
      </c>
      <c r="O64" s="190">
        <f>'Sumary $'!O65/'Sumary $'!O71</f>
        <v>0.44748682536828699</v>
      </c>
      <c r="P64" s="190">
        <f>'Sumary $'!P65/'Sumary $'!P71</f>
        <v>0.34168081796087924</v>
      </c>
      <c r="Q64" s="190">
        <f>'Sumary $'!Q65/'Sumary $'!Q71</f>
        <v>0.32031460070694762</v>
      </c>
      <c r="R64" s="190">
        <f>'Sumary $'!R65/'Sumary $'!R71</f>
        <v>0.39349961423976904</v>
      </c>
      <c r="S64" s="201" t="str">
        <f t="shared" si="4"/>
        <v>OTHER LOCAL RECEIPTS</v>
      </c>
      <c r="T64" s="190">
        <f>'Sumary $'!T65/'Sumary $'!T$71</f>
        <v>0.3053947040639724</v>
      </c>
    </row>
    <row r="65" spans="1:20">
      <c r="A65" s="198" t="s">
        <v>386</v>
      </c>
      <c r="B65" s="190">
        <v>0.13472751742509734</v>
      </c>
      <c r="C65" s="190">
        <v>0.12932392176811702</v>
      </c>
      <c r="D65" s="190">
        <v>0.1204499007624958</v>
      </c>
      <c r="E65" s="190">
        <v>0.12118987583565387</v>
      </c>
      <c r="F65" s="190">
        <v>0.11553364422447543</v>
      </c>
      <c r="G65" s="190">
        <v>0.11480575889976886</v>
      </c>
      <c r="H65" s="190">
        <v>0.10878143916073775</v>
      </c>
      <c r="I65" s="190">
        <v>0.10185445319122498</v>
      </c>
      <c r="J65" s="190">
        <v>9.5741984500135241E-2</v>
      </c>
      <c r="K65" s="190">
        <f>'Sumary $'!K66/'Sumary $'!K$71</f>
        <v>9.3332088359666457E-2</v>
      </c>
      <c r="L65" s="190">
        <f>'Sumary $'!L66/'Sumary $'!L$71</f>
        <v>9.7448326140363487E-2</v>
      </c>
      <c r="M65" s="190">
        <f>'Sumary $'!M66/'Sumary $'!M71</f>
        <v>9.2607574097789483E-2</v>
      </c>
      <c r="N65" s="190">
        <f>'Sumary $'!N66/'Sumary $'!N71</f>
        <v>9.1612929907425728E-2</v>
      </c>
      <c r="O65" s="190">
        <f>'Sumary $'!O66/'Sumary $'!O71</f>
        <v>0.1281362786261922</v>
      </c>
      <c r="P65" s="190">
        <f>'Sumary $'!P66/'Sumary $'!P71</f>
        <v>9.7408963666907405E-2</v>
      </c>
      <c r="Q65" s="190">
        <f>'Sumary $'!Q66/'Sumary $'!Q71</f>
        <v>0.10689725627725062</v>
      </c>
      <c r="R65" s="190">
        <f>'Sumary $'!R66/'Sumary $'!R71</f>
        <v>0.12828220159789291</v>
      </c>
      <c r="S65" s="201" t="str">
        <f t="shared" si="4"/>
        <v>STATE FUEL TAX DISTRIBUTIONS</v>
      </c>
      <c r="T65" s="190">
        <f>'Sumary $'!T66/'Sumary $'!T$71</f>
        <v>0.10622695369463779</v>
      </c>
    </row>
    <row r="66" spans="1:20">
      <c r="A66" s="198" t="s">
        <v>387</v>
      </c>
      <c r="B66" s="190">
        <v>0.10080810359484006</v>
      </c>
      <c r="C66" s="190">
        <v>9.8705580395625284E-2</v>
      </c>
      <c r="D66" s="190">
        <v>8.6066196028710754E-2</v>
      </c>
      <c r="E66" s="190">
        <v>9.7751894317657559E-2</v>
      </c>
      <c r="F66" s="190">
        <v>7.6918014420061798E-2</v>
      </c>
      <c r="G66" s="190">
        <v>9.7035668425213981E-2</v>
      </c>
      <c r="H66" s="190">
        <v>9.3001531509772112E-2</v>
      </c>
      <c r="I66" s="190">
        <v>6.4088177900262763E-2</v>
      </c>
      <c r="J66" s="190">
        <v>6.4559335301159801E-2</v>
      </c>
      <c r="K66" s="190">
        <f>'Sumary $'!K67/'Sumary $'!K$71</f>
        <v>7.6335204198839768E-2</v>
      </c>
      <c r="L66" s="190">
        <f>'Sumary $'!L67/'Sumary $'!L$71</f>
        <v>6.7943017855852661E-2</v>
      </c>
      <c r="M66" s="190">
        <f>'Sumary $'!M67/'Sumary $'!M71</f>
        <v>6.1675608770353871E-2</v>
      </c>
      <c r="N66" s="190">
        <f>'Sumary $'!N67/'Sumary $'!N71</f>
        <v>6.1560281574421831E-2</v>
      </c>
      <c r="O66" s="190">
        <f>'Sumary $'!O67/'Sumary $'!O71</f>
        <v>1.7411488911834173E-2</v>
      </c>
      <c r="P66" s="190">
        <f>'Sumary $'!P67/'Sumary $'!P71</f>
        <v>6.9383591975770431E-2</v>
      </c>
      <c r="Q66" s="190">
        <f>'Sumary $'!Q67/'Sumary $'!Q71</f>
        <v>6.7425230842607764E-2</v>
      </c>
      <c r="R66" s="190">
        <f>'Sumary $'!R67/'Sumary $'!R71</f>
        <v>0.13128363446516469</v>
      </c>
      <c r="S66" s="201" t="str">
        <f t="shared" si="4"/>
        <v>OTHER STATE FUNDS</v>
      </c>
      <c r="T66" s="190">
        <f>'Sumary $'!T67/'Sumary $'!T$71</f>
        <v>7.2962025507171097E-2</v>
      </c>
    </row>
    <row r="67" spans="1:20">
      <c r="A67" s="198" t="s">
        <v>388</v>
      </c>
      <c r="B67" s="190">
        <v>0.10574865339977609</v>
      </c>
      <c r="C67" s="190">
        <v>0.10714839703613017</v>
      </c>
      <c r="D67" s="190">
        <v>9.9457811585778017E-2</v>
      </c>
      <c r="E67" s="190">
        <v>7.6482085297118016E-2</v>
      </c>
      <c r="F67" s="190">
        <v>0.10851730161431235</v>
      </c>
      <c r="G67" s="190">
        <v>9.1971278152706629E-2</v>
      </c>
      <c r="H67" s="190">
        <v>0.13554519754868152</v>
      </c>
      <c r="I67" s="190">
        <v>0.10125196286425819</v>
      </c>
      <c r="J67" s="190">
        <v>0.10705493877187759</v>
      </c>
      <c r="K67" s="190">
        <f>'Sumary $'!K68/'Sumary $'!K$71</f>
        <v>8.9934665060946287E-2</v>
      </c>
      <c r="L67" s="190">
        <f>'Sumary $'!L68/'Sumary $'!L$71</f>
        <v>0.10079171404326616</v>
      </c>
      <c r="M67" s="190">
        <f>'Sumary $'!M68/'Sumary $'!M71</f>
        <v>0.1043064706918298</v>
      </c>
      <c r="N67" s="190">
        <f>'Sumary $'!N68/'Sumary $'!N71</f>
        <v>8.7298263092147027E-2</v>
      </c>
      <c r="O67" s="190">
        <f>'Sumary $'!O68/'Sumary $'!O71</f>
        <v>6.3904907355209942E-2</v>
      </c>
      <c r="P67" s="190">
        <f>'Sumary $'!P68/'Sumary $'!P71</f>
        <v>7.4562063486733471E-2</v>
      </c>
      <c r="Q67" s="190">
        <f>'Sumary $'!Q68/'Sumary $'!Q71</f>
        <v>7.9253258886889527E-2</v>
      </c>
      <c r="R67" s="190">
        <f>'Sumary $'!R68/'Sumary $'!R71</f>
        <v>7.8865351322688335E-2</v>
      </c>
      <c r="S67" s="201" t="str">
        <f t="shared" si="4"/>
        <v>FEDERAL REVENUES</v>
      </c>
      <c r="T67" s="190">
        <f>'Sumary $'!T68/'Sumary $'!T$71</f>
        <v>9.2090644122909099E-2</v>
      </c>
    </row>
    <row r="68" spans="1:20">
      <c r="A68" s="198" t="s">
        <v>389</v>
      </c>
      <c r="B68" s="190">
        <v>2.0205842885528406E-2</v>
      </c>
      <c r="C68" s="190">
        <v>8.1531318601205608E-3</v>
      </c>
      <c r="D68" s="190">
        <v>3.4931874263068513E-2</v>
      </c>
      <c r="E68" s="190">
        <v>3.8443330316798689E-2</v>
      </c>
      <c r="F68" s="190">
        <v>5.7090529784386342E-2</v>
      </c>
      <c r="G68" s="190">
        <v>6.0783703071766775E-2</v>
      </c>
      <c r="H68" s="190">
        <v>3.7983193738814668E-2</v>
      </c>
      <c r="I68" s="190">
        <v>7.2135160784415037E-2</v>
      </c>
      <c r="J68" s="190">
        <v>4.3409743005415766E-2</v>
      </c>
      <c r="K68" s="190">
        <f>'Sumary $'!K69/'Sumary $'!K$71</f>
        <v>3.1114132624588633E-2</v>
      </c>
      <c r="L68" s="190">
        <f>'Sumary $'!L69/'Sumary $'!L$71</f>
        <v>4.5038125378524814E-2</v>
      </c>
      <c r="M68" s="190">
        <f>'Sumary $'!M69/'Sumary $'!M71</f>
        <v>4.5928030634152801E-2</v>
      </c>
      <c r="N68" s="190">
        <f>'Sumary $'!N69/'Sumary $'!N71</f>
        <v>4.6775867768417301E-2</v>
      </c>
      <c r="O68" s="190">
        <f>'Sumary $'!O69/'Sumary $'!O71</f>
        <v>4.3767584049888432E-2</v>
      </c>
      <c r="P68" s="190">
        <f>'Sumary $'!P69/'Sumary $'!P71</f>
        <v>2.2541324801351497E-2</v>
      </c>
      <c r="Q68" s="190">
        <f>'Sumary $'!Q69/'Sumary $'!Q71</f>
        <v>1.2039716854403609E-2</v>
      </c>
      <c r="R68" s="190">
        <f>'Sumary $'!R69/'Sumary $'!R71</f>
        <v>1.5668724479144091E-2</v>
      </c>
      <c r="S68" s="201" t="str">
        <f t="shared" si="4"/>
        <v>BOND PROCEEDS</v>
      </c>
      <c r="T68" s="190">
        <f>'Sumary $'!T69/'Sumary $'!T$71</f>
        <v>3.9478603513908438E-2</v>
      </c>
    </row>
    <row r="69" spans="1:20">
      <c r="A69" s="198" t="s">
        <v>390</v>
      </c>
      <c r="B69" s="190">
        <v>1.2110415139469281E-3</v>
      </c>
      <c r="C69" s="190">
        <v>1.5581714756697067E-3</v>
      </c>
      <c r="D69" s="190">
        <v>1.3684771031226095E-3</v>
      </c>
      <c r="E69" s="190">
        <v>1.7122231011827596E-3</v>
      </c>
      <c r="F69" s="190">
        <v>1.4115373878932681E-3</v>
      </c>
      <c r="G69" s="190">
        <v>1.4688926318208934E-3</v>
      </c>
      <c r="H69" s="190">
        <v>1.8919284889144295E-3</v>
      </c>
      <c r="I69" s="190">
        <v>1.9843908887028487E-3</v>
      </c>
      <c r="J69" s="190">
        <v>1.7592282871445757E-3</v>
      </c>
      <c r="K69" s="190">
        <f>'Sumary $'!K70/'Sumary $'!K$71</f>
        <v>1.6748733689735016E-3</v>
      </c>
      <c r="L69" s="190">
        <f>'Sumary $'!L70/'Sumary $'!L$71</f>
        <v>1.8047804393773559E-3</v>
      </c>
      <c r="M69" s="190">
        <f>'Sumary $'!M70/'Sumary $'!M71</f>
        <v>1.4433508467864655E-3</v>
      </c>
      <c r="N69" s="190">
        <f>'Sumary $'!N70/'Sumary $'!N71</f>
        <v>2.0272515654285138E-3</v>
      </c>
      <c r="O69" s="190">
        <f>'Sumary $'!O70/'Sumary $'!O71</f>
        <v>3.0736686000620895E-2</v>
      </c>
      <c r="P69" s="190">
        <f>'Sumary $'!P70/'Sumary $'!P71</f>
        <v>2.3299303100443303E-2</v>
      </c>
      <c r="Q69" s="190">
        <f>'Sumary $'!Q70/'Sumary $'!Q71</f>
        <v>2.3714955386111218E-3</v>
      </c>
      <c r="R69" s="190">
        <f>'Sumary $'!R70/'Sumary $'!R71</f>
        <v>5.8970760439338845E-3</v>
      </c>
      <c r="S69" s="201" t="str">
        <f t="shared" si="4"/>
        <v>FERRY TOLLS</v>
      </c>
      <c r="T69" s="190">
        <f>'Sumary $'!T70/'Sumary $'!T$71</f>
        <v>6.7648981194195048E-3</v>
      </c>
    </row>
    <row r="70" spans="1:20" ht="13.8" thickBot="1">
      <c r="A70" s="238" t="s">
        <v>436</v>
      </c>
      <c r="B70" s="195">
        <v>1</v>
      </c>
      <c r="C70" s="195">
        <v>1</v>
      </c>
      <c r="D70" s="195">
        <v>1</v>
      </c>
      <c r="E70" s="195">
        <v>1</v>
      </c>
      <c r="F70" s="195">
        <v>1</v>
      </c>
      <c r="G70" s="195">
        <v>1</v>
      </c>
      <c r="H70" s="195">
        <v>1</v>
      </c>
      <c r="I70" s="195">
        <v>1</v>
      </c>
      <c r="J70" s="195">
        <v>1</v>
      </c>
      <c r="K70" s="195">
        <f>'Sumary $'!K71/'Sumary $'!K$71</f>
        <v>1</v>
      </c>
      <c r="L70" s="195">
        <f>'Sumary $'!L71/'Sumary $'!L$71</f>
        <v>1</v>
      </c>
      <c r="M70" s="195">
        <f>'Sumary $'!M71/'Sumary $'!M71</f>
        <v>1</v>
      </c>
      <c r="N70" s="195">
        <f>'Sumary $'!N71/'Sumary $'!N71</f>
        <v>1</v>
      </c>
      <c r="O70" s="195">
        <f>'Sumary $'!O71/'Sumary $'!O71</f>
        <v>1</v>
      </c>
      <c r="P70" s="195">
        <f>'Sumary $'!P71/'Sumary $'!P71</f>
        <v>1</v>
      </c>
      <c r="Q70" s="195">
        <f>'Sumary $'!Q71/'Sumary $'!Q71</f>
        <v>1</v>
      </c>
      <c r="R70" s="195">
        <f>'Sumary $'!R71/'Sumary $'!R71</f>
        <v>1</v>
      </c>
      <c r="S70" s="201" t="str">
        <f t="shared" si="4"/>
        <v>TOTAL REVENUES</v>
      </c>
      <c r="T70" s="190">
        <f>'Sumary $'!T71/'Sumary $'!T$71</f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52"/>
  <sheetViews>
    <sheetView zoomScale="70" zoomScaleNormal="70" workbookViewId="0">
      <pane xSplit="1" ySplit="6" topLeftCell="F430" activePane="bottomRight" state="frozen"/>
      <selection pane="topRight" activeCell="B1" sqref="B1"/>
      <selection pane="bottomLeft" activeCell="A7" sqref="A7"/>
      <selection pane="bottomRight" activeCell="S446" sqref="S446"/>
    </sheetView>
  </sheetViews>
  <sheetFormatPr defaultRowHeight="13.8"/>
  <cols>
    <col min="1" max="1" width="36.88671875" style="206" customWidth="1"/>
    <col min="2" max="2" width="20.33203125" style="219" bestFit="1" customWidth="1"/>
    <col min="3" max="3" width="20.109375" style="228" bestFit="1" customWidth="1"/>
    <col min="4" max="4" width="19.33203125" style="228" bestFit="1" customWidth="1"/>
    <col min="5" max="9" width="17.44140625" style="228" customWidth="1"/>
    <col min="10" max="10" width="22.109375" style="228" bestFit="1" customWidth="1"/>
    <col min="11" max="11" width="17.5546875" style="228" customWidth="1"/>
    <col min="12" max="12" width="18.6640625" style="228" bestFit="1" customWidth="1"/>
    <col min="13" max="13" width="22.5546875" style="219" bestFit="1" customWidth="1"/>
    <col min="14" max="14" width="19.88671875" style="228" customWidth="1"/>
    <col min="15" max="15" width="17.5546875" style="228" customWidth="1"/>
    <col min="16" max="16" width="21.109375" style="228" bestFit="1" customWidth="1"/>
    <col min="17" max="17" width="18.33203125" style="228" bestFit="1" customWidth="1"/>
    <col min="18" max="20" width="17.5546875" style="228" customWidth="1"/>
    <col min="21" max="21" width="19.5546875" style="228" bestFit="1" customWidth="1"/>
    <col min="22" max="22" width="9.109375" style="116"/>
    <col min="23" max="23" width="16.44140625" style="116" bestFit="1" customWidth="1"/>
    <col min="24" max="28" width="9.109375" style="116"/>
  </cols>
  <sheetData>
    <row r="1" spans="1:29" ht="17.399999999999999">
      <c r="A1" s="202" t="s">
        <v>365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N1" s="220"/>
      <c r="O1" s="220"/>
      <c r="P1" s="220"/>
      <c r="Q1" s="220"/>
      <c r="R1" s="220"/>
      <c r="S1" s="220"/>
      <c r="T1" s="220"/>
      <c r="U1" s="220"/>
      <c r="V1" s="102"/>
      <c r="W1" s="102"/>
      <c r="X1" s="102"/>
      <c r="Y1" s="102"/>
      <c r="Z1" s="102"/>
      <c r="AA1" s="102"/>
      <c r="AB1" s="102"/>
    </row>
    <row r="2" spans="1:29" ht="17.399999999999999">
      <c r="A2" s="202" t="s">
        <v>432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N2" s="220"/>
      <c r="O2" s="220"/>
      <c r="P2" s="220"/>
      <c r="Q2" s="220"/>
      <c r="R2" s="220"/>
      <c r="S2" s="220"/>
      <c r="T2" s="220"/>
      <c r="U2" s="220"/>
      <c r="V2" s="102"/>
      <c r="W2" s="102"/>
      <c r="X2" s="102"/>
      <c r="Y2" s="102"/>
      <c r="Z2" s="102"/>
      <c r="AA2" s="102"/>
      <c r="AB2" s="102"/>
    </row>
    <row r="3" spans="1:29">
      <c r="C3" s="220"/>
      <c r="D3" s="220"/>
      <c r="E3" s="220"/>
      <c r="F3" s="220"/>
      <c r="G3" s="220"/>
      <c r="H3" s="220"/>
      <c r="I3" s="220"/>
      <c r="J3" s="220"/>
      <c r="K3" s="220"/>
      <c r="L3" s="220"/>
      <c r="N3" s="220"/>
      <c r="O3" s="220"/>
      <c r="P3" s="220"/>
      <c r="Q3" s="220"/>
      <c r="R3" s="220"/>
      <c r="S3" s="220"/>
      <c r="T3" s="220"/>
      <c r="U3" s="220"/>
      <c r="V3" s="102"/>
      <c r="W3" s="102"/>
      <c r="X3" s="102"/>
      <c r="Y3" s="102"/>
      <c r="Z3" s="102"/>
      <c r="AA3" s="102"/>
      <c r="AB3" s="102"/>
    </row>
    <row r="4" spans="1:29" ht="15">
      <c r="B4" s="221"/>
      <c r="C4" s="220"/>
      <c r="D4" s="220"/>
      <c r="E4" s="220"/>
      <c r="F4" s="220"/>
      <c r="G4" s="220"/>
      <c r="H4" s="220"/>
      <c r="I4" s="220"/>
      <c r="J4" s="220"/>
      <c r="K4" s="222"/>
      <c r="L4" s="222"/>
      <c r="M4" s="223"/>
      <c r="N4" s="222"/>
      <c r="O4" s="222"/>
      <c r="P4" s="222"/>
      <c r="Q4" s="222"/>
      <c r="R4" s="222"/>
      <c r="S4" s="222" t="s">
        <v>429</v>
      </c>
      <c r="T4" s="222" t="s">
        <v>429</v>
      </c>
      <c r="U4" s="224"/>
      <c r="V4" s="225"/>
      <c r="W4" s="127"/>
      <c r="X4" s="102"/>
      <c r="Y4" s="102"/>
      <c r="Z4" s="102"/>
      <c r="AA4" s="102"/>
      <c r="AB4" s="102"/>
      <c r="AC4" s="185"/>
    </row>
    <row r="5" spans="1:29">
      <c r="B5" s="221"/>
      <c r="C5" s="128"/>
      <c r="D5" s="128"/>
      <c r="E5" s="128"/>
      <c r="F5" s="128"/>
      <c r="G5" s="128"/>
      <c r="H5" s="128"/>
      <c r="I5" s="128"/>
      <c r="J5" s="129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9"/>
      <c r="V5" s="127"/>
      <c r="W5" s="127"/>
      <c r="X5" s="102"/>
      <c r="Y5" s="102"/>
      <c r="Z5" s="102"/>
      <c r="AA5" s="102"/>
      <c r="AB5" s="102"/>
    </row>
    <row r="6" spans="1:29" ht="40.200000000000003" thickBot="1">
      <c r="B6" s="104" t="s">
        <v>372</v>
      </c>
      <c r="C6" s="104" t="s">
        <v>373</v>
      </c>
      <c r="D6" s="104" t="s">
        <v>374</v>
      </c>
      <c r="E6" s="104" t="s">
        <v>375</v>
      </c>
      <c r="F6" s="104" t="s">
        <v>376</v>
      </c>
      <c r="G6" s="104" t="s">
        <v>377</v>
      </c>
      <c r="H6" s="104" t="s">
        <v>378</v>
      </c>
      <c r="I6" s="104" t="s">
        <v>379</v>
      </c>
      <c r="J6" s="105" t="s">
        <v>380</v>
      </c>
      <c r="K6" s="106" t="s">
        <v>381</v>
      </c>
      <c r="L6" s="106" t="s">
        <v>382</v>
      </c>
      <c r="M6" s="106" t="s">
        <v>383</v>
      </c>
      <c r="N6" s="106" t="s">
        <v>384</v>
      </c>
      <c r="O6" s="106" t="s">
        <v>385</v>
      </c>
      <c r="P6" s="106" t="s">
        <v>386</v>
      </c>
      <c r="Q6" s="106" t="s">
        <v>387</v>
      </c>
      <c r="R6" s="106" t="s">
        <v>388</v>
      </c>
      <c r="S6" s="106" t="s">
        <v>389</v>
      </c>
      <c r="T6" s="106" t="s">
        <v>390</v>
      </c>
      <c r="U6" s="107" t="s">
        <v>391</v>
      </c>
      <c r="V6" s="102"/>
      <c r="W6" s="102"/>
      <c r="X6" s="102"/>
      <c r="Y6" s="102"/>
      <c r="Z6" s="102"/>
      <c r="AA6" s="102"/>
      <c r="AB6" s="102"/>
    </row>
    <row r="7" spans="1:29" s="113" customFormat="1" ht="15" thickTop="1">
      <c r="A7" s="108" t="s">
        <v>35</v>
      </c>
      <c r="B7" s="109">
        <v>3071025.8299999996</v>
      </c>
      <c r="C7" s="109">
        <v>0</v>
      </c>
      <c r="D7" s="109">
        <v>4091416.4099999997</v>
      </c>
      <c r="E7" s="109">
        <v>1346416.6800000002</v>
      </c>
      <c r="F7" s="109">
        <v>0</v>
      </c>
      <c r="G7" s="109">
        <v>0</v>
      </c>
      <c r="H7" s="109">
        <v>91921.94</v>
      </c>
      <c r="I7" s="109">
        <v>0</v>
      </c>
      <c r="J7" s="110">
        <v>8600780.8599999994</v>
      </c>
      <c r="K7" s="109">
        <v>2891229.27</v>
      </c>
      <c r="L7" s="109">
        <v>0</v>
      </c>
      <c r="M7" s="109">
        <v>0</v>
      </c>
      <c r="N7" s="109">
        <v>0</v>
      </c>
      <c r="O7" s="109">
        <v>43407.42</v>
      </c>
      <c r="P7" s="109">
        <v>4661256.3899999997</v>
      </c>
      <c r="Q7" s="109">
        <v>1766780.81</v>
      </c>
      <c r="R7" s="109">
        <v>523796.6</v>
      </c>
      <c r="S7" s="109">
        <v>0</v>
      </c>
      <c r="T7" s="109">
        <v>0</v>
      </c>
      <c r="U7" s="111">
        <v>9886470.4900000002</v>
      </c>
      <c r="V7" s="112">
        <v>4446146.7300000004</v>
      </c>
      <c r="W7" s="112">
        <v>868226.96</v>
      </c>
      <c r="X7" s="112">
        <v>2543414.29</v>
      </c>
      <c r="Y7" s="112">
        <v>0</v>
      </c>
      <c r="Z7" s="112">
        <v>0</v>
      </c>
      <c r="AA7" s="112">
        <v>20930725.020000003</v>
      </c>
      <c r="AB7" s="112"/>
    </row>
    <row r="8" spans="1:29">
      <c r="A8" s="206" t="s">
        <v>36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26">
        <v>0</v>
      </c>
      <c r="K8" s="219">
        <v>0</v>
      </c>
      <c r="L8" s="219">
        <v>0</v>
      </c>
      <c r="M8" s="219">
        <v>1500</v>
      </c>
      <c r="N8" s="219">
        <v>0</v>
      </c>
      <c r="O8" s="219">
        <v>0</v>
      </c>
      <c r="P8" s="219">
        <v>2300</v>
      </c>
      <c r="Q8" s="219">
        <v>0</v>
      </c>
      <c r="R8" s="219">
        <v>0</v>
      </c>
      <c r="S8" s="219">
        <v>0</v>
      </c>
      <c r="T8" s="219">
        <v>0</v>
      </c>
      <c r="U8" s="227">
        <v>3800</v>
      </c>
      <c r="V8" s="116" t="e">
        <v>#N/A</v>
      </c>
      <c r="W8" s="116" t="e">
        <v>#N/A</v>
      </c>
      <c r="X8" s="116" t="e">
        <v>#N/A</v>
      </c>
      <c r="Y8" s="116" t="e">
        <v>#N/A</v>
      </c>
      <c r="Z8" s="116" t="e">
        <v>#N/A</v>
      </c>
      <c r="AA8" s="116" t="e">
        <v>#N/A</v>
      </c>
    </row>
    <row r="9" spans="1:29">
      <c r="A9" s="206" t="s">
        <v>37</v>
      </c>
      <c r="B9" s="219">
        <v>0</v>
      </c>
      <c r="C9" s="219">
        <v>0</v>
      </c>
      <c r="D9" s="219">
        <v>15889.87</v>
      </c>
      <c r="E9" s="219">
        <v>27805</v>
      </c>
      <c r="F9" s="219">
        <v>0</v>
      </c>
      <c r="G9" s="219">
        <v>0</v>
      </c>
      <c r="H9" s="219">
        <v>0</v>
      </c>
      <c r="I9" s="219">
        <v>0</v>
      </c>
      <c r="J9" s="226">
        <v>43694.87</v>
      </c>
      <c r="K9" s="219">
        <v>39698.129999999997</v>
      </c>
      <c r="L9" s="219">
        <v>0</v>
      </c>
      <c r="M9" s="219">
        <v>0</v>
      </c>
      <c r="N9" s="219">
        <v>0</v>
      </c>
      <c r="O9" s="219">
        <v>9148.9699999999993</v>
      </c>
      <c r="P9" s="219">
        <v>12041.61</v>
      </c>
      <c r="Q9" s="219">
        <v>0</v>
      </c>
      <c r="R9" s="219">
        <v>0</v>
      </c>
      <c r="S9" s="219">
        <v>0</v>
      </c>
      <c r="T9" s="219">
        <v>0</v>
      </c>
      <c r="U9" s="227">
        <v>60888.71</v>
      </c>
      <c r="V9" s="116">
        <v>12489</v>
      </c>
      <c r="W9" s="116">
        <v>37350</v>
      </c>
      <c r="X9" s="116">
        <v>0</v>
      </c>
      <c r="Y9" s="116">
        <v>0</v>
      </c>
      <c r="Z9" s="116">
        <v>0</v>
      </c>
      <c r="AA9" s="116">
        <v>137028</v>
      </c>
    </row>
    <row r="10" spans="1:29">
      <c r="A10" s="206" t="s">
        <v>38</v>
      </c>
      <c r="B10" s="219">
        <v>433513.30000000005</v>
      </c>
      <c r="C10" s="219">
        <v>0</v>
      </c>
      <c r="D10" s="219">
        <v>575830.44999999995</v>
      </c>
      <c r="E10" s="219">
        <v>185613.39</v>
      </c>
      <c r="F10" s="219">
        <v>57126.7</v>
      </c>
      <c r="G10" s="219">
        <v>506450.08</v>
      </c>
      <c r="H10" s="219">
        <v>0</v>
      </c>
      <c r="I10" s="219">
        <v>0</v>
      </c>
      <c r="J10" s="226">
        <v>1758533.9200000002</v>
      </c>
      <c r="K10" s="219">
        <v>0</v>
      </c>
      <c r="L10" s="219">
        <v>0</v>
      </c>
      <c r="M10" s="219">
        <v>0</v>
      </c>
      <c r="N10" s="219">
        <v>369298.91</v>
      </c>
      <c r="O10" s="219">
        <v>1103074.95</v>
      </c>
      <c r="P10" s="219">
        <v>190473.61000000002</v>
      </c>
      <c r="Q10" s="219">
        <v>262288.40000000002</v>
      </c>
      <c r="R10" s="219">
        <v>0</v>
      </c>
      <c r="S10" s="219">
        <v>0</v>
      </c>
      <c r="T10" s="219">
        <v>0</v>
      </c>
      <c r="U10" s="227">
        <v>1925135.87</v>
      </c>
      <c r="V10" s="116">
        <v>178829</v>
      </c>
      <c r="W10" s="116">
        <v>1145911</v>
      </c>
      <c r="X10" s="116">
        <v>69691</v>
      </c>
      <c r="Y10" s="116">
        <v>300000</v>
      </c>
      <c r="Z10" s="116">
        <v>0</v>
      </c>
      <c r="AA10" s="116">
        <v>6308643</v>
      </c>
    </row>
    <row r="11" spans="1:29">
      <c r="A11" s="206" t="s">
        <v>39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26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27">
        <v>0</v>
      </c>
      <c r="V11" s="116">
        <v>36941.18</v>
      </c>
      <c r="W11" s="116">
        <v>120055.84</v>
      </c>
      <c r="X11" s="116">
        <v>0</v>
      </c>
      <c r="Y11" s="116">
        <v>0</v>
      </c>
      <c r="Z11" s="116">
        <v>0</v>
      </c>
      <c r="AA11" s="116">
        <v>530137.30999999994</v>
      </c>
    </row>
    <row r="12" spans="1:29">
      <c r="A12" s="206" t="s">
        <v>40</v>
      </c>
      <c r="B12" s="219">
        <v>0</v>
      </c>
      <c r="C12" s="219">
        <v>0</v>
      </c>
      <c r="D12" s="219">
        <v>7705.9100000000008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26">
        <v>7705.9100000000008</v>
      </c>
      <c r="K12" s="219">
        <v>22885.93</v>
      </c>
      <c r="L12" s="219">
        <v>0</v>
      </c>
      <c r="M12" s="219">
        <v>0</v>
      </c>
      <c r="N12" s="219">
        <v>12582.35</v>
      </c>
      <c r="O12" s="219">
        <v>14770.6</v>
      </c>
      <c r="P12" s="219">
        <v>4893.1099999999997</v>
      </c>
      <c r="Q12" s="219">
        <v>0</v>
      </c>
      <c r="R12" s="219">
        <v>29477.91</v>
      </c>
      <c r="S12" s="219">
        <v>0</v>
      </c>
      <c r="T12" s="219">
        <v>0</v>
      </c>
      <c r="U12" s="227">
        <v>84609.9</v>
      </c>
      <c r="V12" s="116">
        <v>4769</v>
      </c>
      <c r="W12" s="116">
        <v>0</v>
      </c>
      <c r="X12" s="116">
        <v>0</v>
      </c>
      <c r="Y12" s="116">
        <v>0</v>
      </c>
      <c r="Z12" s="116">
        <v>0</v>
      </c>
      <c r="AA12" s="116">
        <v>9538</v>
      </c>
    </row>
    <row r="13" spans="1:29" s="113" customFormat="1" ht="14.4">
      <c r="A13" s="108" t="s">
        <v>41</v>
      </c>
      <c r="B13" s="109">
        <v>433513.30000000005</v>
      </c>
      <c r="C13" s="109">
        <v>0</v>
      </c>
      <c r="D13" s="109">
        <v>599426.23</v>
      </c>
      <c r="E13" s="109">
        <v>213418.39</v>
      </c>
      <c r="F13" s="109">
        <v>57126.7</v>
      </c>
      <c r="G13" s="109">
        <v>506450.08</v>
      </c>
      <c r="H13" s="109">
        <v>0</v>
      </c>
      <c r="I13" s="109">
        <v>0</v>
      </c>
      <c r="J13" s="110">
        <v>1809934.7</v>
      </c>
      <c r="K13" s="109">
        <v>62584.06</v>
      </c>
      <c r="L13" s="109">
        <v>0</v>
      </c>
      <c r="M13" s="109">
        <v>1500</v>
      </c>
      <c r="N13" s="109">
        <v>381881.25999999995</v>
      </c>
      <c r="O13" s="109">
        <v>1126994.52</v>
      </c>
      <c r="P13" s="109">
        <v>209708.33000000002</v>
      </c>
      <c r="Q13" s="109">
        <v>262288.40000000002</v>
      </c>
      <c r="R13" s="109">
        <v>29477.91</v>
      </c>
      <c r="S13" s="109">
        <v>0</v>
      </c>
      <c r="T13" s="109">
        <v>0</v>
      </c>
      <c r="U13" s="111">
        <v>2074434.4799999997</v>
      </c>
      <c r="V13" s="112"/>
      <c r="W13" s="112"/>
      <c r="X13" s="112"/>
      <c r="Y13" s="112"/>
      <c r="Z13" s="112"/>
      <c r="AA13" s="112"/>
      <c r="AB13" s="112"/>
    </row>
    <row r="14" spans="1:29" s="113" customFormat="1" ht="14.4">
      <c r="A14" s="108" t="s">
        <v>42</v>
      </c>
      <c r="B14" s="109">
        <v>3504539.13</v>
      </c>
      <c r="C14" s="109">
        <v>0</v>
      </c>
      <c r="D14" s="109">
        <v>4690842.6399999997</v>
      </c>
      <c r="E14" s="109">
        <v>1559835.0700000003</v>
      </c>
      <c r="F14" s="109">
        <v>57126.7</v>
      </c>
      <c r="G14" s="109">
        <v>506450.08</v>
      </c>
      <c r="H14" s="109">
        <v>91921.94</v>
      </c>
      <c r="I14" s="109">
        <v>0</v>
      </c>
      <c r="J14" s="110">
        <v>10410715.559999999</v>
      </c>
      <c r="K14" s="109">
        <v>2953813.33</v>
      </c>
      <c r="L14" s="109">
        <v>0</v>
      </c>
      <c r="M14" s="109">
        <v>1500</v>
      </c>
      <c r="N14" s="109">
        <v>381881.25999999995</v>
      </c>
      <c r="O14" s="109">
        <v>1170401.94</v>
      </c>
      <c r="P14" s="109">
        <v>4870964.72</v>
      </c>
      <c r="Q14" s="109">
        <v>2029069.21</v>
      </c>
      <c r="R14" s="109">
        <v>553274.51</v>
      </c>
      <c r="S14" s="109">
        <v>0</v>
      </c>
      <c r="T14" s="109">
        <v>0</v>
      </c>
      <c r="U14" s="111">
        <v>11960904.970000001</v>
      </c>
      <c r="V14" s="112"/>
      <c r="W14" s="112"/>
      <c r="X14" s="112"/>
      <c r="Y14" s="112"/>
      <c r="Z14" s="112"/>
      <c r="AA14" s="112"/>
      <c r="AB14" s="112"/>
    </row>
    <row r="15" spans="1:29">
      <c r="J15" s="226">
        <v>0</v>
      </c>
      <c r="U15" s="227">
        <v>0</v>
      </c>
    </row>
    <row r="16" spans="1:29" s="113" customFormat="1" ht="14.4">
      <c r="A16" s="108" t="s">
        <v>43</v>
      </c>
      <c r="B16" s="109">
        <v>588224</v>
      </c>
      <c r="C16" s="109">
        <v>0</v>
      </c>
      <c r="D16" s="109">
        <v>2350559</v>
      </c>
      <c r="E16" s="109">
        <v>842101</v>
      </c>
      <c r="F16" s="109">
        <v>11214</v>
      </c>
      <c r="G16" s="109">
        <v>0</v>
      </c>
      <c r="H16" s="109">
        <v>13864</v>
      </c>
      <c r="I16" s="109">
        <v>0</v>
      </c>
      <c r="J16" s="110">
        <v>3805962</v>
      </c>
      <c r="K16" s="109">
        <v>1330077</v>
      </c>
      <c r="L16" s="109">
        <v>0</v>
      </c>
      <c r="M16" s="109">
        <v>0</v>
      </c>
      <c r="N16" s="109">
        <v>13148</v>
      </c>
      <c r="O16" s="109">
        <v>63962</v>
      </c>
      <c r="P16" s="109">
        <v>1828830</v>
      </c>
      <c r="Q16" s="109">
        <v>365017</v>
      </c>
      <c r="R16" s="109">
        <v>273391</v>
      </c>
      <c r="S16" s="109">
        <v>0</v>
      </c>
      <c r="T16" s="109">
        <v>0</v>
      </c>
      <c r="U16" s="111">
        <v>3874425</v>
      </c>
      <c r="V16" s="112">
        <v>1731928</v>
      </c>
      <c r="W16" s="112">
        <v>3536033</v>
      </c>
      <c r="X16" s="112">
        <v>1045993</v>
      </c>
      <c r="Y16" s="112">
        <v>0</v>
      </c>
      <c r="Z16" s="112">
        <v>0</v>
      </c>
      <c r="AA16" s="112">
        <v>18602590</v>
      </c>
      <c r="AB16" s="112"/>
    </row>
    <row r="17" spans="1:28">
      <c r="A17" s="206" t="s">
        <v>44</v>
      </c>
      <c r="B17" s="219">
        <v>183363.44</v>
      </c>
      <c r="C17" s="219">
        <v>0</v>
      </c>
      <c r="D17" s="219">
        <v>43278.070000000007</v>
      </c>
      <c r="E17" s="219">
        <v>37050.949999999997</v>
      </c>
      <c r="F17" s="219">
        <v>0</v>
      </c>
      <c r="G17" s="219">
        <v>1255.27</v>
      </c>
      <c r="H17" s="219">
        <v>0</v>
      </c>
      <c r="I17" s="219">
        <v>0</v>
      </c>
      <c r="J17" s="226">
        <v>264947.73000000004</v>
      </c>
      <c r="K17" s="219">
        <v>63849.99</v>
      </c>
      <c r="L17" s="219">
        <v>0</v>
      </c>
      <c r="M17" s="219">
        <v>0</v>
      </c>
      <c r="N17" s="219">
        <v>0</v>
      </c>
      <c r="O17" s="219">
        <v>1000</v>
      </c>
      <c r="P17" s="219">
        <v>29708.010000000002</v>
      </c>
      <c r="Q17" s="219">
        <v>0</v>
      </c>
      <c r="R17" s="219">
        <v>183228.4</v>
      </c>
      <c r="S17" s="219">
        <v>0</v>
      </c>
      <c r="T17" s="219">
        <v>0</v>
      </c>
      <c r="U17" s="227">
        <v>277786.40000000002</v>
      </c>
      <c r="V17" s="116">
        <v>28839.739999999998</v>
      </c>
      <c r="W17" s="116">
        <v>0</v>
      </c>
      <c r="X17" s="116">
        <v>6600</v>
      </c>
      <c r="Y17" s="116">
        <v>0</v>
      </c>
      <c r="Z17" s="116">
        <v>0</v>
      </c>
      <c r="AA17" s="116">
        <v>140900.97</v>
      </c>
    </row>
    <row r="18" spans="1:28">
      <c r="A18" s="206" t="s">
        <v>45</v>
      </c>
      <c r="B18" s="219">
        <v>22211.79</v>
      </c>
      <c r="C18" s="219">
        <v>0</v>
      </c>
      <c r="D18" s="219">
        <v>795289.69</v>
      </c>
      <c r="E18" s="219">
        <v>76064.47</v>
      </c>
      <c r="F18" s="219">
        <v>0</v>
      </c>
      <c r="G18" s="219">
        <v>0</v>
      </c>
      <c r="H18" s="219">
        <v>0</v>
      </c>
      <c r="I18" s="219">
        <v>820686.6</v>
      </c>
      <c r="J18" s="226">
        <v>1714252.5499999998</v>
      </c>
      <c r="K18" s="219">
        <v>510534.38</v>
      </c>
      <c r="L18" s="219">
        <v>0</v>
      </c>
      <c r="M18" s="219">
        <v>0</v>
      </c>
      <c r="N18" s="219">
        <v>0</v>
      </c>
      <c r="O18" s="219">
        <v>573737.80999999994</v>
      </c>
      <c r="P18" s="219">
        <v>168929.11</v>
      </c>
      <c r="Q18" s="219">
        <v>7150</v>
      </c>
      <c r="R18" s="219">
        <v>14005.4</v>
      </c>
      <c r="S18" s="219">
        <v>0</v>
      </c>
      <c r="T18" s="219">
        <v>0</v>
      </c>
      <c r="U18" s="227">
        <v>1274356.6999999997</v>
      </c>
      <c r="V18" s="116">
        <v>164864</v>
      </c>
      <c r="W18" s="116">
        <v>181350</v>
      </c>
      <c r="X18" s="116">
        <v>0</v>
      </c>
      <c r="Y18" s="116">
        <v>0</v>
      </c>
      <c r="Z18" s="116">
        <v>0</v>
      </c>
      <c r="AA18" s="116">
        <v>1923095</v>
      </c>
    </row>
    <row r="19" spans="1:28" s="113" customFormat="1" ht="14.4">
      <c r="A19" s="108" t="s">
        <v>41</v>
      </c>
      <c r="B19" s="109">
        <v>205575.23</v>
      </c>
      <c r="C19" s="109">
        <v>0</v>
      </c>
      <c r="D19" s="109">
        <v>838567.76</v>
      </c>
      <c r="E19" s="109">
        <v>113115.42</v>
      </c>
      <c r="F19" s="109">
        <v>0</v>
      </c>
      <c r="G19" s="109">
        <v>1255.27</v>
      </c>
      <c r="H19" s="109">
        <v>0</v>
      </c>
      <c r="I19" s="109">
        <v>820686.6</v>
      </c>
      <c r="J19" s="110">
        <v>1979200.2799999998</v>
      </c>
      <c r="K19" s="109">
        <v>574384.37</v>
      </c>
      <c r="L19" s="109">
        <v>0</v>
      </c>
      <c r="M19" s="109">
        <v>0</v>
      </c>
      <c r="N19" s="109">
        <v>0</v>
      </c>
      <c r="O19" s="109">
        <v>574737.80999999994</v>
      </c>
      <c r="P19" s="109">
        <v>198637.12</v>
      </c>
      <c r="Q19" s="109">
        <v>7150</v>
      </c>
      <c r="R19" s="109">
        <v>197233.8</v>
      </c>
      <c r="S19" s="109">
        <v>0</v>
      </c>
      <c r="T19" s="109">
        <v>0</v>
      </c>
      <c r="U19" s="111">
        <v>1552143.0999999999</v>
      </c>
      <c r="V19" s="112"/>
      <c r="W19" s="112"/>
      <c r="X19" s="112"/>
      <c r="Y19" s="112"/>
      <c r="Z19" s="112"/>
      <c r="AA19" s="112"/>
      <c r="AB19" s="112"/>
    </row>
    <row r="20" spans="1:28" s="113" customFormat="1" ht="14.4">
      <c r="A20" s="108" t="s">
        <v>42</v>
      </c>
      <c r="B20" s="109">
        <v>793799.23</v>
      </c>
      <c r="C20" s="109">
        <v>0</v>
      </c>
      <c r="D20" s="109">
        <v>3189126.76</v>
      </c>
      <c r="E20" s="109">
        <v>955216.42</v>
      </c>
      <c r="F20" s="109">
        <v>11214</v>
      </c>
      <c r="G20" s="109">
        <v>1255.27</v>
      </c>
      <c r="H20" s="109">
        <v>13864</v>
      </c>
      <c r="I20" s="109">
        <v>820686.6</v>
      </c>
      <c r="J20" s="110">
        <v>5785162.2799999993</v>
      </c>
      <c r="K20" s="109">
        <v>1904461.37</v>
      </c>
      <c r="L20" s="109">
        <v>0</v>
      </c>
      <c r="M20" s="109">
        <v>0</v>
      </c>
      <c r="N20" s="109">
        <v>13148</v>
      </c>
      <c r="O20" s="109">
        <v>638699.80999999994</v>
      </c>
      <c r="P20" s="109">
        <v>2027467.12</v>
      </c>
      <c r="Q20" s="109">
        <v>372167</v>
      </c>
      <c r="R20" s="109">
        <v>470624.8</v>
      </c>
      <c r="S20" s="109">
        <v>0</v>
      </c>
      <c r="T20" s="109">
        <v>0</v>
      </c>
      <c r="U20" s="111">
        <v>5426568.1000000006</v>
      </c>
      <c r="V20" s="112"/>
      <c r="W20" s="112"/>
      <c r="X20" s="112"/>
      <c r="Y20" s="112"/>
      <c r="Z20" s="112"/>
      <c r="AA20" s="112"/>
      <c r="AB20" s="112"/>
    </row>
    <row r="21" spans="1:28">
      <c r="J21" s="226">
        <v>0</v>
      </c>
      <c r="U21" s="227">
        <v>0</v>
      </c>
    </row>
    <row r="22" spans="1:28" s="113" customFormat="1" ht="14.4">
      <c r="A22" s="108" t="s">
        <v>46</v>
      </c>
      <c r="B22" s="109">
        <v>7232377</v>
      </c>
      <c r="C22" s="109">
        <v>0</v>
      </c>
      <c r="D22" s="109">
        <v>6816498</v>
      </c>
      <c r="E22" s="109">
        <v>1937683</v>
      </c>
      <c r="F22" s="109">
        <v>107379</v>
      </c>
      <c r="G22" s="109">
        <v>204669</v>
      </c>
      <c r="H22" s="109">
        <v>4195</v>
      </c>
      <c r="I22" s="109">
        <v>540174</v>
      </c>
      <c r="J22" s="110">
        <v>16842975</v>
      </c>
      <c r="K22" s="109">
        <v>6488667</v>
      </c>
      <c r="L22" s="109">
        <v>0</v>
      </c>
      <c r="M22" s="109">
        <v>2386385</v>
      </c>
      <c r="N22" s="109">
        <v>63718</v>
      </c>
      <c r="O22" s="109">
        <v>472878</v>
      </c>
      <c r="P22" s="109">
        <v>3468303</v>
      </c>
      <c r="Q22" s="109">
        <v>2794785</v>
      </c>
      <c r="R22" s="109">
        <v>1952821</v>
      </c>
      <c r="S22" s="109">
        <v>0</v>
      </c>
      <c r="T22" s="109">
        <v>0</v>
      </c>
      <c r="U22" s="111">
        <v>17627557</v>
      </c>
      <c r="V22" s="112"/>
      <c r="W22" s="112"/>
      <c r="X22" s="112"/>
      <c r="Y22" s="112"/>
      <c r="Z22" s="112"/>
      <c r="AA22" s="112"/>
      <c r="AB22" s="112"/>
    </row>
    <row r="23" spans="1:28">
      <c r="A23" s="206" t="s">
        <v>47</v>
      </c>
      <c r="B23" s="219">
        <v>128439.97</v>
      </c>
      <c r="C23" s="219">
        <v>0</v>
      </c>
      <c r="D23" s="219">
        <v>141318.21</v>
      </c>
      <c r="E23" s="219">
        <v>37551.120000000003</v>
      </c>
      <c r="F23" s="219">
        <v>0</v>
      </c>
      <c r="G23" s="219">
        <v>0</v>
      </c>
      <c r="H23" s="219">
        <v>0</v>
      </c>
      <c r="I23" s="219">
        <v>0</v>
      </c>
      <c r="J23" s="226">
        <v>307309.3</v>
      </c>
      <c r="K23" s="219">
        <v>84258.08</v>
      </c>
      <c r="L23" s="219">
        <v>0</v>
      </c>
      <c r="M23" s="219">
        <v>0</v>
      </c>
      <c r="N23" s="219">
        <v>0</v>
      </c>
      <c r="O23" s="219">
        <v>10923.09</v>
      </c>
      <c r="P23" s="219">
        <v>78288.37999999999</v>
      </c>
      <c r="Q23" s="219">
        <v>0</v>
      </c>
      <c r="R23" s="219">
        <v>8445</v>
      </c>
      <c r="S23" s="219">
        <v>0</v>
      </c>
      <c r="T23" s="219">
        <v>0</v>
      </c>
      <c r="U23" s="227">
        <v>181914.55</v>
      </c>
    </row>
    <row r="24" spans="1:28">
      <c r="A24" s="206" t="s">
        <v>48</v>
      </c>
      <c r="B24" s="219">
        <v>3068901.75</v>
      </c>
      <c r="C24" s="219">
        <v>3603434.9</v>
      </c>
      <c r="D24" s="219">
        <v>4127688.72</v>
      </c>
      <c r="E24" s="219">
        <v>572576.37</v>
      </c>
      <c r="F24" s="219">
        <v>226311.21</v>
      </c>
      <c r="G24" s="219">
        <v>1898704.0299999998</v>
      </c>
      <c r="H24" s="219">
        <v>0</v>
      </c>
      <c r="I24" s="219">
        <v>963460.37</v>
      </c>
      <c r="J24" s="226">
        <v>14461077.35</v>
      </c>
      <c r="K24" s="219">
        <v>1382127.22</v>
      </c>
      <c r="L24" s="219">
        <v>0</v>
      </c>
      <c r="M24" s="219">
        <v>0</v>
      </c>
      <c r="N24" s="219">
        <v>0</v>
      </c>
      <c r="O24" s="219">
        <v>7079889.0700000003</v>
      </c>
      <c r="P24" s="219">
        <v>1870529.99</v>
      </c>
      <c r="Q24" s="219">
        <v>140495.16</v>
      </c>
      <c r="R24" s="219">
        <v>4003692.4</v>
      </c>
      <c r="S24" s="219">
        <v>0</v>
      </c>
      <c r="T24" s="219">
        <v>0</v>
      </c>
      <c r="U24" s="227">
        <v>14476733.840000002</v>
      </c>
    </row>
    <row r="25" spans="1:28">
      <c r="A25" s="206" t="s">
        <v>49</v>
      </c>
      <c r="B25" s="219">
        <v>1259978</v>
      </c>
      <c r="C25" s="219">
        <v>0</v>
      </c>
      <c r="D25" s="219">
        <v>642683</v>
      </c>
      <c r="E25" s="219">
        <v>33608</v>
      </c>
      <c r="F25" s="219">
        <v>0</v>
      </c>
      <c r="G25" s="219">
        <v>40590</v>
      </c>
      <c r="H25" s="219">
        <v>8420</v>
      </c>
      <c r="I25" s="219">
        <v>1041205</v>
      </c>
      <c r="J25" s="226">
        <v>3026484</v>
      </c>
      <c r="K25" s="219">
        <v>500221</v>
      </c>
      <c r="L25" s="219">
        <v>1283</v>
      </c>
      <c r="M25" s="219">
        <v>129000</v>
      </c>
      <c r="N25" s="219">
        <v>0</v>
      </c>
      <c r="O25" s="219">
        <v>1263713</v>
      </c>
      <c r="P25" s="219">
        <v>139079</v>
      </c>
      <c r="Q25" s="219">
        <v>910021</v>
      </c>
      <c r="R25" s="219">
        <v>190960</v>
      </c>
      <c r="S25" s="219">
        <v>0</v>
      </c>
      <c r="T25" s="219">
        <v>0</v>
      </c>
      <c r="U25" s="227">
        <v>3134277</v>
      </c>
    </row>
    <row r="26" spans="1:28">
      <c r="A26" s="206" t="s">
        <v>50</v>
      </c>
      <c r="B26" s="219">
        <v>15693316</v>
      </c>
      <c r="C26" s="219">
        <v>2434931</v>
      </c>
      <c r="D26" s="219">
        <v>1479521</v>
      </c>
      <c r="E26" s="219">
        <v>884235</v>
      </c>
      <c r="F26" s="219">
        <v>0</v>
      </c>
      <c r="G26" s="219">
        <v>349467</v>
      </c>
      <c r="H26" s="219">
        <v>0</v>
      </c>
      <c r="I26" s="219">
        <v>8335018</v>
      </c>
      <c r="J26" s="226">
        <v>29176488</v>
      </c>
      <c r="K26" s="219">
        <v>0</v>
      </c>
      <c r="L26" s="219">
        <v>24209</v>
      </c>
      <c r="M26" s="219">
        <v>2616728</v>
      </c>
      <c r="N26" s="219">
        <v>10877071</v>
      </c>
      <c r="O26" s="219">
        <v>6524040</v>
      </c>
      <c r="P26" s="219">
        <v>5477739</v>
      </c>
      <c r="Q26" s="219">
        <v>5146281</v>
      </c>
      <c r="R26" s="219">
        <v>1087639</v>
      </c>
      <c r="S26" s="219">
        <v>1706150</v>
      </c>
      <c r="T26" s="219">
        <v>0</v>
      </c>
      <c r="U26" s="227">
        <v>33459857</v>
      </c>
    </row>
    <row r="27" spans="1:28">
      <c r="A27" s="206" t="s">
        <v>51</v>
      </c>
      <c r="B27" s="219">
        <v>2524023.52</v>
      </c>
      <c r="C27" s="219">
        <v>0</v>
      </c>
      <c r="D27" s="219">
        <v>500472.94999999995</v>
      </c>
      <c r="E27" s="219">
        <v>922.41</v>
      </c>
      <c r="F27" s="219">
        <v>6635.57</v>
      </c>
      <c r="G27" s="219">
        <v>144744.53</v>
      </c>
      <c r="H27" s="219">
        <v>0</v>
      </c>
      <c r="I27" s="219">
        <v>397616.77</v>
      </c>
      <c r="J27" s="226">
        <v>3574415.7499999995</v>
      </c>
      <c r="K27" s="219">
        <v>388260.64</v>
      </c>
      <c r="L27" s="219">
        <v>0</v>
      </c>
      <c r="M27" s="219">
        <v>666488</v>
      </c>
      <c r="N27" s="219">
        <v>0</v>
      </c>
      <c r="O27" s="219">
        <v>994226.75</v>
      </c>
      <c r="P27" s="219">
        <v>341571.24</v>
      </c>
      <c r="Q27" s="219">
        <v>0</v>
      </c>
      <c r="R27" s="219">
        <v>1586069.37</v>
      </c>
      <c r="S27" s="219">
        <v>0</v>
      </c>
      <c r="T27" s="219">
        <v>0</v>
      </c>
      <c r="U27" s="227">
        <v>3976616</v>
      </c>
    </row>
    <row r="28" spans="1:28" s="113" customFormat="1" ht="14.4">
      <c r="A28" s="108" t="s">
        <v>41</v>
      </c>
      <c r="B28" s="109">
        <v>22674659.239999998</v>
      </c>
      <c r="C28" s="109">
        <v>6038365.9000000004</v>
      </c>
      <c r="D28" s="109">
        <v>6891683.8800000008</v>
      </c>
      <c r="E28" s="109">
        <v>1528892.9</v>
      </c>
      <c r="F28" s="109">
        <v>232946.78</v>
      </c>
      <c r="G28" s="109">
        <v>2433505.5599999996</v>
      </c>
      <c r="H28" s="109">
        <v>8420</v>
      </c>
      <c r="I28" s="109">
        <v>10737300.140000001</v>
      </c>
      <c r="J28" s="110">
        <v>50545774.400000006</v>
      </c>
      <c r="K28" s="109">
        <v>2354866.94</v>
      </c>
      <c r="L28" s="109">
        <v>25492</v>
      </c>
      <c r="M28" s="109">
        <v>3412216</v>
      </c>
      <c r="N28" s="109">
        <v>10877071</v>
      </c>
      <c r="O28" s="109">
        <v>15872791.91</v>
      </c>
      <c r="P28" s="109">
        <v>7907207.6100000003</v>
      </c>
      <c r="Q28" s="109">
        <v>6196797.1600000001</v>
      </c>
      <c r="R28" s="109">
        <v>6876805.7700000005</v>
      </c>
      <c r="S28" s="109">
        <v>1706150</v>
      </c>
      <c r="T28" s="109">
        <v>0</v>
      </c>
      <c r="U28" s="111">
        <v>55229398.390000008</v>
      </c>
      <c r="V28" s="112"/>
      <c r="W28" s="112"/>
      <c r="X28" s="112"/>
      <c r="Y28" s="112"/>
      <c r="Z28" s="112"/>
      <c r="AA28" s="112"/>
      <c r="AB28" s="112"/>
    </row>
    <row r="29" spans="1:28" s="113" customFormat="1" ht="14.4">
      <c r="A29" s="108" t="s">
        <v>42</v>
      </c>
      <c r="B29" s="109">
        <v>29907036.239999998</v>
      </c>
      <c r="C29" s="109">
        <v>6038365.9000000004</v>
      </c>
      <c r="D29" s="109">
        <v>13708181.880000001</v>
      </c>
      <c r="E29" s="109">
        <v>3466575.9</v>
      </c>
      <c r="F29" s="109">
        <v>340325.78</v>
      </c>
      <c r="G29" s="109">
        <v>2638174.5599999996</v>
      </c>
      <c r="H29" s="109">
        <v>12615</v>
      </c>
      <c r="I29" s="109">
        <v>11277474.140000001</v>
      </c>
      <c r="J29" s="110">
        <v>67388749.400000006</v>
      </c>
      <c r="K29" s="109">
        <v>8843533.9399999995</v>
      </c>
      <c r="L29" s="109">
        <v>25492</v>
      </c>
      <c r="M29" s="109">
        <v>5798601</v>
      </c>
      <c r="N29" s="109">
        <v>10940789</v>
      </c>
      <c r="O29" s="109">
        <v>16345669.91</v>
      </c>
      <c r="P29" s="109">
        <v>11375510.609999999</v>
      </c>
      <c r="Q29" s="109">
        <v>8991582.1600000001</v>
      </c>
      <c r="R29" s="109">
        <v>8829626.7699999996</v>
      </c>
      <c r="S29" s="109">
        <v>1706150</v>
      </c>
      <c r="T29" s="109">
        <v>0</v>
      </c>
      <c r="U29" s="111">
        <v>72856955.389999986</v>
      </c>
      <c r="V29" s="112"/>
      <c r="W29" s="112"/>
      <c r="X29" s="112"/>
      <c r="Y29" s="112"/>
      <c r="Z29" s="112"/>
      <c r="AA29" s="112"/>
      <c r="AB29" s="112"/>
    </row>
    <row r="30" spans="1:28">
      <c r="J30" s="226">
        <v>0</v>
      </c>
      <c r="U30" s="227">
        <v>0</v>
      </c>
    </row>
    <row r="31" spans="1:28" s="113" customFormat="1" ht="14.4">
      <c r="A31" s="108" t="s">
        <v>52</v>
      </c>
      <c r="B31" s="109">
        <v>2694329.56</v>
      </c>
      <c r="C31" s="109">
        <v>0</v>
      </c>
      <c r="D31" s="109">
        <v>7545395.7200000007</v>
      </c>
      <c r="E31" s="109">
        <v>2698621.09</v>
      </c>
      <c r="F31" s="109">
        <v>0</v>
      </c>
      <c r="G31" s="109">
        <v>0</v>
      </c>
      <c r="H31" s="109">
        <v>144104.95000000001</v>
      </c>
      <c r="I31" s="109">
        <v>0</v>
      </c>
      <c r="J31" s="110">
        <v>13082451.32</v>
      </c>
      <c r="K31" s="109">
        <v>7722194.0999999996</v>
      </c>
      <c r="L31" s="109">
        <v>0</v>
      </c>
      <c r="M31" s="109">
        <v>500000</v>
      </c>
      <c r="N31" s="109">
        <v>28432.560000000001</v>
      </c>
      <c r="O31" s="109">
        <v>709180.86</v>
      </c>
      <c r="P31" s="109">
        <v>3268617.5700000003</v>
      </c>
      <c r="Q31" s="109">
        <v>1156119.2399999998</v>
      </c>
      <c r="R31" s="109">
        <v>1222130.8299999998</v>
      </c>
      <c r="S31" s="109">
        <v>0</v>
      </c>
      <c r="T31" s="109">
        <v>0</v>
      </c>
      <c r="U31" s="111">
        <v>14606675.16</v>
      </c>
      <c r="V31" s="112"/>
      <c r="W31" s="112"/>
      <c r="X31" s="112"/>
      <c r="Y31" s="112"/>
      <c r="Z31" s="112"/>
      <c r="AA31" s="112"/>
      <c r="AB31" s="112"/>
    </row>
    <row r="32" spans="1:28">
      <c r="A32" s="206" t="s">
        <v>53</v>
      </c>
      <c r="B32" s="219">
        <v>105885.73000000001</v>
      </c>
      <c r="C32" s="219">
        <v>0</v>
      </c>
      <c r="D32" s="219">
        <v>458019.62999999995</v>
      </c>
      <c r="E32" s="219">
        <v>232064.87</v>
      </c>
      <c r="F32" s="219">
        <v>0</v>
      </c>
      <c r="G32" s="219">
        <v>0</v>
      </c>
      <c r="H32" s="219">
        <v>0</v>
      </c>
      <c r="I32" s="219">
        <v>0</v>
      </c>
      <c r="J32" s="226">
        <v>795970.23</v>
      </c>
      <c r="K32" s="219">
        <v>678770.68</v>
      </c>
      <c r="L32" s="219">
        <v>0</v>
      </c>
      <c r="M32" s="219">
        <v>0</v>
      </c>
      <c r="N32" s="219">
        <v>0</v>
      </c>
      <c r="O32" s="219">
        <v>20071.809999999998</v>
      </c>
      <c r="P32" s="219">
        <v>71648.53</v>
      </c>
      <c r="Q32" s="219">
        <v>25479.21</v>
      </c>
      <c r="R32" s="219">
        <v>0</v>
      </c>
      <c r="S32" s="219">
        <v>0</v>
      </c>
      <c r="T32" s="219">
        <v>0</v>
      </c>
      <c r="U32" s="227">
        <v>795970.23</v>
      </c>
    </row>
    <row r="33" spans="1:28">
      <c r="A33" s="206" t="s">
        <v>392</v>
      </c>
      <c r="B33" s="219">
        <v>1308286</v>
      </c>
      <c r="C33" s="219">
        <v>250945</v>
      </c>
      <c r="D33" s="219">
        <v>210967</v>
      </c>
      <c r="E33" s="219">
        <v>286928</v>
      </c>
      <c r="F33" s="219">
        <v>47318</v>
      </c>
      <c r="G33" s="219">
        <v>15065</v>
      </c>
      <c r="H33" s="219">
        <v>0</v>
      </c>
      <c r="I33" s="219">
        <v>425242</v>
      </c>
      <c r="J33" s="226">
        <v>2544751</v>
      </c>
      <c r="K33" s="219">
        <v>1035768</v>
      </c>
      <c r="L33" s="219">
        <v>0</v>
      </c>
      <c r="M33" s="219">
        <v>996715</v>
      </c>
      <c r="N33" s="219">
        <v>0</v>
      </c>
      <c r="O33" s="219">
        <v>1231669</v>
      </c>
      <c r="P33" s="219">
        <v>96835</v>
      </c>
      <c r="Q33" s="219">
        <v>37750</v>
      </c>
      <c r="R33" s="219">
        <v>0</v>
      </c>
      <c r="S33" s="219">
        <v>1185584</v>
      </c>
      <c r="T33" s="219">
        <v>0</v>
      </c>
      <c r="U33" s="227">
        <v>4584321</v>
      </c>
    </row>
    <row r="34" spans="1:28">
      <c r="A34" s="206" t="s">
        <v>55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26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27">
        <v>0</v>
      </c>
    </row>
    <row r="35" spans="1:28">
      <c r="A35" s="206" t="s">
        <v>56</v>
      </c>
      <c r="B35" s="219">
        <v>1050751.3299999998</v>
      </c>
      <c r="C35" s="219">
        <v>0</v>
      </c>
      <c r="D35" s="219">
        <v>423452.01999999996</v>
      </c>
      <c r="E35" s="219">
        <v>305379.65999999997</v>
      </c>
      <c r="F35" s="219">
        <v>410.8</v>
      </c>
      <c r="G35" s="219">
        <v>247740.28999999998</v>
      </c>
      <c r="H35" s="219">
        <v>0</v>
      </c>
      <c r="I35" s="219">
        <v>297603.06</v>
      </c>
      <c r="J35" s="226">
        <v>2325337.1599999997</v>
      </c>
      <c r="K35" s="219">
        <v>297603.06</v>
      </c>
      <c r="L35" s="219">
        <v>44972.39</v>
      </c>
      <c r="M35" s="219">
        <v>0</v>
      </c>
      <c r="N35" s="219">
        <v>1274032.4300000002</v>
      </c>
      <c r="O35" s="219">
        <v>713201.81</v>
      </c>
      <c r="P35" s="219">
        <v>68442.739999999991</v>
      </c>
      <c r="Q35" s="219">
        <v>0</v>
      </c>
      <c r="R35" s="219">
        <v>61050.41</v>
      </c>
      <c r="S35" s="219">
        <v>0</v>
      </c>
      <c r="T35" s="219">
        <v>0</v>
      </c>
      <c r="U35" s="227">
        <v>2459302.8400000008</v>
      </c>
    </row>
    <row r="36" spans="1:28">
      <c r="A36" s="206" t="s">
        <v>57</v>
      </c>
      <c r="B36" s="219">
        <v>6553908</v>
      </c>
      <c r="C36" s="219">
        <v>44850</v>
      </c>
      <c r="D36" s="219">
        <v>2701639</v>
      </c>
      <c r="E36" s="219">
        <v>194837</v>
      </c>
      <c r="F36" s="219">
        <v>302855</v>
      </c>
      <c r="G36" s="219">
        <v>210936</v>
      </c>
      <c r="H36" s="219">
        <v>0</v>
      </c>
      <c r="I36" s="219">
        <v>254032</v>
      </c>
      <c r="J36" s="226">
        <v>10263057</v>
      </c>
      <c r="K36" s="219">
        <v>3351033</v>
      </c>
      <c r="L36" s="219">
        <v>195041</v>
      </c>
      <c r="M36" s="219">
        <v>2000000</v>
      </c>
      <c r="N36" s="219">
        <v>0</v>
      </c>
      <c r="O36" s="219">
        <v>2226530</v>
      </c>
      <c r="P36" s="219">
        <v>787521</v>
      </c>
      <c r="Q36" s="219">
        <v>2143393</v>
      </c>
      <c r="R36" s="219">
        <v>831142</v>
      </c>
      <c r="S36" s="219">
        <v>0</v>
      </c>
      <c r="T36" s="219">
        <v>0</v>
      </c>
      <c r="U36" s="227">
        <v>11534660</v>
      </c>
    </row>
    <row r="37" spans="1:28" s="113" customFormat="1" ht="14.4">
      <c r="A37" s="108" t="s">
        <v>41</v>
      </c>
      <c r="B37" s="109">
        <v>9018831.0599999987</v>
      </c>
      <c r="C37" s="109">
        <v>295795</v>
      </c>
      <c r="D37" s="109">
        <v>3794077.65</v>
      </c>
      <c r="E37" s="109">
        <v>1019209.53</v>
      </c>
      <c r="F37" s="109">
        <v>350583.8</v>
      </c>
      <c r="G37" s="109">
        <v>473741.29</v>
      </c>
      <c r="H37" s="109">
        <v>0</v>
      </c>
      <c r="I37" s="109">
        <v>976877.06</v>
      </c>
      <c r="J37" s="110">
        <v>15929115.389999999</v>
      </c>
      <c r="K37" s="109">
        <v>5363174.74</v>
      </c>
      <c r="L37" s="109">
        <v>240013.39</v>
      </c>
      <c r="M37" s="109">
        <v>2996715</v>
      </c>
      <c r="N37" s="109">
        <v>1274032.4300000002</v>
      </c>
      <c r="O37" s="109">
        <v>4191472.62</v>
      </c>
      <c r="P37" s="109">
        <v>1024447.27</v>
      </c>
      <c r="Q37" s="109">
        <v>2206622.21</v>
      </c>
      <c r="R37" s="109">
        <v>892192.41</v>
      </c>
      <c r="S37" s="109">
        <v>1185584</v>
      </c>
      <c r="T37" s="109">
        <v>0</v>
      </c>
      <c r="U37" s="111">
        <v>19374254.07</v>
      </c>
      <c r="V37" s="112"/>
      <c r="W37" s="112"/>
      <c r="X37" s="112"/>
      <c r="Y37" s="112"/>
      <c r="Z37" s="112"/>
      <c r="AA37" s="112"/>
      <c r="AB37" s="112"/>
    </row>
    <row r="38" spans="1:28" s="113" customFormat="1" ht="14.4">
      <c r="A38" s="108" t="s">
        <v>42</v>
      </c>
      <c r="B38" s="109">
        <v>11713160.619999999</v>
      </c>
      <c r="C38" s="109">
        <v>295795</v>
      </c>
      <c r="D38" s="109">
        <v>11339473.370000001</v>
      </c>
      <c r="E38" s="109">
        <v>3717830.62</v>
      </c>
      <c r="F38" s="109">
        <v>350583.8</v>
      </c>
      <c r="G38" s="109">
        <v>473741.29</v>
      </c>
      <c r="H38" s="109">
        <v>144104.95000000001</v>
      </c>
      <c r="I38" s="109">
        <v>976877.06</v>
      </c>
      <c r="J38" s="110">
        <v>29011566.710000001</v>
      </c>
      <c r="K38" s="109">
        <v>13085368.84</v>
      </c>
      <c r="L38" s="109">
        <v>240013.39</v>
      </c>
      <c r="M38" s="109">
        <v>3496715</v>
      </c>
      <c r="N38" s="109">
        <v>1302464.9900000002</v>
      </c>
      <c r="O38" s="109">
        <v>4900653.4800000004</v>
      </c>
      <c r="P38" s="109">
        <v>4293064.84</v>
      </c>
      <c r="Q38" s="109">
        <v>3362741.4499999997</v>
      </c>
      <c r="R38" s="109">
        <v>2114323.2399999998</v>
      </c>
      <c r="S38" s="109">
        <v>1185584</v>
      </c>
      <c r="T38" s="109">
        <v>0</v>
      </c>
      <c r="U38" s="111">
        <v>33980929.229999997</v>
      </c>
      <c r="V38" s="112"/>
      <c r="W38" s="112"/>
      <c r="X38" s="112"/>
      <c r="Y38" s="112"/>
      <c r="Z38" s="112"/>
      <c r="AA38" s="112"/>
      <c r="AB38" s="112"/>
    </row>
    <row r="39" spans="1:28">
      <c r="J39" s="226">
        <v>0</v>
      </c>
      <c r="U39" s="227">
        <v>0</v>
      </c>
    </row>
    <row r="40" spans="1:28" s="113" customFormat="1" ht="14.4">
      <c r="A40" s="108" t="s">
        <v>58</v>
      </c>
      <c r="B40" s="109">
        <v>4510958</v>
      </c>
      <c r="C40" s="109">
        <v>0</v>
      </c>
      <c r="D40" s="109">
        <v>8316369</v>
      </c>
      <c r="E40" s="109">
        <v>3366399</v>
      </c>
      <c r="F40" s="109">
        <v>0</v>
      </c>
      <c r="G40" s="109">
        <v>0</v>
      </c>
      <c r="H40" s="109">
        <v>134704</v>
      </c>
      <c r="I40" s="109">
        <v>800000</v>
      </c>
      <c r="J40" s="110">
        <v>17128430</v>
      </c>
      <c r="K40" s="109">
        <v>7289121</v>
      </c>
      <c r="L40" s="109">
        <v>3456</v>
      </c>
      <c r="M40" s="109">
        <v>500000</v>
      </c>
      <c r="N40" s="109">
        <v>414738</v>
      </c>
      <c r="O40" s="109">
        <v>608655</v>
      </c>
      <c r="P40" s="109">
        <v>2305296</v>
      </c>
      <c r="Q40" s="109">
        <v>204572</v>
      </c>
      <c r="R40" s="109">
        <v>623373</v>
      </c>
      <c r="S40" s="109">
        <v>0</v>
      </c>
      <c r="T40" s="109">
        <v>0</v>
      </c>
      <c r="U40" s="111">
        <v>11949211</v>
      </c>
      <c r="V40" s="112"/>
      <c r="W40" s="112"/>
      <c r="X40" s="112"/>
      <c r="Y40" s="112"/>
      <c r="Z40" s="112"/>
      <c r="AA40" s="112"/>
      <c r="AB40" s="112"/>
    </row>
    <row r="41" spans="1:28">
      <c r="A41" s="206" t="s">
        <v>59</v>
      </c>
      <c r="B41" s="219">
        <v>937978</v>
      </c>
      <c r="C41" s="219">
        <v>0</v>
      </c>
      <c r="D41" s="219">
        <v>225785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26">
        <v>1163763</v>
      </c>
      <c r="K41" s="219">
        <v>162838</v>
      </c>
      <c r="L41" s="219">
        <v>0</v>
      </c>
      <c r="M41" s="219">
        <v>0</v>
      </c>
      <c r="N41" s="219">
        <v>0</v>
      </c>
      <c r="O41" s="219">
        <v>15247</v>
      </c>
      <c r="P41" s="219">
        <v>83765</v>
      </c>
      <c r="Q41" s="219">
        <v>847776</v>
      </c>
      <c r="R41" s="219">
        <v>0</v>
      </c>
      <c r="S41" s="219">
        <v>0</v>
      </c>
      <c r="T41" s="219">
        <v>0</v>
      </c>
      <c r="U41" s="227">
        <v>1109626</v>
      </c>
    </row>
    <row r="42" spans="1:28">
      <c r="A42" s="206" t="s">
        <v>393</v>
      </c>
      <c r="B42" s="219">
        <v>4077550.16</v>
      </c>
      <c r="C42" s="219">
        <v>314002.99999999994</v>
      </c>
      <c r="D42" s="219">
        <v>2542066.8700000006</v>
      </c>
      <c r="E42" s="219">
        <v>0</v>
      </c>
      <c r="F42" s="219">
        <v>1005311.01</v>
      </c>
      <c r="G42" s="219">
        <v>169729.32</v>
      </c>
      <c r="H42" s="219">
        <v>0</v>
      </c>
      <c r="I42" s="219">
        <v>338876.36</v>
      </c>
      <c r="J42" s="226">
        <v>8447536.7200000007</v>
      </c>
      <c r="K42" s="219">
        <v>0</v>
      </c>
      <c r="L42" s="219">
        <v>0</v>
      </c>
      <c r="M42" s="219">
        <v>0</v>
      </c>
      <c r="N42" s="219">
        <v>827541.53</v>
      </c>
      <c r="O42" s="219">
        <v>5447645.0800000001</v>
      </c>
      <c r="P42" s="219">
        <v>865039.76</v>
      </c>
      <c r="Q42" s="219">
        <v>669733.4</v>
      </c>
      <c r="R42" s="219">
        <v>425901.13</v>
      </c>
      <c r="S42" s="219">
        <v>0</v>
      </c>
      <c r="T42" s="219">
        <v>0</v>
      </c>
      <c r="U42" s="227">
        <v>8235860.9000000004</v>
      </c>
    </row>
    <row r="43" spans="1:28">
      <c r="A43" s="206" t="s">
        <v>61</v>
      </c>
      <c r="B43" s="219">
        <v>1300989.5799999998</v>
      </c>
      <c r="C43" s="219">
        <v>746729.8</v>
      </c>
      <c r="D43" s="219">
        <v>253331.49000000002</v>
      </c>
      <c r="E43" s="219">
        <v>622024.86</v>
      </c>
      <c r="F43" s="219">
        <v>19367.95</v>
      </c>
      <c r="G43" s="219">
        <v>0</v>
      </c>
      <c r="H43" s="219">
        <v>0</v>
      </c>
      <c r="I43" s="219">
        <v>0</v>
      </c>
      <c r="J43" s="226">
        <v>2942443.68</v>
      </c>
      <c r="K43" s="219">
        <v>560000</v>
      </c>
      <c r="L43" s="219">
        <v>0</v>
      </c>
      <c r="M43" s="219">
        <v>53988.9</v>
      </c>
      <c r="N43" s="219">
        <v>916504.5</v>
      </c>
      <c r="O43" s="219">
        <v>415827</v>
      </c>
      <c r="P43" s="219">
        <v>169621.1</v>
      </c>
      <c r="Q43" s="219">
        <v>1076</v>
      </c>
      <c r="R43" s="219">
        <v>337170</v>
      </c>
      <c r="S43" s="219">
        <v>0</v>
      </c>
      <c r="T43" s="219">
        <v>0</v>
      </c>
      <c r="U43" s="227">
        <v>2454187.5</v>
      </c>
    </row>
    <row r="44" spans="1:28" s="113" customFormat="1" ht="14.4">
      <c r="A44" s="108" t="s">
        <v>41</v>
      </c>
      <c r="B44" s="109">
        <v>6316517.7400000002</v>
      </c>
      <c r="C44" s="109">
        <v>1060732.8</v>
      </c>
      <c r="D44" s="109">
        <v>3021183.3600000008</v>
      </c>
      <c r="E44" s="109">
        <v>622024.86</v>
      </c>
      <c r="F44" s="109">
        <v>1024678.96</v>
      </c>
      <c r="G44" s="109">
        <v>169729.32</v>
      </c>
      <c r="H44" s="109">
        <v>0</v>
      </c>
      <c r="I44" s="109">
        <v>338876.36</v>
      </c>
      <c r="J44" s="110">
        <v>12553743.399999999</v>
      </c>
      <c r="K44" s="109">
        <v>722838</v>
      </c>
      <c r="L44" s="109">
        <v>0</v>
      </c>
      <c r="M44" s="109">
        <v>53988.9</v>
      </c>
      <c r="N44" s="109">
        <v>1744046.03</v>
      </c>
      <c r="O44" s="109">
        <v>5878719.0800000001</v>
      </c>
      <c r="P44" s="109">
        <v>1118425.8600000001</v>
      </c>
      <c r="Q44" s="109">
        <v>1518585.4</v>
      </c>
      <c r="R44" s="109">
        <v>763071.13</v>
      </c>
      <c r="S44" s="109">
        <v>0</v>
      </c>
      <c r="T44" s="109">
        <v>0</v>
      </c>
      <c r="U44" s="111">
        <v>11799674.4</v>
      </c>
      <c r="V44" s="112"/>
      <c r="W44" s="112"/>
      <c r="X44" s="112"/>
      <c r="Y44" s="112"/>
      <c r="Z44" s="112"/>
      <c r="AA44" s="112"/>
      <c r="AB44" s="112"/>
    </row>
    <row r="45" spans="1:28" s="113" customFormat="1" ht="14.4">
      <c r="A45" s="108" t="s">
        <v>42</v>
      </c>
      <c r="B45" s="109">
        <v>10827475.74</v>
      </c>
      <c r="C45" s="109">
        <v>1060732.8</v>
      </c>
      <c r="D45" s="109">
        <v>11337552.360000001</v>
      </c>
      <c r="E45" s="109">
        <v>3988423.86</v>
      </c>
      <c r="F45" s="109">
        <v>1024678.96</v>
      </c>
      <c r="G45" s="109">
        <v>169729.32</v>
      </c>
      <c r="H45" s="109">
        <v>134704</v>
      </c>
      <c r="I45" s="109">
        <v>1138876.3599999999</v>
      </c>
      <c r="J45" s="110">
        <v>29682173.400000002</v>
      </c>
      <c r="K45" s="109">
        <v>8011959</v>
      </c>
      <c r="L45" s="109">
        <v>3456</v>
      </c>
      <c r="M45" s="109">
        <v>553988.9</v>
      </c>
      <c r="N45" s="109">
        <v>2158784.0300000003</v>
      </c>
      <c r="O45" s="109">
        <v>6487374.0800000001</v>
      </c>
      <c r="P45" s="109">
        <v>3423721.8600000003</v>
      </c>
      <c r="Q45" s="109">
        <v>1723157.4</v>
      </c>
      <c r="R45" s="109">
        <v>1386444.13</v>
      </c>
      <c r="S45" s="109">
        <v>0</v>
      </c>
      <c r="T45" s="109">
        <v>0</v>
      </c>
      <c r="U45" s="111">
        <v>23748885.399999995</v>
      </c>
      <c r="V45" s="112"/>
      <c r="W45" s="112"/>
      <c r="X45" s="112"/>
      <c r="Y45" s="112"/>
      <c r="Z45" s="112"/>
      <c r="AA45" s="112"/>
      <c r="AB45" s="112"/>
    </row>
    <row r="46" spans="1:28">
      <c r="J46" s="226">
        <v>0</v>
      </c>
      <c r="U46" s="227">
        <v>0</v>
      </c>
    </row>
    <row r="47" spans="1:28" s="113" customFormat="1" ht="14.4">
      <c r="A47" s="108" t="s">
        <v>62</v>
      </c>
      <c r="B47" s="109">
        <v>37060124</v>
      </c>
      <c r="C47" s="109">
        <v>164</v>
      </c>
      <c r="D47" s="109">
        <v>21173499</v>
      </c>
      <c r="E47" s="109">
        <v>20230759</v>
      </c>
      <c r="F47" s="109">
        <v>37943</v>
      </c>
      <c r="G47" s="109">
        <v>0</v>
      </c>
      <c r="H47" s="109">
        <v>0</v>
      </c>
      <c r="I47" s="109">
        <v>6100173</v>
      </c>
      <c r="J47" s="110">
        <v>84602662</v>
      </c>
      <c r="K47" s="109">
        <v>39917062</v>
      </c>
      <c r="L47" s="109">
        <v>67788</v>
      </c>
      <c r="M47" s="109">
        <v>4957491</v>
      </c>
      <c r="N47" s="109">
        <v>270297</v>
      </c>
      <c r="O47" s="109">
        <v>16702615</v>
      </c>
      <c r="P47" s="109">
        <v>7337925</v>
      </c>
      <c r="Q47" s="109">
        <v>3292386</v>
      </c>
      <c r="R47" s="109">
        <v>6792057</v>
      </c>
      <c r="S47" s="109">
        <v>0</v>
      </c>
      <c r="T47" s="109">
        <v>0</v>
      </c>
      <c r="U47" s="111">
        <v>79337621</v>
      </c>
      <c r="V47" s="112"/>
      <c r="W47" s="112"/>
      <c r="X47" s="112"/>
      <c r="Y47" s="112"/>
      <c r="Z47" s="112"/>
      <c r="AA47" s="112"/>
      <c r="AB47" s="112"/>
    </row>
    <row r="48" spans="1:28">
      <c r="A48" s="206" t="s">
        <v>394</v>
      </c>
      <c r="B48" s="219">
        <v>796621.66</v>
      </c>
      <c r="C48" s="219">
        <v>129359.7</v>
      </c>
      <c r="D48" s="219">
        <v>924515.64</v>
      </c>
      <c r="E48" s="219">
        <v>0</v>
      </c>
      <c r="F48" s="219">
        <v>0</v>
      </c>
      <c r="G48" s="219">
        <v>514250</v>
      </c>
      <c r="H48" s="219">
        <v>0</v>
      </c>
      <c r="I48" s="219">
        <v>0</v>
      </c>
      <c r="J48" s="226">
        <v>2364747</v>
      </c>
      <c r="K48" s="219">
        <v>0</v>
      </c>
      <c r="L48" s="219">
        <v>0</v>
      </c>
      <c r="M48" s="219">
        <v>0</v>
      </c>
      <c r="N48" s="219">
        <v>445000</v>
      </c>
      <c r="O48" s="219">
        <v>1149045.1900000002</v>
      </c>
      <c r="P48" s="219">
        <v>1179344.43</v>
      </c>
      <c r="Q48" s="219">
        <v>209498.38</v>
      </c>
      <c r="R48" s="219">
        <v>7684</v>
      </c>
      <c r="S48" s="219">
        <v>0</v>
      </c>
      <c r="T48" s="219">
        <v>0</v>
      </c>
      <c r="U48" s="227">
        <v>2990572</v>
      </c>
    </row>
    <row r="49" spans="1:28">
      <c r="A49" s="206" t="s">
        <v>64</v>
      </c>
      <c r="B49" s="219">
        <v>3460311.5999999996</v>
      </c>
      <c r="C49" s="219">
        <v>919201.81</v>
      </c>
      <c r="D49" s="219">
        <v>1431782.6400000001</v>
      </c>
      <c r="E49" s="219">
        <v>391549.6</v>
      </c>
      <c r="F49" s="219">
        <v>0</v>
      </c>
      <c r="G49" s="219">
        <v>651052.94999999995</v>
      </c>
      <c r="H49" s="219">
        <v>0</v>
      </c>
      <c r="I49" s="219">
        <v>1234725.8899999999</v>
      </c>
      <c r="J49" s="226">
        <v>8088624.4900000002</v>
      </c>
      <c r="K49" s="219">
        <v>1280683.5900000001</v>
      </c>
      <c r="L49" s="219">
        <v>0</v>
      </c>
      <c r="M49" s="219">
        <v>3622728.82</v>
      </c>
      <c r="N49" s="219">
        <v>0</v>
      </c>
      <c r="O49" s="219">
        <v>5886179.0700000003</v>
      </c>
      <c r="P49" s="219">
        <v>537739.64</v>
      </c>
      <c r="Q49" s="219">
        <v>0</v>
      </c>
      <c r="R49" s="219">
        <v>716559.41</v>
      </c>
      <c r="S49" s="219">
        <v>0</v>
      </c>
      <c r="T49" s="219">
        <v>0</v>
      </c>
      <c r="U49" s="227">
        <v>12043890.530000001</v>
      </c>
    </row>
    <row r="50" spans="1:28">
      <c r="A50" s="206" t="s">
        <v>65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26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27">
        <v>0</v>
      </c>
    </row>
    <row r="51" spans="1:28">
      <c r="A51" s="206" t="s">
        <v>66</v>
      </c>
      <c r="B51" s="219">
        <v>4913088</v>
      </c>
      <c r="C51" s="219">
        <v>0</v>
      </c>
      <c r="D51" s="219">
        <v>482734</v>
      </c>
      <c r="E51" s="219">
        <v>0</v>
      </c>
      <c r="F51" s="219">
        <v>37803</v>
      </c>
      <c r="G51" s="219">
        <v>0</v>
      </c>
      <c r="H51" s="219">
        <v>0</v>
      </c>
      <c r="I51" s="219">
        <v>0</v>
      </c>
      <c r="J51" s="226">
        <v>5433625</v>
      </c>
      <c r="K51" s="219">
        <v>0</v>
      </c>
      <c r="L51" s="219">
        <v>0</v>
      </c>
      <c r="M51" s="219">
        <v>3206186</v>
      </c>
      <c r="N51" s="219">
        <v>0</v>
      </c>
      <c r="O51" s="219">
        <v>475022</v>
      </c>
      <c r="P51" s="219">
        <v>168376</v>
      </c>
      <c r="Q51" s="219">
        <v>1274010</v>
      </c>
      <c r="R51" s="219">
        <v>216700</v>
      </c>
      <c r="S51" s="219">
        <v>0</v>
      </c>
      <c r="T51" s="219">
        <v>0</v>
      </c>
      <c r="U51" s="227">
        <v>5340294</v>
      </c>
    </row>
    <row r="52" spans="1:28">
      <c r="A52" s="206" t="s">
        <v>67</v>
      </c>
      <c r="B52" s="219">
        <v>13275847</v>
      </c>
      <c r="C52" s="219">
        <v>0</v>
      </c>
      <c r="D52" s="219">
        <v>18079385</v>
      </c>
      <c r="E52" s="219">
        <v>632374</v>
      </c>
      <c r="F52" s="219">
        <v>0</v>
      </c>
      <c r="G52" s="219">
        <v>3991223</v>
      </c>
      <c r="H52" s="219">
        <v>0</v>
      </c>
      <c r="I52" s="219">
        <v>0</v>
      </c>
      <c r="J52" s="226">
        <v>35978829</v>
      </c>
      <c r="K52" s="219">
        <v>204</v>
      </c>
      <c r="L52" s="219">
        <v>0</v>
      </c>
      <c r="M52" s="219">
        <v>18217820</v>
      </c>
      <c r="N52" s="219">
        <v>0</v>
      </c>
      <c r="O52" s="219">
        <v>15577509</v>
      </c>
      <c r="P52" s="219">
        <v>4291165</v>
      </c>
      <c r="Q52" s="219">
        <v>934831</v>
      </c>
      <c r="R52" s="219">
        <v>1466228</v>
      </c>
      <c r="S52" s="219">
        <v>0</v>
      </c>
      <c r="T52" s="219">
        <v>0</v>
      </c>
      <c r="U52" s="227">
        <v>40487757</v>
      </c>
    </row>
    <row r="53" spans="1:28">
      <c r="A53" s="206" t="s">
        <v>68</v>
      </c>
      <c r="B53" s="219">
        <v>3976464.0300000003</v>
      </c>
      <c r="C53" s="219">
        <v>5663.83</v>
      </c>
      <c r="D53" s="219">
        <v>1048783.1099999999</v>
      </c>
      <c r="E53" s="219">
        <v>115999.61</v>
      </c>
      <c r="F53" s="219">
        <v>0</v>
      </c>
      <c r="G53" s="219">
        <v>0</v>
      </c>
      <c r="H53" s="219">
        <v>0</v>
      </c>
      <c r="I53" s="219">
        <v>0</v>
      </c>
      <c r="J53" s="226">
        <v>5146910.580000001</v>
      </c>
      <c r="K53" s="219">
        <v>0</v>
      </c>
      <c r="L53" s="219">
        <v>0</v>
      </c>
      <c r="M53" s="219">
        <v>0</v>
      </c>
      <c r="N53" s="219">
        <v>0</v>
      </c>
      <c r="O53" s="219">
        <v>818178.65</v>
      </c>
      <c r="P53" s="219">
        <v>1085850.6600000001</v>
      </c>
      <c r="Q53" s="219">
        <v>0</v>
      </c>
      <c r="R53" s="219">
        <v>951782.44</v>
      </c>
      <c r="S53" s="219">
        <v>0</v>
      </c>
      <c r="T53" s="219">
        <v>0</v>
      </c>
      <c r="U53" s="227">
        <v>2855811.75</v>
      </c>
    </row>
    <row r="54" spans="1:28">
      <c r="A54" s="206" t="s">
        <v>69</v>
      </c>
      <c r="B54" s="219">
        <v>38796</v>
      </c>
      <c r="C54" s="219">
        <v>0</v>
      </c>
      <c r="D54" s="219">
        <v>166349</v>
      </c>
      <c r="E54" s="219">
        <v>13084</v>
      </c>
      <c r="F54" s="219">
        <v>0</v>
      </c>
      <c r="G54" s="219">
        <v>0</v>
      </c>
      <c r="H54" s="219">
        <v>0</v>
      </c>
      <c r="I54" s="219">
        <v>0</v>
      </c>
      <c r="J54" s="226">
        <v>218229</v>
      </c>
      <c r="K54" s="219">
        <v>137362</v>
      </c>
      <c r="L54" s="219">
        <v>0</v>
      </c>
      <c r="M54" s="219">
        <v>0</v>
      </c>
      <c r="N54" s="219">
        <v>0</v>
      </c>
      <c r="O54" s="219">
        <v>151608</v>
      </c>
      <c r="P54" s="219">
        <v>37170</v>
      </c>
      <c r="Q54" s="219">
        <v>28826</v>
      </c>
      <c r="R54" s="219">
        <v>0</v>
      </c>
      <c r="S54" s="219">
        <v>0</v>
      </c>
      <c r="T54" s="219">
        <v>0</v>
      </c>
      <c r="U54" s="227">
        <v>354966</v>
      </c>
    </row>
    <row r="55" spans="1:28" s="113" customFormat="1" ht="14.4">
      <c r="A55" s="108" t="s">
        <v>41</v>
      </c>
      <c r="B55" s="109">
        <v>26461128.289999999</v>
      </c>
      <c r="C55" s="109">
        <v>1054225.3400000001</v>
      </c>
      <c r="D55" s="109">
        <v>22133549.390000001</v>
      </c>
      <c r="E55" s="109">
        <v>1153007.21</v>
      </c>
      <c r="F55" s="109">
        <v>37803</v>
      </c>
      <c r="G55" s="109">
        <v>5156525.95</v>
      </c>
      <c r="H55" s="109">
        <v>0</v>
      </c>
      <c r="I55" s="109">
        <v>1234725.8899999999</v>
      </c>
      <c r="J55" s="110">
        <v>57230965.07</v>
      </c>
      <c r="K55" s="109">
        <v>1418249.59</v>
      </c>
      <c r="L55" s="109">
        <v>0</v>
      </c>
      <c r="M55" s="109">
        <v>25046734.82</v>
      </c>
      <c r="N55" s="109">
        <v>445000</v>
      </c>
      <c r="O55" s="109">
        <v>24057541.91</v>
      </c>
      <c r="P55" s="109">
        <v>7299645.7300000004</v>
      </c>
      <c r="Q55" s="109">
        <v>2447165.38</v>
      </c>
      <c r="R55" s="109">
        <v>3358953.85</v>
      </c>
      <c r="S55" s="109">
        <v>0</v>
      </c>
      <c r="T55" s="109">
        <v>0</v>
      </c>
      <c r="U55" s="111">
        <v>64073291.280000001</v>
      </c>
      <c r="V55" s="112"/>
      <c r="W55" s="112"/>
      <c r="X55" s="112"/>
      <c r="Y55" s="112"/>
      <c r="Z55" s="112"/>
      <c r="AA55" s="112"/>
      <c r="AB55" s="112"/>
    </row>
    <row r="56" spans="1:28" s="113" customFormat="1" ht="14.4">
      <c r="A56" s="108" t="s">
        <v>42</v>
      </c>
      <c r="B56" s="109">
        <v>63521252.289999999</v>
      </c>
      <c r="C56" s="109">
        <v>1054389.3400000001</v>
      </c>
      <c r="D56" s="109">
        <v>43307048.390000001</v>
      </c>
      <c r="E56" s="109">
        <v>21383766.210000001</v>
      </c>
      <c r="F56" s="109">
        <v>75746</v>
      </c>
      <c r="G56" s="109">
        <v>5156525.95</v>
      </c>
      <c r="H56" s="109">
        <v>0</v>
      </c>
      <c r="I56" s="109">
        <v>7334898.8899999997</v>
      </c>
      <c r="J56" s="110">
        <v>141833627.06999999</v>
      </c>
      <c r="K56" s="109">
        <v>41335311.590000004</v>
      </c>
      <c r="L56" s="109">
        <v>67788</v>
      </c>
      <c r="M56" s="109">
        <v>30004225.82</v>
      </c>
      <c r="N56" s="109">
        <v>715297</v>
      </c>
      <c r="O56" s="109">
        <v>40760156.909999996</v>
      </c>
      <c r="P56" s="109">
        <v>14637570.73</v>
      </c>
      <c r="Q56" s="109">
        <v>5739551.3799999999</v>
      </c>
      <c r="R56" s="109">
        <v>10151010.85</v>
      </c>
      <c r="S56" s="109">
        <v>0</v>
      </c>
      <c r="T56" s="109">
        <v>0</v>
      </c>
      <c r="U56" s="111">
        <v>143410912.28</v>
      </c>
      <c r="V56" s="112"/>
      <c r="W56" s="112"/>
      <c r="X56" s="112"/>
      <c r="Y56" s="112"/>
      <c r="Z56" s="112"/>
      <c r="AA56" s="112"/>
      <c r="AB56" s="112"/>
    </row>
    <row r="57" spans="1:28">
      <c r="J57" s="226">
        <v>0</v>
      </c>
      <c r="U57" s="227">
        <v>0</v>
      </c>
    </row>
    <row r="58" spans="1:28" s="113" customFormat="1" ht="14.4">
      <c r="A58" s="108" t="s">
        <v>70</v>
      </c>
      <c r="B58" s="109">
        <v>1268779</v>
      </c>
      <c r="C58" s="109">
        <v>364359</v>
      </c>
      <c r="D58" s="109">
        <v>1956747</v>
      </c>
      <c r="E58" s="109">
        <v>635006</v>
      </c>
      <c r="F58" s="109">
        <v>0</v>
      </c>
      <c r="G58" s="109">
        <v>0</v>
      </c>
      <c r="H58" s="109">
        <v>0</v>
      </c>
      <c r="I58" s="109">
        <v>0</v>
      </c>
      <c r="J58" s="110">
        <v>4224891</v>
      </c>
      <c r="K58" s="109">
        <v>1495901</v>
      </c>
      <c r="L58" s="109">
        <v>0</v>
      </c>
      <c r="M58" s="109">
        <v>0</v>
      </c>
      <c r="N58" s="109">
        <v>9484</v>
      </c>
      <c r="O58" s="109">
        <v>29171</v>
      </c>
      <c r="P58" s="109">
        <v>0</v>
      </c>
      <c r="Q58" s="109">
        <v>2605511</v>
      </c>
      <c r="R58" s="109">
        <v>1250383</v>
      </c>
      <c r="S58" s="109">
        <v>0</v>
      </c>
      <c r="T58" s="109">
        <v>0</v>
      </c>
      <c r="U58" s="111">
        <v>5390450</v>
      </c>
      <c r="V58" s="112"/>
      <c r="W58" s="112"/>
      <c r="X58" s="112"/>
      <c r="Y58" s="112"/>
      <c r="Z58" s="112"/>
      <c r="AA58" s="112"/>
      <c r="AB58" s="112"/>
    </row>
    <row r="59" spans="1:28">
      <c r="A59" s="206" t="s">
        <v>71</v>
      </c>
      <c r="B59" s="219">
        <v>848433.45000000007</v>
      </c>
      <c r="C59" s="219">
        <v>0</v>
      </c>
      <c r="D59" s="219">
        <v>224940.98</v>
      </c>
      <c r="E59" s="219">
        <v>19029.169999999998</v>
      </c>
      <c r="F59" s="219">
        <v>0</v>
      </c>
      <c r="G59" s="219">
        <v>6920.14</v>
      </c>
      <c r="H59" s="219">
        <v>0</v>
      </c>
      <c r="I59" s="219">
        <v>4000.75</v>
      </c>
      <c r="J59" s="226">
        <v>1103324.49</v>
      </c>
      <c r="K59" s="219">
        <v>0</v>
      </c>
      <c r="L59" s="219">
        <v>0</v>
      </c>
      <c r="M59" s="219">
        <v>0</v>
      </c>
      <c r="N59" s="219">
        <v>77292.100000000006</v>
      </c>
      <c r="O59" s="219">
        <v>230775.24</v>
      </c>
      <c r="P59" s="219">
        <v>59532.869999999995</v>
      </c>
      <c r="Q59" s="219">
        <v>744286.85</v>
      </c>
      <c r="R59" s="219">
        <v>0</v>
      </c>
      <c r="S59" s="219">
        <v>0</v>
      </c>
      <c r="T59" s="219">
        <v>0</v>
      </c>
      <c r="U59" s="227">
        <v>1111887.06</v>
      </c>
    </row>
    <row r="60" spans="1:28">
      <c r="A60" s="206" t="s">
        <v>72</v>
      </c>
      <c r="B60" s="219">
        <v>0</v>
      </c>
      <c r="C60" s="219">
        <v>0</v>
      </c>
      <c r="D60" s="219">
        <v>0</v>
      </c>
      <c r="E60" s="219">
        <v>0</v>
      </c>
      <c r="F60" s="219">
        <v>108789</v>
      </c>
      <c r="G60" s="219">
        <v>0</v>
      </c>
      <c r="H60" s="219">
        <v>0</v>
      </c>
      <c r="I60" s="219">
        <v>0</v>
      </c>
      <c r="J60" s="226">
        <v>108789</v>
      </c>
      <c r="K60" s="219">
        <v>12999</v>
      </c>
      <c r="L60" s="219">
        <v>0</v>
      </c>
      <c r="M60" s="219">
        <v>0</v>
      </c>
      <c r="N60" s="219">
        <v>8967</v>
      </c>
      <c r="O60" s="219">
        <v>0</v>
      </c>
      <c r="P60" s="219">
        <v>3029</v>
      </c>
      <c r="Q60" s="219">
        <v>83794</v>
      </c>
      <c r="R60" s="219">
        <v>0</v>
      </c>
      <c r="S60" s="219">
        <v>0</v>
      </c>
      <c r="T60" s="219">
        <v>0</v>
      </c>
      <c r="U60" s="227">
        <v>108789</v>
      </c>
    </row>
    <row r="61" spans="1:28" s="113" customFormat="1" ht="14.4">
      <c r="A61" s="108" t="s">
        <v>41</v>
      </c>
      <c r="B61" s="109">
        <v>848433.45000000007</v>
      </c>
      <c r="C61" s="109">
        <v>0</v>
      </c>
      <c r="D61" s="109">
        <v>224940.98</v>
      </c>
      <c r="E61" s="109">
        <v>19029.169999999998</v>
      </c>
      <c r="F61" s="109">
        <v>108789</v>
      </c>
      <c r="G61" s="109">
        <v>6920.14</v>
      </c>
      <c r="H61" s="109">
        <v>0</v>
      </c>
      <c r="I61" s="109">
        <v>4000.75</v>
      </c>
      <c r="J61" s="110">
        <v>1212113.49</v>
      </c>
      <c r="K61" s="109">
        <v>12999</v>
      </c>
      <c r="L61" s="109">
        <v>0</v>
      </c>
      <c r="M61" s="109">
        <v>0</v>
      </c>
      <c r="N61" s="109">
        <v>86259.1</v>
      </c>
      <c r="O61" s="109">
        <v>230775.24</v>
      </c>
      <c r="P61" s="109">
        <v>62561.869999999995</v>
      </c>
      <c r="Q61" s="109">
        <v>828080.85</v>
      </c>
      <c r="R61" s="109">
        <v>0</v>
      </c>
      <c r="S61" s="109">
        <v>0</v>
      </c>
      <c r="T61" s="109">
        <v>0</v>
      </c>
      <c r="U61" s="111">
        <v>1220676.06</v>
      </c>
      <c r="V61" s="112"/>
      <c r="W61" s="112"/>
      <c r="X61" s="112"/>
      <c r="Y61" s="112"/>
      <c r="Z61" s="112"/>
      <c r="AA61" s="112"/>
      <c r="AB61" s="112"/>
    </row>
    <row r="62" spans="1:28" s="113" customFormat="1" ht="14.4">
      <c r="A62" s="108" t="s">
        <v>42</v>
      </c>
      <c r="B62" s="109">
        <v>2117212.4500000002</v>
      </c>
      <c r="C62" s="109">
        <v>364359</v>
      </c>
      <c r="D62" s="109">
        <v>2181687.98</v>
      </c>
      <c r="E62" s="109">
        <v>654035.17000000004</v>
      </c>
      <c r="F62" s="109">
        <v>108789</v>
      </c>
      <c r="G62" s="109">
        <v>6920.14</v>
      </c>
      <c r="H62" s="109">
        <v>0</v>
      </c>
      <c r="I62" s="109">
        <v>4000.75</v>
      </c>
      <c r="J62" s="110">
        <v>5437004.4899999993</v>
      </c>
      <c r="K62" s="109">
        <v>1508900</v>
      </c>
      <c r="L62" s="109">
        <v>0</v>
      </c>
      <c r="M62" s="109">
        <v>0</v>
      </c>
      <c r="N62" s="109">
        <v>95743.1</v>
      </c>
      <c r="O62" s="109">
        <v>259946.23999999999</v>
      </c>
      <c r="P62" s="109">
        <v>62561.869999999995</v>
      </c>
      <c r="Q62" s="109">
        <v>3433591.85</v>
      </c>
      <c r="R62" s="109">
        <v>1250383</v>
      </c>
      <c r="S62" s="109">
        <v>0</v>
      </c>
      <c r="T62" s="109">
        <v>0</v>
      </c>
      <c r="U62" s="111">
        <v>6611126.0600000005</v>
      </c>
      <c r="V62" s="112"/>
      <c r="W62" s="112"/>
      <c r="X62" s="112"/>
      <c r="Y62" s="112"/>
      <c r="Z62" s="112"/>
      <c r="AA62" s="112"/>
      <c r="AB62" s="112"/>
    </row>
    <row r="63" spans="1:28">
      <c r="J63" s="226">
        <v>0</v>
      </c>
      <c r="U63" s="227">
        <v>0</v>
      </c>
    </row>
    <row r="64" spans="1:28" s="113" customFormat="1" ht="14.4">
      <c r="A64" s="108" t="s">
        <v>73</v>
      </c>
      <c r="B64" s="109">
        <v>2341472.0200000005</v>
      </c>
      <c r="C64" s="109">
        <v>3246196.3</v>
      </c>
      <c r="D64" s="109">
        <v>5334991.1600000011</v>
      </c>
      <c r="E64" s="109">
        <v>3372923.6999999993</v>
      </c>
      <c r="F64" s="109">
        <v>81227.69</v>
      </c>
      <c r="G64" s="109">
        <v>17555.04</v>
      </c>
      <c r="H64" s="109">
        <v>951370.42</v>
      </c>
      <c r="I64" s="109">
        <v>0</v>
      </c>
      <c r="J64" s="110">
        <v>15345736.329999998</v>
      </c>
      <c r="K64" s="109">
        <v>9470840.0399999991</v>
      </c>
      <c r="L64" s="109">
        <v>0</v>
      </c>
      <c r="M64" s="109">
        <v>0</v>
      </c>
      <c r="N64" s="109">
        <v>1323381.22</v>
      </c>
      <c r="O64" s="109">
        <v>1565947.24</v>
      </c>
      <c r="P64" s="109">
        <v>2283810.5100000002</v>
      </c>
      <c r="Q64" s="109">
        <v>433872.31</v>
      </c>
      <c r="R64" s="109">
        <v>748245.45</v>
      </c>
      <c r="S64" s="109">
        <v>0</v>
      </c>
      <c r="T64" s="109">
        <v>0</v>
      </c>
      <c r="U64" s="111">
        <v>15826096.77</v>
      </c>
      <c r="V64" s="112"/>
      <c r="W64" s="112"/>
      <c r="X64" s="112"/>
      <c r="Y64" s="112"/>
      <c r="Z64" s="112"/>
      <c r="AA64" s="112"/>
      <c r="AB64" s="112"/>
    </row>
    <row r="65" spans="1:28">
      <c r="A65" s="206" t="s">
        <v>74</v>
      </c>
      <c r="B65" s="219">
        <v>773905.12</v>
      </c>
      <c r="C65" s="219">
        <v>168352.39</v>
      </c>
      <c r="D65" s="219">
        <v>13291.45</v>
      </c>
      <c r="E65" s="219">
        <v>147266.26</v>
      </c>
      <c r="F65" s="219">
        <v>0</v>
      </c>
      <c r="G65" s="219">
        <v>57862.04</v>
      </c>
      <c r="H65" s="219">
        <v>0</v>
      </c>
      <c r="I65" s="219">
        <v>201832.56</v>
      </c>
      <c r="J65" s="226">
        <v>1362509.82</v>
      </c>
      <c r="K65" s="219">
        <v>136340.46</v>
      </c>
      <c r="L65" s="219">
        <v>0</v>
      </c>
      <c r="M65" s="219">
        <v>70810</v>
      </c>
      <c r="N65" s="219">
        <v>102724.1</v>
      </c>
      <c r="O65" s="219">
        <v>321703.28999999998</v>
      </c>
      <c r="P65" s="219">
        <v>51260.68</v>
      </c>
      <c r="Q65" s="219">
        <v>166577.44000000003</v>
      </c>
      <c r="R65" s="219">
        <v>2637.89</v>
      </c>
      <c r="S65" s="219">
        <v>130907</v>
      </c>
      <c r="T65" s="219">
        <v>0</v>
      </c>
      <c r="U65" s="227">
        <v>982960.8600000001</v>
      </c>
    </row>
    <row r="66" spans="1:28">
      <c r="A66" s="206" t="s">
        <v>75</v>
      </c>
      <c r="B66" s="219">
        <v>109109</v>
      </c>
      <c r="C66" s="219">
        <v>0</v>
      </c>
      <c r="D66" s="219">
        <v>100025</v>
      </c>
      <c r="E66" s="219">
        <v>68339</v>
      </c>
      <c r="F66" s="219">
        <v>26243</v>
      </c>
      <c r="G66" s="219">
        <v>34192</v>
      </c>
      <c r="H66" s="219">
        <v>0</v>
      </c>
      <c r="I66" s="219">
        <v>0</v>
      </c>
      <c r="J66" s="226">
        <v>337908</v>
      </c>
      <c r="K66" s="219">
        <v>0</v>
      </c>
      <c r="L66" s="219">
        <v>15764</v>
      </c>
      <c r="M66" s="219">
        <v>111985</v>
      </c>
      <c r="N66" s="219">
        <v>0</v>
      </c>
      <c r="O66" s="219">
        <v>136636</v>
      </c>
      <c r="P66" s="219">
        <v>61063</v>
      </c>
      <c r="Q66" s="219">
        <v>0</v>
      </c>
      <c r="R66" s="219">
        <v>31326</v>
      </c>
      <c r="S66" s="219">
        <v>-1251</v>
      </c>
      <c r="T66" s="219">
        <v>0</v>
      </c>
      <c r="U66" s="227">
        <v>355523</v>
      </c>
    </row>
    <row r="67" spans="1:28">
      <c r="A67" s="206" t="s">
        <v>76</v>
      </c>
      <c r="B67" s="219">
        <v>2660789</v>
      </c>
      <c r="C67" s="219">
        <v>0</v>
      </c>
      <c r="D67" s="219">
        <v>1065285</v>
      </c>
      <c r="E67" s="219">
        <v>0</v>
      </c>
      <c r="F67" s="219">
        <v>0</v>
      </c>
      <c r="G67" s="219">
        <v>225751</v>
      </c>
      <c r="H67" s="219">
        <v>0</v>
      </c>
      <c r="I67" s="219">
        <v>0</v>
      </c>
      <c r="J67" s="226">
        <v>3951825</v>
      </c>
      <c r="K67" s="219">
        <v>0</v>
      </c>
      <c r="L67" s="219">
        <v>1885</v>
      </c>
      <c r="M67" s="219">
        <v>394750</v>
      </c>
      <c r="N67" s="219">
        <v>767650</v>
      </c>
      <c r="O67" s="219">
        <v>421169</v>
      </c>
      <c r="P67" s="219">
        <v>1754247</v>
      </c>
      <c r="Q67" s="219">
        <v>500000</v>
      </c>
      <c r="R67" s="219">
        <v>250584</v>
      </c>
      <c r="S67" s="219">
        <v>0</v>
      </c>
      <c r="T67" s="219">
        <v>0</v>
      </c>
      <c r="U67" s="227">
        <v>4090285</v>
      </c>
    </row>
    <row r="68" spans="1:28">
      <c r="A68" s="206" t="s">
        <v>77</v>
      </c>
      <c r="B68" s="219">
        <v>951686.48</v>
      </c>
      <c r="C68" s="219">
        <v>0</v>
      </c>
      <c r="D68" s="219">
        <v>2660129.9700000002</v>
      </c>
      <c r="E68" s="219">
        <v>1068641.28</v>
      </c>
      <c r="F68" s="219">
        <v>0</v>
      </c>
      <c r="G68" s="219">
        <v>0</v>
      </c>
      <c r="H68" s="219">
        <v>16150.72</v>
      </c>
      <c r="I68" s="219">
        <v>3123082.67</v>
      </c>
      <c r="J68" s="226">
        <v>7819691.1200000001</v>
      </c>
      <c r="K68" s="219">
        <v>5452767.1900000004</v>
      </c>
      <c r="L68" s="219">
        <v>0</v>
      </c>
      <c r="M68" s="219">
        <v>2331</v>
      </c>
      <c r="N68" s="219">
        <v>0</v>
      </c>
      <c r="O68" s="219">
        <v>1650211.3</v>
      </c>
      <c r="P68" s="219">
        <v>612029.72</v>
      </c>
      <c r="Q68" s="219">
        <v>863934.36</v>
      </c>
      <c r="R68" s="219">
        <v>87873.37</v>
      </c>
      <c r="S68" s="219">
        <v>0</v>
      </c>
      <c r="T68" s="219">
        <v>0</v>
      </c>
      <c r="U68" s="227">
        <v>8669146.9399999995</v>
      </c>
    </row>
    <row r="69" spans="1:28">
      <c r="A69" s="206" t="s">
        <v>78</v>
      </c>
      <c r="B69" s="219">
        <v>117623.48</v>
      </c>
      <c r="C69" s="219">
        <v>0</v>
      </c>
      <c r="D69" s="219">
        <v>621066.62</v>
      </c>
      <c r="E69" s="219">
        <v>7539.6399999999994</v>
      </c>
      <c r="F69" s="219">
        <v>546.24</v>
      </c>
      <c r="G69" s="219">
        <v>0</v>
      </c>
      <c r="H69" s="219">
        <v>0</v>
      </c>
      <c r="I69" s="219">
        <v>341073.02</v>
      </c>
      <c r="J69" s="226">
        <v>1087849</v>
      </c>
      <c r="K69" s="219">
        <v>261393</v>
      </c>
      <c r="L69" s="219">
        <v>0</v>
      </c>
      <c r="M69" s="219">
        <v>546423.59</v>
      </c>
      <c r="N69" s="219">
        <v>0</v>
      </c>
      <c r="O69" s="219">
        <v>477258.81</v>
      </c>
      <c r="P69" s="219">
        <v>140614.44</v>
      </c>
      <c r="Q69" s="219">
        <v>0</v>
      </c>
      <c r="R69" s="219">
        <v>0</v>
      </c>
      <c r="S69" s="219">
        <v>0</v>
      </c>
      <c r="T69" s="219">
        <v>0</v>
      </c>
      <c r="U69" s="227">
        <v>1425689.8399999999</v>
      </c>
    </row>
    <row r="70" spans="1:28" s="113" customFormat="1" ht="14.4">
      <c r="A70" s="108" t="s">
        <v>41</v>
      </c>
      <c r="B70" s="109">
        <v>4613113.08</v>
      </c>
      <c r="C70" s="109">
        <v>168352.39</v>
      </c>
      <c r="D70" s="109">
        <v>4459798.04</v>
      </c>
      <c r="E70" s="109">
        <v>1291786.18</v>
      </c>
      <c r="F70" s="109">
        <v>26789.24</v>
      </c>
      <c r="G70" s="109">
        <v>317805.04000000004</v>
      </c>
      <c r="H70" s="109">
        <v>16150.72</v>
      </c>
      <c r="I70" s="109">
        <v>3665988.25</v>
      </c>
      <c r="J70" s="110">
        <v>14559782.939999999</v>
      </c>
      <c r="K70" s="109">
        <v>5850500.6500000004</v>
      </c>
      <c r="L70" s="109">
        <v>17649</v>
      </c>
      <c r="M70" s="109">
        <v>1126299.5899999999</v>
      </c>
      <c r="N70" s="109">
        <v>870374.1</v>
      </c>
      <c r="O70" s="109">
        <v>3006978.4</v>
      </c>
      <c r="P70" s="109">
        <v>2619214.84</v>
      </c>
      <c r="Q70" s="109">
        <v>1530511.8</v>
      </c>
      <c r="R70" s="109">
        <v>372421.26</v>
      </c>
      <c r="S70" s="109">
        <v>129656</v>
      </c>
      <c r="T70" s="109">
        <v>0</v>
      </c>
      <c r="U70" s="111">
        <v>15523605.640000001</v>
      </c>
      <c r="V70" s="112"/>
      <c r="W70" s="112"/>
      <c r="X70" s="112"/>
      <c r="Y70" s="112"/>
      <c r="Z70" s="112"/>
      <c r="AA70" s="112"/>
      <c r="AB70" s="112"/>
    </row>
    <row r="71" spans="1:28" s="113" customFormat="1" ht="14.4">
      <c r="A71" s="108" t="s">
        <v>42</v>
      </c>
      <c r="B71" s="109">
        <v>6954585.1000000006</v>
      </c>
      <c r="C71" s="109">
        <v>3414548.69</v>
      </c>
      <c r="D71" s="109">
        <v>9794789.2000000011</v>
      </c>
      <c r="E71" s="109">
        <v>4664709.879999999</v>
      </c>
      <c r="F71" s="109">
        <v>108016.93000000001</v>
      </c>
      <c r="G71" s="109">
        <v>335360.08</v>
      </c>
      <c r="H71" s="109">
        <v>967521.14</v>
      </c>
      <c r="I71" s="109">
        <v>3665988.25</v>
      </c>
      <c r="J71" s="110">
        <v>29905519.27</v>
      </c>
      <c r="K71" s="109">
        <v>15321340.689999999</v>
      </c>
      <c r="L71" s="109">
        <v>17649</v>
      </c>
      <c r="M71" s="109">
        <v>1126299.5899999999</v>
      </c>
      <c r="N71" s="109">
        <v>2193755.3199999998</v>
      </c>
      <c r="O71" s="109">
        <v>4572925.6399999997</v>
      </c>
      <c r="P71" s="109">
        <v>4903025.3499999996</v>
      </c>
      <c r="Q71" s="109">
        <v>1964384.11</v>
      </c>
      <c r="R71" s="109">
        <v>1120666.71</v>
      </c>
      <c r="S71" s="109">
        <v>129656</v>
      </c>
      <c r="T71" s="109">
        <v>0</v>
      </c>
      <c r="U71" s="111">
        <v>31349702.409999996</v>
      </c>
      <c r="V71" s="112"/>
      <c r="W71" s="112"/>
      <c r="X71" s="112"/>
      <c r="Y71" s="112"/>
      <c r="Z71" s="112"/>
      <c r="AA71" s="112"/>
      <c r="AB71" s="112"/>
    </row>
    <row r="72" spans="1:28">
      <c r="J72" s="226">
        <v>0</v>
      </c>
      <c r="U72" s="227">
        <v>0</v>
      </c>
    </row>
    <row r="73" spans="1:28" s="113" customFormat="1" ht="14.4">
      <c r="A73" s="108" t="s">
        <v>79</v>
      </c>
      <c r="B73" s="109">
        <v>2274872</v>
      </c>
      <c r="C73" s="109">
        <v>0</v>
      </c>
      <c r="D73" s="109">
        <v>5595737</v>
      </c>
      <c r="E73" s="109">
        <v>2961069</v>
      </c>
      <c r="F73" s="109">
        <v>40447</v>
      </c>
      <c r="G73" s="109">
        <v>534048</v>
      </c>
      <c r="H73" s="109">
        <v>106527</v>
      </c>
      <c r="I73" s="109">
        <v>3237883</v>
      </c>
      <c r="J73" s="110">
        <v>14750583</v>
      </c>
      <c r="K73" s="109">
        <v>6163570</v>
      </c>
      <c r="L73" s="109">
        <v>13966</v>
      </c>
      <c r="M73" s="109">
        <v>0</v>
      </c>
      <c r="N73" s="109">
        <v>37882</v>
      </c>
      <c r="O73" s="109">
        <v>1067085</v>
      </c>
      <c r="P73" s="109">
        <v>4195383</v>
      </c>
      <c r="Q73" s="109">
        <v>1684470</v>
      </c>
      <c r="R73" s="109">
        <v>171816</v>
      </c>
      <c r="S73" s="109">
        <v>0</v>
      </c>
      <c r="T73" s="109">
        <v>0</v>
      </c>
      <c r="U73" s="111">
        <v>13334172</v>
      </c>
      <c r="V73" s="112"/>
      <c r="W73" s="112"/>
      <c r="X73" s="112"/>
      <c r="Y73" s="112"/>
      <c r="Z73" s="112"/>
      <c r="AA73" s="112"/>
      <c r="AB73" s="112"/>
    </row>
    <row r="74" spans="1:28">
      <c r="A74" s="206" t="s">
        <v>80</v>
      </c>
      <c r="B74" s="219">
        <v>428658</v>
      </c>
      <c r="C74" s="219">
        <v>0</v>
      </c>
      <c r="D74" s="219">
        <v>59112</v>
      </c>
      <c r="E74" s="219">
        <v>8951</v>
      </c>
      <c r="F74" s="219">
        <v>0</v>
      </c>
      <c r="G74" s="219">
        <v>0</v>
      </c>
      <c r="H74" s="219">
        <v>0</v>
      </c>
      <c r="I74" s="219">
        <v>0</v>
      </c>
      <c r="J74" s="226">
        <v>496721</v>
      </c>
      <c r="K74" s="219">
        <v>0</v>
      </c>
      <c r="L74" s="219">
        <v>0</v>
      </c>
      <c r="M74" s="219">
        <v>89000</v>
      </c>
      <c r="N74" s="219">
        <v>0</v>
      </c>
      <c r="O74" s="219">
        <v>10401</v>
      </c>
      <c r="P74" s="219">
        <v>57785</v>
      </c>
      <c r="Q74" s="219">
        <v>0</v>
      </c>
      <c r="R74" s="219">
        <v>328809</v>
      </c>
      <c r="S74" s="219">
        <v>0</v>
      </c>
      <c r="T74" s="219">
        <v>10666</v>
      </c>
      <c r="U74" s="227">
        <v>496661</v>
      </c>
    </row>
    <row r="75" spans="1:28">
      <c r="A75" s="206" t="s">
        <v>81</v>
      </c>
      <c r="B75" s="219">
        <v>1485584.27</v>
      </c>
      <c r="C75" s="219">
        <v>0</v>
      </c>
      <c r="D75" s="219">
        <v>1295219.4600000002</v>
      </c>
      <c r="E75" s="219">
        <v>162754.11000000002</v>
      </c>
      <c r="F75" s="219">
        <v>37701.79</v>
      </c>
      <c r="G75" s="219">
        <v>0</v>
      </c>
      <c r="H75" s="219">
        <v>0</v>
      </c>
      <c r="I75" s="219">
        <v>0</v>
      </c>
      <c r="J75" s="226">
        <v>2981259.6300000004</v>
      </c>
      <c r="K75" s="219">
        <v>520000</v>
      </c>
      <c r="L75" s="219">
        <v>0</v>
      </c>
      <c r="M75" s="219">
        <v>197335</v>
      </c>
      <c r="N75" s="219">
        <v>520000</v>
      </c>
      <c r="O75" s="219">
        <v>85328.74</v>
      </c>
      <c r="P75" s="219">
        <v>312099.05</v>
      </c>
      <c r="Q75" s="219">
        <v>863238.85</v>
      </c>
      <c r="R75" s="219">
        <v>0</v>
      </c>
      <c r="S75" s="219">
        <v>0</v>
      </c>
      <c r="T75" s="219">
        <v>0</v>
      </c>
      <c r="U75" s="227">
        <v>2498001.64</v>
      </c>
    </row>
    <row r="76" spans="1:28">
      <c r="A76" s="206" t="s">
        <v>82</v>
      </c>
      <c r="B76" s="219">
        <v>0</v>
      </c>
      <c r="C76" s="219">
        <v>0</v>
      </c>
      <c r="D76" s="219">
        <v>25867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26">
        <v>25867</v>
      </c>
      <c r="K76" s="219">
        <v>19320</v>
      </c>
      <c r="L76" s="219">
        <v>0</v>
      </c>
      <c r="M76" s="219">
        <v>0</v>
      </c>
      <c r="N76" s="219">
        <v>14958</v>
      </c>
      <c r="O76" s="219">
        <v>4449</v>
      </c>
      <c r="P76" s="219">
        <v>7689</v>
      </c>
      <c r="Q76" s="219">
        <v>3257</v>
      </c>
      <c r="R76" s="219">
        <v>0</v>
      </c>
      <c r="S76" s="219">
        <v>0</v>
      </c>
      <c r="T76" s="219">
        <v>0</v>
      </c>
      <c r="U76" s="227">
        <v>49673</v>
      </c>
    </row>
    <row r="77" spans="1:28">
      <c r="A77" s="206" t="s">
        <v>83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26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27">
        <v>0</v>
      </c>
    </row>
    <row r="78" spans="1:28">
      <c r="A78" s="206" t="s">
        <v>84</v>
      </c>
      <c r="B78" s="219">
        <v>112825.5</v>
      </c>
      <c r="C78" s="219">
        <v>0</v>
      </c>
      <c r="D78" s="219">
        <v>104851.9</v>
      </c>
      <c r="E78" s="219">
        <v>35615.58</v>
      </c>
      <c r="F78" s="219">
        <v>6420.05</v>
      </c>
      <c r="G78" s="219">
        <v>0</v>
      </c>
      <c r="H78" s="219">
        <v>0</v>
      </c>
      <c r="I78" s="219">
        <v>0</v>
      </c>
      <c r="J78" s="226">
        <v>259713.02999999997</v>
      </c>
      <c r="K78" s="219">
        <v>43942.98</v>
      </c>
      <c r="L78" s="219">
        <v>0</v>
      </c>
      <c r="M78" s="219">
        <v>0</v>
      </c>
      <c r="N78" s="219">
        <v>0</v>
      </c>
      <c r="O78" s="219">
        <v>89092.18</v>
      </c>
      <c r="P78" s="219">
        <v>27377.850000000002</v>
      </c>
      <c r="Q78" s="219">
        <v>76046.310000000012</v>
      </c>
      <c r="R78" s="219">
        <v>0</v>
      </c>
      <c r="S78" s="219">
        <v>0</v>
      </c>
      <c r="T78" s="219">
        <v>0</v>
      </c>
      <c r="U78" s="227">
        <v>236459.32</v>
      </c>
    </row>
    <row r="79" spans="1:28" s="113" customFormat="1" ht="14.4">
      <c r="A79" s="108" t="s">
        <v>41</v>
      </c>
      <c r="B79" s="109">
        <v>2027067.77</v>
      </c>
      <c r="C79" s="109">
        <v>0</v>
      </c>
      <c r="D79" s="109">
        <v>1485050.36</v>
      </c>
      <c r="E79" s="109">
        <v>207320.69</v>
      </c>
      <c r="F79" s="109">
        <v>44121.840000000004</v>
      </c>
      <c r="G79" s="109">
        <v>0</v>
      </c>
      <c r="H79" s="109">
        <v>0</v>
      </c>
      <c r="I79" s="109">
        <v>0</v>
      </c>
      <c r="J79" s="110">
        <v>3763560.6599999997</v>
      </c>
      <c r="K79" s="109">
        <v>583262.98</v>
      </c>
      <c r="L79" s="109">
        <v>0</v>
      </c>
      <c r="M79" s="109">
        <v>286335</v>
      </c>
      <c r="N79" s="109">
        <v>534958</v>
      </c>
      <c r="O79" s="109">
        <v>189270.91999999998</v>
      </c>
      <c r="P79" s="109">
        <v>404950.89999999997</v>
      </c>
      <c r="Q79" s="109">
        <v>942542.16</v>
      </c>
      <c r="R79" s="109">
        <v>328809</v>
      </c>
      <c r="S79" s="109">
        <v>0</v>
      </c>
      <c r="T79" s="109">
        <v>10666</v>
      </c>
      <c r="U79" s="111">
        <v>3280794.96</v>
      </c>
      <c r="V79" s="112"/>
      <c r="W79" s="112"/>
      <c r="X79" s="112"/>
      <c r="Y79" s="112"/>
      <c r="Z79" s="112"/>
      <c r="AA79" s="112"/>
      <c r="AB79" s="112"/>
    </row>
    <row r="80" spans="1:28" s="113" customFormat="1" ht="14.4">
      <c r="A80" s="108" t="s">
        <v>42</v>
      </c>
      <c r="B80" s="109">
        <v>4301939.7699999996</v>
      </c>
      <c r="C80" s="109">
        <v>0</v>
      </c>
      <c r="D80" s="109">
        <v>7080787.3600000003</v>
      </c>
      <c r="E80" s="109">
        <v>3168389.69</v>
      </c>
      <c r="F80" s="109">
        <v>84568.84</v>
      </c>
      <c r="G80" s="109">
        <v>534048</v>
      </c>
      <c r="H80" s="109">
        <v>106527</v>
      </c>
      <c r="I80" s="109">
        <v>3237883</v>
      </c>
      <c r="J80" s="110">
        <v>18514143.659999996</v>
      </c>
      <c r="K80" s="109">
        <v>6746832.9800000004</v>
      </c>
      <c r="L80" s="109">
        <v>13966</v>
      </c>
      <c r="M80" s="109">
        <v>286335</v>
      </c>
      <c r="N80" s="109">
        <v>572840</v>
      </c>
      <c r="O80" s="109">
        <v>1256355.92</v>
      </c>
      <c r="P80" s="109">
        <v>4600333.9000000004</v>
      </c>
      <c r="Q80" s="109">
        <v>2627012.16</v>
      </c>
      <c r="R80" s="109">
        <v>500625</v>
      </c>
      <c r="S80" s="109">
        <v>0</v>
      </c>
      <c r="T80" s="109">
        <v>10666</v>
      </c>
      <c r="U80" s="111">
        <v>16614966.960000001</v>
      </c>
      <c r="V80" s="112"/>
      <c r="W80" s="112"/>
      <c r="X80" s="112"/>
      <c r="Y80" s="112"/>
      <c r="Z80" s="112"/>
      <c r="AA80" s="112"/>
      <c r="AB80" s="112"/>
    </row>
    <row r="81" spans="1:28">
      <c r="J81" s="226">
        <v>0</v>
      </c>
      <c r="U81" s="227">
        <v>0</v>
      </c>
    </row>
    <row r="82" spans="1:28" s="113" customFormat="1" ht="14.4">
      <c r="A82" s="108" t="s">
        <v>85</v>
      </c>
      <c r="B82" s="109">
        <v>912939</v>
      </c>
      <c r="C82" s="109">
        <v>0</v>
      </c>
      <c r="D82" s="109">
        <v>2008862</v>
      </c>
      <c r="E82" s="109">
        <v>699805</v>
      </c>
      <c r="F82" s="109">
        <v>4367</v>
      </c>
      <c r="G82" s="109">
        <v>0</v>
      </c>
      <c r="H82" s="109">
        <v>658152</v>
      </c>
      <c r="I82" s="109">
        <v>483762</v>
      </c>
      <c r="J82" s="110">
        <v>4767887</v>
      </c>
      <c r="K82" s="109">
        <v>1334245</v>
      </c>
      <c r="L82" s="109">
        <v>0</v>
      </c>
      <c r="M82" s="109">
        <v>11864</v>
      </c>
      <c r="N82" s="109">
        <v>38354</v>
      </c>
      <c r="O82" s="109">
        <v>563738</v>
      </c>
      <c r="P82" s="109">
        <v>2231494</v>
      </c>
      <c r="Q82" s="109">
        <v>78449</v>
      </c>
      <c r="R82" s="109">
        <v>509743</v>
      </c>
      <c r="S82" s="109">
        <v>0</v>
      </c>
      <c r="T82" s="109">
        <v>0</v>
      </c>
      <c r="U82" s="111">
        <v>4767887</v>
      </c>
      <c r="V82" s="112"/>
      <c r="W82" s="112"/>
      <c r="X82" s="112"/>
      <c r="Y82" s="112"/>
      <c r="Z82" s="112"/>
      <c r="AA82" s="112"/>
      <c r="AB82" s="112"/>
    </row>
    <row r="83" spans="1:28">
      <c r="A83" s="206" t="s">
        <v>86</v>
      </c>
      <c r="B83" s="219">
        <v>532.25</v>
      </c>
      <c r="C83" s="219">
        <v>0</v>
      </c>
      <c r="D83" s="219">
        <v>179429.26</v>
      </c>
      <c r="E83" s="219">
        <v>5270.72</v>
      </c>
      <c r="F83" s="219">
        <v>0</v>
      </c>
      <c r="G83" s="219">
        <v>0</v>
      </c>
      <c r="H83" s="219">
        <v>0</v>
      </c>
      <c r="I83" s="219">
        <v>0</v>
      </c>
      <c r="J83" s="226">
        <v>185232.23</v>
      </c>
      <c r="K83" s="219">
        <v>76096.56</v>
      </c>
      <c r="L83" s="219">
        <v>0</v>
      </c>
      <c r="M83" s="219">
        <v>0</v>
      </c>
      <c r="N83" s="219">
        <v>0</v>
      </c>
      <c r="O83" s="219">
        <v>0</v>
      </c>
      <c r="P83" s="219">
        <v>25489.67</v>
      </c>
      <c r="Q83" s="219">
        <v>171799.11</v>
      </c>
      <c r="R83" s="219">
        <v>0</v>
      </c>
      <c r="S83" s="219">
        <v>0</v>
      </c>
      <c r="T83" s="219">
        <v>0</v>
      </c>
      <c r="U83" s="227">
        <v>273385.33999999997</v>
      </c>
    </row>
    <row r="84" spans="1:28" s="113" customFormat="1" ht="14.4">
      <c r="A84" s="108" t="s">
        <v>41</v>
      </c>
      <c r="B84" s="109">
        <v>532.25</v>
      </c>
      <c r="C84" s="109">
        <v>0</v>
      </c>
      <c r="D84" s="109">
        <v>179429.26</v>
      </c>
      <c r="E84" s="109">
        <v>5270.72</v>
      </c>
      <c r="F84" s="109">
        <v>0</v>
      </c>
      <c r="G84" s="109">
        <v>0</v>
      </c>
      <c r="H84" s="109">
        <v>0</v>
      </c>
      <c r="I84" s="109">
        <v>0</v>
      </c>
      <c r="J84" s="110">
        <v>185232.23</v>
      </c>
      <c r="K84" s="109">
        <v>76096.56</v>
      </c>
      <c r="L84" s="109">
        <v>0</v>
      </c>
      <c r="M84" s="109">
        <v>0</v>
      </c>
      <c r="N84" s="109">
        <v>0</v>
      </c>
      <c r="O84" s="109">
        <v>0</v>
      </c>
      <c r="P84" s="109">
        <v>25489.67</v>
      </c>
      <c r="Q84" s="109">
        <v>171799.11</v>
      </c>
      <c r="R84" s="109">
        <v>0</v>
      </c>
      <c r="S84" s="109">
        <v>0</v>
      </c>
      <c r="T84" s="109">
        <v>0</v>
      </c>
      <c r="U84" s="111">
        <v>273385.33999999997</v>
      </c>
      <c r="V84" s="112"/>
      <c r="W84" s="112"/>
      <c r="X84" s="112"/>
      <c r="Y84" s="112"/>
      <c r="Z84" s="112"/>
      <c r="AA84" s="112"/>
      <c r="AB84" s="112"/>
    </row>
    <row r="85" spans="1:28" s="113" customFormat="1" ht="14.4">
      <c r="A85" s="108" t="s">
        <v>42</v>
      </c>
      <c r="B85" s="109">
        <v>913471.25</v>
      </c>
      <c r="C85" s="109">
        <v>0</v>
      </c>
      <c r="D85" s="109">
        <v>2188291.2599999998</v>
      </c>
      <c r="E85" s="109">
        <v>705075.72</v>
      </c>
      <c r="F85" s="109">
        <v>4367</v>
      </c>
      <c r="G85" s="109">
        <v>0</v>
      </c>
      <c r="H85" s="109">
        <v>658152</v>
      </c>
      <c r="I85" s="109">
        <v>483762</v>
      </c>
      <c r="J85" s="110">
        <v>4953119.2299999995</v>
      </c>
      <c r="K85" s="109">
        <v>1410341.56</v>
      </c>
      <c r="L85" s="109">
        <v>0</v>
      </c>
      <c r="M85" s="109">
        <v>11864</v>
      </c>
      <c r="N85" s="109">
        <v>38354</v>
      </c>
      <c r="O85" s="109">
        <v>563738</v>
      </c>
      <c r="P85" s="109">
        <v>2256983.67</v>
      </c>
      <c r="Q85" s="109">
        <v>250248.11</v>
      </c>
      <c r="R85" s="109">
        <v>509743</v>
      </c>
      <c r="S85" s="109">
        <v>0</v>
      </c>
      <c r="T85" s="109">
        <v>0</v>
      </c>
      <c r="U85" s="111">
        <v>5041272.3400000008</v>
      </c>
      <c r="V85" s="112"/>
      <c r="W85" s="112"/>
      <c r="X85" s="112"/>
      <c r="Y85" s="112"/>
      <c r="Z85" s="112"/>
      <c r="AA85" s="112"/>
      <c r="AB85" s="112"/>
    </row>
    <row r="86" spans="1:28">
      <c r="J86" s="226">
        <v>0</v>
      </c>
      <c r="U86" s="227">
        <v>0</v>
      </c>
    </row>
    <row r="87" spans="1:28" s="113" customFormat="1" ht="14.4">
      <c r="A87" s="108" t="s">
        <v>87</v>
      </c>
      <c r="B87" s="109">
        <v>1858933</v>
      </c>
      <c r="C87" s="109">
        <v>0</v>
      </c>
      <c r="D87" s="109">
        <v>3391694</v>
      </c>
      <c r="E87" s="109">
        <v>1909915</v>
      </c>
      <c r="F87" s="109">
        <v>33538</v>
      </c>
      <c r="G87" s="109">
        <v>248941</v>
      </c>
      <c r="H87" s="109">
        <v>212277</v>
      </c>
      <c r="I87" s="109">
        <v>473000</v>
      </c>
      <c r="J87" s="110">
        <v>8128298</v>
      </c>
      <c r="K87" s="109">
        <v>2779763</v>
      </c>
      <c r="L87" s="109">
        <v>0</v>
      </c>
      <c r="M87" s="109">
        <v>248941</v>
      </c>
      <c r="N87" s="109">
        <v>32858</v>
      </c>
      <c r="O87" s="109">
        <v>230807</v>
      </c>
      <c r="P87" s="109">
        <v>3188604</v>
      </c>
      <c r="Q87" s="109">
        <v>544475</v>
      </c>
      <c r="R87" s="109">
        <v>970592</v>
      </c>
      <c r="S87" s="109">
        <v>0</v>
      </c>
      <c r="T87" s="109">
        <v>0</v>
      </c>
      <c r="U87" s="111">
        <v>7996040</v>
      </c>
      <c r="V87" s="112"/>
      <c r="W87" s="112"/>
      <c r="X87" s="112"/>
      <c r="Y87" s="112"/>
      <c r="Z87" s="112"/>
      <c r="AA87" s="112"/>
      <c r="AB87" s="112"/>
    </row>
    <row r="88" spans="1:28">
      <c r="A88" s="206" t="s">
        <v>88</v>
      </c>
      <c r="B88" s="219">
        <v>510930.98000000004</v>
      </c>
      <c r="C88" s="219">
        <v>1987.2</v>
      </c>
      <c r="D88" s="219">
        <v>120517.24999999999</v>
      </c>
      <c r="E88" s="219">
        <v>66924</v>
      </c>
      <c r="F88" s="219">
        <v>0</v>
      </c>
      <c r="G88" s="219">
        <v>0</v>
      </c>
      <c r="H88" s="219">
        <v>0</v>
      </c>
      <c r="I88" s="219">
        <v>0</v>
      </c>
      <c r="J88" s="226">
        <v>700359.43</v>
      </c>
      <c r="K88" s="219">
        <v>0</v>
      </c>
      <c r="L88" s="219">
        <v>0</v>
      </c>
      <c r="M88" s="219">
        <v>0</v>
      </c>
      <c r="N88" s="219">
        <v>108544.83</v>
      </c>
      <c r="O88" s="219">
        <v>35830.51</v>
      </c>
      <c r="P88" s="219">
        <v>311494.66000000003</v>
      </c>
      <c r="Q88" s="219">
        <v>28796</v>
      </c>
      <c r="R88" s="219">
        <v>175942.82</v>
      </c>
      <c r="S88" s="219">
        <v>0</v>
      </c>
      <c r="T88" s="219">
        <v>0</v>
      </c>
      <c r="U88" s="227">
        <v>660608.82000000007</v>
      </c>
    </row>
    <row r="89" spans="1:28">
      <c r="A89" s="206" t="s">
        <v>89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26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27">
        <v>0</v>
      </c>
    </row>
    <row r="90" spans="1:28">
      <c r="A90" s="206" t="s">
        <v>90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26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27">
        <v>0</v>
      </c>
    </row>
    <row r="91" spans="1:28">
      <c r="A91" s="206" t="s">
        <v>91</v>
      </c>
      <c r="B91" s="219">
        <v>9308831</v>
      </c>
      <c r="C91" s="219">
        <v>0</v>
      </c>
      <c r="D91" s="219">
        <v>2119130</v>
      </c>
      <c r="E91" s="219">
        <v>1749624</v>
      </c>
      <c r="F91" s="219">
        <v>0</v>
      </c>
      <c r="G91" s="219">
        <v>0</v>
      </c>
      <c r="H91" s="219">
        <v>0</v>
      </c>
      <c r="I91" s="219">
        <v>0</v>
      </c>
      <c r="J91" s="226">
        <v>13177585</v>
      </c>
      <c r="K91" s="219">
        <v>0</v>
      </c>
      <c r="L91" s="219">
        <v>77428</v>
      </c>
      <c r="M91" s="219">
        <v>0</v>
      </c>
      <c r="N91" s="219">
        <v>0</v>
      </c>
      <c r="O91" s="219">
        <v>3878448</v>
      </c>
      <c r="P91" s="219">
        <v>2370390</v>
      </c>
      <c r="Q91" s="219">
        <v>4679167</v>
      </c>
      <c r="R91" s="219">
        <v>1371429</v>
      </c>
      <c r="S91" s="219">
        <v>0</v>
      </c>
      <c r="T91" s="219">
        <v>0</v>
      </c>
      <c r="U91" s="227">
        <v>12376862</v>
      </c>
    </row>
    <row r="92" spans="1:28" s="113" customFormat="1" ht="14.4">
      <c r="A92" s="108" t="s">
        <v>41</v>
      </c>
      <c r="B92" s="109">
        <v>9819761.9800000004</v>
      </c>
      <c r="C92" s="109">
        <v>1987.2</v>
      </c>
      <c r="D92" s="109">
        <v>2239647.25</v>
      </c>
      <c r="E92" s="109">
        <v>1816548</v>
      </c>
      <c r="F92" s="109">
        <v>0</v>
      </c>
      <c r="G92" s="109">
        <v>0</v>
      </c>
      <c r="H92" s="109">
        <v>0</v>
      </c>
      <c r="I92" s="109">
        <v>0</v>
      </c>
      <c r="J92" s="110">
        <v>13877944.43</v>
      </c>
      <c r="K92" s="109">
        <v>0</v>
      </c>
      <c r="L92" s="109">
        <v>77428</v>
      </c>
      <c r="M92" s="109">
        <v>0</v>
      </c>
      <c r="N92" s="109">
        <v>108544.83</v>
      </c>
      <c r="O92" s="109">
        <v>3914278.51</v>
      </c>
      <c r="P92" s="109">
        <v>2681884.66</v>
      </c>
      <c r="Q92" s="109">
        <v>4707963</v>
      </c>
      <c r="R92" s="109">
        <v>1547371.82</v>
      </c>
      <c r="S92" s="109">
        <v>0</v>
      </c>
      <c r="T92" s="109">
        <v>0</v>
      </c>
      <c r="U92" s="111">
        <v>13037470.82</v>
      </c>
      <c r="V92" s="112"/>
      <c r="W92" s="112"/>
      <c r="X92" s="112"/>
      <c r="Y92" s="112"/>
      <c r="Z92" s="112"/>
      <c r="AA92" s="112"/>
      <c r="AB92" s="112"/>
    </row>
    <row r="93" spans="1:28" s="113" customFormat="1" ht="14.4">
      <c r="A93" s="108" t="s">
        <v>42</v>
      </c>
      <c r="B93" s="109">
        <v>11678694.98</v>
      </c>
      <c r="C93" s="109">
        <v>1987.2</v>
      </c>
      <c r="D93" s="109">
        <v>5631341.25</v>
      </c>
      <c r="E93" s="109">
        <v>3726463</v>
      </c>
      <c r="F93" s="109">
        <v>33538</v>
      </c>
      <c r="G93" s="109">
        <v>248941</v>
      </c>
      <c r="H93" s="109">
        <v>212277</v>
      </c>
      <c r="I93" s="109">
        <v>473000</v>
      </c>
      <c r="J93" s="110">
        <v>22006242.43</v>
      </c>
      <c r="K93" s="109">
        <v>2779763</v>
      </c>
      <c r="L93" s="109">
        <v>77428</v>
      </c>
      <c r="M93" s="109">
        <v>248941</v>
      </c>
      <c r="N93" s="109">
        <v>141402.83000000002</v>
      </c>
      <c r="O93" s="109">
        <v>4145085.51</v>
      </c>
      <c r="P93" s="109">
        <v>5870488.6600000001</v>
      </c>
      <c r="Q93" s="109">
        <v>5252438</v>
      </c>
      <c r="R93" s="109">
        <v>2517963.8200000003</v>
      </c>
      <c r="S93" s="109">
        <v>0</v>
      </c>
      <c r="T93" s="109">
        <v>0</v>
      </c>
      <c r="U93" s="111">
        <v>21033510.82</v>
      </c>
      <c r="V93" s="112"/>
      <c r="W93" s="112"/>
      <c r="X93" s="112"/>
      <c r="Y93" s="112"/>
      <c r="Z93" s="112"/>
      <c r="AA93" s="112"/>
      <c r="AB93" s="112"/>
    </row>
    <row r="94" spans="1:28">
      <c r="J94" s="226">
        <v>0</v>
      </c>
      <c r="U94" s="227">
        <v>0</v>
      </c>
    </row>
    <row r="95" spans="1:28" s="113" customFormat="1" ht="14.4">
      <c r="A95" s="108" t="s">
        <v>92</v>
      </c>
      <c r="B95" s="109">
        <v>617434</v>
      </c>
      <c r="C95" s="109">
        <v>0</v>
      </c>
      <c r="D95" s="109">
        <v>1865707</v>
      </c>
      <c r="E95" s="109">
        <v>395997</v>
      </c>
      <c r="F95" s="109">
        <v>0</v>
      </c>
      <c r="G95" s="109">
        <v>0</v>
      </c>
      <c r="H95" s="109">
        <v>66395</v>
      </c>
      <c r="I95" s="109">
        <v>0</v>
      </c>
      <c r="J95" s="110">
        <v>2945533</v>
      </c>
      <c r="K95" s="109">
        <v>750365</v>
      </c>
      <c r="L95" s="109">
        <v>0</v>
      </c>
      <c r="M95" s="109">
        <v>0</v>
      </c>
      <c r="N95" s="109">
        <v>3956</v>
      </c>
      <c r="O95" s="109">
        <v>59340</v>
      </c>
      <c r="P95" s="109">
        <v>1450254</v>
      </c>
      <c r="Q95" s="109">
        <v>260256</v>
      </c>
      <c r="R95" s="109">
        <v>425929</v>
      </c>
      <c r="S95" s="109">
        <v>0</v>
      </c>
      <c r="T95" s="109">
        <v>0</v>
      </c>
      <c r="U95" s="111">
        <v>2950100</v>
      </c>
      <c r="V95" s="112"/>
      <c r="W95" s="112"/>
      <c r="X95" s="112"/>
      <c r="Y95" s="112"/>
      <c r="Z95" s="112"/>
      <c r="AA95" s="112"/>
      <c r="AB95" s="112"/>
    </row>
    <row r="96" spans="1:28">
      <c r="A96" s="206" t="s">
        <v>93</v>
      </c>
      <c r="B96" s="219">
        <v>105496</v>
      </c>
      <c r="C96" s="219">
        <v>40375</v>
      </c>
      <c r="D96" s="219">
        <v>67531</v>
      </c>
      <c r="E96" s="219">
        <v>6185</v>
      </c>
      <c r="F96" s="219">
        <v>0</v>
      </c>
      <c r="G96" s="219">
        <v>0</v>
      </c>
      <c r="H96" s="219">
        <v>0</v>
      </c>
      <c r="I96" s="219">
        <v>0</v>
      </c>
      <c r="J96" s="226">
        <v>219587</v>
      </c>
      <c r="K96" s="219">
        <v>0</v>
      </c>
      <c r="L96" s="219">
        <v>0</v>
      </c>
      <c r="M96" s="219">
        <v>27037</v>
      </c>
      <c r="N96" s="219">
        <v>0</v>
      </c>
      <c r="O96" s="219">
        <v>3</v>
      </c>
      <c r="P96" s="219">
        <v>109635</v>
      </c>
      <c r="Q96" s="219">
        <v>62915</v>
      </c>
      <c r="R96" s="219">
        <v>0</v>
      </c>
      <c r="S96" s="219">
        <v>0</v>
      </c>
      <c r="T96" s="219">
        <v>0</v>
      </c>
      <c r="U96" s="227">
        <v>199590</v>
      </c>
    </row>
    <row r="97" spans="1:28" s="113" customFormat="1" ht="14.4">
      <c r="A97" s="108" t="s">
        <v>41</v>
      </c>
      <c r="B97" s="109">
        <v>105496</v>
      </c>
      <c r="C97" s="109">
        <v>40375</v>
      </c>
      <c r="D97" s="109">
        <v>67531</v>
      </c>
      <c r="E97" s="109">
        <v>6185</v>
      </c>
      <c r="F97" s="109">
        <v>0</v>
      </c>
      <c r="G97" s="109">
        <v>0</v>
      </c>
      <c r="H97" s="109">
        <v>0</v>
      </c>
      <c r="I97" s="109">
        <v>0</v>
      </c>
      <c r="J97" s="110">
        <v>219587</v>
      </c>
      <c r="K97" s="109">
        <v>0</v>
      </c>
      <c r="L97" s="109">
        <v>0</v>
      </c>
      <c r="M97" s="109">
        <v>27037</v>
      </c>
      <c r="N97" s="109">
        <v>0</v>
      </c>
      <c r="O97" s="109">
        <v>3</v>
      </c>
      <c r="P97" s="109">
        <v>109635</v>
      </c>
      <c r="Q97" s="109">
        <v>62915</v>
      </c>
      <c r="R97" s="109">
        <v>0</v>
      </c>
      <c r="S97" s="109">
        <v>0</v>
      </c>
      <c r="T97" s="109">
        <v>0</v>
      </c>
      <c r="U97" s="111">
        <v>199590</v>
      </c>
      <c r="V97" s="112"/>
      <c r="W97" s="112"/>
      <c r="X97" s="112"/>
      <c r="Y97" s="112"/>
      <c r="Z97" s="112"/>
      <c r="AA97" s="112"/>
      <c r="AB97" s="112"/>
    </row>
    <row r="98" spans="1:28" s="113" customFormat="1" ht="14.4">
      <c r="A98" s="108" t="s">
        <v>42</v>
      </c>
      <c r="B98" s="109">
        <v>722930</v>
      </c>
      <c r="C98" s="109">
        <v>40375</v>
      </c>
      <c r="D98" s="109">
        <v>1933238</v>
      </c>
      <c r="E98" s="109">
        <v>402182</v>
      </c>
      <c r="F98" s="109">
        <v>0</v>
      </c>
      <c r="G98" s="109">
        <v>0</v>
      </c>
      <c r="H98" s="109">
        <v>66395</v>
      </c>
      <c r="I98" s="109">
        <v>0</v>
      </c>
      <c r="J98" s="110">
        <v>3165120</v>
      </c>
      <c r="K98" s="109">
        <v>750365</v>
      </c>
      <c r="L98" s="109">
        <v>0</v>
      </c>
      <c r="M98" s="109">
        <v>27037</v>
      </c>
      <c r="N98" s="109">
        <v>3956</v>
      </c>
      <c r="O98" s="109">
        <v>59343</v>
      </c>
      <c r="P98" s="109">
        <v>1559889</v>
      </c>
      <c r="Q98" s="109">
        <v>323171</v>
      </c>
      <c r="R98" s="109">
        <v>425929</v>
      </c>
      <c r="S98" s="109">
        <v>0</v>
      </c>
      <c r="T98" s="109">
        <v>0</v>
      </c>
      <c r="U98" s="111">
        <v>3149690</v>
      </c>
      <c r="V98" s="112"/>
      <c r="W98" s="112"/>
      <c r="X98" s="112"/>
      <c r="Y98" s="112"/>
      <c r="Z98" s="112"/>
      <c r="AA98" s="112"/>
      <c r="AB98" s="112"/>
    </row>
    <row r="99" spans="1:28">
      <c r="J99" s="226">
        <v>0</v>
      </c>
      <c r="U99" s="227">
        <v>0</v>
      </c>
    </row>
    <row r="100" spans="1:28" s="113" customFormat="1" ht="14.4">
      <c r="A100" s="108" t="s">
        <v>94</v>
      </c>
      <c r="B100" s="109">
        <v>4106859.47</v>
      </c>
      <c r="C100" s="109">
        <v>0</v>
      </c>
      <c r="D100" s="109">
        <v>9054580.129999999</v>
      </c>
      <c r="E100" s="109">
        <v>5736465.709999999</v>
      </c>
      <c r="F100" s="109">
        <v>219577.44</v>
      </c>
      <c r="G100" s="109">
        <v>0</v>
      </c>
      <c r="H100" s="109">
        <v>316968.40999999997</v>
      </c>
      <c r="I100" s="109">
        <v>213876.65</v>
      </c>
      <c r="J100" s="110">
        <v>19648327.809999999</v>
      </c>
      <c r="K100" s="109">
        <v>9355840.8600000013</v>
      </c>
      <c r="L100" s="109">
        <v>0</v>
      </c>
      <c r="M100" s="109">
        <v>0</v>
      </c>
      <c r="N100" s="109">
        <v>210219.24</v>
      </c>
      <c r="O100" s="109">
        <v>393335.42</v>
      </c>
      <c r="P100" s="109">
        <v>7043704.6099999994</v>
      </c>
      <c r="Q100" s="109">
        <v>1256166.73</v>
      </c>
      <c r="R100" s="109">
        <v>2106385.96</v>
      </c>
      <c r="S100" s="109">
        <v>0</v>
      </c>
      <c r="T100" s="109">
        <v>0</v>
      </c>
      <c r="U100" s="111">
        <v>20365652.820000004</v>
      </c>
      <c r="V100" s="112"/>
      <c r="W100" s="112"/>
      <c r="X100" s="112"/>
      <c r="Y100" s="112"/>
      <c r="Z100" s="112"/>
      <c r="AA100" s="112"/>
      <c r="AB100" s="112"/>
    </row>
    <row r="101" spans="1:28">
      <c r="A101" s="206" t="s">
        <v>95</v>
      </c>
      <c r="B101" s="219">
        <v>114972.17</v>
      </c>
      <c r="C101" s="219">
        <v>0</v>
      </c>
      <c r="D101" s="219">
        <v>758059.81</v>
      </c>
      <c r="E101" s="219">
        <v>1997.3400000000001</v>
      </c>
      <c r="F101" s="219">
        <v>0</v>
      </c>
      <c r="G101" s="219">
        <v>0</v>
      </c>
      <c r="H101" s="219">
        <v>0</v>
      </c>
      <c r="I101" s="219">
        <v>0</v>
      </c>
      <c r="J101" s="226">
        <v>875029.32000000007</v>
      </c>
      <c r="K101" s="219">
        <v>43043.26</v>
      </c>
      <c r="L101" s="219">
        <v>0</v>
      </c>
      <c r="M101" s="219">
        <v>0</v>
      </c>
      <c r="N101" s="219">
        <v>0</v>
      </c>
      <c r="O101" s="219">
        <v>50474.850000000006</v>
      </c>
      <c r="P101" s="219">
        <v>13164.75</v>
      </c>
      <c r="Q101" s="219">
        <v>622544.93999999994</v>
      </c>
      <c r="R101" s="219">
        <v>0</v>
      </c>
      <c r="S101" s="219">
        <v>0</v>
      </c>
      <c r="T101" s="219">
        <v>0</v>
      </c>
      <c r="U101" s="227">
        <v>729227.79999999993</v>
      </c>
    </row>
    <row r="102" spans="1:28">
      <c r="A102" s="206" t="s">
        <v>96</v>
      </c>
      <c r="B102" s="219">
        <v>195213</v>
      </c>
      <c r="C102" s="219">
        <v>0</v>
      </c>
      <c r="D102" s="219">
        <v>83613</v>
      </c>
      <c r="E102" s="219">
        <v>0</v>
      </c>
      <c r="F102" s="219">
        <v>0</v>
      </c>
      <c r="G102" s="219">
        <v>0</v>
      </c>
      <c r="H102" s="219">
        <v>0</v>
      </c>
      <c r="I102" s="219">
        <v>140000</v>
      </c>
      <c r="J102" s="226">
        <v>418826</v>
      </c>
      <c r="K102" s="219">
        <v>140000</v>
      </c>
      <c r="L102" s="219">
        <v>0</v>
      </c>
      <c r="M102" s="219">
        <v>0</v>
      </c>
      <c r="N102" s="219">
        <v>0</v>
      </c>
      <c r="O102" s="219">
        <v>21963</v>
      </c>
      <c r="P102" s="219">
        <v>23766</v>
      </c>
      <c r="Q102" s="219">
        <v>34671</v>
      </c>
      <c r="R102" s="219">
        <v>106379</v>
      </c>
      <c r="S102" s="219">
        <v>0</v>
      </c>
      <c r="T102" s="219">
        <v>0</v>
      </c>
      <c r="U102" s="227">
        <v>326779</v>
      </c>
    </row>
    <row r="103" spans="1:28">
      <c r="A103" s="206" t="s">
        <v>97</v>
      </c>
      <c r="B103" s="219">
        <v>344037</v>
      </c>
      <c r="C103" s="219">
        <v>0</v>
      </c>
      <c r="D103" s="219">
        <v>700389</v>
      </c>
      <c r="E103" s="219">
        <v>49940</v>
      </c>
      <c r="F103" s="219">
        <v>0</v>
      </c>
      <c r="G103" s="219">
        <v>0</v>
      </c>
      <c r="H103" s="219">
        <v>0</v>
      </c>
      <c r="I103" s="219">
        <v>1767436</v>
      </c>
      <c r="J103" s="226">
        <v>2861802</v>
      </c>
      <c r="K103" s="219">
        <v>438079</v>
      </c>
      <c r="L103" s="219">
        <v>0</v>
      </c>
      <c r="M103" s="219">
        <v>0</v>
      </c>
      <c r="N103" s="219">
        <v>0</v>
      </c>
      <c r="O103" s="219">
        <v>3790041</v>
      </c>
      <c r="P103" s="219">
        <v>186520</v>
      </c>
      <c r="Q103" s="219">
        <v>557909</v>
      </c>
      <c r="R103" s="219">
        <v>3377</v>
      </c>
      <c r="S103" s="219">
        <v>0</v>
      </c>
      <c r="T103" s="219">
        <v>0</v>
      </c>
      <c r="U103" s="227">
        <v>4975926</v>
      </c>
    </row>
    <row r="104" spans="1:28">
      <c r="A104" s="206" t="s">
        <v>98</v>
      </c>
      <c r="B104" s="219">
        <v>408912.16000000003</v>
      </c>
      <c r="C104" s="219">
        <v>0</v>
      </c>
      <c r="D104" s="219">
        <v>29958.360000000004</v>
      </c>
      <c r="E104" s="219">
        <v>41352.300000000003</v>
      </c>
      <c r="F104" s="219">
        <v>4064.84</v>
      </c>
      <c r="G104" s="219">
        <v>0</v>
      </c>
      <c r="H104" s="219">
        <v>0</v>
      </c>
      <c r="I104" s="219">
        <v>0</v>
      </c>
      <c r="J104" s="226">
        <v>484287.66000000003</v>
      </c>
      <c r="K104" s="219">
        <v>0</v>
      </c>
      <c r="L104" s="219">
        <v>0</v>
      </c>
      <c r="M104" s="219">
        <v>0</v>
      </c>
      <c r="N104" s="219">
        <v>0</v>
      </c>
      <c r="O104" s="219">
        <v>137839.25999999998</v>
      </c>
      <c r="P104" s="219">
        <v>16776.420000000002</v>
      </c>
      <c r="Q104" s="219">
        <v>292894</v>
      </c>
      <c r="R104" s="219">
        <v>58530.5</v>
      </c>
      <c r="S104" s="219">
        <v>0</v>
      </c>
      <c r="T104" s="219">
        <v>0</v>
      </c>
      <c r="U104" s="227">
        <v>506040.18</v>
      </c>
    </row>
    <row r="105" spans="1:28">
      <c r="A105" s="206" t="s">
        <v>99</v>
      </c>
      <c r="B105" s="219">
        <v>177463.09999999998</v>
      </c>
      <c r="C105" s="219">
        <v>0</v>
      </c>
      <c r="D105" s="219">
        <v>117420.85</v>
      </c>
      <c r="E105" s="219">
        <v>12532.47</v>
      </c>
      <c r="F105" s="219">
        <v>0</v>
      </c>
      <c r="G105" s="219">
        <v>0</v>
      </c>
      <c r="H105" s="219">
        <v>0</v>
      </c>
      <c r="I105" s="219">
        <v>0</v>
      </c>
      <c r="J105" s="226">
        <v>307416.41999999993</v>
      </c>
      <c r="K105" s="219">
        <v>0</v>
      </c>
      <c r="L105" s="219">
        <v>0</v>
      </c>
      <c r="M105" s="219">
        <v>75000</v>
      </c>
      <c r="N105" s="219">
        <v>25627.63</v>
      </c>
      <c r="O105" s="219">
        <v>24961</v>
      </c>
      <c r="P105" s="219">
        <v>23468.53</v>
      </c>
      <c r="Q105" s="219">
        <v>174008.75</v>
      </c>
      <c r="R105" s="219">
        <v>0</v>
      </c>
      <c r="S105" s="219">
        <v>0</v>
      </c>
      <c r="T105" s="219">
        <v>0</v>
      </c>
      <c r="U105" s="227">
        <v>323065.91000000003</v>
      </c>
    </row>
    <row r="106" spans="1:28">
      <c r="A106" s="206" t="s">
        <v>100</v>
      </c>
      <c r="B106" s="219">
        <v>1529</v>
      </c>
      <c r="C106" s="219">
        <v>5795</v>
      </c>
      <c r="D106" s="219">
        <v>0</v>
      </c>
      <c r="E106" s="219">
        <v>0</v>
      </c>
      <c r="F106" s="219">
        <v>0</v>
      </c>
      <c r="G106" s="219">
        <v>0</v>
      </c>
      <c r="H106" s="219">
        <v>0</v>
      </c>
      <c r="I106" s="219">
        <v>0</v>
      </c>
      <c r="J106" s="226">
        <v>7324</v>
      </c>
      <c r="K106" s="219">
        <v>11734</v>
      </c>
      <c r="L106" s="219">
        <v>0</v>
      </c>
      <c r="M106" s="219">
        <v>0</v>
      </c>
      <c r="N106" s="219">
        <v>0</v>
      </c>
      <c r="O106" s="219">
        <v>8530</v>
      </c>
      <c r="P106" s="219">
        <v>3391</v>
      </c>
      <c r="Q106" s="219">
        <v>0</v>
      </c>
      <c r="R106" s="219">
        <v>0</v>
      </c>
      <c r="S106" s="219">
        <v>0</v>
      </c>
      <c r="T106" s="219">
        <v>0</v>
      </c>
      <c r="U106" s="227">
        <v>23655</v>
      </c>
    </row>
    <row r="107" spans="1:28">
      <c r="A107" s="206" t="s">
        <v>101</v>
      </c>
      <c r="B107" s="219">
        <v>0</v>
      </c>
      <c r="C107" s="219">
        <v>0</v>
      </c>
      <c r="D107" s="219">
        <v>0</v>
      </c>
      <c r="E107" s="219">
        <v>0</v>
      </c>
      <c r="F107" s="219">
        <v>0</v>
      </c>
      <c r="G107" s="219">
        <v>0</v>
      </c>
      <c r="H107" s="219">
        <v>0</v>
      </c>
      <c r="I107" s="219">
        <v>0</v>
      </c>
      <c r="J107" s="226">
        <v>0</v>
      </c>
      <c r="K107" s="219">
        <v>0</v>
      </c>
      <c r="L107" s="219">
        <v>0</v>
      </c>
      <c r="M107" s="219">
        <v>0</v>
      </c>
      <c r="N107" s="219">
        <v>0</v>
      </c>
      <c r="O107" s="219">
        <v>0</v>
      </c>
      <c r="P107" s="219">
        <v>0</v>
      </c>
      <c r="Q107" s="219">
        <v>0</v>
      </c>
      <c r="R107" s="219">
        <v>0</v>
      </c>
      <c r="S107" s="219">
        <v>0</v>
      </c>
      <c r="T107" s="219">
        <v>0</v>
      </c>
      <c r="U107" s="227">
        <v>0</v>
      </c>
    </row>
    <row r="108" spans="1:28">
      <c r="A108" s="206" t="s">
        <v>102</v>
      </c>
      <c r="B108" s="219">
        <v>0</v>
      </c>
      <c r="C108" s="219">
        <v>0</v>
      </c>
      <c r="D108" s="219">
        <v>0</v>
      </c>
      <c r="E108" s="219">
        <v>0</v>
      </c>
      <c r="F108" s="219">
        <v>0</v>
      </c>
      <c r="G108" s="219">
        <v>0</v>
      </c>
      <c r="H108" s="219">
        <v>0</v>
      </c>
      <c r="I108" s="219">
        <v>0</v>
      </c>
      <c r="J108" s="226">
        <v>0</v>
      </c>
      <c r="K108" s="219">
        <v>0</v>
      </c>
      <c r="L108" s="219">
        <v>0</v>
      </c>
      <c r="M108" s="219">
        <v>0</v>
      </c>
      <c r="N108" s="219">
        <v>0</v>
      </c>
      <c r="O108" s="219">
        <v>0</v>
      </c>
      <c r="P108" s="219">
        <v>0</v>
      </c>
      <c r="Q108" s="219">
        <v>0</v>
      </c>
      <c r="R108" s="219">
        <v>0</v>
      </c>
      <c r="S108" s="219">
        <v>0</v>
      </c>
      <c r="T108" s="219">
        <v>0</v>
      </c>
      <c r="U108" s="227">
        <v>0</v>
      </c>
    </row>
    <row r="109" spans="1:28">
      <c r="A109" s="206" t="s">
        <v>103</v>
      </c>
      <c r="B109" s="219">
        <v>200912.31</v>
      </c>
      <c r="C109" s="219">
        <v>1911168.4400000002</v>
      </c>
      <c r="D109" s="219">
        <v>2578353.06</v>
      </c>
      <c r="E109" s="219">
        <v>467004.5</v>
      </c>
      <c r="F109" s="219">
        <v>0</v>
      </c>
      <c r="G109" s="219">
        <v>150833.29999999999</v>
      </c>
      <c r="H109" s="219">
        <v>0</v>
      </c>
      <c r="I109" s="219">
        <v>398593.32</v>
      </c>
      <c r="J109" s="226">
        <v>5706864.9300000006</v>
      </c>
      <c r="K109" s="219">
        <v>0</v>
      </c>
      <c r="L109" s="219">
        <v>49406.52</v>
      </c>
      <c r="M109" s="219">
        <v>2982300</v>
      </c>
      <c r="N109" s="219">
        <v>1218899.71</v>
      </c>
      <c r="O109" s="219">
        <v>2080021.48</v>
      </c>
      <c r="P109" s="219">
        <v>242496</v>
      </c>
      <c r="Q109" s="219">
        <v>527026.06999999995</v>
      </c>
      <c r="R109" s="219">
        <v>0</v>
      </c>
      <c r="S109" s="219">
        <v>0</v>
      </c>
      <c r="T109" s="219">
        <v>0</v>
      </c>
      <c r="U109" s="227">
        <v>7100149.7800000012</v>
      </c>
    </row>
    <row r="110" spans="1:28">
      <c r="A110" s="206" t="s">
        <v>104</v>
      </c>
      <c r="B110" s="219">
        <v>617372</v>
      </c>
      <c r="C110" s="219">
        <v>0</v>
      </c>
      <c r="D110" s="219">
        <v>562667</v>
      </c>
      <c r="E110" s="219">
        <v>227083</v>
      </c>
      <c r="F110" s="219">
        <v>9653</v>
      </c>
      <c r="G110" s="219">
        <v>97</v>
      </c>
      <c r="H110" s="219">
        <v>0</v>
      </c>
      <c r="I110" s="219">
        <v>537534</v>
      </c>
      <c r="J110" s="226">
        <v>1954406</v>
      </c>
      <c r="K110" s="219">
        <v>727215</v>
      </c>
      <c r="L110" s="219">
        <v>797809</v>
      </c>
      <c r="M110" s="219">
        <v>0</v>
      </c>
      <c r="N110" s="219">
        <v>0</v>
      </c>
      <c r="O110" s="219">
        <v>1621708</v>
      </c>
      <c r="P110" s="219">
        <v>171724</v>
      </c>
      <c r="Q110" s="219">
        <v>0</v>
      </c>
      <c r="R110" s="219">
        <v>0</v>
      </c>
      <c r="S110" s="219">
        <v>0</v>
      </c>
      <c r="T110" s="219">
        <v>0</v>
      </c>
      <c r="U110" s="227">
        <v>3318456</v>
      </c>
    </row>
    <row r="111" spans="1:28">
      <c r="A111" s="206" t="s">
        <v>105</v>
      </c>
      <c r="B111" s="219">
        <v>1349027</v>
      </c>
      <c r="C111" s="219">
        <v>0</v>
      </c>
      <c r="D111" s="219">
        <v>52153</v>
      </c>
      <c r="E111" s="219">
        <v>0</v>
      </c>
      <c r="F111" s="219">
        <v>5471</v>
      </c>
      <c r="G111" s="219">
        <v>0</v>
      </c>
      <c r="H111" s="219">
        <v>0</v>
      </c>
      <c r="I111" s="219">
        <v>0</v>
      </c>
      <c r="J111" s="226">
        <v>1406651</v>
      </c>
      <c r="K111" s="219">
        <v>0</v>
      </c>
      <c r="L111" s="219">
        <v>0</v>
      </c>
      <c r="M111" s="219">
        <v>0</v>
      </c>
      <c r="N111" s="219">
        <v>0</v>
      </c>
      <c r="O111" s="219">
        <v>27839</v>
      </c>
      <c r="P111" s="219">
        <v>52309</v>
      </c>
      <c r="Q111" s="219">
        <v>0</v>
      </c>
      <c r="R111" s="219">
        <v>0</v>
      </c>
      <c r="S111" s="219">
        <v>0</v>
      </c>
      <c r="T111" s="219">
        <v>0</v>
      </c>
      <c r="U111" s="227">
        <v>80148</v>
      </c>
    </row>
    <row r="112" spans="1:28">
      <c r="A112" s="206" t="s">
        <v>106</v>
      </c>
      <c r="B112" s="219">
        <v>121317.14</v>
      </c>
      <c r="C112" s="219">
        <v>0</v>
      </c>
      <c r="D112" s="219">
        <v>46104.37</v>
      </c>
      <c r="E112" s="219">
        <v>74567.41</v>
      </c>
      <c r="F112" s="219">
        <v>179495.66</v>
      </c>
      <c r="G112" s="219">
        <v>6793.75</v>
      </c>
      <c r="H112" s="219">
        <v>0</v>
      </c>
      <c r="I112" s="219">
        <v>0</v>
      </c>
      <c r="J112" s="226">
        <v>428278.33</v>
      </c>
      <c r="K112" s="219">
        <v>154510.71</v>
      </c>
      <c r="L112" s="219">
        <v>0</v>
      </c>
      <c r="M112" s="219">
        <v>9351.2999999999993</v>
      </c>
      <c r="N112" s="219">
        <v>99989.41</v>
      </c>
      <c r="O112" s="219">
        <v>825155</v>
      </c>
      <c r="P112" s="219">
        <v>36115.43</v>
      </c>
      <c r="Q112" s="219">
        <v>19199.740000000002</v>
      </c>
      <c r="R112" s="219">
        <v>92609.68</v>
      </c>
      <c r="S112" s="219">
        <v>0</v>
      </c>
      <c r="T112" s="219">
        <v>0</v>
      </c>
      <c r="U112" s="227">
        <v>1236931.2699999998</v>
      </c>
    </row>
    <row r="113" spans="1:28">
      <c r="A113" s="206" t="s">
        <v>107</v>
      </c>
      <c r="B113" s="219">
        <v>49959.13</v>
      </c>
      <c r="C113" s="219">
        <v>0</v>
      </c>
      <c r="D113" s="219">
        <v>182006.18</v>
      </c>
      <c r="E113" s="219">
        <v>3333.6600000000003</v>
      </c>
      <c r="F113" s="219">
        <v>91798.81</v>
      </c>
      <c r="G113" s="219">
        <v>0</v>
      </c>
      <c r="H113" s="219">
        <v>31578</v>
      </c>
      <c r="I113" s="219">
        <v>96640.29</v>
      </c>
      <c r="J113" s="226">
        <v>455316.07</v>
      </c>
      <c r="K113" s="219">
        <v>106122.5</v>
      </c>
      <c r="L113" s="219">
        <v>0</v>
      </c>
      <c r="M113" s="219">
        <v>0</v>
      </c>
      <c r="N113" s="219">
        <v>0</v>
      </c>
      <c r="O113" s="219">
        <v>201900.45</v>
      </c>
      <c r="P113" s="219">
        <v>59048.62</v>
      </c>
      <c r="Q113" s="219">
        <v>37579.14</v>
      </c>
      <c r="R113" s="219">
        <v>0</v>
      </c>
      <c r="S113" s="219">
        <v>0</v>
      </c>
      <c r="T113" s="219">
        <v>0</v>
      </c>
      <c r="U113" s="227">
        <v>404650.71</v>
      </c>
    </row>
    <row r="114" spans="1:28">
      <c r="A114" s="206" t="s">
        <v>108</v>
      </c>
      <c r="B114" s="219">
        <v>0</v>
      </c>
      <c r="C114" s="219">
        <v>0</v>
      </c>
      <c r="D114" s="219">
        <v>0</v>
      </c>
      <c r="E114" s="219">
        <v>0</v>
      </c>
      <c r="F114" s="219">
        <v>0</v>
      </c>
      <c r="G114" s="219">
        <v>0</v>
      </c>
      <c r="H114" s="219">
        <v>0</v>
      </c>
      <c r="I114" s="219">
        <v>0</v>
      </c>
      <c r="J114" s="226">
        <v>0</v>
      </c>
      <c r="K114" s="219">
        <v>0</v>
      </c>
      <c r="L114" s="219">
        <v>0</v>
      </c>
      <c r="M114" s="219">
        <v>0</v>
      </c>
      <c r="N114" s="219">
        <v>0</v>
      </c>
      <c r="O114" s="219">
        <v>0</v>
      </c>
      <c r="P114" s="219">
        <v>0</v>
      </c>
      <c r="Q114" s="219">
        <v>0</v>
      </c>
      <c r="R114" s="219">
        <v>0</v>
      </c>
      <c r="S114" s="219">
        <v>0</v>
      </c>
      <c r="T114" s="219">
        <v>0</v>
      </c>
      <c r="U114" s="227">
        <v>0</v>
      </c>
    </row>
    <row r="115" spans="1:28" s="113" customFormat="1" ht="14.4">
      <c r="A115" s="108" t="s">
        <v>41</v>
      </c>
      <c r="B115" s="109">
        <v>3580714.0100000002</v>
      </c>
      <c r="C115" s="109">
        <v>1916963.4400000002</v>
      </c>
      <c r="D115" s="109">
        <v>5110724.63</v>
      </c>
      <c r="E115" s="109">
        <v>877810.68</v>
      </c>
      <c r="F115" s="109">
        <v>290483.31</v>
      </c>
      <c r="G115" s="109">
        <v>157724.04999999999</v>
      </c>
      <c r="H115" s="109">
        <v>31578</v>
      </c>
      <c r="I115" s="109">
        <v>2940203.61</v>
      </c>
      <c r="J115" s="110">
        <v>14906201.73</v>
      </c>
      <c r="K115" s="109">
        <v>1620704.47</v>
      </c>
      <c r="L115" s="109">
        <v>847215.52</v>
      </c>
      <c r="M115" s="109">
        <v>3066651.3</v>
      </c>
      <c r="N115" s="109">
        <v>1344516.7499999998</v>
      </c>
      <c r="O115" s="109">
        <v>8790433.0399999991</v>
      </c>
      <c r="P115" s="109">
        <v>828779.75</v>
      </c>
      <c r="Q115" s="109">
        <v>2265832.64</v>
      </c>
      <c r="R115" s="109">
        <v>260896.18</v>
      </c>
      <c r="S115" s="109">
        <v>0</v>
      </c>
      <c r="T115" s="109">
        <v>0</v>
      </c>
      <c r="U115" s="111">
        <v>19025029.649999999</v>
      </c>
      <c r="V115" s="112"/>
      <c r="W115" s="112"/>
      <c r="X115" s="112"/>
      <c r="Y115" s="112"/>
      <c r="Z115" s="112"/>
      <c r="AA115" s="112"/>
      <c r="AB115" s="112"/>
    </row>
    <row r="116" spans="1:28" s="113" customFormat="1" ht="14.4">
      <c r="A116" s="108" t="s">
        <v>42</v>
      </c>
      <c r="B116" s="109">
        <v>7687573.4800000004</v>
      </c>
      <c r="C116" s="109">
        <v>1916963.4400000002</v>
      </c>
      <c r="D116" s="109">
        <v>14165304.759999998</v>
      </c>
      <c r="E116" s="109">
        <v>6614276.3899999987</v>
      </c>
      <c r="F116" s="109">
        <v>510060.75</v>
      </c>
      <c r="G116" s="109">
        <v>157724.04999999999</v>
      </c>
      <c r="H116" s="109">
        <v>348546.41</v>
      </c>
      <c r="I116" s="109">
        <v>3154080.26</v>
      </c>
      <c r="J116" s="110">
        <v>34554529.539999999</v>
      </c>
      <c r="K116" s="109">
        <v>10976545.330000002</v>
      </c>
      <c r="L116" s="109">
        <v>847215.52</v>
      </c>
      <c r="M116" s="109">
        <v>3066651.3</v>
      </c>
      <c r="N116" s="109">
        <v>1554735.9899999998</v>
      </c>
      <c r="O116" s="109">
        <v>9183768.459999999</v>
      </c>
      <c r="P116" s="109">
        <v>7872484.3599999994</v>
      </c>
      <c r="Q116" s="109">
        <v>3521999.37</v>
      </c>
      <c r="R116" s="109">
        <v>2367282.14</v>
      </c>
      <c r="S116" s="109">
        <v>0</v>
      </c>
      <c r="T116" s="109">
        <v>0</v>
      </c>
      <c r="U116" s="111">
        <v>39390682.469999999</v>
      </c>
      <c r="V116" s="112"/>
      <c r="W116" s="112"/>
      <c r="X116" s="112"/>
      <c r="Y116" s="112"/>
      <c r="Z116" s="112"/>
      <c r="AA116" s="112"/>
      <c r="AB116" s="112"/>
    </row>
    <row r="117" spans="1:28">
      <c r="J117" s="226">
        <v>0</v>
      </c>
      <c r="U117" s="227">
        <v>0</v>
      </c>
    </row>
    <row r="118" spans="1:28" s="113" customFormat="1" ht="14.4">
      <c r="A118" s="108" t="s">
        <v>109</v>
      </c>
      <c r="B118" s="109">
        <v>6148294.0799999991</v>
      </c>
      <c r="C118" s="109">
        <v>0</v>
      </c>
      <c r="D118" s="109">
        <v>9139813.0199999996</v>
      </c>
      <c r="E118" s="109">
        <v>1634375.6799999999</v>
      </c>
      <c r="F118" s="109">
        <v>22515.4</v>
      </c>
      <c r="G118" s="109">
        <v>0</v>
      </c>
      <c r="H118" s="109">
        <v>88726.66</v>
      </c>
      <c r="I118" s="109">
        <v>0</v>
      </c>
      <c r="J118" s="110">
        <v>17033724.839999996</v>
      </c>
      <c r="K118" s="109">
        <v>5908761.8200000003</v>
      </c>
      <c r="L118" s="109">
        <v>0</v>
      </c>
      <c r="M118" s="109">
        <v>0</v>
      </c>
      <c r="N118" s="109">
        <v>1426519.94</v>
      </c>
      <c r="O118" s="109">
        <v>1464657.14</v>
      </c>
      <c r="P118" s="109">
        <v>2625252.06</v>
      </c>
      <c r="Q118" s="109">
        <v>1839542.2899999998</v>
      </c>
      <c r="R118" s="109">
        <v>4013414.47</v>
      </c>
      <c r="S118" s="109">
        <v>0</v>
      </c>
      <c r="T118" s="109">
        <v>0</v>
      </c>
      <c r="U118" s="111">
        <v>17278147.719999999</v>
      </c>
      <c r="V118" s="112"/>
      <c r="W118" s="112"/>
      <c r="X118" s="112"/>
      <c r="Y118" s="112"/>
      <c r="Z118" s="112"/>
      <c r="AA118" s="112"/>
      <c r="AB118" s="112"/>
    </row>
    <row r="119" spans="1:28">
      <c r="A119" s="206" t="s">
        <v>110</v>
      </c>
      <c r="B119" s="219">
        <v>1129033.49</v>
      </c>
      <c r="C119" s="219">
        <v>0</v>
      </c>
      <c r="D119" s="219">
        <v>1742269.21</v>
      </c>
      <c r="E119" s="219">
        <v>260199.89</v>
      </c>
      <c r="F119" s="219">
        <v>29826.12</v>
      </c>
      <c r="G119" s="219">
        <v>0</v>
      </c>
      <c r="H119" s="219">
        <v>0</v>
      </c>
      <c r="I119" s="219">
        <v>470800.31</v>
      </c>
      <c r="J119" s="226">
        <v>3632129.0200000005</v>
      </c>
      <c r="K119" s="219">
        <v>0</v>
      </c>
      <c r="L119" s="219">
        <v>8800</v>
      </c>
      <c r="M119" s="219">
        <v>1250000.04</v>
      </c>
      <c r="N119" s="219">
        <v>590343.57999999996</v>
      </c>
      <c r="O119" s="219">
        <v>869086.15</v>
      </c>
      <c r="P119" s="219">
        <v>418688.92</v>
      </c>
      <c r="Q119" s="219">
        <v>1484.66</v>
      </c>
      <c r="R119" s="219">
        <v>0</v>
      </c>
      <c r="S119" s="219">
        <v>0</v>
      </c>
      <c r="T119" s="219">
        <v>0</v>
      </c>
      <c r="U119" s="227">
        <v>3138403.35</v>
      </c>
    </row>
    <row r="120" spans="1:28">
      <c r="A120" s="206" t="s">
        <v>111</v>
      </c>
      <c r="B120" s="219">
        <v>0</v>
      </c>
      <c r="C120" s="219">
        <v>0</v>
      </c>
      <c r="D120" s="219">
        <v>0</v>
      </c>
      <c r="E120" s="219">
        <v>0</v>
      </c>
      <c r="F120" s="219">
        <v>0</v>
      </c>
      <c r="G120" s="219">
        <v>0</v>
      </c>
      <c r="H120" s="219">
        <v>0</v>
      </c>
      <c r="I120" s="219">
        <v>0</v>
      </c>
      <c r="J120" s="226">
        <v>0</v>
      </c>
      <c r="K120" s="219">
        <v>0</v>
      </c>
      <c r="L120" s="219">
        <v>0</v>
      </c>
      <c r="M120" s="219">
        <v>0</v>
      </c>
      <c r="N120" s="219">
        <v>0</v>
      </c>
      <c r="O120" s="219">
        <v>0</v>
      </c>
      <c r="P120" s="219">
        <v>0</v>
      </c>
      <c r="Q120" s="219">
        <v>0</v>
      </c>
      <c r="R120" s="219">
        <v>0</v>
      </c>
      <c r="S120" s="219">
        <v>0</v>
      </c>
      <c r="T120" s="219">
        <v>0</v>
      </c>
      <c r="U120" s="227">
        <v>0</v>
      </c>
    </row>
    <row r="121" spans="1:28">
      <c r="A121" s="206" t="s">
        <v>112</v>
      </c>
      <c r="B121" s="219">
        <v>0</v>
      </c>
      <c r="C121" s="219">
        <v>0</v>
      </c>
      <c r="D121" s="219">
        <v>95505.93</v>
      </c>
      <c r="E121" s="219">
        <v>0</v>
      </c>
      <c r="F121" s="219">
        <v>8002.5</v>
      </c>
      <c r="G121" s="219">
        <v>166147.49</v>
      </c>
      <c r="H121" s="219">
        <v>0</v>
      </c>
      <c r="I121" s="219">
        <v>523320</v>
      </c>
      <c r="J121" s="226">
        <v>792975.91999999993</v>
      </c>
      <c r="K121" s="219">
        <v>88981.43</v>
      </c>
      <c r="L121" s="219">
        <v>0</v>
      </c>
      <c r="M121" s="219">
        <v>0</v>
      </c>
      <c r="N121" s="219">
        <v>0</v>
      </c>
      <c r="O121" s="219">
        <v>19573.309999999998</v>
      </c>
      <c r="P121" s="219">
        <v>77043.89</v>
      </c>
      <c r="Q121" s="219">
        <v>0</v>
      </c>
      <c r="R121" s="219">
        <v>461187.78</v>
      </c>
      <c r="S121" s="219">
        <v>0</v>
      </c>
      <c r="T121" s="219">
        <v>0</v>
      </c>
      <c r="U121" s="227">
        <v>646786.41</v>
      </c>
    </row>
    <row r="122" spans="1:28">
      <c r="A122" s="206" t="s">
        <v>113</v>
      </c>
      <c r="B122" s="219">
        <v>136264.82999999999</v>
      </c>
      <c r="C122" s="219">
        <v>0</v>
      </c>
      <c r="D122" s="219">
        <v>266323.61</v>
      </c>
      <c r="E122" s="219">
        <v>111768.63</v>
      </c>
      <c r="F122" s="219">
        <v>18849.38</v>
      </c>
      <c r="G122" s="219">
        <v>0</v>
      </c>
      <c r="H122" s="219">
        <v>0</v>
      </c>
      <c r="I122" s="219">
        <v>0</v>
      </c>
      <c r="J122" s="226">
        <v>533206.44999999995</v>
      </c>
      <c r="K122" s="219">
        <v>0</v>
      </c>
      <c r="L122" s="219">
        <v>0</v>
      </c>
      <c r="M122" s="219">
        <v>223785.63</v>
      </c>
      <c r="N122" s="219">
        <v>0</v>
      </c>
      <c r="O122" s="219">
        <v>38176.239999999998</v>
      </c>
      <c r="P122" s="219">
        <v>335718.65</v>
      </c>
      <c r="Q122" s="219">
        <v>0</v>
      </c>
      <c r="R122" s="219">
        <v>0</v>
      </c>
      <c r="S122" s="219">
        <v>0</v>
      </c>
      <c r="T122" s="219">
        <v>0</v>
      </c>
      <c r="U122" s="227">
        <v>597680.52</v>
      </c>
    </row>
    <row r="123" spans="1:28">
      <c r="A123" s="206" t="s">
        <v>114</v>
      </c>
      <c r="B123" s="219">
        <v>0</v>
      </c>
      <c r="C123" s="219">
        <v>0</v>
      </c>
      <c r="D123" s="219">
        <v>95878</v>
      </c>
      <c r="E123" s="219">
        <v>0</v>
      </c>
      <c r="F123" s="219">
        <v>0</v>
      </c>
      <c r="G123" s="219">
        <v>0</v>
      </c>
      <c r="H123" s="219">
        <v>0</v>
      </c>
      <c r="I123" s="219">
        <v>0</v>
      </c>
      <c r="J123" s="226">
        <v>95878</v>
      </c>
      <c r="K123" s="219">
        <v>32953</v>
      </c>
      <c r="L123" s="219">
        <v>0</v>
      </c>
      <c r="M123" s="219">
        <v>0</v>
      </c>
      <c r="N123" s="219">
        <v>0</v>
      </c>
      <c r="O123" s="219">
        <v>787</v>
      </c>
      <c r="P123" s="219">
        <v>68321</v>
      </c>
      <c r="Q123" s="219">
        <v>0</v>
      </c>
      <c r="R123" s="219">
        <v>0</v>
      </c>
      <c r="S123" s="219">
        <v>0</v>
      </c>
      <c r="T123" s="219">
        <v>0</v>
      </c>
      <c r="U123" s="227">
        <v>102061</v>
      </c>
    </row>
    <row r="124" spans="1:28">
      <c r="A124" s="206" t="s">
        <v>115</v>
      </c>
      <c r="B124" s="219">
        <v>1663597.27</v>
      </c>
      <c r="C124" s="219">
        <v>0</v>
      </c>
      <c r="D124" s="219">
        <v>210818.26</v>
      </c>
      <c r="E124" s="219">
        <v>0</v>
      </c>
      <c r="F124" s="219">
        <v>0</v>
      </c>
      <c r="G124" s="219">
        <v>0</v>
      </c>
      <c r="H124" s="219">
        <v>0</v>
      </c>
      <c r="I124" s="219">
        <v>0</v>
      </c>
      <c r="J124" s="226">
        <v>1874415.53</v>
      </c>
      <c r="K124" s="219">
        <v>0</v>
      </c>
      <c r="L124" s="219">
        <v>0</v>
      </c>
      <c r="M124" s="219">
        <v>184967.14</v>
      </c>
      <c r="N124" s="219">
        <v>0</v>
      </c>
      <c r="O124" s="219">
        <v>0</v>
      </c>
      <c r="P124" s="219">
        <v>585639.76</v>
      </c>
      <c r="Q124" s="219">
        <v>576875.55000000005</v>
      </c>
      <c r="R124" s="219">
        <v>403300.12</v>
      </c>
      <c r="S124" s="219">
        <v>0</v>
      </c>
      <c r="T124" s="219">
        <v>0</v>
      </c>
      <c r="U124" s="227">
        <v>1750782.5700000003</v>
      </c>
    </row>
    <row r="125" spans="1:28">
      <c r="A125" s="206" t="s">
        <v>116</v>
      </c>
      <c r="B125" s="219">
        <v>1899</v>
      </c>
      <c r="C125" s="219">
        <v>0</v>
      </c>
      <c r="D125" s="219">
        <v>43862</v>
      </c>
      <c r="E125" s="219">
        <v>35215</v>
      </c>
      <c r="F125" s="219">
        <v>0</v>
      </c>
      <c r="G125" s="219">
        <v>0</v>
      </c>
      <c r="H125" s="219">
        <v>167</v>
      </c>
      <c r="I125" s="219">
        <v>0</v>
      </c>
      <c r="J125" s="226">
        <v>81143</v>
      </c>
      <c r="K125" s="219">
        <v>43070</v>
      </c>
      <c r="L125" s="219">
        <v>0</v>
      </c>
      <c r="M125" s="219">
        <v>0</v>
      </c>
      <c r="N125" s="219">
        <v>0</v>
      </c>
      <c r="O125" s="219">
        <v>9227</v>
      </c>
      <c r="P125" s="219">
        <v>16077</v>
      </c>
      <c r="Q125" s="219">
        <v>26683</v>
      </c>
      <c r="R125" s="219">
        <v>0</v>
      </c>
      <c r="S125" s="219">
        <v>0</v>
      </c>
      <c r="T125" s="219">
        <v>0</v>
      </c>
      <c r="U125" s="227">
        <v>95057</v>
      </c>
    </row>
    <row r="126" spans="1:28">
      <c r="A126" s="206" t="s">
        <v>117</v>
      </c>
      <c r="B126" s="219">
        <v>34759</v>
      </c>
      <c r="C126" s="219">
        <v>0</v>
      </c>
      <c r="D126" s="219">
        <v>673097</v>
      </c>
      <c r="E126" s="219">
        <v>176739</v>
      </c>
      <c r="F126" s="219">
        <v>0</v>
      </c>
      <c r="G126" s="219">
        <v>3018866</v>
      </c>
      <c r="H126" s="219">
        <v>0</v>
      </c>
      <c r="I126" s="219">
        <v>605142</v>
      </c>
      <c r="J126" s="226">
        <v>4508603</v>
      </c>
      <c r="K126" s="219">
        <v>2906</v>
      </c>
      <c r="L126" s="219">
        <v>1973655</v>
      </c>
      <c r="M126" s="219">
        <v>980692</v>
      </c>
      <c r="N126" s="219">
        <v>0</v>
      </c>
      <c r="O126" s="219">
        <v>1710843</v>
      </c>
      <c r="P126" s="219">
        <v>183913</v>
      </c>
      <c r="Q126" s="219">
        <v>0</v>
      </c>
      <c r="R126" s="219">
        <v>0</v>
      </c>
      <c r="S126" s="219">
        <v>0</v>
      </c>
      <c r="T126" s="219">
        <v>0</v>
      </c>
      <c r="U126" s="227">
        <v>4852009</v>
      </c>
    </row>
    <row r="127" spans="1:28">
      <c r="A127" s="206" t="s">
        <v>118</v>
      </c>
      <c r="B127" s="219">
        <v>168900</v>
      </c>
      <c r="C127" s="219">
        <v>0</v>
      </c>
      <c r="D127" s="219">
        <v>276275</v>
      </c>
      <c r="E127" s="219">
        <v>79975</v>
      </c>
      <c r="F127" s="219">
        <v>650</v>
      </c>
      <c r="G127" s="219">
        <v>0</v>
      </c>
      <c r="H127" s="219">
        <v>0</v>
      </c>
      <c r="I127" s="219">
        <v>0</v>
      </c>
      <c r="J127" s="226">
        <v>525800</v>
      </c>
      <c r="K127" s="219">
        <v>141219</v>
      </c>
      <c r="L127" s="219">
        <v>0</v>
      </c>
      <c r="M127" s="219">
        <v>0</v>
      </c>
      <c r="N127" s="219">
        <v>0</v>
      </c>
      <c r="O127" s="219">
        <v>300612</v>
      </c>
      <c r="P127" s="219">
        <v>49280</v>
      </c>
      <c r="Q127" s="219">
        <v>64731</v>
      </c>
      <c r="R127" s="219">
        <v>0</v>
      </c>
      <c r="S127" s="219">
        <v>0</v>
      </c>
      <c r="T127" s="219">
        <v>0</v>
      </c>
      <c r="U127" s="227">
        <v>555842</v>
      </c>
    </row>
    <row r="128" spans="1:28" s="113" customFormat="1" ht="14.4">
      <c r="A128" s="108" t="s">
        <v>41</v>
      </c>
      <c r="B128" s="109">
        <v>3134453.59</v>
      </c>
      <c r="C128" s="109">
        <v>0</v>
      </c>
      <c r="D128" s="109">
        <v>3404029.01</v>
      </c>
      <c r="E128" s="109">
        <v>663897.52</v>
      </c>
      <c r="F128" s="109">
        <v>57328</v>
      </c>
      <c r="G128" s="109">
        <v>3185013.49</v>
      </c>
      <c r="H128" s="109">
        <v>167</v>
      </c>
      <c r="I128" s="109">
        <v>1599262.31</v>
      </c>
      <c r="J128" s="110">
        <v>12044150.92</v>
      </c>
      <c r="K128" s="109">
        <v>309129.43</v>
      </c>
      <c r="L128" s="109">
        <v>1982455</v>
      </c>
      <c r="M128" s="109">
        <v>2639444.81</v>
      </c>
      <c r="N128" s="109">
        <v>590343.57999999996</v>
      </c>
      <c r="O128" s="109">
        <v>2948304.7</v>
      </c>
      <c r="P128" s="109">
        <v>1734682.22</v>
      </c>
      <c r="Q128" s="109">
        <v>669774.21000000008</v>
      </c>
      <c r="R128" s="109">
        <v>864487.9</v>
      </c>
      <c r="S128" s="109">
        <v>0</v>
      </c>
      <c r="T128" s="109">
        <v>0</v>
      </c>
      <c r="U128" s="111">
        <v>11738621.850000001</v>
      </c>
      <c r="V128" s="112"/>
      <c r="W128" s="112"/>
      <c r="X128" s="112"/>
      <c r="Y128" s="112"/>
      <c r="Z128" s="112"/>
      <c r="AA128" s="112"/>
      <c r="AB128" s="112"/>
    </row>
    <row r="129" spans="1:28" s="113" customFormat="1" ht="14.4">
      <c r="A129" s="108" t="s">
        <v>42</v>
      </c>
      <c r="B129" s="109">
        <v>9282747.6699999981</v>
      </c>
      <c r="C129" s="109">
        <v>0</v>
      </c>
      <c r="D129" s="109">
        <v>12543842.029999999</v>
      </c>
      <c r="E129" s="109">
        <v>2298273.2000000002</v>
      </c>
      <c r="F129" s="109">
        <v>79843.399999999994</v>
      </c>
      <c r="G129" s="109">
        <v>3185013.49</v>
      </c>
      <c r="H129" s="109">
        <v>88893.66</v>
      </c>
      <c r="I129" s="109">
        <v>1599262.31</v>
      </c>
      <c r="J129" s="110">
        <v>29077875.75999999</v>
      </c>
      <c r="K129" s="109">
        <v>6217891.25</v>
      </c>
      <c r="L129" s="109">
        <v>1982455</v>
      </c>
      <c r="M129" s="109">
        <v>2639444.81</v>
      </c>
      <c r="N129" s="109">
        <v>2016863.52</v>
      </c>
      <c r="O129" s="109">
        <v>4412961.84</v>
      </c>
      <c r="P129" s="109">
        <v>4359934.28</v>
      </c>
      <c r="Q129" s="109">
        <v>2509316.5</v>
      </c>
      <c r="R129" s="109">
        <v>4877902.37</v>
      </c>
      <c r="S129" s="109">
        <v>0</v>
      </c>
      <c r="T129" s="109">
        <v>0</v>
      </c>
      <c r="U129" s="111">
        <v>29016769.570000004</v>
      </c>
      <c r="V129" s="112"/>
      <c r="W129" s="112"/>
      <c r="X129" s="112"/>
      <c r="Y129" s="112"/>
      <c r="Z129" s="112"/>
      <c r="AA129" s="112"/>
      <c r="AB129" s="112"/>
    </row>
    <row r="130" spans="1:28">
      <c r="J130" s="226">
        <v>0</v>
      </c>
      <c r="U130" s="227">
        <v>0</v>
      </c>
    </row>
    <row r="131" spans="1:28" s="113" customFormat="1" ht="14.4">
      <c r="A131" s="108" t="s">
        <v>119</v>
      </c>
      <c r="B131" s="109">
        <v>9285097.5600000005</v>
      </c>
      <c r="C131" s="109">
        <v>2148289.91</v>
      </c>
      <c r="D131" s="109">
        <v>4336065.9700000007</v>
      </c>
      <c r="E131" s="109">
        <v>6663756.3300000001</v>
      </c>
      <c r="F131" s="109">
        <v>0</v>
      </c>
      <c r="G131" s="109">
        <v>0</v>
      </c>
      <c r="H131" s="109">
        <v>120271.11</v>
      </c>
      <c r="I131" s="109">
        <v>0</v>
      </c>
      <c r="J131" s="110">
        <v>22553480.880000003</v>
      </c>
      <c r="K131" s="109">
        <v>8798462.3900000006</v>
      </c>
      <c r="L131" s="109">
        <v>0</v>
      </c>
      <c r="M131" s="109">
        <v>0</v>
      </c>
      <c r="N131" s="109">
        <v>4925.51</v>
      </c>
      <c r="O131" s="109">
        <v>740338.7799999998</v>
      </c>
      <c r="P131" s="109">
        <v>3973512.9399999995</v>
      </c>
      <c r="Q131" s="109">
        <v>5552108.5499999998</v>
      </c>
      <c r="R131" s="109">
        <v>942985.6</v>
      </c>
      <c r="S131" s="109">
        <v>0</v>
      </c>
      <c r="T131" s="109">
        <v>0</v>
      </c>
      <c r="U131" s="111">
        <v>20012333.77</v>
      </c>
      <c r="V131" s="112"/>
      <c r="W131" s="112"/>
      <c r="X131" s="112"/>
      <c r="Y131" s="112"/>
      <c r="Z131" s="112"/>
      <c r="AA131" s="112"/>
      <c r="AB131" s="112"/>
    </row>
    <row r="132" spans="1:28">
      <c r="A132" s="206" t="s">
        <v>120</v>
      </c>
      <c r="B132" s="219">
        <v>165466.06</v>
      </c>
      <c r="C132" s="219">
        <v>0</v>
      </c>
      <c r="D132" s="219">
        <v>138586.15</v>
      </c>
      <c r="E132" s="219">
        <v>0</v>
      </c>
      <c r="F132" s="219">
        <v>34947.050000000003</v>
      </c>
      <c r="G132" s="219">
        <v>0</v>
      </c>
      <c r="H132" s="219">
        <v>0</v>
      </c>
      <c r="I132" s="219">
        <v>0</v>
      </c>
      <c r="J132" s="226">
        <v>338999.25999999995</v>
      </c>
      <c r="K132" s="219">
        <v>18000</v>
      </c>
      <c r="L132" s="219">
        <v>0</v>
      </c>
      <c r="M132" s="219">
        <v>0</v>
      </c>
      <c r="N132" s="219">
        <v>0</v>
      </c>
      <c r="O132" s="219">
        <v>7575</v>
      </c>
      <c r="P132" s="219">
        <v>44387.549999999996</v>
      </c>
      <c r="Q132" s="219">
        <v>126396</v>
      </c>
      <c r="R132" s="219">
        <v>0</v>
      </c>
      <c r="S132" s="219">
        <v>0</v>
      </c>
      <c r="T132" s="219">
        <v>0</v>
      </c>
      <c r="U132" s="227">
        <v>196358.55</v>
      </c>
    </row>
    <row r="133" spans="1:28">
      <c r="A133" s="206" t="s">
        <v>121</v>
      </c>
      <c r="B133" s="219">
        <v>402435.57999999996</v>
      </c>
      <c r="C133" s="219">
        <v>0</v>
      </c>
      <c r="D133" s="219">
        <v>69673</v>
      </c>
      <c r="E133" s="219">
        <v>86997.7</v>
      </c>
      <c r="F133" s="219">
        <v>0</v>
      </c>
      <c r="G133" s="219">
        <v>0</v>
      </c>
      <c r="H133" s="219">
        <v>0</v>
      </c>
      <c r="I133" s="219">
        <v>0</v>
      </c>
      <c r="J133" s="226">
        <v>559106.27999999991</v>
      </c>
      <c r="K133" s="219">
        <v>0</v>
      </c>
      <c r="L133" s="219">
        <v>0</v>
      </c>
      <c r="M133" s="219">
        <v>55012</v>
      </c>
      <c r="N133" s="219">
        <v>0</v>
      </c>
      <c r="O133" s="219">
        <v>1389</v>
      </c>
      <c r="P133" s="219">
        <v>27143</v>
      </c>
      <c r="Q133" s="219">
        <v>390998</v>
      </c>
      <c r="R133" s="219">
        <v>0</v>
      </c>
      <c r="S133" s="219">
        <v>0</v>
      </c>
      <c r="T133" s="219">
        <v>0</v>
      </c>
      <c r="U133" s="227">
        <v>474542</v>
      </c>
    </row>
    <row r="134" spans="1:28">
      <c r="A134" s="206" t="s">
        <v>122</v>
      </c>
      <c r="B134" s="219">
        <v>16878.329999999998</v>
      </c>
      <c r="C134" s="219">
        <v>0</v>
      </c>
      <c r="D134" s="219">
        <v>1808520.4499999997</v>
      </c>
      <c r="E134" s="219">
        <v>695532.83</v>
      </c>
      <c r="F134" s="219">
        <v>66682.7</v>
      </c>
      <c r="G134" s="219">
        <v>63958.28</v>
      </c>
      <c r="H134" s="219">
        <v>0</v>
      </c>
      <c r="I134" s="219">
        <v>2355097.54</v>
      </c>
      <c r="J134" s="226">
        <v>5006670.13</v>
      </c>
      <c r="K134" s="219">
        <v>1012691.95</v>
      </c>
      <c r="L134" s="219">
        <v>0</v>
      </c>
      <c r="M134" s="219">
        <v>31979.15</v>
      </c>
      <c r="N134" s="219">
        <v>1000916.45</v>
      </c>
      <c r="O134" s="219">
        <v>448896.95000000007</v>
      </c>
      <c r="P134" s="219">
        <v>526729.18000000005</v>
      </c>
      <c r="Q134" s="219">
        <v>847714.37</v>
      </c>
      <c r="R134" s="219">
        <v>16022.95</v>
      </c>
      <c r="S134" s="219">
        <v>0</v>
      </c>
      <c r="T134" s="219">
        <v>0</v>
      </c>
      <c r="U134" s="227">
        <v>3884951.0000000005</v>
      </c>
    </row>
    <row r="135" spans="1:28" s="113" customFormat="1" ht="14.4">
      <c r="A135" s="108" t="s">
        <v>41</v>
      </c>
      <c r="B135" s="109">
        <v>584779.96999999986</v>
      </c>
      <c r="C135" s="109">
        <v>0</v>
      </c>
      <c r="D135" s="109">
        <v>2016779.5999999996</v>
      </c>
      <c r="E135" s="109">
        <v>782530.52999999991</v>
      </c>
      <c r="F135" s="109">
        <v>101629.75</v>
      </c>
      <c r="G135" s="109">
        <v>63958.28</v>
      </c>
      <c r="H135" s="109">
        <v>0</v>
      </c>
      <c r="I135" s="109">
        <v>2355097.54</v>
      </c>
      <c r="J135" s="110">
        <v>5904775.669999999</v>
      </c>
      <c r="K135" s="109">
        <v>1030691.95</v>
      </c>
      <c r="L135" s="109">
        <v>0</v>
      </c>
      <c r="M135" s="109">
        <v>86991.15</v>
      </c>
      <c r="N135" s="109">
        <v>1000916.45</v>
      </c>
      <c r="O135" s="109">
        <v>457860.95000000007</v>
      </c>
      <c r="P135" s="109">
        <v>598259.73</v>
      </c>
      <c r="Q135" s="109">
        <v>1365108.37</v>
      </c>
      <c r="R135" s="109">
        <v>16022.95</v>
      </c>
      <c r="S135" s="109">
        <v>0</v>
      </c>
      <c r="T135" s="109">
        <v>0</v>
      </c>
      <c r="U135" s="111">
        <v>4555851.55</v>
      </c>
      <c r="V135" s="112"/>
      <c r="W135" s="112"/>
      <c r="X135" s="112"/>
      <c r="Y135" s="112"/>
      <c r="Z135" s="112"/>
      <c r="AA135" s="112"/>
      <c r="AB135" s="112"/>
    </row>
    <row r="136" spans="1:28" s="113" customFormat="1" ht="14.4">
      <c r="A136" s="108" t="s">
        <v>42</v>
      </c>
      <c r="B136" s="109">
        <v>9869877.5300000012</v>
      </c>
      <c r="C136" s="109">
        <v>2148289.91</v>
      </c>
      <c r="D136" s="109">
        <v>6352845.5700000003</v>
      </c>
      <c r="E136" s="109">
        <v>7446286.8600000003</v>
      </c>
      <c r="F136" s="109">
        <v>101629.75</v>
      </c>
      <c r="G136" s="109">
        <v>63958.28</v>
      </c>
      <c r="H136" s="109">
        <v>120271.11</v>
      </c>
      <c r="I136" s="109">
        <v>2355097.54</v>
      </c>
      <c r="J136" s="110">
        <v>28458256.550000001</v>
      </c>
      <c r="K136" s="109">
        <v>9829154.3399999999</v>
      </c>
      <c r="L136" s="109">
        <v>0</v>
      </c>
      <c r="M136" s="109">
        <v>86991.15</v>
      </c>
      <c r="N136" s="109">
        <v>1005841.96</v>
      </c>
      <c r="O136" s="109">
        <v>1198199.73</v>
      </c>
      <c r="P136" s="109">
        <v>4571772.67</v>
      </c>
      <c r="Q136" s="109">
        <v>6917216.9199999999</v>
      </c>
      <c r="R136" s="109">
        <v>959008.54999999993</v>
      </c>
      <c r="S136" s="109">
        <v>0</v>
      </c>
      <c r="T136" s="109">
        <v>0</v>
      </c>
      <c r="U136" s="111">
        <v>24568185.32</v>
      </c>
      <c r="V136" s="112"/>
      <c r="W136" s="112"/>
      <c r="X136" s="112"/>
      <c r="Y136" s="112"/>
      <c r="Z136" s="112"/>
      <c r="AA136" s="112"/>
      <c r="AB136" s="112"/>
    </row>
    <row r="137" spans="1:28">
      <c r="J137" s="226">
        <v>0</v>
      </c>
      <c r="U137" s="227">
        <v>0</v>
      </c>
    </row>
    <row r="138" spans="1:28" s="113" customFormat="1" ht="14.4">
      <c r="A138" s="108" t="s">
        <v>123</v>
      </c>
      <c r="B138" s="109">
        <v>1897464</v>
      </c>
      <c r="C138" s="109">
        <v>0</v>
      </c>
      <c r="D138" s="109">
        <v>4968760</v>
      </c>
      <c r="E138" s="109">
        <v>1334614</v>
      </c>
      <c r="F138" s="109">
        <v>15429</v>
      </c>
      <c r="G138" s="109">
        <v>77411</v>
      </c>
      <c r="H138" s="109">
        <v>243904</v>
      </c>
      <c r="I138" s="109">
        <v>720000</v>
      </c>
      <c r="J138" s="110">
        <v>9257582</v>
      </c>
      <c r="K138" s="109">
        <v>4430218</v>
      </c>
      <c r="L138" s="109">
        <v>0</v>
      </c>
      <c r="M138" s="109">
        <v>164075</v>
      </c>
      <c r="N138" s="109">
        <v>333063</v>
      </c>
      <c r="O138" s="109">
        <v>449714</v>
      </c>
      <c r="P138" s="109">
        <v>1696616</v>
      </c>
      <c r="Q138" s="109">
        <v>1488611</v>
      </c>
      <c r="R138" s="109">
        <v>1028514</v>
      </c>
      <c r="S138" s="109">
        <v>0</v>
      </c>
      <c r="T138" s="109">
        <v>0</v>
      </c>
      <c r="U138" s="111">
        <v>9590811</v>
      </c>
      <c r="V138" s="112"/>
      <c r="W138" s="112"/>
      <c r="X138" s="112"/>
      <c r="Y138" s="112"/>
      <c r="Z138" s="112"/>
      <c r="AA138" s="112"/>
      <c r="AB138" s="112"/>
    </row>
    <row r="139" spans="1:28">
      <c r="A139" s="206" t="s">
        <v>124</v>
      </c>
      <c r="B139" s="219">
        <v>2453893.92</v>
      </c>
      <c r="C139" s="219">
        <v>0</v>
      </c>
      <c r="D139" s="219">
        <v>612125.81000000006</v>
      </c>
      <c r="E139" s="219">
        <v>92387.839999999997</v>
      </c>
      <c r="F139" s="219">
        <v>186580.75</v>
      </c>
      <c r="G139" s="219">
        <v>0</v>
      </c>
      <c r="H139" s="219">
        <v>0</v>
      </c>
      <c r="I139" s="219">
        <v>0</v>
      </c>
      <c r="J139" s="226">
        <v>3344988.32</v>
      </c>
      <c r="K139" s="219">
        <v>0</v>
      </c>
      <c r="L139" s="219">
        <v>0</v>
      </c>
      <c r="M139" s="219">
        <v>39489</v>
      </c>
      <c r="N139" s="219">
        <v>0</v>
      </c>
      <c r="O139" s="219">
        <v>2780081.23</v>
      </c>
      <c r="P139" s="219">
        <v>221353.49</v>
      </c>
      <c r="Q139" s="219">
        <v>751449.1</v>
      </c>
      <c r="R139" s="219">
        <v>27122.07</v>
      </c>
      <c r="S139" s="219">
        <v>1197986.55</v>
      </c>
      <c r="T139" s="219">
        <v>0</v>
      </c>
      <c r="U139" s="227">
        <v>5017481.4399999995</v>
      </c>
    </row>
    <row r="140" spans="1:28" s="113" customFormat="1" ht="14.4">
      <c r="A140" s="108" t="s">
        <v>41</v>
      </c>
      <c r="B140" s="109">
        <v>2453893.92</v>
      </c>
      <c r="C140" s="109">
        <v>0</v>
      </c>
      <c r="D140" s="109">
        <v>612125.81000000006</v>
      </c>
      <c r="E140" s="109">
        <v>92387.839999999997</v>
      </c>
      <c r="F140" s="109">
        <v>186580.75</v>
      </c>
      <c r="G140" s="109">
        <v>0</v>
      </c>
      <c r="H140" s="109">
        <v>0</v>
      </c>
      <c r="I140" s="109">
        <v>0</v>
      </c>
      <c r="J140" s="110">
        <v>3344988.32</v>
      </c>
      <c r="K140" s="109">
        <v>0</v>
      </c>
      <c r="L140" s="109">
        <v>0</v>
      </c>
      <c r="M140" s="109">
        <v>39489</v>
      </c>
      <c r="N140" s="109">
        <v>0</v>
      </c>
      <c r="O140" s="109">
        <v>2780081.23</v>
      </c>
      <c r="P140" s="109">
        <v>221353.49</v>
      </c>
      <c r="Q140" s="109">
        <v>751449.1</v>
      </c>
      <c r="R140" s="109">
        <v>27122.07</v>
      </c>
      <c r="S140" s="109">
        <v>1197986.55</v>
      </c>
      <c r="T140" s="109">
        <v>0</v>
      </c>
      <c r="U140" s="111">
        <v>5017481.4399999995</v>
      </c>
      <c r="V140" s="112"/>
      <c r="W140" s="112"/>
      <c r="X140" s="112"/>
      <c r="Y140" s="112"/>
      <c r="Z140" s="112"/>
      <c r="AA140" s="112"/>
      <c r="AB140" s="112"/>
    </row>
    <row r="141" spans="1:28" s="113" customFormat="1" ht="14.4">
      <c r="A141" s="108" t="s">
        <v>42</v>
      </c>
      <c r="B141" s="109">
        <v>4351357.92</v>
      </c>
      <c r="C141" s="109">
        <v>0</v>
      </c>
      <c r="D141" s="109">
        <v>5580885.8100000005</v>
      </c>
      <c r="E141" s="109">
        <v>1427001.84</v>
      </c>
      <c r="F141" s="109">
        <v>202009.75</v>
      </c>
      <c r="G141" s="109">
        <v>77411</v>
      </c>
      <c r="H141" s="109">
        <v>243904</v>
      </c>
      <c r="I141" s="109">
        <v>720000</v>
      </c>
      <c r="J141" s="110">
        <v>12602570.32</v>
      </c>
      <c r="K141" s="109">
        <v>4430218</v>
      </c>
      <c r="L141" s="109">
        <v>0</v>
      </c>
      <c r="M141" s="109">
        <v>203564</v>
      </c>
      <c r="N141" s="109">
        <v>333063</v>
      </c>
      <c r="O141" s="109">
        <v>3229795.23</v>
      </c>
      <c r="P141" s="109">
        <v>1917969.49</v>
      </c>
      <c r="Q141" s="109">
        <v>2240060.1</v>
      </c>
      <c r="R141" s="109">
        <v>1055636.07</v>
      </c>
      <c r="S141" s="109">
        <v>1197986.55</v>
      </c>
      <c r="T141" s="109">
        <v>0</v>
      </c>
      <c r="U141" s="111">
        <v>14608292.440000001</v>
      </c>
      <c r="V141" s="112"/>
      <c r="W141" s="112"/>
      <c r="X141" s="112"/>
      <c r="Y141" s="112"/>
      <c r="Z141" s="112"/>
      <c r="AA141" s="112"/>
      <c r="AB141" s="112"/>
    </row>
    <row r="142" spans="1:28">
      <c r="J142" s="226">
        <v>0</v>
      </c>
      <c r="U142" s="227">
        <v>0</v>
      </c>
    </row>
    <row r="143" spans="1:28" s="113" customFormat="1" ht="14.4">
      <c r="A143" s="108" t="s">
        <v>125</v>
      </c>
      <c r="B143" s="109">
        <v>26988642.760000005</v>
      </c>
      <c r="C143" s="109">
        <v>30180281.199999999</v>
      </c>
      <c r="D143" s="109">
        <v>48975545.579999998</v>
      </c>
      <c r="E143" s="109">
        <v>18502052.449999996</v>
      </c>
      <c r="F143" s="109">
        <v>1197116.44</v>
      </c>
      <c r="G143" s="109">
        <v>6047138.7200000007</v>
      </c>
      <c r="H143" s="109">
        <v>7092613.9000000004</v>
      </c>
      <c r="I143" s="109">
        <v>6464027</v>
      </c>
      <c r="J143" s="110">
        <v>145447418.05000001</v>
      </c>
      <c r="K143" s="109">
        <v>89318748.909999996</v>
      </c>
      <c r="L143" s="109">
        <v>2284.5300000000002</v>
      </c>
      <c r="M143" s="109">
        <v>0</v>
      </c>
      <c r="N143" s="109">
        <v>292027.14</v>
      </c>
      <c r="O143" s="109">
        <v>44195243.390000001</v>
      </c>
      <c r="P143" s="109">
        <v>13933381.719999999</v>
      </c>
      <c r="Q143" s="109">
        <v>203777.84</v>
      </c>
      <c r="R143" s="109">
        <v>3577559.1100000003</v>
      </c>
      <c r="S143" s="109">
        <v>0</v>
      </c>
      <c r="T143" s="109">
        <v>0</v>
      </c>
      <c r="U143" s="111">
        <v>151523022.64000002</v>
      </c>
      <c r="V143" s="112"/>
      <c r="W143" s="112"/>
      <c r="X143" s="112"/>
      <c r="Y143" s="112"/>
      <c r="Z143" s="112"/>
      <c r="AA143" s="112"/>
      <c r="AB143" s="112"/>
    </row>
    <row r="144" spans="1:28">
      <c r="A144" s="206" t="s">
        <v>126</v>
      </c>
      <c r="B144" s="219">
        <v>390483</v>
      </c>
      <c r="C144" s="219">
        <v>0</v>
      </c>
      <c r="D144" s="219">
        <v>288776</v>
      </c>
      <c r="E144" s="219">
        <v>29335</v>
      </c>
      <c r="F144" s="219">
        <v>0</v>
      </c>
      <c r="G144" s="219">
        <v>0</v>
      </c>
      <c r="H144" s="219">
        <v>0</v>
      </c>
      <c r="I144" s="219">
        <v>0</v>
      </c>
      <c r="J144" s="226">
        <v>708594</v>
      </c>
      <c r="K144" s="219">
        <v>177628</v>
      </c>
      <c r="L144" s="219">
        <v>0</v>
      </c>
      <c r="M144" s="219">
        <v>0</v>
      </c>
      <c r="N144" s="219">
        <v>7499</v>
      </c>
      <c r="O144" s="219">
        <v>18029</v>
      </c>
      <c r="P144" s="219">
        <v>74095</v>
      </c>
      <c r="Q144" s="219">
        <v>305840</v>
      </c>
      <c r="R144" s="219">
        <v>58706</v>
      </c>
      <c r="S144" s="219">
        <v>0</v>
      </c>
      <c r="T144" s="219">
        <v>0</v>
      </c>
      <c r="U144" s="227">
        <v>641797</v>
      </c>
    </row>
    <row r="145" spans="1:21" customFormat="1">
      <c r="A145" s="206" t="s">
        <v>127</v>
      </c>
      <c r="B145" s="219">
        <v>8868520</v>
      </c>
      <c r="C145" s="219">
        <v>7717714</v>
      </c>
      <c r="D145" s="219">
        <v>5269689</v>
      </c>
      <c r="E145" s="219">
        <v>584699</v>
      </c>
      <c r="F145" s="219">
        <v>0</v>
      </c>
      <c r="G145" s="219">
        <v>457796</v>
      </c>
      <c r="H145" s="219">
        <v>0</v>
      </c>
      <c r="I145" s="219">
        <v>1144858</v>
      </c>
      <c r="J145" s="226">
        <v>24043276</v>
      </c>
      <c r="K145" s="219">
        <v>2662675</v>
      </c>
      <c r="L145" s="219">
        <v>2210</v>
      </c>
      <c r="M145" s="219">
        <v>3861020</v>
      </c>
      <c r="N145" s="219">
        <v>2412367</v>
      </c>
      <c r="O145" s="219">
        <v>7539183</v>
      </c>
      <c r="P145" s="219">
        <v>1879126</v>
      </c>
      <c r="Q145" s="219">
        <v>728423</v>
      </c>
      <c r="R145" s="219">
        <v>3258272</v>
      </c>
      <c r="S145" s="219">
        <v>0</v>
      </c>
      <c r="T145" s="219">
        <v>0</v>
      </c>
      <c r="U145" s="227">
        <v>22343276</v>
      </c>
    </row>
    <row r="146" spans="1:21" customFormat="1">
      <c r="A146" s="206" t="s">
        <v>395</v>
      </c>
      <c r="B146" s="219">
        <v>42497</v>
      </c>
      <c r="C146" s="219">
        <v>0</v>
      </c>
      <c r="D146" s="219">
        <v>24809</v>
      </c>
      <c r="E146" s="219">
        <v>2010</v>
      </c>
      <c r="F146" s="219">
        <v>0</v>
      </c>
      <c r="G146" s="219">
        <v>0</v>
      </c>
      <c r="H146" s="219">
        <v>0</v>
      </c>
      <c r="I146" s="219">
        <v>0</v>
      </c>
      <c r="J146" s="226">
        <v>69316</v>
      </c>
      <c r="K146" s="219">
        <v>0</v>
      </c>
      <c r="L146" s="219">
        <v>0</v>
      </c>
      <c r="M146" s="219">
        <v>60375</v>
      </c>
      <c r="N146" s="219">
        <v>0</v>
      </c>
      <c r="O146" s="219">
        <v>10350</v>
      </c>
      <c r="P146" s="219">
        <v>6990</v>
      </c>
      <c r="Q146" s="219">
        <v>0</v>
      </c>
      <c r="R146" s="219">
        <v>0</v>
      </c>
      <c r="S146" s="219">
        <v>0</v>
      </c>
      <c r="T146" s="219">
        <v>0</v>
      </c>
      <c r="U146" s="227">
        <v>77715</v>
      </c>
    </row>
    <row r="147" spans="1:21" customFormat="1">
      <c r="A147" s="206" t="s">
        <v>129</v>
      </c>
      <c r="B147" s="219">
        <v>15474435.010000002</v>
      </c>
      <c r="C147" s="219">
        <v>0</v>
      </c>
      <c r="D147" s="219">
        <v>22143736.880000003</v>
      </c>
      <c r="E147" s="219">
        <v>13819489.190000001</v>
      </c>
      <c r="F147" s="219">
        <v>0</v>
      </c>
      <c r="G147" s="219">
        <v>11021319.220000001</v>
      </c>
      <c r="H147" s="219">
        <v>0</v>
      </c>
      <c r="I147" s="219">
        <v>105645</v>
      </c>
      <c r="J147" s="226">
        <v>62564625.299999997</v>
      </c>
      <c r="K147" s="219">
        <v>11330246</v>
      </c>
      <c r="L147" s="219">
        <v>10451</v>
      </c>
      <c r="M147" s="219">
        <v>173000</v>
      </c>
      <c r="N147" s="219">
        <v>11933</v>
      </c>
      <c r="O147" s="219">
        <v>39733198</v>
      </c>
      <c r="P147" s="219">
        <v>6401999.0700000003</v>
      </c>
      <c r="Q147" s="219">
        <v>429599</v>
      </c>
      <c r="R147" s="219">
        <v>1692996</v>
      </c>
      <c r="S147" s="219">
        <v>0</v>
      </c>
      <c r="T147" s="219">
        <v>0</v>
      </c>
      <c r="U147" s="227">
        <v>59783422.07</v>
      </c>
    </row>
    <row r="148" spans="1:21" customFormat="1">
      <c r="A148" s="206" t="s">
        <v>130</v>
      </c>
      <c r="B148" s="219">
        <v>314292</v>
      </c>
      <c r="C148" s="219">
        <v>459</v>
      </c>
      <c r="D148" s="219">
        <v>210092</v>
      </c>
      <c r="E148" s="219">
        <v>46928</v>
      </c>
      <c r="F148" s="219">
        <v>1200</v>
      </c>
      <c r="G148" s="219">
        <v>0</v>
      </c>
      <c r="H148" s="219">
        <v>0</v>
      </c>
      <c r="I148" s="219">
        <v>345882</v>
      </c>
      <c r="J148" s="226">
        <v>918853</v>
      </c>
      <c r="K148" s="219">
        <v>345882</v>
      </c>
      <c r="L148" s="219">
        <v>0</v>
      </c>
      <c r="M148" s="219">
        <v>0</v>
      </c>
      <c r="N148" s="219">
        <v>0</v>
      </c>
      <c r="O148" s="219">
        <v>480306</v>
      </c>
      <c r="P148" s="219">
        <v>101006</v>
      </c>
      <c r="Q148" s="219">
        <v>117566</v>
      </c>
      <c r="R148" s="219">
        <v>0</v>
      </c>
      <c r="S148" s="219">
        <v>0</v>
      </c>
      <c r="T148" s="219">
        <v>0</v>
      </c>
      <c r="U148" s="227">
        <v>1044760</v>
      </c>
    </row>
    <row r="149" spans="1:21" customFormat="1">
      <c r="A149" s="206" t="s">
        <v>131</v>
      </c>
      <c r="B149" s="219">
        <v>9223670</v>
      </c>
      <c r="C149" s="219">
        <v>0</v>
      </c>
      <c r="D149" s="219">
        <v>2102706</v>
      </c>
      <c r="E149" s="219">
        <v>990971</v>
      </c>
      <c r="F149" s="219">
        <v>3574691</v>
      </c>
      <c r="G149" s="219">
        <v>2388051</v>
      </c>
      <c r="H149" s="219">
        <v>0</v>
      </c>
      <c r="I149" s="219">
        <v>616440</v>
      </c>
      <c r="J149" s="226">
        <v>18896529</v>
      </c>
      <c r="K149" s="219">
        <v>1000000</v>
      </c>
      <c r="L149" s="219">
        <v>0</v>
      </c>
      <c r="M149" s="219">
        <v>0</v>
      </c>
      <c r="N149" s="219">
        <v>0</v>
      </c>
      <c r="O149" s="219">
        <v>16459425</v>
      </c>
      <c r="P149" s="219">
        <v>1026296</v>
      </c>
      <c r="Q149" s="219">
        <v>3638878</v>
      </c>
      <c r="R149" s="219">
        <v>2471027</v>
      </c>
      <c r="S149" s="219">
        <v>0</v>
      </c>
      <c r="T149" s="219">
        <v>0</v>
      </c>
      <c r="U149" s="227">
        <v>24595626</v>
      </c>
    </row>
    <row r="150" spans="1:21" customFormat="1">
      <c r="A150" s="206" t="s">
        <v>132</v>
      </c>
      <c r="B150" s="219">
        <v>3130646</v>
      </c>
      <c r="C150" s="219">
        <v>684763</v>
      </c>
      <c r="D150" s="219">
        <v>220520</v>
      </c>
      <c r="E150" s="219">
        <v>1269012</v>
      </c>
      <c r="F150" s="219">
        <v>0</v>
      </c>
      <c r="G150" s="219">
        <v>1752016</v>
      </c>
      <c r="H150" s="219">
        <v>0</v>
      </c>
      <c r="I150" s="219">
        <v>1189956</v>
      </c>
      <c r="J150" s="226">
        <v>8246913</v>
      </c>
      <c r="K150" s="219">
        <v>1963148</v>
      </c>
      <c r="L150" s="219">
        <v>84680</v>
      </c>
      <c r="M150" s="219">
        <v>1406576</v>
      </c>
      <c r="N150" s="219">
        <v>0</v>
      </c>
      <c r="O150" s="219">
        <v>2952300</v>
      </c>
      <c r="P150" s="219">
        <v>1315955</v>
      </c>
      <c r="Q150" s="219">
        <v>0</v>
      </c>
      <c r="R150" s="219">
        <v>868076</v>
      </c>
      <c r="S150" s="219">
        <v>-1127090</v>
      </c>
      <c r="T150" s="219">
        <v>0</v>
      </c>
      <c r="U150" s="227">
        <v>7463645</v>
      </c>
    </row>
    <row r="151" spans="1:21" customFormat="1">
      <c r="A151" s="206" t="s">
        <v>133</v>
      </c>
      <c r="B151" s="219">
        <v>0</v>
      </c>
      <c r="C151" s="219">
        <v>0</v>
      </c>
      <c r="D151" s="219">
        <v>0</v>
      </c>
      <c r="E151" s="219">
        <v>0</v>
      </c>
      <c r="F151" s="219">
        <v>0</v>
      </c>
      <c r="G151" s="219">
        <v>0</v>
      </c>
      <c r="H151" s="219">
        <v>0</v>
      </c>
      <c r="I151" s="219">
        <v>0</v>
      </c>
      <c r="J151" s="226">
        <v>0</v>
      </c>
      <c r="K151" s="219">
        <v>0</v>
      </c>
      <c r="L151" s="219">
        <v>0</v>
      </c>
      <c r="M151" s="219">
        <v>0</v>
      </c>
      <c r="N151" s="219">
        <v>0</v>
      </c>
      <c r="O151" s="219">
        <v>0</v>
      </c>
      <c r="P151" s="219">
        <v>0</v>
      </c>
      <c r="Q151" s="219">
        <v>0</v>
      </c>
      <c r="R151" s="219">
        <v>0</v>
      </c>
      <c r="S151" s="219">
        <v>0</v>
      </c>
      <c r="T151" s="219">
        <v>0</v>
      </c>
      <c r="U151" s="227">
        <v>0</v>
      </c>
    </row>
    <row r="152" spans="1:21" customFormat="1">
      <c r="A152" s="206" t="s">
        <v>134</v>
      </c>
      <c r="B152" s="219">
        <v>3171103</v>
      </c>
      <c r="C152" s="219">
        <v>0</v>
      </c>
      <c r="D152" s="219">
        <v>132868</v>
      </c>
      <c r="E152" s="219">
        <v>698105</v>
      </c>
      <c r="F152" s="219">
        <v>0</v>
      </c>
      <c r="G152" s="219">
        <v>0</v>
      </c>
      <c r="H152" s="219">
        <v>0</v>
      </c>
      <c r="I152" s="219">
        <v>506959</v>
      </c>
      <c r="J152" s="226">
        <v>4509035</v>
      </c>
      <c r="K152" s="219">
        <v>0</v>
      </c>
      <c r="L152" s="219">
        <v>0</v>
      </c>
      <c r="M152" s="219">
        <v>0</v>
      </c>
      <c r="N152" s="219">
        <v>0</v>
      </c>
      <c r="O152" s="219">
        <v>2175879</v>
      </c>
      <c r="P152" s="219">
        <v>77645</v>
      </c>
      <c r="Q152" s="219">
        <v>765778</v>
      </c>
      <c r="R152" s="219">
        <v>0</v>
      </c>
      <c r="S152" s="219">
        <v>0</v>
      </c>
      <c r="T152" s="219">
        <v>0</v>
      </c>
      <c r="U152" s="227">
        <v>3019302</v>
      </c>
    </row>
    <row r="153" spans="1:21" customFormat="1">
      <c r="A153" s="206" t="s">
        <v>135</v>
      </c>
      <c r="B153" s="219">
        <v>1113232.75</v>
      </c>
      <c r="C153" s="219">
        <v>0</v>
      </c>
      <c r="D153" s="219">
        <v>298211.74</v>
      </c>
      <c r="E153" s="219">
        <v>963464.42</v>
      </c>
      <c r="F153" s="219">
        <v>16855.740000000002</v>
      </c>
      <c r="G153" s="219">
        <v>1182517.1600000001</v>
      </c>
      <c r="H153" s="219">
        <v>0</v>
      </c>
      <c r="I153" s="219">
        <v>340788.5</v>
      </c>
      <c r="J153" s="226">
        <v>3915070.3100000005</v>
      </c>
      <c r="K153" s="219">
        <v>0</v>
      </c>
      <c r="L153" s="219">
        <v>27688.48</v>
      </c>
      <c r="M153" s="219">
        <v>722929</v>
      </c>
      <c r="N153" s="219">
        <v>0</v>
      </c>
      <c r="O153" s="219">
        <v>2604831.6</v>
      </c>
      <c r="P153" s="219">
        <v>658093.76</v>
      </c>
      <c r="Q153" s="219">
        <v>247490.38</v>
      </c>
      <c r="R153" s="219">
        <v>99497.36</v>
      </c>
      <c r="S153" s="219">
        <v>0</v>
      </c>
      <c r="T153" s="219">
        <v>0</v>
      </c>
      <c r="U153" s="227">
        <v>4360530.58</v>
      </c>
    </row>
    <row r="154" spans="1:21" customFormat="1">
      <c r="A154" s="206" t="s">
        <v>136</v>
      </c>
      <c r="B154" s="219">
        <v>1328921</v>
      </c>
      <c r="C154" s="219">
        <v>0</v>
      </c>
      <c r="D154" s="219">
        <v>3041453</v>
      </c>
      <c r="E154" s="219">
        <v>2026148</v>
      </c>
      <c r="F154" s="219">
        <v>0</v>
      </c>
      <c r="G154" s="219">
        <v>218054</v>
      </c>
      <c r="H154" s="219">
        <v>0</v>
      </c>
      <c r="I154" s="219">
        <v>266315</v>
      </c>
      <c r="J154" s="226">
        <v>6880891</v>
      </c>
      <c r="K154" s="219">
        <v>0</v>
      </c>
      <c r="L154" s="219">
        <v>0</v>
      </c>
      <c r="M154" s="219">
        <v>1440090</v>
      </c>
      <c r="N154" s="219">
        <v>0</v>
      </c>
      <c r="O154" s="219">
        <v>6457922</v>
      </c>
      <c r="P154" s="219">
        <v>717276</v>
      </c>
      <c r="Q154" s="219">
        <v>1004679</v>
      </c>
      <c r="R154" s="219">
        <v>26330</v>
      </c>
      <c r="S154" s="219">
        <v>1446573</v>
      </c>
      <c r="T154" s="219">
        <v>0</v>
      </c>
      <c r="U154" s="227">
        <v>11092870</v>
      </c>
    </row>
    <row r="155" spans="1:21" customFormat="1">
      <c r="A155" s="206" t="s">
        <v>137</v>
      </c>
      <c r="B155" s="219">
        <v>702020</v>
      </c>
      <c r="C155" s="219">
        <v>0</v>
      </c>
      <c r="D155" s="219">
        <v>481755</v>
      </c>
      <c r="E155" s="219">
        <v>6535</v>
      </c>
      <c r="F155" s="219">
        <v>108620</v>
      </c>
      <c r="G155" s="219">
        <v>246090</v>
      </c>
      <c r="H155" s="219">
        <v>0</v>
      </c>
      <c r="I155" s="219">
        <v>2028958</v>
      </c>
      <c r="J155" s="226">
        <v>3573978</v>
      </c>
      <c r="K155" s="219">
        <v>288971</v>
      </c>
      <c r="L155" s="219">
        <v>0</v>
      </c>
      <c r="M155" s="219">
        <v>94000</v>
      </c>
      <c r="N155" s="219">
        <v>0</v>
      </c>
      <c r="O155" s="219">
        <v>651633</v>
      </c>
      <c r="P155" s="219">
        <v>174752</v>
      </c>
      <c r="Q155" s="219">
        <v>554848</v>
      </c>
      <c r="R155" s="219">
        <v>0</v>
      </c>
      <c r="S155" s="219">
        <v>0</v>
      </c>
      <c r="T155" s="219">
        <v>0</v>
      </c>
      <c r="U155" s="227">
        <v>1764204</v>
      </c>
    </row>
    <row r="156" spans="1:21" customFormat="1">
      <c r="A156" s="206" t="s">
        <v>138</v>
      </c>
      <c r="B156" s="219">
        <v>540637.46000000008</v>
      </c>
      <c r="C156" s="219">
        <v>0</v>
      </c>
      <c r="D156" s="219">
        <v>531682.03</v>
      </c>
      <c r="E156" s="219">
        <v>119090.01000000001</v>
      </c>
      <c r="F156" s="219">
        <v>0</v>
      </c>
      <c r="G156" s="219">
        <v>279107.63</v>
      </c>
      <c r="H156" s="219">
        <v>0</v>
      </c>
      <c r="I156" s="219">
        <v>0</v>
      </c>
      <c r="J156" s="226">
        <v>1470517.1300000004</v>
      </c>
      <c r="K156" s="219">
        <v>0</v>
      </c>
      <c r="L156" s="219">
        <v>0</v>
      </c>
      <c r="M156" s="219">
        <v>317000</v>
      </c>
      <c r="N156" s="219">
        <v>372971.91</v>
      </c>
      <c r="O156" s="219">
        <v>427908.04</v>
      </c>
      <c r="P156" s="219">
        <v>266786.25</v>
      </c>
      <c r="Q156" s="219">
        <v>28425.040000000001</v>
      </c>
      <c r="R156" s="219">
        <v>6100.18</v>
      </c>
      <c r="S156" s="219">
        <v>0</v>
      </c>
      <c r="T156" s="219">
        <v>0</v>
      </c>
      <c r="U156" s="227">
        <v>1419191.42</v>
      </c>
    </row>
    <row r="157" spans="1:21" customFormat="1">
      <c r="A157" s="206" t="s">
        <v>139</v>
      </c>
      <c r="B157" s="219">
        <v>8209288.3399999989</v>
      </c>
      <c r="C157" s="219">
        <v>3316923.06</v>
      </c>
      <c r="D157" s="219">
        <v>2427165.7999999998</v>
      </c>
      <c r="E157" s="219">
        <v>4888931.7</v>
      </c>
      <c r="F157" s="219">
        <v>0</v>
      </c>
      <c r="G157" s="219">
        <v>0</v>
      </c>
      <c r="H157" s="219">
        <v>0</v>
      </c>
      <c r="I157" s="219">
        <v>2133207.83</v>
      </c>
      <c r="J157" s="226">
        <v>20975516.729999997</v>
      </c>
      <c r="K157" s="219">
        <v>0</v>
      </c>
      <c r="L157" s="219">
        <v>2874.97</v>
      </c>
      <c r="M157" s="219">
        <v>0</v>
      </c>
      <c r="N157" s="219">
        <v>0</v>
      </c>
      <c r="O157" s="219">
        <v>5655087.2499999991</v>
      </c>
      <c r="P157" s="219">
        <v>2362130.34</v>
      </c>
      <c r="Q157" s="219">
        <v>2646755.5299999998</v>
      </c>
      <c r="R157" s="219">
        <v>1779947.44</v>
      </c>
      <c r="S157" s="219">
        <v>0</v>
      </c>
      <c r="T157" s="219">
        <v>0</v>
      </c>
      <c r="U157" s="227">
        <v>12446795.529999997</v>
      </c>
    </row>
    <row r="158" spans="1:21" customFormat="1">
      <c r="A158" s="206" t="s">
        <v>140</v>
      </c>
      <c r="B158" s="219">
        <v>16534</v>
      </c>
      <c r="C158" s="219">
        <v>0</v>
      </c>
      <c r="D158" s="219">
        <v>29250</v>
      </c>
      <c r="E158" s="219">
        <v>30</v>
      </c>
      <c r="F158" s="219">
        <v>0</v>
      </c>
      <c r="G158" s="219">
        <v>0</v>
      </c>
      <c r="H158" s="219">
        <v>0</v>
      </c>
      <c r="I158" s="219">
        <v>91500</v>
      </c>
      <c r="J158" s="226">
        <v>137314</v>
      </c>
      <c r="K158" s="219">
        <v>0</v>
      </c>
      <c r="L158" s="219">
        <v>0</v>
      </c>
      <c r="M158" s="219">
        <v>0</v>
      </c>
      <c r="N158" s="219">
        <v>0</v>
      </c>
      <c r="O158" s="219">
        <v>51380</v>
      </c>
      <c r="P158" s="219">
        <v>9670</v>
      </c>
      <c r="Q158" s="219">
        <v>0</v>
      </c>
      <c r="R158" s="219">
        <v>0</v>
      </c>
      <c r="S158" s="219">
        <v>0</v>
      </c>
      <c r="T158" s="219">
        <v>0</v>
      </c>
      <c r="U158" s="227">
        <v>61050</v>
      </c>
    </row>
    <row r="159" spans="1:21" customFormat="1">
      <c r="A159" s="206" t="s">
        <v>141</v>
      </c>
      <c r="B159" s="219">
        <v>12493762</v>
      </c>
      <c r="C159" s="219">
        <v>2088329</v>
      </c>
      <c r="D159" s="219">
        <v>3882535</v>
      </c>
      <c r="E159" s="219">
        <v>1144520</v>
      </c>
      <c r="F159" s="219">
        <v>0</v>
      </c>
      <c r="G159" s="219">
        <v>675879</v>
      </c>
      <c r="H159" s="219">
        <v>0</v>
      </c>
      <c r="I159" s="219">
        <v>635689</v>
      </c>
      <c r="J159" s="226">
        <v>20920714</v>
      </c>
      <c r="K159" s="219">
        <v>41523</v>
      </c>
      <c r="L159" s="219">
        <v>316586</v>
      </c>
      <c r="M159" s="219">
        <v>9661429</v>
      </c>
      <c r="N159" s="219">
        <v>0</v>
      </c>
      <c r="O159" s="219">
        <v>12925290</v>
      </c>
      <c r="P159" s="219">
        <v>862538</v>
      </c>
      <c r="Q159" s="219">
        <v>4369575</v>
      </c>
      <c r="R159" s="219">
        <v>962264</v>
      </c>
      <c r="S159" s="219">
        <v>0</v>
      </c>
      <c r="T159" s="219">
        <v>0</v>
      </c>
      <c r="U159" s="227">
        <v>29139205</v>
      </c>
    </row>
    <row r="160" spans="1:21" customFormat="1">
      <c r="A160" s="206" t="s">
        <v>142</v>
      </c>
      <c r="B160" s="219">
        <v>4078843</v>
      </c>
      <c r="C160" s="219">
        <v>0</v>
      </c>
      <c r="D160" s="219">
        <v>1651460</v>
      </c>
      <c r="E160" s="219">
        <v>84462</v>
      </c>
      <c r="F160" s="219">
        <v>15818</v>
      </c>
      <c r="G160" s="219">
        <v>0</v>
      </c>
      <c r="H160" s="219">
        <v>0</v>
      </c>
      <c r="I160" s="219">
        <v>2059298</v>
      </c>
      <c r="J160" s="226">
        <v>7889881</v>
      </c>
      <c r="K160" s="219">
        <v>0</v>
      </c>
      <c r="L160" s="219">
        <v>0</v>
      </c>
      <c r="M160" s="219">
        <v>4997292</v>
      </c>
      <c r="N160" s="219">
        <v>0</v>
      </c>
      <c r="O160" s="219">
        <v>1454141</v>
      </c>
      <c r="P160" s="219">
        <v>1048732</v>
      </c>
      <c r="Q160" s="219">
        <v>399606</v>
      </c>
      <c r="R160" s="219">
        <v>1820106</v>
      </c>
      <c r="S160" s="219">
        <v>0</v>
      </c>
      <c r="T160" s="219">
        <v>0</v>
      </c>
      <c r="U160" s="227">
        <v>9719877</v>
      </c>
    </row>
    <row r="161" spans="1:21" customFormat="1">
      <c r="A161" s="206" t="s">
        <v>143</v>
      </c>
      <c r="B161" s="219">
        <v>29351464</v>
      </c>
      <c r="C161" s="219">
        <v>0</v>
      </c>
      <c r="D161" s="219">
        <v>18767672</v>
      </c>
      <c r="E161" s="219">
        <v>731411</v>
      </c>
      <c r="F161" s="219">
        <v>59</v>
      </c>
      <c r="G161" s="219">
        <v>1209346</v>
      </c>
      <c r="H161" s="219">
        <v>0</v>
      </c>
      <c r="I161" s="219">
        <v>1630437</v>
      </c>
      <c r="J161" s="226">
        <v>51690389</v>
      </c>
      <c r="K161" s="219">
        <v>817197</v>
      </c>
      <c r="L161" s="219">
        <v>0</v>
      </c>
      <c r="M161" s="219">
        <v>750000</v>
      </c>
      <c r="N161" s="219">
        <v>0</v>
      </c>
      <c r="O161" s="219">
        <v>38408463</v>
      </c>
      <c r="P161" s="219">
        <v>3310148</v>
      </c>
      <c r="Q161" s="219">
        <v>4098211</v>
      </c>
      <c r="R161" s="219">
        <v>1338553</v>
      </c>
      <c r="S161" s="219">
        <v>172808</v>
      </c>
      <c r="T161" s="219">
        <v>0</v>
      </c>
      <c r="U161" s="227">
        <v>48895380</v>
      </c>
    </row>
    <row r="162" spans="1:21" customFormat="1">
      <c r="A162" s="206" t="s">
        <v>144</v>
      </c>
      <c r="B162" s="219">
        <v>10634433.66</v>
      </c>
      <c r="C162" s="219">
        <v>0</v>
      </c>
      <c r="D162" s="219">
        <v>8509241.8300000001</v>
      </c>
      <c r="E162" s="219">
        <v>2719169.76</v>
      </c>
      <c r="F162" s="219">
        <v>0</v>
      </c>
      <c r="G162" s="219">
        <v>0</v>
      </c>
      <c r="H162" s="219">
        <v>0</v>
      </c>
      <c r="I162" s="219">
        <v>1065232.2</v>
      </c>
      <c r="J162" s="226">
        <v>22928077.449999999</v>
      </c>
      <c r="K162" s="219">
        <v>6251625.1399999997</v>
      </c>
      <c r="L162" s="219">
        <v>0</v>
      </c>
      <c r="M162" s="219">
        <v>4595030.66</v>
      </c>
      <c r="N162" s="219">
        <v>0</v>
      </c>
      <c r="O162" s="219">
        <v>26655680.599999998</v>
      </c>
      <c r="P162" s="219">
        <v>2035063.01</v>
      </c>
      <c r="Q162" s="219">
        <v>822115.49</v>
      </c>
      <c r="R162" s="219">
        <v>2043937.52</v>
      </c>
      <c r="S162" s="219">
        <v>0</v>
      </c>
      <c r="T162" s="219">
        <v>0</v>
      </c>
      <c r="U162" s="227">
        <v>42403452.420000002</v>
      </c>
    </row>
    <row r="163" spans="1:21" customFormat="1">
      <c r="A163" s="206" t="s">
        <v>396</v>
      </c>
      <c r="B163" s="219">
        <v>465298.02</v>
      </c>
      <c r="C163" s="219">
        <v>0</v>
      </c>
      <c r="D163" s="219">
        <v>274984.03000000003</v>
      </c>
      <c r="E163" s="219">
        <v>104271.3</v>
      </c>
      <c r="F163" s="219">
        <v>0</v>
      </c>
      <c r="G163" s="219">
        <v>0</v>
      </c>
      <c r="H163" s="219">
        <v>0</v>
      </c>
      <c r="I163" s="219">
        <v>557298.29</v>
      </c>
      <c r="J163" s="226">
        <v>1401851.6400000001</v>
      </c>
      <c r="K163" s="219">
        <v>0</v>
      </c>
      <c r="L163" s="219">
        <v>0</v>
      </c>
      <c r="M163" s="219">
        <v>0</v>
      </c>
      <c r="N163" s="219">
        <v>0</v>
      </c>
      <c r="O163" s="219">
        <v>1407972.4399999997</v>
      </c>
      <c r="P163" s="219">
        <v>719165.04</v>
      </c>
      <c r="Q163" s="219">
        <v>0</v>
      </c>
      <c r="R163" s="219">
        <v>0</v>
      </c>
      <c r="S163" s="219">
        <v>0</v>
      </c>
      <c r="T163" s="219">
        <v>0</v>
      </c>
      <c r="U163" s="227">
        <v>2127137.4799999995</v>
      </c>
    </row>
    <row r="164" spans="1:21" customFormat="1">
      <c r="A164" s="206" t="s">
        <v>146</v>
      </c>
      <c r="B164" s="219">
        <v>2130344</v>
      </c>
      <c r="C164" s="219">
        <v>277303</v>
      </c>
      <c r="D164" s="219">
        <v>399962</v>
      </c>
      <c r="E164" s="219">
        <v>844462</v>
      </c>
      <c r="F164" s="219">
        <v>0</v>
      </c>
      <c r="G164" s="219">
        <v>191083</v>
      </c>
      <c r="H164" s="219">
        <v>0</v>
      </c>
      <c r="I164" s="219">
        <v>912919</v>
      </c>
      <c r="J164" s="226">
        <v>4756073</v>
      </c>
      <c r="K164" s="219">
        <v>0</v>
      </c>
      <c r="L164" s="219">
        <v>0</v>
      </c>
      <c r="M164" s="219">
        <v>0</v>
      </c>
      <c r="N164" s="219">
        <v>0</v>
      </c>
      <c r="O164" s="219">
        <v>1954772</v>
      </c>
      <c r="P164" s="219">
        <v>643181</v>
      </c>
      <c r="Q164" s="219">
        <v>0</v>
      </c>
      <c r="R164" s="219">
        <v>12306</v>
      </c>
      <c r="S164" s="219">
        <v>0</v>
      </c>
      <c r="T164" s="219">
        <v>0</v>
      </c>
      <c r="U164" s="227">
        <v>2610259</v>
      </c>
    </row>
    <row r="165" spans="1:21" customFormat="1">
      <c r="A165" s="206" t="s">
        <v>147</v>
      </c>
      <c r="B165" s="219">
        <v>2777136.1999999997</v>
      </c>
      <c r="C165" s="219">
        <v>711031.32000000007</v>
      </c>
      <c r="D165" s="219">
        <v>2985157.78</v>
      </c>
      <c r="E165" s="219">
        <v>395764.98</v>
      </c>
      <c r="F165" s="219">
        <v>0</v>
      </c>
      <c r="G165" s="219">
        <v>0</v>
      </c>
      <c r="H165" s="219">
        <v>0</v>
      </c>
      <c r="I165" s="219">
        <v>1019281.5</v>
      </c>
      <c r="J165" s="226">
        <v>7888371.7799999993</v>
      </c>
      <c r="K165" s="219">
        <v>2063583.71</v>
      </c>
      <c r="L165" s="219">
        <v>0</v>
      </c>
      <c r="M165" s="219">
        <v>68000</v>
      </c>
      <c r="N165" s="219">
        <v>0</v>
      </c>
      <c r="O165" s="219">
        <v>4685657.5899999989</v>
      </c>
      <c r="P165" s="219">
        <v>562457.67000000004</v>
      </c>
      <c r="Q165" s="219">
        <v>766179.23</v>
      </c>
      <c r="R165" s="219">
        <v>0</v>
      </c>
      <c r="S165" s="219">
        <v>0</v>
      </c>
      <c r="T165" s="219">
        <v>0</v>
      </c>
      <c r="U165" s="227">
        <v>8145878.1999999993</v>
      </c>
    </row>
    <row r="166" spans="1:21" customFormat="1">
      <c r="A166" s="206" t="s">
        <v>148</v>
      </c>
      <c r="B166" s="219">
        <v>1183323</v>
      </c>
      <c r="C166" s="219">
        <v>0</v>
      </c>
      <c r="D166" s="219">
        <v>454106</v>
      </c>
      <c r="E166" s="219">
        <v>0</v>
      </c>
      <c r="F166" s="219">
        <v>0</v>
      </c>
      <c r="G166" s="219">
        <v>0</v>
      </c>
      <c r="H166" s="219">
        <v>0</v>
      </c>
      <c r="I166" s="219">
        <v>0</v>
      </c>
      <c r="J166" s="226">
        <v>1637429</v>
      </c>
      <c r="K166" s="219">
        <v>0</v>
      </c>
      <c r="L166" s="219">
        <v>0</v>
      </c>
      <c r="M166" s="219">
        <v>188000</v>
      </c>
      <c r="N166" s="219">
        <v>0</v>
      </c>
      <c r="O166" s="219">
        <v>1214695</v>
      </c>
      <c r="P166" s="219">
        <v>74676</v>
      </c>
      <c r="Q166" s="219">
        <v>160058</v>
      </c>
      <c r="R166" s="219">
        <v>0</v>
      </c>
      <c r="S166" s="219">
        <v>0</v>
      </c>
      <c r="T166" s="219">
        <v>0</v>
      </c>
      <c r="U166" s="227">
        <v>1637429</v>
      </c>
    </row>
    <row r="167" spans="1:21" customFormat="1">
      <c r="A167" s="206" t="s">
        <v>149</v>
      </c>
      <c r="B167" s="219">
        <v>775942</v>
      </c>
      <c r="C167" s="219">
        <v>0</v>
      </c>
      <c r="D167" s="219">
        <v>496795</v>
      </c>
      <c r="E167" s="219">
        <v>553666</v>
      </c>
      <c r="F167" s="219">
        <v>0</v>
      </c>
      <c r="G167" s="219">
        <v>419032</v>
      </c>
      <c r="H167" s="219">
        <v>0</v>
      </c>
      <c r="I167" s="219">
        <v>1652665</v>
      </c>
      <c r="J167" s="226">
        <v>3898100</v>
      </c>
      <c r="K167" s="219">
        <v>284520</v>
      </c>
      <c r="L167" s="219">
        <v>0</v>
      </c>
      <c r="M167" s="219">
        <v>0</v>
      </c>
      <c r="N167" s="219">
        <v>0</v>
      </c>
      <c r="O167" s="219">
        <v>3350756</v>
      </c>
      <c r="P167" s="219">
        <v>262824</v>
      </c>
      <c r="Q167" s="219">
        <v>0</v>
      </c>
      <c r="R167" s="219">
        <v>0</v>
      </c>
      <c r="S167" s="219">
        <v>0</v>
      </c>
      <c r="T167" s="219">
        <v>0</v>
      </c>
      <c r="U167" s="227">
        <v>3898100</v>
      </c>
    </row>
    <row r="168" spans="1:21" customFormat="1">
      <c r="A168" s="206" t="s">
        <v>397</v>
      </c>
      <c r="B168" s="219">
        <v>635566.83999999985</v>
      </c>
      <c r="C168" s="219">
        <v>0</v>
      </c>
      <c r="D168" s="219">
        <v>249819.89</v>
      </c>
      <c r="E168" s="219">
        <v>81066.97</v>
      </c>
      <c r="F168" s="219">
        <v>97272.78</v>
      </c>
      <c r="G168" s="219">
        <v>41355.46</v>
      </c>
      <c r="H168" s="219">
        <v>0</v>
      </c>
      <c r="I168" s="219">
        <v>367001.47</v>
      </c>
      <c r="J168" s="226">
        <v>1472083.4099999997</v>
      </c>
      <c r="K168" s="219">
        <v>266097.02</v>
      </c>
      <c r="L168" s="219">
        <v>16573.900000000001</v>
      </c>
      <c r="M168" s="219">
        <v>400000</v>
      </c>
      <c r="N168" s="219">
        <v>0</v>
      </c>
      <c r="O168" s="219">
        <v>184548.88999999998</v>
      </c>
      <c r="P168" s="219">
        <v>604863.60000000009</v>
      </c>
      <c r="Q168" s="219">
        <v>0</v>
      </c>
      <c r="R168" s="219">
        <v>0</v>
      </c>
      <c r="S168" s="219">
        <v>0</v>
      </c>
      <c r="T168" s="219">
        <v>0</v>
      </c>
      <c r="U168" s="227">
        <v>1472083.4100000001</v>
      </c>
    </row>
    <row r="169" spans="1:21" customFormat="1">
      <c r="A169" s="206" t="s">
        <v>151</v>
      </c>
      <c r="B169" s="219">
        <v>1592627</v>
      </c>
      <c r="C169" s="219">
        <v>0</v>
      </c>
      <c r="D169" s="219">
        <v>949019</v>
      </c>
      <c r="E169" s="219">
        <v>84002</v>
      </c>
      <c r="F169" s="219">
        <v>21337</v>
      </c>
      <c r="G169" s="219">
        <v>269737</v>
      </c>
      <c r="H169" s="219">
        <v>0</v>
      </c>
      <c r="I169" s="219">
        <v>0</v>
      </c>
      <c r="J169" s="226">
        <v>2916722</v>
      </c>
      <c r="K169" s="219">
        <v>0</v>
      </c>
      <c r="L169" s="219">
        <v>0</v>
      </c>
      <c r="M169" s="219">
        <v>0</v>
      </c>
      <c r="N169" s="219">
        <v>451377</v>
      </c>
      <c r="O169" s="219">
        <v>1135879</v>
      </c>
      <c r="P169" s="219">
        <v>253897</v>
      </c>
      <c r="Q169" s="219">
        <v>311340</v>
      </c>
      <c r="R169" s="219">
        <v>764229</v>
      </c>
      <c r="S169" s="219">
        <v>0</v>
      </c>
      <c r="T169" s="219">
        <v>0</v>
      </c>
      <c r="U169" s="227">
        <v>2916722</v>
      </c>
    </row>
    <row r="170" spans="1:21" customFormat="1">
      <c r="A170" s="206" t="s">
        <v>152</v>
      </c>
      <c r="B170" s="219">
        <v>0</v>
      </c>
      <c r="C170" s="219">
        <v>0</v>
      </c>
      <c r="D170" s="219">
        <v>0</v>
      </c>
      <c r="E170" s="219">
        <v>0</v>
      </c>
      <c r="F170" s="219">
        <v>0</v>
      </c>
      <c r="G170" s="219">
        <v>0</v>
      </c>
      <c r="H170" s="219">
        <v>0</v>
      </c>
      <c r="I170" s="219">
        <v>0</v>
      </c>
      <c r="J170" s="226">
        <v>0</v>
      </c>
      <c r="K170" s="219">
        <v>0</v>
      </c>
      <c r="L170" s="219">
        <v>0</v>
      </c>
      <c r="M170" s="219">
        <v>0</v>
      </c>
      <c r="N170" s="219">
        <v>0</v>
      </c>
      <c r="O170" s="219">
        <v>0</v>
      </c>
      <c r="P170" s="219">
        <v>0</v>
      </c>
      <c r="Q170" s="219">
        <v>0</v>
      </c>
      <c r="R170" s="219">
        <v>0</v>
      </c>
      <c r="S170" s="219">
        <v>0</v>
      </c>
      <c r="T170" s="219">
        <v>0</v>
      </c>
      <c r="U170" s="227">
        <v>0</v>
      </c>
    </row>
    <row r="171" spans="1:21" customFormat="1">
      <c r="A171" s="206" t="s">
        <v>153</v>
      </c>
      <c r="B171" s="219">
        <v>7808408</v>
      </c>
      <c r="C171" s="219">
        <v>0</v>
      </c>
      <c r="D171" s="219">
        <v>6464809</v>
      </c>
      <c r="E171" s="219">
        <v>4098124</v>
      </c>
      <c r="F171" s="219">
        <v>171</v>
      </c>
      <c r="G171" s="219">
        <v>1049386</v>
      </c>
      <c r="H171" s="219">
        <v>0</v>
      </c>
      <c r="I171" s="219">
        <v>1109566</v>
      </c>
      <c r="J171" s="226">
        <v>20530464</v>
      </c>
      <c r="K171" s="219">
        <v>5208285</v>
      </c>
      <c r="L171" s="219">
        <v>0</v>
      </c>
      <c r="M171" s="219">
        <v>4642109</v>
      </c>
      <c r="N171" s="219">
        <v>9</v>
      </c>
      <c r="O171" s="219">
        <v>904471</v>
      </c>
      <c r="P171" s="219">
        <v>408202</v>
      </c>
      <c r="Q171" s="219">
        <v>66511</v>
      </c>
      <c r="R171" s="219">
        <v>791945</v>
      </c>
      <c r="S171" s="219">
        <v>0</v>
      </c>
      <c r="T171" s="219">
        <v>0</v>
      </c>
      <c r="U171" s="227">
        <v>12021532</v>
      </c>
    </row>
    <row r="172" spans="1:21" customFormat="1">
      <c r="A172" s="206" t="s">
        <v>154</v>
      </c>
      <c r="B172" s="219">
        <v>5779654</v>
      </c>
      <c r="C172" s="219">
        <v>0</v>
      </c>
      <c r="D172" s="219">
        <v>10873908</v>
      </c>
      <c r="E172" s="219">
        <v>117744</v>
      </c>
      <c r="F172" s="219">
        <v>0</v>
      </c>
      <c r="G172" s="219">
        <v>1530586</v>
      </c>
      <c r="H172" s="219">
        <v>0</v>
      </c>
      <c r="I172" s="219">
        <v>8618010</v>
      </c>
      <c r="J172" s="226">
        <v>26919902</v>
      </c>
      <c r="K172" s="219">
        <v>15019214</v>
      </c>
      <c r="L172" s="219">
        <v>0</v>
      </c>
      <c r="M172" s="219">
        <v>0</v>
      </c>
      <c r="N172" s="219">
        <v>169112</v>
      </c>
      <c r="O172" s="219">
        <v>8509341</v>
      </c>
      <c r="P172" s="219">
        <v>2506353</v>
      </c>
      <c r="Q172" s="219">
        <v>168469</v>
      </c>
      <c r="R172" s="219">
        <v>2233954</v>
      </c>
      <c r="S172" s="219">
        <v>0</v>
      </c>
      <c r="T172" s="219">
        <v>0</v>
      </c>
      <c r="U172" s="227">
        <v>28606443</v>
      </c>
    </row>
    <row r="173" spans="1:21" customFormat="1">
      <c r="A173" s="206" t="s">
        <v>398</v>
      </c>
      <c r="B173" s="219">
        <v>14155652.999999998</v>
      </c>
      <c r="C173" s="219">
        <v>0</v>
      </c>
      <c r="D173" s="219">
        <v>6921923.4199999999</v>
      </c>
      <c r="E173" s="219">
        <v>265006.40000000002</v>
      </c>
      <c r="F173" s="219">
        <v>50481.66</v>
      </c>
      <c r="G173" s="219">
        <v>544000</v>
      </c>
      <c r="H173" s="219">
        <v>0</v>
      </c>
      <c r="I173" s="219">
        <v>0</v>
      </c>
      <c r="J173" s="226">
        <v>21937064.479999997</v>
      </c>
      <c r="K173" s="219">
        <v>0</v>
      </c>
      <c r="L173" s="219">
        <v>0</v>
      </c>
      <c r="M173" s="219">
        <v>9599000</v>
      </c>
      <c r="N173" s="219">
        <v>0</v>
      </c>
      <c r="O173" s="219">
        <v>6614317.3399999999</v>
      </c>
      <c r="P173" s="219">
        <v>1647176.58</v>
      </c>
      <c r="Q173" s="219">
        <v>1341326.9400000002</v>
      </c>
      <c r="R173" s="219">
        <v>287996.28999999998</v>
      </c>
      <c r="S173" s="219">
        <v>0</v>
      </c>
      <c r="T173" s="219">
        <v>0</v>
      </c>
      <c r="U173" s="227">
        <v>19489817.150000002</v>
      </c>
    </row>
    <row r="174" spans="1:21" customFormat="1">
      <c r="A174" s="206" t="s">
        <v>156</v>
      </c>
      <c r="B174" s="219">
        <v>7785484</v>
      </c>
      <c r="C174" s="219">
        <v>0</v>
      </c>
      <c r="D174" s="219">
        <v>2072190</v>
      </c>
      <c r="E174" s="219">
        <v>1873160</v>
      </c>
      <c r="F174" s="219">
        <v>28513</v>
      </c>
      <c r="G174" s="219">
        <v>0</v>
      </c>
      <c r="H174" s="219">
        <v>0</v>
      </c>
      <c r="I174" s="219">
        <v>0</v>
      </c>
      <c r="J174" s="226">
        <v>11759347</v>
      </c>
      <c r="K174" s="219">
        <v>0</v>
      </c>
      <c r="L174" s="219">
        <v>0</v>
      </c>
      <c r="M174" s="219">
        <v>3694</v>
      </c>
      <c r="N174" s="219">
        <v>0</v>
      </c>
      <c r="O174" s="219">
        <v>20804185</v>
      </c>
      <c r="P174" s="219">
        <v>694653</v>
      </c>
      <c r="Q174" s="219">
        <v>1619224</v>
      </c>
      <c r="R174" s="219">
        <v>725151</v>
      </c>
      <c r="S174" s="219">
        <v>0</v>
      </c>
      <c r="T174" s="219">
        <v>0</v>
      </c>
      <c r="U174" s="227">
        <v>23846907</v>
      </c>
    </row>
    <row r="175" spans="1:21" customFormat="1">
      <c r="A175" s="206" t="s">
        <v>157</v>
      </c>
      <c r="B175" s="219">
        <v>168510029.63999996</v>
      </c>
      <c r="C175" s="219">
        <v>0</v>
      </c>
      <c r="D175" s="219">
        <v>112884962.84999999</v>
      </c>
      <c r="E175" s="219">
        <v>53092148.629999995</v>
      </c>
      <c r="F175" s="219">
        <v>0</v>
      </c>
      <c r="G175" s="219">
        <v>0</v>
      </c>
      <c r="H175" s="219">
        <v>0</v>
      </c>
      <c r="I175" s="219">
        <v>424627.14</v>
      </c>
      <c r="J175" s="226">
        <v>334911768.25999993</v>
      </c>
      <c r="K175" s="219">
        <v>98770719.280000001</v>
      </c>
      <c r="L175" s="219">
        <v>0</v>
      </c>
      <c r="M175" s="219">
        <v>0</v>
      </c>
      <c r="N175" s="219">
        <v>0</v>
      </c>
      <c r="O175" s="219">
        <v>249706005.70999998</v>
      </c>
      <c r="P175" s="219">
        <v>20604946.93</v>
      </c>
      <c r="Q175" s="219">
        <v>0</v>
      </c>
      <c r="R175" s="219">
        <v>6451477.3800000008</v>
      </c>
      <c r="S175" s="219">
        <v>9585000</v>
      </c>
      <c r="T175" s="219">
        <v>0</v>
      </c>
      <c r="U175" s="227">
        <v>385118149.30000001</v>
      </c>
    </row>
    <row r="176" spans="1:21" customFormat="1">
      <c r="A176" s="206" t="s">
        <v>158</v>
      </c>
      <c r="B176" s="219">
        <v>4275181.38</v>
      </c>
      <c r="C176" s="219">
        <v>0</v>
      </c>
      <c r="D176" s="219">
        <v>1123243.98</v>
      </c>
      <c r="E176" s="219">
        <v>1763177.64</v>
      </c>
      <c r="F176" s="219">
        <v>0</v>
      </c>
      <c r="G176" s="219">
        <v>0</v>
      </c>
      <c r="H176" s="219">
        <v>0</v>
      </c>
      <c r="I176" s="219">
        <v>1155922.43</v>
      </c>
      <c r="J176" s="226">
        <v>8317525.4299999988</v>
      </c>
      <c r="K176" s="219">
        <v>0</v>
      </c>
      <c r="L176" s="219">
        <v>0</v>
      </c>
      <c r="M176" s="219">
        <v>0</v>
      </c>
      <c r="N176" s="219">
        <v>0</v>
      </c>
      <c r="O176" s="219">
        <v>2662915.81</v>
      </c>
      <c r="P176" s="219">
        <v>1475940.09</v>
      </c>
      <c r="Q176" s="219">
        <v>250000</v>
      </c>
      <c r="R176" s="219">
        <v>1273073.3</v>
      </c>
      <c r="S176" s="219">
        <v>0</v>
      </c>
      <c r="T176" s="219">
        <v>0</v>
      </c>
      <c r="U176" s="227">
        <v>5661929.2000000002</v>
      </c>
    </row>
    <row r="177" spans="1:28">
      <c r="A177" s="206" t="s">
        <v>159</v>
      </c>
      <c r="B177" s="219">
        <v>0</v>
      </c>
      <c r="C177" s="219">
        <v>0</v>
      </c>
      <c r="D177" s="219">
        <v>0</v>
      </c>
      <c r="E177" s="219">
        <v>0</v>
      </c>
      <c r="F177" s="219">
        <v>0</v>
      </c>
      <c r="G177" s="219">
        <v>0</v>
      </c>
      <c r="H177" s="219">
        <v>0</v>
      </c>
      <c r="I177" s="219">
        <v>0</v>
      </c>
      <c r="J177" s="226">
        <v>0</v>
      </c>
      <c r="K177" s="219">
        <v>0</v>
      </c>
      <c r="L177" s="219">
        <v>0</v>
      </c>
      <c r="M177" s="219">
        <v>0</v>
      </c>
      <c r="N177" s="219">
        <v>0</v>
      </c>
      <c r="O177" s="219">
        <v>0</v>
      </c>
      <c r="P177" s="219">
        <v>0</v>
      </c>
      <c r="Q177" s="219">
        <v>0</v>
      </c>
      <c r="R177" s="219">
        <v>0</v>
      </c>
      <c r="S177" s="219">
        <v>0</v>
      </c>
      <c r="T177" s="219">
        <v>0</v>
      </c>
      <c r="U177" s="227">
        <v>0</v>
      </c>
    </row>
    <row r="178" spans="1:28">
      <c r="A178" s="206" t="s">
        <v>160</v>
      </c>
      <c r="B178" s="219">
        <v>301705.94</v>
      </c>
      <c r="C178" s="219">
        <v>0</v>
      </c>
      <c r="D178" s="219">
        <v>1015963.8600000001</v>
      </c>
      <c r="E178" s="219">
        <v>0</v>
      </c>
      <c r="F178" s="219">
        <v>0</v>
      </c>
      <c r="G178" s="219">
        <v>250807.5</v>
      </c>
      <c r="H178" s="219">
        <v>0</v>
      </c>
      <c r="I178" s="219">
        <v>3865437.2</v>
      </c>
      <c r="J178" s="226">
        <v>5433914.5</v>
      </c>
      <c r="K178" s="219">
        <v>17787.62</v>
      </c>
      <c r="L178" s="219">
        <v>0</v>
      </c>
      <c r="M178" s="219">
        <v>1023250</v>
      </c>
      <c r="N178" s="219">
        <v>0</v>
      </c>
      <c r="O178" s="219">
        <v>4407436.3899999997</v>
      </c>
      <c r="P178" s="219">
        <v>307790.09999999998</v>
      </c>
      <c r="Q178" s="219">
        <v>0</v>
      </c>
      <c r="R178" s="219">
        <v>5754.67</v>
      </c>
      <c r="S178" s="219">
        <v>0</v>
      </c>
      <c r="T178" s="219">
        <v>0</v>
      </c>
      <c r="U178" s="227">
        <v>5762018.7799999993</v>
      </c>
    </row>
    <row r="179" spans="1:28">
      <c r="A179" s="206" t="s">
        <v>161</v>
      </c>
      <c r="B179" s="219">
        <v>14634078</v>
      </c>
      <c r="C179" s="219">
        <v>0</v>
      </c>
      <c r="D179" s="219">
        <v>5300846</v>
      </c>
      <c r="E179" s="219">
        <v>4715089</v>
      </c>
      <c r="F179" s="219">
        <v>0</v>
      </c>
      <c r="G179" s="219">
        <v>0</v>
      </c>
      <c r="H179" s="219">
        <v>0</v>
      </c>
      <c r="I179" s="219">
        <v>599611</v>
      </c>
      <c r="J179" s="226">
        <v>25249624</v>
      </c>
      <c r="K179" s="219">
        <v>3505690</v>
      </c>
      <c r="L179" s="219">
        <v>0</v>
      </c>
      <c r="M179" s="219">
        <v>0</v>
      </c>
      <c r="N179" s="219">
        <v>0</v>
      </c>
      <c r="O179" s="219">
        <v>3806881</v>
      </c>
      <c r="P179" s="219">
        <v>426289</v>
      </c>
      <c r="Q179" s="219">
        <v>2781329</v>
      </c>
      <c r="R179" s="219">
        <v>8105549</v>
      </c>
      <c r="S179" s="219">
        <v>0</v>
      </c>
      <c r="T179" s="219">
        <v>0</v>
      </c>
      <c r="U179" s="227">
        <v>18625738</v>
      </c>
    </row>
    <row r="180" spans="1:28">
      <c r="A180" s="206" t="s">
        <v>399</v>
      </c>
      <c r="B180" s="219">
        <v>10412744</v>
      </c>
      <c r="C180" s="219">
        <v>0</v>
      </c>
      <c r="D180" s="219">
        <v>940410</v>
      </c>
      <c r="E180" s="219">
        <v>576259</v>
      </c>
      <c r="F180" s="219">
        <v>0</v>
      </c>
      <c r="G180" s="219">
        <v>0</v>
      </c>
      <c r="H180" s="219">
        <v>0</v>
      </c>
      <c r="I180" s="219">
        <v>996860</v>
      </c>
      <c r="J180" s="226">
        <v>12926273</v>
      </c>
      <c r="K180" s="219">
        <v>687613</v>
      </c>
      <c r="L180" s="219">
        <v>0</v>
      </c>
      <c r="M180" s="219">
        <v>0</v>
      </c>
      <c r="N180" s="219">
        <v>0</v>
      </c>
      <c r="O180" s="219">
        <v>7475841</v>
      </c>
      <c r="P180" s="219">
        <v>271677</v>
      </c>
      <c r="Q180" s="219">
        <v>3730361</v>
      </c>
      <c r="R180" s="219">
        <v>760781</v>
      </c>
      <c r="S180" s="219">
        <v>0</v>
      </c>
      <c r="T180" s="219">
        <v>0</v>
      </c>
      <c r="U180" s="227">
        <v>12926273</v>
      </c>
    </row>
    <row r="181" spans="1:28">
      <c r="A181" s="206" t="s">
        <v>400</v>
      </c>
      <c r="B181" s="219">
        <v>97126</v>
      </c>
      <c r="C181" s="219">
        <v>0</v>
      </c>
      <c r="D181" s="219">
        <v>155080</v>
      </c>
      <c r="E181" s="219">
        <v>0</v>
      </c>
      <c r="F181" s="219">
        <v>0</v>
      </c>
      <c r="G181" s="219">
        <v>0</v>
      </c>
      <c r="H181" s="219">
        <v>0</v>
      </c>
      <c r="I181" s="219">
        <v>0</v>
      </c>
      <c r="J181" s="226">
        <v>252206</v>
      </c>
      <c r="K181" s="219">
        <v>0</v>
      </c>
      <c r="L181" s="219">
        <v>0</v>
      </c>
      <c r="M181" s="219">
        <v>200000</v>
      </c>
      <c r="N181" s="219">
        <v>0</v>
      </c>
      <c r="O181" s="219">
        <v>97705</v>
      </c>
      <c r="P181" s="219">
        <v>24232</v>
      </c>
      <c r="Q181" s="219">
        <v>0</v>
      </c>
      <c r="R181" s="219">
        <v>0</v>
      </c>
      <c r="S181" s="219">
        <v>0</v>
      </c>
      <c r="T181" s="219">
        <v>0</v>
      </c>
      <c r="U181" s="227">
        <v>321937</v>
      </c>
    </row>
    <row r="182" spans="1:28" s="113" customFormat="1" ht="14.4">
      <c r="A182" s="108" t="s">
        <v>41</v>
      </c>
      <c r="B182" s="109">
        <v>352405083.23999995</v>
      </c>
      <c r="C182" s="109">
        <v>14796522.380000001</v>
      </c>
      <c r="D182" s="109">
        <v>223576804.09</v>
      </c>
      <c r="E182" s="109">
        <v>98688253</v>
      </c>
      <c r="F182" s="109">
        <v>3915019.18</v>
      </c>
      <c r="G182" s="109">
        <v>23726162.970000003</v>
      </c>
      <c r="H182" s="109">
        <v>0</v>
      </c>
      <c r="I182" s="109">
        <v>35440364.560000002</v>
      </c>
      <c r="J182" s="110">
        <v>752548209.41999984</v>
      </c>
      <c r="K182" s="109">
        <v>150702404.77000001</v>
      </c>
      <c r="L182" s="109">
        <v>461064.35000000003</v>
      </c>
      <c r="M182" s="109">
        <v>44202794.659999996</v>
      </c>
      <c r="N182" s="109">
        <v>3425268.91</v>
      </c>
      <c r="O182" s="109">
        <v>483584386.65999991</v>
      </c>
      <c r="P182" s="109">
        <v>53816625.440000013</v>
      </c>
      <c r="Q182" s="109">
        <v>31352587.609999999</v>
      </c>
      <c r="R182" s="109">
        <v>37838029.140000001</v>
      </c>
      <c r="S182" s="109">
        <v>10077291</v>
      </c>
      <c r="T182" s="109">
        <v>0</v>
      </c>
      <c r="U182" s="111">
        <v>815460452.53999996</v>
      </c>
      <c r="V182" s="112"/>
      <c r="W182" s="112"/>
      <c r="X182" s="112"/>
      <c r="Y182" s="112"/>
      <c r="Z182" s="112"/>
      <c r="AA182" s="112"/>
      <c r="AB182" s="112"/>
    </row>
    <row r="183" spans="1:28" s="113" customFormat="1" ht="14.4">
      <c r="A183" s="108" t="s">
        <v>42</v>
      </c>
      <c r="B183" s="109">
        <v>379393725.99999994</v>
      </c>
      <c r="C183" s="109">
        <v>44976803.579999998</v>
      </c>
      <c r="D183" s="109">
        <v>272552349.67000002</v>
      </c>
      <c r="E183" s="109">
        <v>117190305.44999999</v>
      </c>
      <c r="F183" s="109">
        <v>5112135.62</v>
      </c>
      <c r="G183" s="109">
        <v>29773301.690000005</v>
      </c>
      <c r="H183" s="109">
        <v>7092613.9000000004</v>
      </c>
      <c r="I183" s="109">
        <v>41904391.560000002</v>
      </c>
      <c r="J183" s="110">
        <v>897995627.47000003</v>
      </c>
      <c r="K183" s="109">
        <v>240021153.68000001</v>
      </c>
      <c r="L183" s="109">
        <v>463348.88000000006</v>
      </c>
      <c r="M183" s="109">
        <v>44202794.659999996</v>
      </c>
      <c r="N183" s="109">
        <v>3717296.0500000003</v>
      </c>
      <c r="O183" s="109">
        <v>527779630.04999989</v>
      </c>
      <c r="P183" s="109">
        <v>67750007.160000011</v>
      </c>
      <c r="Q183" s="109">
        <v>31556365.449999999</v>
      </c>
      <c r="R183" s="109">
        <v>41415588.25</v>
      </c>
      <c r="S183" s="109">
        <v>10077291</v>
      </c>
      <c r="T183" s="109">
        <v>0</v>
      </c>
      <c r="U183" s="111">
        <v>966983475.17999995</v>
      </c>
      <c r="V183" s="112"/>
      <c r="W183" s="112"/>
      <c r="X183" s="112"/>
      <c r="Y183" s="112"/>
      <c r="Z183" s="112"/>
      <c r="AA183" s="112"/>
      <c r="AB183" s="112"/>
    </row>
    <row r="184" spans="1:28">
      <c r="J184" s="226">
        <v>0</v>
      </c>
      <c r="U184" s="227">
        <v>0</v>
      </c>
    </row>
    <row r="185" spans="1:28" s="113" customFormat="1" ht="14.4">
      <c r="A185" s="108" t="s">
        <v>164</v>
      </c>
      <c r="B185" s="109">
        <v>18692902.039999995</v>
      </c>
      <c r="C185" s="109">
        <v>3246023.72</v>
      </c>
      <c r="D185" s="109">
        <v>11874360.98</v>
      </c>
      <c r="E185" s="109">
        <v>8655168.0999999996</v>
      </c>
      <c r="F185" s="109">
        <v>127300.79</v>
      </c>
      <c r="G185" s="109">
        <v>48198.33</v>
      </c>
      <c r="H185" s="109">
        <v>2664629.2999999998</v>
      </c>
      <c r="I185" s="109">
        <v>3131774</v>
      </c>
      <c r="J185" s="110">
        <v>48440357.25999999</v>
      </c>
      <c r="K185" s="109">
        <v>28406297.720000003</v>
      </c>
      <c r="L185" s="109">
        <v>0</v>
      </c>
      <c r="M185" s="109">
        <v>175433.89</v>
      </c>
      <c r="N185" s="109">
        <v>172450.14</v>
      </c>
      <c r="O185" s="109">
        <v>3142283.2199999997</v>
      </c>
      <c r="P185" s="109">
        <v>5734212.8099999996</v>
      </c>
      <c r="Q185" s="109">
        <v>542269.05000000005</v>
      </c>
      <c r="R185" s="109">
        <v>1666503.18</v>
      </c>
      <c r="S185" s="109">
        <v>0</v>
      </c>
      <c r="T185" s="109">
        <v>0</v>
      </c>
      <c r="U185" s="111">
        <v>39839450.009999998</v>
      </c>
      <c r="V185" s="112"/>
      <c r="W185" s="112"/>
      <c r="X185" s="112"/>
      <c r="Y185" s="112"/>
      <c r="Z185" s="112"/>
      <c r="AA185" s="112"/>
      <c r="AB185" s="112"/>
    </row>
    <row r="186" spans="1:28">
      <c r="A186" s="206" t="s">
        <v>165</v>
      </c>
      <c r="B186" s="219">
        <v>2341448</v>
      </c>
      <c r="C186" s="219">
        <v>0</v>
      </c>
      <c r="D186" s="219">
        <v>4203163</v>
      </c>
      <c r="E186" s="219">
        <v>312260</v>
      </c>
      <c r="F186" s="219">
        <v>186619</v>
      </c>
      <c r="G186" s="219">
        <v>625971</v>
      </c>
      <c r="H186" s="219">
        <v>0</v>
      </c>
      <c r="I186" s="219">
        <v>367794</v>
      </c>
      <c r="J186" s="226">
        <v>8037255</v>
      </c>
      <c r="K186" s="219">
        <v>575936</v>
      </c>
      <c r="L186" s="219">
        <v>69619</v>
      </c>
      <c r="M186" s="219">
        <v>0</v>
      </c>
      <c r="N186" s="219">
        <v>0</v>
      </c>
      <c r="O186" s="219">
        <v>4431871</v>
      </c>
      <c r="P186" s="219">
        <v>587737</v>
      </c>
      <c r="Q186" s="219">
        <v>0</v>
      </c>
      <c r="R186" s="219">
        <v>319523</v>
      </c>
      <c r="S186" s="219">
        <v>0</v>
      </c>
      <c r="T186" s="219">
        <v>0</v>
      </c>
      <c r="U186" s="227">
        <v>5984686</v>
      </c>
    </row>
    <row r="187" spans="1:28">
      <c r="A187" s="206" t="s">
        <v>166</v>
      </c>
      <c r="B187" s="219">
        <v>3236871.94</v>
      </c>
      <c r="C187" s="219">
        <v>0</v>
      </c>
      <c r="D187" s="219">
        <v>4255758.24</v>
      </c>
      <c r="E187" s="219">
        <v>0</v>
      </c>
      <c r="F187" s="219">
        <v>18306.55</v>
      </c>
      <c r="G187" s="219">
        <v>0</v>
      </c>
      <c r="H187" s="219">
        <v>31316.25</v>
      </c>
      <c r="I187" s="219">
        <v>636250.49</v>
      </c>
      <c r="J187" s="226">
        <v>8178503.4699999997</v>
      </c>
      <c r="K187" s="219">
        <v>0</v>
      </c>
      <c r="L187" s="219">
        <v>0</v>
      </c>
      <c r="M187" s="219">
        <v>0</v>
      </c>
      <c r="N187" s="219">
        <v>0</v>
      </c>
      <c r="O187" s="219">
        <v>4359485.4799999995</v>
      </c>
      <c r="P187" s="219">
        <v>986558.39</v>
      </c>
      <c r="Q187" s="219">
        <v>407365.76999999996</v>
      </c>
      <c r="R187" s="219">
        <v>2140136.8000000003</v>
      </c>
      <c r="S187" s="219">
        <v>0</v>
      </c>
      <c r="T187" s="219">
        <v>0</v>
      </c>
      <c r="U187" s="227">
        <v>7893546.4399999995</v>
      </c>
    </row>
    <row r="188" spans="1:28">
      <c r="A188" s="206" t="s">
        <v>167</v>
      </c>
      <c r="B188" s="219">
        <v>867291.13</v>
      </c>
      <c r="C188" s="219">
        <v>0</v>
      </c>
      <c r="D188" s="219">
        <v>880734.24</v>
      </c>
      <c r="E188" s="219">
        <v>232628.68</v>
      </c>
      <c r="F188" s="219">
        <v>53629.55</v>
      </c>
      <c r="G188" s="219">
        <v>81142.44</v>
      </c>
      <c r="H188" s="219">
        <v>0</v>
      </c>
      <c r="I188" s="219">
        <v>436586.27</v>
      </c>
      <c r="J188" s="226">
        <v>2552012.31</v>
      </c>
      <c r="K188" s="219">
        <v>848000</v>
      </c>
      <c r="L188" s="219">
        <v>0</v>
      </c>
      <c r="M188" s="219">
        <v>0</v>
      </c>
      <c r="N188" s="219">
        <v>0</v>
      </c>
      <c r="O188" s="219">
        <v>1039300.13</v>
      </c>
      <c r="P188" s="219">
        <v>245112.59999999998</v>
      </c>
      <c r="Q188" s="219">
        <v>37996.06</v>
      </c>
      <c r="R188" s="219">
        <v>382970.2</v>
      </c>
      <c r="S188" s="219">
        <v>0</v>
      </c>
      <c r="T188" s="219">
        <v>0</v>
      </c>
      <c r="U188" s="227">
        <v>2553378.9900000002</v>
      </c>
    </row>
    <row r="189" spans="1:28">
      <c r="A189" s="206" t="s">
        <v>168</v>
      </c>
      <c r="B189" s="219">
        <v>8137810.4000000004</v>
      </c>
      <c r="C189" s="219">
        <v>0</v>
      </c>
      <c r="D189" s="219">
        <v>993181.75999999989</v>
      </c>
      <c r="E189" s="219">
        <v>677541.9</v>
      </c>
      <c r="F189" s="219">
        <v>0</v>
      </c>
      <c r="G189" s="219">
        <v>292184.13</v>
      </c>
      <c r="H189" s="219">
        <v>0</v>
      </c>
      <c r="I189" s="219">
        <v>0</v>
      </c>
      <c r="J189" s="226">
        <v>10100718.190000001</v>
      </c>
      <c r="K189" s="219">
        <v>1057481.3899999999</v>
      </c>
      <c r="L189" s="219">
        <v>0</v>
      </c>
      <c r="M189" s="219">
        <v>849061.42</v>
      </c>
      <c r="N189" s="219">
        <v>0</v>
      </c>
      <c r="O189" s="219">
        <v>331495.36999999994</v>
      </c>
      <c r="P189" s="219">
        <v>1632255.12</v>
      </c>
      <c r="Q189" s="219">
        <v>3649993.21</v>
      </c>
      <c r="R189" s="219">
        <v>957218.23</v>
      </c>
      <c r="S189" s="219">
        <v>0</v>
      </c>
      <c r="T189" s="219">
        <v>0</v>
      </c>
      <c r="U189" s="227">
        <v>8477504.7400000002</v>
      </c>
    </row>
    <row r="190" spans="1:28" s="113" customFormat="1" ht="14.4">
      <c r="A190" s="108" t="s">
        <v>41</v>
      </c>
      <c r="B190" s="109">
        <v>14583421.469999999</v>
      </c>
      <c r="C190" s="109">
        <v>0</v>
      </c>
      <c r="D190" s="109">
        <v>10332837.24</v>
      </c>
      <c r="E190" s="109">
        <v>1222430.58</v>
      </c>
      <c r="F190" s="109">
        <v>258555.09999999998</v>
      </c>
      <c r="G190" s="109">
        <v>999297.57</v>
      </c>
      <c r="H190" s="109">
        <v>31316.25</v>
      </c>
      <c r="I190" s="109">
        <v>1440630.76</v>
      </c>
      <c r="J190" s="110">
        <v>28868488.970000003</v>
      </c>
      <c r="K190" s="109">
        <v>2481417.3899999997</v>
      </c>
      <c r="L190" s="109">
        <v>69619</v>
      </c>
      <c r="M190" s="109">
        <v>849061.42</v>
      </c>
      <c r="N190" s="109">
        <v>0</v>
      </c>
      <c r="O190" s="109">
        <v>10162151.98</v>
      </c>
      <c r="P190" s="109">
        <v>3451663.1100000003</v>
      </c>
      <c r="Q190" s="109">
        <v>4095355.04</v>
      </c>
      <c r="R190" s="109">
        <v>3799848.2300000004</v>
      </c>
      <c r="S190" s="109">
        <v>0</v>
      </c>
      <c r="T190" s="109">
        <v>0</v>
      </c>
      <c r="U190" s="111">
        <v>24909116.169999998</v>
      </c>
      <c r="V190" s="112"/>
      <c r="W190" s="112"/>
      <c r="X190" s="112"/>
      <c r="Y190" s="112"/>
      <c r="Z190" s="112"/>
      <c r="AA190" s="112"/>
      <c r="AB190" s="112"/>
    </row>
    <row r="191" spans="1:28" s="113" customFormat="1" ht="14.4">
      <c r="A191" s="108" t="s">
        <v>42</v>
      </c>
      <c r="B191" s="109">
        <v>33276323.509999994</v>
      </c>
      <c r="C191" s="109">
        <v>3246023.72</v>
      </c>
      <c r="D191" s="109">
        <v>22207198.219999999</v>
      </c>
      <c r="E191" s="109">
        <v>9877598.6799999997</v>
      </c>
      <c r="F191" s="109">
        <v>385855.88999999996</v>
      </c>
      <c r="G191" s="109">
        <v>1047495.8999999999</v>
      </c>
      <c r="H191" s="109">
        <v>2695945.55</v>
      </c>
      <c r="I191" s="109">
        <v>4572404.76</v>
      </c>
      <c r="J191" s="110">
        <v>77308846.230000004</v>
      </c>
      <c r="K191" s="109">
        <v>30887715.110000003</v>
      </c>
      <c r="L191" s="109">
        <v>69619</v>
      </c>
      <c r="M191" s="109">
        <v>1024495.31</v>
      </c>
      <c r="N191" s="109">
        <v>172450.14</v>
      </c>
      <c r="O191" s="109">
        <v>13304435.199999999</v>
      </c>
      <c r="P191" s="109">
        <v>9185875.9199999999</v>
      </c>
      <c r="Q191" s="109">
        <v>4637624.09</v>
      </c>
      <c r="R191" s="109">
        <v>5466351.4100000001</v>
      </c>
      <c r="S191" s="109">
        <v>0</v>
      </c>
      <c r="T191" s="109">
        <v>0</v>
      </c>
      <c r="U191" s="111">
        <v>64748566.180000007</v>
      </c>
      <c r="V191" s="112"/>
      <c r="W191" s="112"/>
      <c r="X191" s="112"/>
      <c r="Y191" s="112"/>
      <c r="Z191" s="112"/>
      <c r="AA191" s="112"/>
      <c r="AB191" s="112"/>
    </row>
    <row r="192" spans="1:28">
      <c r="J192" s="226">
        <v>0</v>
      </c>
      <c r="U192" s="227">
        <v>0</v>
      </c>
    </row>
    <row r="193" spans="1:28" s="113" customFormat="1" ht="14.4">
      <c r="A193" s="108" t="s">
        <v>169</v>
      </c>
      <c r="B193" s="109">
        <v>2937711</v>
      </c>
      <c r="C193" s="109">
        <v>2608919</v>
      </c>
      <c r="D193" s="109">
        <v>4119371</v>
      </c>
      <c r="E193" s="109">
        <v>2328990</v>
      </c>
      <c r="F193" s="109">
        <v>101563</v>
      </c>
      <c r="G193" s="109">
        <v>0</v>
      </c>
      <c r="H193" s="109">
        <v>-21255</v>
      </c>
      <c r="I193" s="109">
        <v>0</v>
      </c>
      <c r="J193" s="110">
        <v>12075299</v>
      </c>
      <c r="K193" s="109">
        <v>4705722</v>
      </c>
      <c r="L193" s="109">
        <v>0</v>
      </c>
      <c r="M193" s="109">
        <v>177863</v>
      </c>
      <c r="N193" s="109">
        <v>8544</v>
      </c>
      <c r="O193" s="109">
        <v>1788286</v>
      </c>
      <c r="P193" s="109">
        <v>2297605</v>
      </c>
      <c r="Q193" s="109">
        <v>885885</v>
      </c>
      <c r="R193" s="109">
        <v>686140</v>
      </c>
      <c r="S193" s="109">
        <v>0</v>
      </c>
      <c r="T193" s="109">
        <v>0</v>
      </c>
      <c r="U193" s="111">
        <v>10550045</v>
      </c>
      <c r="V193" s="112"/>
      <c r="W193" s="112"/>
      <c r="X193" s="112"/>
      <c r="Y193" s="112"/>
      <c r="Z193" s="112"/>
      <c r="AA193" s="112"/>
      <c r="AB193" s="112"/>
    </row>
    <row r="194" spans="1:28">
      <c r="A194" s="206" t="s">
        <v>170</v>
      </c>
      <c r="B194" s="219">
        <v>479232</v>
      </c>
      <c r="C194" s="219">
        <v>0</v>
      </c>
      <c r="D194" s="219">
        <v>309830</v>
      </c>
      <c r="E194" s="219">
        <v>112409</v>
      </c>
      <c r="F194" s="219">
        <v>88265</v>
      </c>
      <c r="G194" s="219">
        <v>0</v>
      </c>
      <c r="H194" s="219">
        <v>0</v>
      </c>
      <c r="I194" s="219">
        <v>0</v>
      </c>
      <c r="J194" s="226">
        <v>989736</v>
      </c>
      <c r="K194" s="219">
        <v>138422</v>
      </c>
      <c r="L194" s="219">
        <v>0</v>
      </c>
      <c r="M194" s="219">
        <v>0</v>
      </c>
      <c r="N194" s="219">
        <v>0</v>
      </c>
      <c r="O194" s="219">
        <v>439424</v>
      </c>
      <c r="P194" s="219">
        <v>43688</v>
      </c>
      <c r="Q194" s="219">
        <v>15536</v>
      </c>
      <c r="R194" s="219">
        <v>91950</v>
      </c>
      <c r="S194" s="219">
        <v>0</v>
      </c>
      <c r="T194" s="219">
        <v>0</v>
      </c>
      <c r="U194" s="227">
        <v>729020</v>
      </c>
    </row>
    <row r="195" spans="1:28">
      <c r="A195" s="206" t="s">
        <v>171</v>
      </c>
      <c r="B195" s="219">
        <v>606985</v>
      </c>
      <c r="C195" s="219">
        <v>1337452</v>
      </c>
      <c r="D195" s="219">
        <v>939858</v>
      </c>
      <c r="E195" s="219">
        <v>1255082</v>
      </c>
      <c r="F195" s="219">
        <v>0</v>
      </c>
      <c r="G195" s="219">
        <v>0</v>
      </c>
      <c r="H195" s="219">
        <v>106676</v>
      </c>
      <c r="I195" s="219">
        <v>56881</v>
      </c>
      <c r="J195" s="226">
        <v>4302934</v>
      </c>
      <c r="K195" s="219">
        <v>0</v>
      </c>
      <c r="L195" s="219">
        <v>13758</v>
      </c>
      <c r="M195" s="219">
        <v>0</v>
      </c>
      <c r="N195" s="219">
        <v>0</v>
      </c>
      <c r="O195" s="219">
        <v>3113788</v>
      </c>
      <c r="P195" s="219">
        <v>577868</v>
      </c>
      <c r="Q195" s="219">
        <v>400559</v>
      </c>
      <c r="R195" s="219">
        <v>15056</v>
      </c>
      <c r="S195" s="219">
        <v>0</v>
      </c>
      <c r="T195" s="219">
        <v>0</v>
      </c>
      <c r="U195" s="227">
        <v>4121029</v>
      </c>
    </row>
    <row r="196" spans="1:28">
      <c r="A196" s="206" t="s">
        <v>401</v>
      </c>
      <c r="B196" s="219">
        <v>79517.47</v>
      </c>
      <c r="C196" s="219">
        <v>0</v>
      </c>
      <c r="D196" s="219">
        <v>89282.049999999988</v>
      </c>
      <c r="E196" s="219">
        <v>0</v>
      </c>
      <c r="F196" s="219">
        <v>2381.8200000000002</v>
      </c>
      <c r="G196" s="219">
        <v>3463.44</v>
      </c>
      <c r="H196" s="219">
        <v>0</v>
      </c>
      <c r="I196" s="219">
        <v>0</v>
      </c>
      <c r="J196" s="226">
        <v>174644.78</v>
      </c>
      <c r="K196" s="219">
        <v>0</v>
      </c>
      <c r="L196" s="219">
        <v>0</v>
      </c>
      <c r="M196" s="219">
        <v>67000</v>
      </c>
      <c r="N196" s="219">
        <v>0</v>
      </c>
      <c r="O196" s="219">
        <v>269.10000000000002</v>
      </c>
      <c r="P196" s="219">
        <v>34950.07</v>
      </c>
      <c r="Q196" s="219">
        <v>79355</v>
      </c>
      <c r="R196" s="219">
        <v>0</v>
      </c>
      <c r="S196" s="219">
        <v>0</v>
      </c>
      <c r="T196" s="219">
        <v>0</v>
      </c>
      <c r="U196" s="227">
        <v>181574.17</v>
      </c>
    </row>
    <row r="197" spans="1:28">
      <c r="A197" s="206" t="s">
        <v>173</v>
      </c>
      <c r="B197" s="219">
        <v>0</v>
      </c>
      <c r="C197" s="219">
        <v>0</v>
      </c>
      <c r="D197" s="219">
        <v>0</v>
      </c>
      <c r="E197" s="219">
        <v>0</v>
      </c>
      <c r="F197" s="219">
        <v>0</v>
      </c>
      <c r="G197" s="219">
        <v>0</v>
      </c>
      <c r="H197" s="219">
        <v>0</v>
      </c>
      <c r="I197" s="219">
        <v>0</v>
      </c>
      <c r="J197" s="226">
        <v>0</v>
      </c>
      <c r="K197" s="219">
        <v>0</v>
      </c>
      <c r="L197" s="219">
        <v>0</v>
      </c>
      <c r="M197" s="219">
        <v>0</v>
      </c>
      <c r="N197" s="219">
        <v>0</v>
      </c>
      <c r="O197" s="219">
        <v>0</v>
      </c>
      <c r="P197" s="219">
        <v>0</v>
      </c>
      <c r="Q197" s="219">
        <v>0</v>
      </c>
      <c r="R197" s="219">
        <v>0</v>
      </c>
      <c r="S197" s="219">
        <v>0</v>
      </c>
      <c r="T197" s="219">
        <v>0</v>
      </c>
      <c r="U197" s="227">
        <v>0</v>
      </c>
    </row>
    <row r="198" spans="1:28">
      <c r="A198" s="206" t="s">
        <v>174</v>
      </c>
      <c r="B198" s="219">
        <v>0</v>
      </c>
      <c r="C198" s="219">
        <v>0</v>
      </c>
      <c r="D198" s="219">
        <v>40746</v>
      </c>
      <c r="E198" s="219">
        <v>0</v>
      </c>
      <c r="F198" s="219">
        <v>0</v>
      </c>
      <c r="G198" s="219">
        <v>0</v>
      </c>
      <c r="H198" s="219">
        <v>0</v>
      </c>
      <c r="I198" s="219">
        <v>0</v>
      </c>
      <c r="J198" s="226">
        <v>40746</v>
      </c>
      <c r="K198" s="219">
        <v>60097</v>
      </c>
      <c r="L198" s="219">
        <v>0</v>
      </c>
      <c r="M198" s="219">
        <v>0</v>
      </c>
      <c r="N198" s="219">
        <v>0</v>
      </c>
      <c r="O198" s="219">
        <v>2128</v>
      </c>
      <c r="P198" s="219">
        <v>12350</v>
      </c>
      <c r="Q198" s="219">
        <v>0</v>
      </c>
      <c r="R198" s="219">
        <v>0</v>
      </c>
      <c r="S198" s="219">
        <v>0</v>
      </c>
      <c r="T198" s="219">
        <v>0</v>
      </c>
      <c r="U198" s="227">
        <v>74575</v>
      </c>
    </row>
    <row r="199" spans="1:28" s="113" customFormat="1" ht="14.4">
      <c r="A199" s="108" t="s">
        <v>41</v>
      </c>
      <c r="B199" s="109">
        <v>1165734.47</v>
      </c>
      <c r="C199" s="109">
        <v>1337452</v>
      </c>
      <c r="D199" s="109">
        <v>1379716.05</v>
      </c>
      <c r="E199" s="109">
        <v>1367491</v>
      </c>
      <c r="F199" s="109">
        <v>90646.82</v>
      </c>
      <c r="G199" s="109">
        <v>3463.44</v>
      </c>
      <c r="H199" s="109">
        <v>106676</v>
      </c>
      <c r="I199" s="109">
        <v>56881</v>
      </c>
      <c r="J199" s="110">
        <v>5508060.7800000003</v>
      </c>
      <c r="K199" s="109">
        <v>198519</v>
      </c>
      <c r="L199" s="109">
        <v>13758</v>
      </c>
      <c r="M199" s="109">
        <v>67000</v>
      </c>
      <c r="N199" s="109">
        <v>0</v>
      </c>
      <c r="O199" s="109">
        <v>3555609.1</v>
      </c>
      <c r="P199" s="109">
        <v>668856.06999999995</v>
      </c>
      <c r="Q199" s="109">
        <v>495450</v>
      </c>
      <c r="R199" s="109">
        <v>107006</v>
      </c>
      <c r="S199" s="109">
        <v>0</v>
      </c>
      <c r="T199" s="109">
        <v>0</v>
      </c>
      <c r="U199" s="111">
        <v>5106198.17</v>
      </c>
      <c r="V199" s="112"/>
      <c r="W199" s="112"/>
      <c r="X199" s="112"/>
      <c r="Y199" s="112"/>
      <c r="Z199" s="112"/>
      <c r="AA199" s="112"/>
      <c r="AB199" s="112"/>
    </row>
    <row r="200" spans="1:28" s="113" customFormat="1" ht="14.4">
      <c r="A200" s="108" t="s">
        <v>42</v>
      </c>
      <c r="B200" s="109">
        <v>4103445.4699999997</v>
      </c>
      <c r="C200" s="109">
        <v>3946371</v>
      </c>
      <c r="D200" s="109">
        <v>5499087.0499999998</v>
      </c>
      <c r="E200" s="109">
        <v>3696481</v>
      </c>
      <c r="F200" s="109">
        <v>192209.82</v>
      </c>
      <c r="G200" s="109">
        <v>3463.44</v>
      </c>
      <c r="H200" s="109">
        <v>85421</v>
      </c>
      <c r="I200" s="109">
        <v>56881</v>
      </c>
      <c r="J200" s="110">
        <v>17583359.780000001</v>
      </c>
      <c r="K200" s="109">
        <v>4904241</v>
      </c>
      <c r="L200" s="109">
        <v>13758</v>
      </c>
      <c r="M200" s="109">
        <v>244863</v>
      </c>
      <c r="N200" s="109">
        <v>8544</v>
      </c>
      <c r="O200" s="109">
        <v>5343895.0999999996</v>
      </c>
      <c r="P200" s="109">
        <v>2966461.07</v>
      </c>
      <c r="Q200" s="109">
        <v>1381335</v>
      </c>
      <c r="R200" s="109">
        <v>793146</v>
      </c>
      <c r="S200" s="109">
        <v>0</v>
      </c>
      <c r="T200" s="109">
        <v>0</v>
      </c>
      <c r="U200" s="111">
        <v>15656243.17</v>
      </c>
      <c r="V200" s="112"/>
      <c r="W200" s="112"/>
      <c r="X200" s="112"/>
      <c r="Y200" s="112"/>
      <c r="Z200" s="112"/>
      <c r="AA200" s="112"/>
      <c r="AB200" s="112"/>
    </row>
    <row r="201" spans="1:28">
      <c r="J201" s="226">
        <v>0</v>
      </c>
      <c r="U201" s="227">
        <v>0</v>
      </c>
    </row>
    <row r="202" spans="1:28" s="113" customFormat="1" ht="14.4">
      <c r="A202" s="108" t="s">
        <v>175</v>
      </c>
      <c r="B202" s="109">
        <v>2321448</v>
      </c>
      <c r="C202" s="109">
        <v>0</v>
      </c>
      <c r="D202" s="109">
        <v>4926208</v>
      </c>
      <c r="E202" s="109">
        <v>1558207</v>
      </c>
      <c r="F202" s="109">
        <v>0</v>
      </c>
      <c r="G202" s="109">
        <v>0</v>
      </c>
      <c r="H202" s="109">
        <v>45378</v>
      </c>
      <c r="I202" s="109">
        <v>0</v>
      </c>
      <c r="J202" s="110">
        <v>8851241</v>
      </c>
      <c r="K202" s="109">
        <v>4619509</v>
      </c>
      <c r="L202" s="109">
        <v>0</v>
      </c>
      <c r="M202" s="109">
        <v>0</v>
      </c>
      <c r="N202" s="109">
        <v>372473</v>
      </c>
      <c r="O202" s="109">
        <v>1182505</v>
      </c>
      <c r="P202" s="109">
        <v>2995282</v>
      </c>
      <c r="Q202" s="109">
        <v>665140</v>
      </c>
      <c r="R202" s="109">
        <v>120373</v>
      </c>
      <c r="S202" s="109">
        <v>0</v>
      </c>
      <c r="T202" s="109">
        <v>0</v>
      </c>
      <c r="U202" s="111">
        <v>9955282</v>
      </c>
      <c r="V202" s="112"/>
      <c r="W202" s="112"/>
      <c r="X202" s="112"/>
      <c r="Y202" s="112"/>
      <c r="Z202" s="112"/>
      <c r="AA202" s="112"/>
      <c r="AB202" s="112"/>
    </row>
    <row r="203" spans="1:28">
      <c r="A203" s="206" t="s">
        <v>176</v>
      </c>
      <c r="B203" s="219">
        <v>0</v>
      </c>
      <c r="C203" s="219">
        <v>0</v>
      </c>
      <c r="D203" s="219">
        <v>0</v>
      </c>
      <c r="E203" s="219">
        <v>0</v>
      </c>
      <c r="F203" s="219">
        <v>0</v>
      </c>
      <c r="G203" s="219">
        <v>0</v>
      </c>
      <c r="H203" s="219">
        <v>0</v>
      </c>
      <c r="I203" s="219">
        <v>0</v>
      </c>
      <c r="J203" s="226">
        <v>0</v>
      </c>
      <c r="K203" s="219">
        <v>0</v>
      </c>
      <c r="L203" s="219">
        <v>0</v>
      </c>
      <c r="M203" s="219">
        <v>0</v>
      </c>
      <c r="N203" s="219">
        <v>0</v>
      </c>
      <c r="O203" s="219">
        <v>0</v>
      </c>
      <c r="P203" s="219">
        <v>0</v>
      </c>
      <c r="Q203" s="219">
        <v>0</v>
      </c>
      <c r="R203" s="219">
        <v>0</v>
      </c>
      <c r="S203" s="219">
        <v>0</v>
      </c>
      <c r="T203" s="219">
        <v>0</v>
      </c>
      <c r="U203" s="227">
        <v>0</v>
      </c>
    </row>
    <row r="204" spans="1:28">
      <c r="A204" s="206" t="s">
        <v>177</v>
      </c>
      <c r="B204" s="219">
        <v>800332</v>
      </c>
      <c r="C204" s="219">
        <v>0</v>
      </c>
      <c r="D204" s="219">
        <v>233923</v>
      </c>
      <c r="E204" s="219">
        <v>0</v>
      </c>
      <c r="F204" s="219">
        <v>0</v>
      </c>
      <c r="G204" s="219">
        <v>192815</v>
      </c>
      <c r="H204" s="219">
        <v>0</v>
      </c>
      <c r="I204" s="219">
        <v>0</v>
      </c>
      <c r="J204" s="226">
        <v>1227070</v>
      </c>
      <c r="K204" s="219">
        <v>0</v>
      </c>
      <c r="L204" s="219">
        <v>0</v>
      </c>
      <c r="M204" s="219">
        <v>435000</v>
      </c>
      <c r="N204" s="219">
        <v>0</v>
      </c>
      <c r="O204" s="219">
        <v>4276</v>
      </c>
      <c r="P204" s="219">
        <v>213053</v>
      </c>
      <c r="Q204" s="219">
        <v>573242</v>
      </c>
      <c r="R204" s="219">
        <v>0</v>
      </c>
      <c r="S204" s="219">
        <v>0</v>
      </c>
      <c r="T204" s="219">
        <v>0</v>
      </c>
      <c r="U204" s="227">
        <v>1225571</v>
      </c>
    </row>
    <row r="205" spans="1:28">
      <c r="A205" s="206" t="s">
        <v>178</v>
      </c>
      <c r="B205" s="219">
        <v>277638</v>
      </c>
      <c r="C205" s="219">
        <v>0</v>
      </c>
      <c r="D205" s="219">
        <v>303298</v>
      </c>
      <c r="E205" s="219">
        <v>0</v>
      </c>
      <c r="F205" s="219">
        <v>131227</v>
      </c>
      <c r="G205" s="219">
        <v>100000</v>
      </c>
      <c r="H205" s="219">
        <v>0</v>
      </c>
      <c r="I205" s="219">
        <v>636268</v>
      </c>
      <c r="J205" s="226">
        <v>1448431</v>
      </c>
      <c r="K205" s="219">
        <v>151393</v>
      </c>
      <c r="L205" s="219">
        <v>0</v>
      </c>
      <c r="M205" s="219">
        <v>0</v>
      </c>
      <c r="N205" s="219">
        <v>0</v>
      </c>
      <c r="O205" s="219">
        <v>780284</v>
      </c>
      <c r="P205" s="219">
        <v>57784</v>
      </c>
      <c r="Q205" s="219">
        <v>296139</v>
      </c>
      <c r="R205" s="219">
        <v>81435</v>
      </c>
      <c r="S205" s="219">
        <v>0</v>
      </c>
      <c r="T205" s="219">
        <v>0</v>
      </c>
      <c r="U205" s="227">
        <v>1367035</v>
      </c>
    </row>
    <row r="206" spans="1:28" s="113" customFormat="1" ht="14.4">
      <c r="A206" s="108" t="s">
        <v>41</v>
      </c>
      <c r="B206" s="109">
        <v>1077970</v>
      </c>
      <c r="C206" s="109">
        <v>0</v>
      </c>
      <c r="D206" s="109">
        <v>537221</v>
      </c>
      <c r="E206" s="109">
        <v>0</v>
      </c>
      <c r="F206" s="109">
        <v>131227</v>
      </c>
      <c r="G206" s="109">
        <v>292815</v>
      </c>
      <c r="H206" s="109">
        <v>0</v>
      </c>
      <c r="I206" s="109">
        <v>636268</v>
      </c>
      <c r="J206" s="110">
        <v>2675501</v>
      </c>
      <c r="K206" s="109">
        <v>151393</v>
      </c>
      <c r="L206" s="109">
        <v>0</v>
      </c>
      <c r="M206" s="109">
        <v>435000</v>
      </c>
      <c r="N206" s="109">
        <v>0</v>
      </c>
      <c r="O206" s="109">
        <v>784560</v>
      </c>
      <c r="P206" s="109">
        <v>270837</v>
      </c>
      <c r="Q206" s="109">
        <v>869381</v>
      </c>
      <c r="R206" s="109">
        <v>81435</v>
      </c>
      <c r="S206" s="109">
        <v>0</v>
      </c>
      <c r="T206" s="109">
        <v>0</v>
      </c>
      <c r="U206" s="111">
        <v>2592606</v>
      </c>
      <c r="V206" s="112"/>
      <c r="W206" s="112"/>
      <c r="X206" s="112"/>
      <c r="Y206" s="112"/>
      <c r="Z206" s="112"/>
      <c r="AA206" s="112"/>
      <c r="AB206" s="112"/>
    </row>
    <row r="207" spans="1:28" s="113" customFormat="1" ht="14.4">
      <c r="A207" s="108" t="s">
        <v>42</v>
      </c>
      <c r="B207" s="109">
        <v>3399418</v>
      </c>
      <c r="C207" s="109">
        <v>0</v>
      </c>
      <c r="D207" s="109">
        <v>5463429</v>
      </c>
      <c r="E207" s="109">
        <v>1558207</v>
      </c>
      <c r="F207" s="109">
        <v>131227</v>
      </c>
      <c r="G207" s="109">
        <v>292815</v>
      </c>
      <c r="H207" s="109">
        <v>45378</v>
      </c>
      <c r="I207" s="109">
        <v>636268</v>
      </c>
      <c r="J207" s="110">
        <v>11526742</v>
      </c>
      <c r="K207" s="109">
        <v>4770902</v>
      </c>
      <c r="L207" s="109">
        <v>0</v>
      </c>
      <c r="M207" s="109">
        <v>435000</v>
      </c>
      <c r="N207" s="109">
        <v>372473</v>
      </c>
      <c r="O207" s="109">
        <v>1967065</v>
      </c>
      <c r="P207" s="109">
        <v>3266119</v>
      </c>
      <c r="Q207" s="109">
        <v>1534521</v>
      </c>
      <c r="R207" s="109">
        <v>201808</v>
      </c>
      <c r="S207" s="109">
        <v>0</v>
      </c>
      <c r="T207" s="109">
        <v>0</v>
      </c>
      <c r="U207" s="111">
        <v>12547888</v>
      </c>
      <c r="V207" s="112"/>
      <c r="W207" s="112"/>
      <c r="X207" s="112"/>
      <c r="Y207" s="112"/>
      <c r="Z207" s="112"/>
      <c r="AA207" s="112"/>
      <c r="AB207" s="112"/>
    </row>
    <row r="208" spans="1:28">
      <c r="J208" s="226">
        <v>0</v>
      </c>
      <c r="U208" s="227">
        <v>0</v>
      </c>
    </row>
    <row r="209" spans="1:28" s="113" customFormat="1" ht="14.4">
      <c r="A209" s="108" t="s">
        <v>179</v>
      </c>
      <c r="B209" s="109">
        <v>2110052</v>
      </c>
      <c r="C209" s="109">
        <v>0</v>
      </c>
      <c r="D209" s="109">
        <v>14426635</v>
      </c>
      <c r="E209" s="109">
        <v>4339498</v>
      </c>
      <c r="F209" s="109">
        <v>54841</v>
      </c>
      <c r="G209" s="109">
        <v>6729</v>
      </c>
      <c r="H209" s="109">
        <v>93123</v>
      </c>
      <c r="I209" s="109">
        <v>1403112</v>
      </c>
      <c r="J209" s="110">
        <v>22433990</v>
      </c>
      <c r="K209" s="109">
        <v>11138436</v>
      </c>
      <c r="L209" s="109">
        <v>23061</v>
      </c>
      <c r="M209" s="109">
        <v>0</v>
      </c>
      <c r="N209" s="109">
        <v>1407250</v>
      </c>
      <c r="O209" s="109">
        <v>2227425</v>
      </c>
      <c r="P209" s="109">
        <v>3841956</v>
      </c>
      <c r="Q209" s="109">
        <v>1868851</v>
      </c>
      <c r="R209" s="109">
        <v>2151695</v>
      </c>
      <c r="S209" s="109">
        <v>0</v>
      </c>
      <c r="T209" s="109">
        <v>0</v>
      </c>
      <c r="U209" s="111">
        <v>22658674</v>
      </c>
      <c r="V209" s="112"/>
      <c r="W209" s="112"/>
      <c r="X209" s="112"/>
      <c r="Y209" s="112"/>
      <c r="Z209" s="112"/>
      <c r="AA209" s="112"/>
      <c r="AB209" s="112"/>
    </row>
    <row r="210" spans="1:28">
      <c r="A210" s="206" t="s">
        <v>180</v>
      </c>
      <c r="B210" s="219">
        <v>147017.40999999997</v>
      </c>
      <c r="C210" s="219">
        <v>0</v>
      </c>
      <c r="D210" s="219">
        <v>1121432.5</v>
      </c>
      <c r="E210" s="219">
        <v>240374.51</v>
      </c>
      <c r="F210" s="219">
        <v>49092.049999999996</v>
      </c>
      <c r="G210" s="219">
        <v>149727.96</v>
      </c>
      <c r="H210" s="219">
        <v>101.06</v>
      </c>
      <c r="I210" s="219">
        <v>1116616.78</v>
      </c>
      <c r="J210" s="226">
        <v>2824362.27</v>
      </c>
      <c r="K210" s="219">
        <v>0</v>
      </c>
      <c r="L210" s="219">
        <v>0</v>
      </c>
      <c r="M210" s="219">
        <v>0</v>
      </c>
      <c r="N210" s="219">
        <v>806461.67</v>
      </c>
      <c r="O210" s="219">
        <v>2730807.43</v>
      </c>
      <c r="P210" s="219">
        <v>394708.68</v>
      </c>
      <c r="Q210" s="219">
        <v>0</v>
      </c>
      <c r="R210" s="219">
        <v>9089.25</v>
      </c>
      <c r="S210" s="219">
        <v>0</v>
      </c>
      <c r="T210" s="219">
        <v>0</v>
      </c>
      <c r="U210" s="227">
        <v>3941067.0300000003</v>
      </c>
    </row>
    <row r="211" spans="1:28">
      <c r="A211" s="206" t="s">
        <v>181</v>
      </c>
      <c r="B211" s="219">
        <v>433448</v>
      </c>
      <c r="C211" s="219">
        <v>0</v>
      </c>
      <c r="D211" s="219">
        <v>617558</v>
      </c>
      <c r="E211" s="219">
        <v>152183</v>
      </c>
      <c r="F211" s="219">
        <v>12843</v>
      </c>
      <c r="G211" s="219">
        <v>42780</v>
      </c>
      <c r="H211" s="219">
        <v>0</v>
      </c>
      <c r="I211" s="219">
        <v>249342</v>
      </c>
      <c r="J211" s="226">
        <v>1508154</v>
      </c>
      <c r="K211" s="219">
        <v>0</v>
      </c>
      <c r="L211" s="219">
        <v>0</v>
      </c>
      <c r="M211" s="219">
        <v>0</v>
      </c>
      <c r="N211" s="219">
        <v>1154400</v>
      </c>
      <c r="O211" s="219">
        <v>177698</v>
      </c>
      <c r="P211" s="219">
        <v>174752</v>
      </c>
      <c r="Q211" s="219">
        <v>0</v>
      </c>
      <c r="R211" s="219">
        <v>1304</v>
      </c>
      <c r="S211" s="219">
        <v>0</v>
      </c>
      <c r="T211" s="219">
        <v>0</v>
      </c>
      <c r="U211" s="227">
        <v>1508154</v>
      </c>
    </row>
    <row r="212" spans="1:28">
      <c r="A212" s="206" t="s">
        <v>182</v>
      </c>
      <c r="B212" s="219">
        <v>0</v>
      </c>
      <c r="C212" s="219">
        <v>13688</v>
      </c>
      <c r="D212" s="219">
        <v>36030</v>
      </c>
      <c r="E212" s="219">
        <v>0</v>
      </c>
      <c r="F212" s="219">
        <v>0</v>
      </c>
      <c r="G212" s="219">
        <v>0</v>
      </c>
      <c r="H212" s="219">
        <v>0</v>
      </c>
      <c r="I212" s="219">
        <v>0</v>
      </c>
      <c r="J212" s="226">
        <v>49718</v>
      </c>
      <c r="K212" s="219">
        <v>0</v>
      </c>
      <c r="L212" s="219">
        <v>0</v>
      </c>
      <c r="M212" s="219">
        <v>0</v>
      </c>
      <c r="N212" s="219">
        <v>37675</v>
      </c>
      <c r="O212" s="219">
        <v>0</v>
      </c>
      <c r="P212" s="219">
        <v>26096</v>
      </c>
      <c r="Q212" s="219">
        <v>0</v>
      </c>
      <c r="R212" s="219">
        <v>0</v>
      </c>
      <c r="S212" s="219">
        <v>0</v>
      </c>
      <c r="T212" s="219">
        <v>0</v>
      </c>
      <c r="U212" s="227">
        <v>63771</v>
      </c>
    </row>
    <row r="213" spans="1:28">
      <c r="A213" s="206" t="s">
        <v>402</v>
      </c>
      <c r="B213" s="219">
        <v>0</v>
      </c>
      <c r="C213" s="219">
        <v>0</v>
      </c>
      <c r="D213" s="219">
        <v>31237</v>
      </c>
      <c r="E213" s="219">
        <v>1237</v>
      </c>
      <c r="F213" s="219">
        <v>0</v>
      </c>
      <c r="G213" s="219">
        <v>0</v>
      </c>
      <c r="H213" s="219">
        <v>0</v>
      </c>
      <c r="I213" s="219">
        <v>0</v>
      </c>
      <c r="J213" s="226">
        <v>32474</v>
      </c>
      <c r="K213" s="219">
        <v>62419</v>
      </c>
      <c r="L213" s="219">
        <v>0</v>
      </c>
      <c r="M213" s="219">
        <v>0</v>
      </c>
      <c r="N213" s="219">
        <v>68822</v>
      </c>
      <c r="O213" s="219">
        <v>20746</v>
      </c>
      <c r="P213" s="219">
        <v>17708</v>
      </c>
      <c r="Q213" s="219">
        <v>38345</v>
      </c>
      <c r="R213" s="219">
        <v>0</v>
      </c>
      <c r="S213" s="219">
        <v>0</v>
      </c>
      <c r="T213" s="219">
        <v>0</v>
      </c>
      <c r="U213" s="227">
        <v>208040</v>
      </c>
    </row>
    <row r="214" spans="1:28">
      <c r="A214" s="206" t="s">
        <v>184</v>
      </c>
      <c r="B214" s="219">
        <v>67654.48</v>
      </c>
      <c r="C214" s="219">
        <v>0</v>
      </c>
      <c r="D214" s="219">
        <v>101187.22999999998</v>
      </c>
      <c r="E214" s="219">
        <v>61403.3</v>
      </c>
      <c r="F214" s="219">
        <v>16746.330000000002</v>
      </c>
      <c r="G214" s="219">
        <v>0</v>
      </c>
      <c r="H214" s="219">
        <v>0</v>
      </c>
      <c r="I214" s="219">
        <v>235802.21</v>
      </c>
      <c r="J214" s="226">
        <v>482793.54999999993</v>
      </c>
      <c r="K214" s="219">
        <v>152883</v>
      </c>
      <c r="L214" s="219">
        <v>0</v>
      </c>
      <c r="M214" s="219">
        <v>73000</v>
      </c>
      <c r="N214" s="219">
        <v>0</v>
      </c>
      <c r="O214" s="219">
        <v>487050.04</v>
      </c>
      <c r="P214" s="219">
        <v>44269.86</v>
      </c>
      <c r="Q214" s="219">
        <v>55554.14</v>
      </c>
      <c r="R214" s="219">
        <v>0</v>
      </c>
      <c r="S214" s="219">
        <v>0</v>
      </c>
      <c r="T214" s="219">
        <v>0</v>
      </c>
      <c r="U214" s="227">
        <v>812757.04</v>
      </c>
    </row>
    <row r="215" spans="1:28">
      <c r="A215" s="206" t="s">
        <v>185</v>
      </c>
      <c r="B215" s="219">
        <v>0</v>
      </c>
      <c r="C215" s="219">
        <v>0</v>
      </c>
      <c r="D215" s="219">
        <v>15917.01</v>
      </c>
      <c r="E215" s="219">
        <v>0</v>
      </c>
      <c r="F215" s="219">
        <v>0</v>
      </c>
      <c r="G215" s="219">
        <v>0</v>
      </c>
      <c r="H215" s="219">
        <v>0</v>
      </c>
      <c r="I215" s="219">
        <v>75000</v>
      </c>
      <c r="J215" s="226">
        <v>90917.01</v>
      </c>
      <c r="K215" s="219">
        <v>72995.53</v>
      </c>
      <c r="L215" s="219">
        <v>0</v>
      </c>
      <c r="M215" s="219">
        <v>2000</v>
      </c>
      <c r="N215" s="219">
        <v>0</v>
      </c>
      <c r="O215" s="219">
        <v>52286.75</v>
      </c>
      <c r="P215" s="219">
        <v>14574.880000000001</v>
      </c>
      <c r="Q215" s="219">
        <v>3402.11</v>
      </c>
      <c r="R215" s="219">
        <v>0</v>
      </c>
      <c r="S215" s="219">
        <v>0</v>
      </c>
      <c r="T215" s="219">
        <v>0</v>
      </c>
      <c r="U215" s="227">
        <v>145259.26999999999</v>
      </c>
    </row>
    <row r="216" spans="1:28">
      <c r="A216" s="206" t="s">
        <v>186</v>
      </c>
      <c r="B216" s="219">
        <v>0</v>
      </c>
      <c r="C216" s="219">
        <v>0</v>
      </c>
      <c r="D216" s="219">
        <v>11144</v>
      </c>
      <c r="E216" s="219">
        <v>29158</v>
      </c>
      <c r="F216" s="219">
        <v>6639</v>
      </c>
      <c r="G216" s="219">
        <v>0</v>
      </c>
      <c r="H216" s="219">
        <v>0</v>
      </c>
      <c r="I216" s="219">
        <v>0</v>
      </c>
      <c r="J216" s="226">
        <v>46941</v>
      </c>
      <c r="K216" s="219">
        <v>18229</v>
      </c>
      <c r="L216" s="219">
        <v>0</v>
      </c>
      <c r="M216" s="219">
        <v>0</v>
      </c>
      <c r="N216" s="219">
        <v>0</v>
      </c>
      <c r="O216" s="219">
        <v>1107</v>
      </c>
      <c r="P216" s="219">
        <v>16776</v>
      </c>
      <c r="Q216" s="219">
        <v>20627</v>
      </c>
      <c r="R216" s="219">
        <v>0</v>
      </c>
      <c r="S216" s="219">
        <v>0</v>
      </c>
      <c r="T216" s="219">
        <v>0</v>
      </c>
      <c r="U216" s="227">
        <v>56739</v>
      </c>
    </row>
    <row r="217" spans="1:28">
      <c r="A217" s="206" t="s">
        <v>187</v>
      </c>
      <c r="B217" s="219">
        <v>1774</v>
      </c>
      <c r="C217" s="219">
        <v>0</v>
      </c>
      <c r="D217" s="219">
        <v>486858</v>
      </c>
      <c r="E217" s="219">
        <v>27065</v>
      </c>
      <c r="F217" s="219">
        <v>0</v>
      </c>
      <c r="G217" s="219">
        <v>0</v>
      </c>
      <c r="H217" s="219">
        <v>0</v>
      </c>
      <c r="I217" s="219">
        <v>0</v>
      </c>
      <c r="J217" s="226">
        <v>515697</v>
      </c>
      <c r="K217" s="219">
        <v>14855</v>
      </c>
      <c r="L217" s="219">
        <v>0</v>
      </c>
      <c r="M217" s="219">
        <v>0</v>
      </c>
      <c r="N217" s="219">
        <v>0</v>
      </c>
      <c r="O217" s="219">
        <v>1922</v>
      </c>
      <c r="P217" s="219">
        <v>14213</v>
      </c>
      <c r="Q217" s="219">
        <v>533345</v>
      </c>
      <c r="R217" s="219">
        <v>0</v>
      </c>
      <c r="S217" s="219">
        <v>0</v>
      </c>
      <c r="T217" s="219">
        <v>0</v>
      </c>
      <c r="U217" s="227">
        <v>564335</v>
      </c>
    </row>
    <row r="218" spans="1:28">
      <c r="A218" s="206" t="s">
        <v>188</v>
      </c>
      <c r="B218" s="219">
        <v>151.13</v>
      </c>
      <c r="C218" s="219">
        <v>0</v>
      </c>
      <c r="D218" s="219">
        <v>79294.670000000013</v>
      </c>
      <c r="E218" s="219">
        <v>188376.74999999997</v>
      </c>
      <c r="F218" s="219">
        <v>1500</v>
      </c>
      <c r="G218" s="219">
        <v>16170.18</v>
      </c>
      <c r="H218" s="219">
        <v>0</v>
      </c>
      <c r="I218" s="219">
        <v>277821.49</v>
      </c>
      <c r="J218" s="226">
        <v>563314.22</v>
      </c>
      <c r="K218" s="219">
        <v>50624.36</v>
      </c>
      <c r="L218" s="219">
        <v>0</v>
      </c>
      <c r="M218" s="219">
        <v>36036</v>
      </c>
      <c r="N218" s="219">
        <v>70790.38</v>
      </c>
      <c r="O218" s="219">
        <v>280880.17</v>
      </c>
      <c r="P218" s="219">
        <v>31106.400000000001</v>
      </c>
      <c r="Q218" s="219">
        <v>73188.58</v>
      </c>
      <c r="R218" s="219">
        <v>15541.47</v>
      </c>
      <c r="S218" s="219">
        <v>0</v>
      </c>
      <c r="T218" s="219">
        <v>0</v>
      </c>
      <c r="U218" s="227">
        <v>558167.36</v>
      </c>
    </row>
    <row r="219" spans="1:28" s="113" customFormat="1" ht="14.4">
      <c r="A219" s="108" t="s">
        <v>41</v>
      </c>
      <c r="B219" s="109">
        <v>650045.0199999999</v>
      </c>
      <c r="C219" s="109">
        <v>13688</v>
      </c>
      <c r="D219" s="109">
        <v>2500658.41</v>
      </c>
      <c r="E219" s="109">
        <v>699797.55999999994</v>
      </c>
      <c r="F219" s="109">
        <v>86820.38</v>
      </c>
      <c r="G219" s="109">
        <v>208678.13999999998</v>
      </c>
      <c r="H219" s="109">
        <v>101.06</v>
      </c>
      <c r="I219" s="109">
        <v>1954582.48</v>
      </c>
      <c r="J219" s="110">
        <v>6114371.0500000007</v>
      </c>
      <c r="K219" s="109">
        <v>372005.89</v>
      </c>
      <c r="L219" s="109">
        <v>0</v>
      </c>
      <c r="M219" s="109">
        <v>111036</v>
      </c>
      <c r="N219" s="109">
        <v>2138149.0499999998</v>
      </c>
      <c r="O219" s="109">
        <v>3752497.39</v>
      </c>
      <c r="P219" s="109">
        <v>734204.82</v>
      </c>
      <c r="Q219" s="109">
        <v>724461.83</v>
      </c>
      <c r="R219" s="109">
        <v>25934.720000000001</v>
      </c>
      <c r="S219" s="109">
        <v>0</v>
      </c>
      <c r="T219" s="109">
        <v>0</v>
      </c>
      <c r="U219" s="111">
        <v>7858289.7000000002</v>
      </c>
      <c r="V219" s="112"/>
      <c r="W219" s="112"/>
      <c r="X219" s="112"/>
      <c r="Y219" s="112"/>
      <c r="Z219" s="112"/>
      <c r="AA219" s="112"/>
      <c r="AB219" s="112"/>
    </row>
    <row r="220" spans="1:28" s="113" customFormat="1" ht="14.4">
      <c r="A220" s="108" t="s">
        <v>42</v>
      </c>
      <c r="B220" s="109">
        <v>2760097.02</v>
      </c>
      <c r="C220" s="109">
        <v>13688</v>
      </c>
      <c r="D220" s="109">
        <v>16927293.41</v>
      </c>
      <c r="E220" s="109">
        <v>5039295.5599999996</v>
      </c>
      <c r="F220" s="109">
        <v>141661.38</v>
      </c>
      <c r="G220" s="109">
        <v>215407.13999999998</v>
      </c>
      <c r="H220" s="109">
        <v>93224.06</v>
      </c>
      <c r="I220" s="109">
        <v>3357694.48</v>
      </c>
      <c r="J220" s="110">
        <v>28548361.049999997</v>
      </c>
      <c r="K220" s="109">
        <v>11510441.890000001</v>
      </c>
      <c r="L220" s="109">
        <v>23061</v>
      </c>
      <c r="M220" s="109">
        <v>111036</v>
      </c>
      <c r="N220" s="109">
        <v>3545399.05</v>
      </c>
      <c r="O220" s="109">
        <v>5979922.3900000006</v>
      </c>
      <c r="P220" s="109">
        <v>4576160.82</v>
      </c>
      <c r="Q220" s="109">
        <v>2593312.83</v>
      </c>
      <c r="R220" s="109">
        <v>2177629.7200000002</v>
      </c>
      <c r="S220" s="109">
        <v>0</v>
      </c>
      <c r="T220" s="109">
        <v>0</v>
      </c>
      <c r="U220" s="111">
        <v>30516963.700000003</v>
      </c>
      <c r="V220" s="112"/>
      <c r="W220" s="112"/>
      <c r="X220" s="112"/>
      <c r="Y220" s="112"/>
      <c r="Z220" s="112"/>
      <c r="AA220" s="112"/>
      <c r="AB220" s="112"/>
    </row>
    <row r="221" spans="1:28">
      <c r="J221" s="226">
        <v>0</v>
      </c>
      <c r="U221" s="227">
        <v>0</v>
      </c>
    </row>
    <row r="222" spans="1:28" s="113" customFormat="1" ht="14.4">
      <c r="A222" s="108" t="s">
        <v>189</v>
      </c>
      <c r="B222" s="109">
        <v>5895394.0999999996</v>
      </c>
      <c r="C222" s="109">
        <v>0</v>
      </c>
      <c r="D222" s="109">
        <v>5655680.3300000001</v>
      </c>
      <c r="E222" s="109">
        <v>1288203.6099999999</v>
      </c>
      <c r="F222" s="109">
        <v>1094.5</v>
      </c>
      <c r="G222" s="109">
        <v>0</v>
      </c>
      <c r="H222" s="109">
        <v>224455.28</v>
      </c>
      <c r="I222" s="109">
        <v>500000</v>
      </c>
      <c r="J222" s="110">
        <v>13564827.819999998</v>
      </c>
      <c r="K222" s="109">
        <v>1635862</v>
      </c>
      <c r="L222" s="109">
        <v>0</v>
      </c>
      <c r="M222" s="109">
        <v>0</v>
      </c>
      <c r="N222" s="109">
        <v>13229.18</v>
      </c>
      <c r="O222" s="109">
        <v>138455.44</v>
      </c>
      <c r="P222" s="109">
        <v>4842653.7799999993</v>
      </c>
      <c r="Q222" s="109">
        <v>2310300.73</v>
      </c>
      <c r="R222" s="109">
        <v>3730710.81</v>
      </c>
      <c r="S222" s="109">
        <v>0</v>
      </c>
      <c r="T222" s="109">
        <v>0</v>
      </c>
      <c r="U222" s="111">
        <v>12671211.939999999</v>
      </c>
      <c r="V222" s="112"/>
      <c r="W222" s="112"/>
      <c r="X222" s="112"/>
      <c r="Y222" s="112"/>
      <c r="Z222" s="112"/>
      <c r="AA222" s="112"/>
      <c r="AB222" s="112"/>
    </row>
    <row r="223" spans="1:28">
      <c r="A223" s="206" t="s">
        <v>190</v>
      </c>
      <c r="B223" s="219">
        <v>2158.4700000000003</v>
      </c>
      <c r="C223" s="219">
        <v>0</v>
      </c>
      <c r="D223" s="219">
        <v>32220.32</v>
      </c>
      <c r="E223" s="219">
        <v>5652.7</v>
      </c>
      <c r="F223" s="219">
        <v>9460.7099999999991</v>
      </c>
      <c r="G223" s="219">
        <v>0</v>
      </c>
      <c r="H223" s="219">
        <v>0</v>
      </c>
      <c r="I223" s="219">
        <v>0</v>
      </c>
      <c r="J223" s="226">
        <v>49492.2</v>
      </c>
      <c r="K223" s="219">
        <v>38486.14</v>
      </c>
      <c r="L223" s="219">
        <v>0</v>
      </c>
      <c r="M223" s="219">
        <v>0</v>
      </c>
      <c r="N223" s="219">
        <v>8977.4599999999991</v>
      </c>
      <c r="O223" s="219">
        <v>1139.5899999999999</v>
      </c>
      <c r="P223" s="219">
        <v>6407.77</v>
      </c>
      <c r="Q223" s="219">
        <v>0</v>
      </c>
      <c r="R223" s="219">
        <v>0</v>
      </c>
      <c r="S223" s="219">
        <v>0</v>
      </c>
      <c r="T223" s="219">
        <v>0</v>
      </c>
      <c r="U223" s="227">
        <v>55010.959999999992</v>
      </c>
    </row>
    <row r="224" spans="1:28">
      <c r="A224" s="206" t="s">
        <v>191</v>
      </c>
      <c r="B224" s="219">
        <v>0</v>
      </c>
      <c r="C224" s="219">
        <v>0</v>
      </c>
      <c r="D224" s="219">
        <v>86074.43</v>
      </c>
      <c r="E224" s="219">
        <v>6425.8499999999995</v>
      </c>
      <c r="F224" s="219">
        <v>0</v>
      </c>
      <c r="G224" s="219">
        <v>0</v>
      </c>
      <c r="H224" s="219">
        <v>0</v>
      </c>
      <c r="I224" s="219">
        <v>0</v>
      </c>
      <c r="J224" s="226">
        <v>92500.28</v>
      </c>
      <c r="K224" s="219">
        <v>0</v>
      </c>
      <c r="L224" s="219">
        <v>0</v>
      </c>
      <c r="M224" s="219">
        <v>13500</v>
      </c>
      <c r="N224" s="219">
        <v>0</v>
      </c>
      <c r="O224" s="219">
        <v>403.47</v>
      </c>
      <c r="P224" s="219">
        <v>5242.7299999999996</v>
      </c>
      <c r="Q224" s="219">
        <v>76683.839999999997</v>
      </c>
      <c r="R224" s="219">
        <v>0</v>
      </c>
      <c r="S224" s="219">
        <v>0</v>
      </c>
      <c r="T224" s="219">
        <v>0</v>
      </c>
      <c r="U224" s="227">
        <v>95830.04</v>
      </c>
    </row>
    <row r="225" spans="1:28">
      <c r="A225" s="206" t="s">
        <v>192</v>
      </c>
      <c r="B225" s="219">
        <v>555542.18999999994</v>
      </c>
      <c r="C225" s="219">
        <v>61377.01</v>
      </c>
      <c r="D225" s="219">
        <v>58804.219999999994</v>
      </c>
      <c r="E225" s="219">
        <v>37457.479999999996</v>
      </c>
      <c r="F225" s="219">
        <v>0</v>
      </c>
      <c r="G225" s="219">
        <v>0</v>
      </c>
      <c r="H225" s="219">
        <v>0</v>
      </c>
      <c r="I225" s="219">
        <v>0</v>
      </c>
      <c r="J225" s="226">
        <v>713180.89999999991</v>
      </c>
      <c r="K225" s="219">
        <v>0</v>
      </c>
      <c r="L225" s="219">
        <v>3869</v>
      </c>
      <c r="M225" s="219">
        <v>180000</v>
      </c>
      <c r="N225" s="219">
        <v>0</v>
      </c>
      <c r="O225" s="219">
        <v>24553.22</v>
      </c>
      <c r="P225" s="219">
        <v>39610.74</v>
      </c>
      <c r="Q225" s="219">
        <v>465147.94</v>
      </c>
      <c r="R225" s="219">
        <v>0</v>
      </c>
      <c r="S225" s="219">
        <v>0</v>
      </c>
      <c r="T225" s="219">
        <v>0</v>
      </c>
      <c r="U225" s="227">
        <v>713180.9</v>
      </c>
    </row>
    <row r="226" spans="1:28">
      <c r="A226" s="206" t="s">
        <v>193</v>
      </c>
      <c r="B226" s="219">
        <v>50381.137000000002</v>
      </c>
      <c r="C226" s="219">
        <v>0</v>
      </c>
      <c r="D226" s="219">
        <v>1608698.3900000001</v>
      </c>
      <c r="E226" s="219">
        <v>16617.87</v>
      </c>
      <c r="F226" s="219">
        <v>0</v>
      </c>
      <c r="G226" s="219">
        <v>0</v>
      </c>
      <c r="H226" s="219">
        <v>0</v>
      </c>
      <c r="I226" s="219">
        <v>0</v>
      </c>
      <c r="J226" s="226">
        <v>1675697.3970000003</v>
      </c>
      <c r="K226" s="219">
        <v>0</v>
      </c>
      <c r="L226" s="219">
        <v>0</v>
      </c>
      <c r="M226" s="219">
        <v>56000</v>
      </c>
      <c r="N226" s="219">
        <v>0</v>
      </c>
      <c r="O226" s="219">
        <v>0.44</v>
      </c>
      <c r="P226" s="219">
        <v>9669.81</v>
      </c>
      <c r="Q226" s="219">
        <v>47919.99</v>
      </c>
      <c r="R226" s="219">
        <v>0</v>
      </c>
      <c r="S226" s="219">
        <v>0</v>
      </c>
      <c r="T226" s="219">
        <v>0</v>
      </c>
      <c r="U226" s="227">
        <v>113590.23999999999</v>
      </c>
    </row>
    <row r="227" spans="1:28">
      <c r="A227" s="206" t="s">
        <v>194</v>
      </c>
      <c r="B227" s="219">
        <v>0</v>
      </c>
      <c r="C227" s="219">
        <v>0</v>
      </c>
      <c r="D227" s="219">
        <v>0</v>
      </c>
      <c r="E227" s="219">
        <v>0</v>
      </c>
      <c r="F227" s="219">
        <v>0</v>
      </c>
      <c r="G227" s="219">
        <v>0</v>
      </c>
      <c r="H227" s="219">
        <v>0</v>
      </c>
      <c r="I227" s="219">
        <v>0</v>
      </c>
      <c r="J227" s="226">
        <v>0</v>
      </c>
      <c r="K227" s="219">
        <v>0</v>
      </c>
      <c r="L227" s="219">
        <v>0</v>
      </c>
      <c r="M227" s="219">
        <v>0</v>
      </c>
      <c r="N227" s="219">
        <v>0</v>
      </c>
      <c r="O227" s="219">
        <v>0</v>
      </c>
      <c r="P227" s="219">
        <v>0</v>
      </c>
      <c r="Q227" s="219">
        <v>0</v>
      </c>
      <c r="R227" s="219">
        <v>0</v>
      </c>
      <c r="S227" s="219">
        <v>0</v>
      </c>
      <c r="T227" s="219">
        <v>0</v>
      </c>
      <c r="U227" s="227">
        <v>0</v>
      </c>
    </row>
    <row r="228" spans="1:28">
      <c r="A228" s="206" t="s">
        <v>403</v>
      </c>
      <c r="B228" s="219">
        <v>0</v>
      </c>
      <c r="C228" s="219">
        <v>0</v>
      </c>
      <c r="D228" s="219">
        <v>0</v>
      </c>
      <c r="E228" s="219">
        <v>0</v>
      </c>
      <c r="F228" s="219">
        <v>0</v>
      </c>
      <c r="G228" s="219">
        <v>0</v>
      </c>
      <c r="H228" s="219">
        <v>0</v>
      </c>
      <c r="I228" s="219">
        <v>0</v>
      </c>
      <c r="J228" s="226">
        <v>0</v>
      </c>
      <c r="K228" s="219">
        <v>0</v>
      </c>
      <c r="L228" s="219">
        <v>0</v>
      </c>
      <c r="M228" s="219">
        <v>0</v>
      </c>
      <c r="N228" s="219">
        <v>0</v>
      </c>
      <c r="O228" s="219">
        <v>0</v>
      </c>
      <c r="P228" s="219">
        <v>0</v>
      </c>
      <c r="Q228" s="219">
        <v>0</v>
      </c>
      <c r="R228" s="219">
        <v>0</v>
      </c>
      <c r="S228" s="219">
        <v>0</v>
      </c>
      <c r="T228" s="219">
        <v>0</v>
      </c>
      <c r="U228" s="227">
        <v>0</v>
      </c>
    </row>
    <row r="229" spans="1:28">
      <c r="A229" s="206" t="s">
        <v>196</v>
      </c>
      <c r="B229" s="219">
        <v>0</v>
      </c>
      <c r="C229" s="219">
        <v>0</v>
      </c>
      <c r="D229" s="219">
        <v>75289.03</v>
      </c>
      <c r="E229" s="219">
        <v>6364.82</v>
      </c>
      <c r="F229" s="219">
        <v>0</v>
      </c>
      <c r="G229" s="219">
        <v>0</v>
      </c>
      <c r="H229" s="219">
        <v>0</v>
      </c>
      <c r="I229" s="219">
        <v>0</v>
      </c>
      <c r="J229" s="226">
        <v>81653.850000000006</v>
      </c>
      <c r="K229" s="219">
        <v>39697.42</v>
      </c>
      <c r="L229" s="219">
        <v>0</v>
      </c>
      <c r="M229" s="219">
        <v>0</v>
      </c>
      <c r="N229" s="219">
        <v>0</v>
      </c>
      <c r="O229" s="219">
        <v>789.22</v>
      </c>
      <c r="P229" s="219">
        <v>10252.32</v>
      </c>
      <c r="Q229" s="219">
        <v>49165.78</v>
      </c>
      <c r="R229" s="219">
        <v>93367.87</v>
      </c>
      <c r="S229" s="219">
        <v>0</v>
      </c>
      <c r="T229" s="219">
        <v>0</v>
      </c>
      <c r="U229" s="227">
        <v>193272.61</v>
      </c>
    </row>
    <row r="230" spans="1:28">
      <c r="A230" s="206" t="s">
        <v>197</v>
      </c>
      <c r="B230" s="219">
        <v>0</v>
      </c>
      <c r="C230" s="219">
        <v>0</v>
      </c>
      <c r="D230" s="219">
        <v>0</v>
      </c>
      <c r="E230" s="219">
        <v>0</v>
      </c>
      <c r="F230" s="219">
        <v>0</v>
      </c>
      <c r="G230" s="219">
        <v>0</v>
      </c>
      <c r="H230" s="219">
        <v>0</v>
      </c>
      <c r="I230" s="219">
        <v>0</v>
      </c>
      <c r="J230" s="226">
        <v>0</v>
      </c>
      <c r="K230" s="219">
        <v>137435.53</v>
      </c>
      <c r="L230" s="219">
        <v>0</v>
      </c>
      <c r="M230" s="219">
        <v>0</v>
      </c>
      <c r="N230" s="219">
        <v>137717.98000000001</v>
      </c>
      <c r="O230" s="219">
        <v>78741.76999999999</v>
      </c>
      <c r="P230" s="219">
        <v>1252.3699999999999</v>
      </c>
      <c r="Q230" s="219">
        <v>0</v>
      </c>
      <c r="R230" s="219">
        <v>0</v>
      </c>
      <c r="S230" s="219">
        <v>0</v>
      </c>
      <c r="T230" s="219">
        <v>0</v>
      </c>
      <c r="U230" s="227">
        <v>355147.65</v>
      </c>
    </row>
    <row r="231" spans="1:28" s="113" customFormat="1" ht="14.4">
      <c r="A231" s="108" t="s">
        <v>41</v>
      </c>
      <c r="B231" s="109">
        <v>608081.7969999999</v>
      </c>
      <c r="C231" s="109">
        <v>61377.01</v>
      </c>
      <c r="D231" s="109">
        <v>1861086.3900000001</v>
      </c>
      <c r="E231" s="109">
        <v>72518.720000000001</v>
      </c>
      <c r="F231" s="109">
        <v>9460.7099999999991</v>
      </c>
      <c r="G231" s="109">
        <v>0</v>
      </c>
      <c r="H231" s="109">
        <v>0</v>
      </c>
      <c r="I231" s="109">
        <v>0</v>
      </c>
      <c r="J231" s="110">
        <v>2612524.6270000003</v>
      </c>
      <c r="K231" s="109">
        <v>215619.09</v>
      </c>
      <c r="L231" s="109">
        <v>3869</v>
      </c>
      <c r="M231" s="109">
        <v>249500</v>
      </c>
      <c r="N231" s="109">
        <v>146695.44</v>
      </c>
      <c r="O231" s="109">
        <v>105627.70999999999</v>
      </c>
      <c r="P231" s="109">
        <v>72435.739999999991</v>
      </c>
      <c r="Q231" s="109">
        <v>638917.55000000005</v>
      </c>
      <c r="R231" s="109">
        <v>93367.87</v>
      </c>
      <c r="S231" s="109">
        <v>0</v>
      </c>
      <c r="T231" s="109">
        <v>0</v>
      </c>
      <c r="U231" s="111">
        <v>1526032.4</v>
      </c>
      <c r="V231" s="112"/>
      <c r="W231" s="112"/>
      <c r="X231" s="112"/>
      <c r="Y231" s="112"/>
      <c r="Z231" s="112"/>
      <c r="AA231" s="112"/>
      <c r="AB231" s="112"/>
    </row>
    <row r="232" spans="1:28" s="113" customFormat="1" ht="14.4">
      <c r="A232" s="108" t="s">
        <v>42</v>
      </c>
      <c r="B232" s="109">
        <v>6503475.8969999999</v>
      </c>
      <c r="C232" s="109">
        <v>61377.01</v>
      </c>
      <c r="D232" s="109">
        <v>7516766.7200000007</v>
      </c>
      <c r="E232" s="109">
        <v>1360722.3299999998</v>
      </c>
      <c r="F232" s="109">
        <v>10555.21</v>
      </c>
      <c r="G232" s="109">
        <v>0</v>
      </c>
      <c r="H232" s="109">
        <v>224455.28</v>
      </c>
      <c r="I232" s="109">
        <v>500000</v>
      </c>
      <c r="J232" s="110">
        <v>16177352.447000001</v>
      </c>
      <c r="K232" s="109">
        <v>1851481.09</v>
      </c>
      <c r="L232" s="109">
        <v>3869</v>
      </c>
      <c r="M232" s="109">
        <v>249500</v>
      </c>
      <c r="N232" s="109">
        <v>159924.62</v>
      </c>
      <c r="O232" s="109">
        <v>244083.15</v>
      </c>
      <c r="P232" s="109">
        <v>4915089.5199999996</v>
      </c>
      <c r="Q232" s="109">
        <v>2949218.2800000003</v>
      </c>
      <c r="R232" s="109">
        <v>3824078.68</v>
      </c>
      <c r="S232" s="109">
        <v>0</v>
      </c>
      <c r="T232" s="109">
        <v>0</v>
      </c>
      <c r="U232" s="111">
        <v>14197244.34</v>
      </c>
      <c r="V232" s="112"/>
      <c r="W232" s="112"/>
      <c r="X232" s="112"/>
      <c r="Y232" s="112"/>
      <c r="Z232" s="112"/>
      <c r="AA232" s="112"/>
      <c r="AB232" s="112"/>
    </row>
    <row r="233" spans="1:28">
      <c r="J233" s="226">
        <v>0</v>
      </c>
      <c r="U233" s="227">
        <v>0</v>
      </c>
    </row>
    <row r="234" spans="1:28" s="113" customFormat="1" ht="14.4">
      <c r="A234" s="108" t="s">
        <v>198</v>
      </c>
      <c r="B234" s="109">
        <v>1965618.31</v>
      </c>
      <c r="C234" s="109">
        <v>0</v>
      </c>
      <c r="D234" s="109">
        <v>7225368.0300000003</v>
      </c>
      <c r="E234" s="109">
        <v>2940117.86</v>
      </c>
      <c r="F234" s="109">
        <v>668764.65</v>
      </c>
      <c r="G234" s="109">
        <v>1004000</v>
      </c>
      <c r="H234" s="109">
        <v>0</v>
      </c>
      <c r="I234" s="109">
        <v>2160000</v>
      </c>
      <c r="J234" s="110">
        <v>15963868.85</v>
      </c>
      <c r="K234" s="109">
        <v>8490094.8400000017</v>
      </c>
      <c r="L234" s="109">
        <v>0</v>
      </c>
      <c r="M234" s="109">
        <v>0</v>
      </c>
      <c r="N234" s="109">
        <v>575994.68000000005</v>
      </c>
      <c r="O234" s="109">
        <v>1683028.68</v>
      </c>
      <c r="P234" s="109">
        <v>2585918.6399999997</v>
      </c>
      <c r="Q234" s="109">
        <v>636737.79</v>
      </c>
      <c r="R234" s="109">
        <v>948232.35</v>
      </c>
      <c r="S234" s="109">
        <v>0</v>
      </c>
      <c r="T234" s="109">
        <v>0</v>
      </c>
      <c r="U234" s="111">
        <v>14920006.979999999</v>
      </c>
      <c r="V234" s="112"/>
      <c r="W234" s="112"/>
      <c r="X234" s="112"/>
      <c r="Y234" s="112"/>
      <c r="Z234" s="112"/>
      <c r="AA234" s="112"/>
      <c r="AB234" s="112"/>
    </row>
    <row r="235" spans="1:28">
      <c r="A235" s="206" t="s">
        <v>199</v>
      </c>
      <c r="B235" s="219">
        <v>4357274</v>
      </c>
      <c r="C235" s="219">
        <v>706658</v>
      </c>
      <c r="D235" s="219">
        <v>643495</v>
      </c>
      <c r="E235" s="219">
        <v>0</v>
      </c>
      <c r="F235" s="219">
        <v>277686</v>
      </c>
      <c r="G235" s="219">
        <v>0</v>
      </c>
      <c r="H235" s="219">
        <v>0</v>
      </c>
      <c r="I235" s="219">
        <v>520691</v>
      </c>
      <c r="J235" s="226">
        <v>6505804</v>
      </c>
      <c r="K235" s="219">
        <v>0</v>
      </c>
      <c r="L235" s="219">
        <v>0</v>
      </c>
      <c r="M235" s="219">
        <v>730000</v>
      </c>
      <c r="N235" s="219">
        <v>551166</v>
      </c>
      <c r="O235" s="219">
        <v>1862523</v>
      </c>
      <c r="P235" s="219">
        <v>235800</v>
      </c>
      <c r="Q235" s="219">
        <v>1582879</v>
      </c>
      <c r="R235" s="219">
        <v>11858</v>
      </c>
      <c r="S235" s="219">
        <v>0</v>
      </c>
      <c r="T235" s="219">
        <v>0</v>
      </c>
      <c r="U235" s="227">
        <v>4974226</v>
      </c>
    </row>
    <row r="236" spans="1:28" s="113" customFormat="1" ht="14.4">
      <c r="A236" s="108" t="s">
        <v>41</v>
      </c>
      <c r="B236" s="109">
        <v>4357274</v>
      </c>
      <c r="C236" s="109">
        <v>706658</v>
      </c>
      <c r="D236" s="109">
        <v>643495</v>
      </c>
      <c r="E236" s="109">
        <v>0</v>
      </c>
      <c r="F236" s="109">
        <v>277686</v>
      </c>
      <c r="G236" s="109">
        <v>0</v>
      </c>
      <c r="H236" s="109">
        <v>0</v>
      </c>
      <c r="I236" s="109">
        <v>520691</v>
      </c>
      <c r="J236" s="110">
        <v>6505804</v>
      </c>
      <c r="K236" s="109">
        <v>0</v>
      </c>
      <c r="L236" s="109">
        <v>0</v>
      </c>
      <c r="M236" s="109">
        <v>730000</v>
      </c>
      <c r="N236" s="109">
        <v>551166</v>
      </c>
      <c r="O236" s="109">
        <v>1862523</v>
      </c>
      <c r="P236" s="109">
        <v>235800</v>
      </c>
      <c r="Q236" s="109">
        <v>1582879</v>
      </c>
      <c r="R236" s="109">
        <v>11858</v>
      </c>
      <c r="S236" s="109">
        <v>0</v>
      </c>
      <c r="T236" s="109">
        <v>0</v>
      </c>
      <c r="U236" s="111">
        <v>4974226</v>
      </c>
      <c r="V236" s="112"/>
      <c r="W236" s="112"/>
      <c r="X236" s="112"/>
      <c r="Y236" s="112"/>
      <c r="Z236" s="112"/>
      <c r="AA236" s="112"/>
      <c r="AB236" s="112"/>
    </row>
    <row r="237" spans="1:28" s="113" customFormat="1" ht="14.4">
      <c r="A237" s="108" t="s">
        <v>42</v>
      </c>
      <c r="B237" s="109">
        <v>6322892.3100000005</v>
      </c>
      <c r="C237" s="109">
        <v>706658</v>
      </c>
      <c r="D237" s="109">
        <v>7868863.0300000003</v>
      </c>
      <c r="E237" s="109">
        <v>2940117.86</v>
      </c>
      <c r="F237" s="109">
        <v>946450.65</v>
      </c>
      <c r="G237" s="109">
        <v>1004000</v>
      </c>
      <c r="H237" s="109">
        <v>0</v>
      </c>
      <c r="I237" s="109">
        <v>2680691</v>
      </c>
      <c r="J237" s="110">
        <v>22469672.849999998</v>
      </c>
      <c r="K237" s="109">
        <v>8490094.8400000017</v>
      </c>
      <c r="L237" s="109">
        <v>0</v>
      </c>
      <c r="M237" s="109">
        <v>730000</v>
      </c>
      <c r="N237" s="109">
        <v>1127160.6800000002</v>
      </c>
      <c r="O237" s="109">
        <v>3545551.6799999997</v>
      </c>
      <c r="P237" s="109">
        <v>2821718.6399999997</v>
      </c>
      <c r="Q237" s="109">
        <v>2219616.79</v>
      </c>
      <c r="R237" s="109">
        <v>960090.35</v>
      </c>
      <c r="S237" s="109">
        <v>0</v>
      </c>
      <c r="T237" s="109">
        <v>0</v>
      </c>
      <c r="U237" s="111">
        <v>19894232.98</v>
      </c>
      <c r="V237" s="112"/>
      <c r="W237" s="112"/>
      <c r="X237" s="112"/>
      <c r="Y237" s="112"/>
      <c r="Z237" s="112"/>
      <c r="AA237" s="112"/>
      <c r="AB237" s="112"/>
    </row>
    <row r="238" spans="1:28">
      <c r="J238" s="226">
        <v>0</v>
      </c>
      <c r="U238" s="227">
        <v>0</v>
      </c>
    </row>
    <row r="239" spans="1:28" s="113" customFormat="1" ht="14.4">
      <c r="A239" s="108" t="s">
        <v>200</v>
      </c>
      <c r="B239" s="109">
        <v>4244369.63</v>
      </c>
      <c r="C239" s="109">
        <v>0</v>
      </c>
      <c r="D239" s="109">
        <v>7866763.1299999999</v>
      </c>
      <c r="E239" s="109">
        <v>1837743.5799999998</v>
      </c>
      <c r="F239" s="109">
        <v>1557.24</v>
      </c>
      <c r="G239" s="109">
        <v>0</v>
      </c>
      <c r="H239" s="109">
        <v>0</v>
      </c>
      <c r="I239" s="109">
        <v>0</v>
      </c>
      <c r="J239" s="110">
        <v>13950433.58</v>
      </c>
      <c r="K239" s="109">
        <v>4109754.61</v>
      </c>
      <c r="L239" s="109">
        <v>0</v>
      </c>
      <c r="M239" s="109">
        <v>0</v>
      </c>
      <c r="N239" s="109">
        <v>42574.479999999996</v>
      </c>
      <c r="O239" s="109">
        <v>189499.47000000003</v>
      </c>
      <c r="P239" s="109">
        <v>3783138.13</v>
      </c>
      <c r="Q239" s="109">
        <v>706259.93</v>
      </c>
      <c r="R239" s="109">
        <v>5270500.5199999996</v>
      </c>
      <c r="S239" s="109">
        <v>0</v>
      </c>
      <c r="T239" s="109">
        <v>0</v>
      </c>
      <c r="U239" s="111">
        <v>14101727.139999999</v>
      </c>
      <c r="V239" s="112"/>
      <c r="W239" s="112"/>
      <c r="X239" s="112"/>
      <c r="Y239" s="112"/>
      <c r="Z239" s="112"/>
      <c r="AA239" s="112"/>
      <c r="AB239" s="112"/>
    </row>
    <row r="240" spans="1:28">
      <c r="A240" s="206" t="s">
        <v>201</v>
      </c>
      <c r="B240" s="219">
        <v>0</v>
      </c>
      <c r="C240" s="219">
        <v>0</v>
      </c>
      <c r="D240" s="219">
        <v>155514.88</v>
      </c>
      <c r="E240" s="219">
        <v>4133.45</v>
      </c>
      <c r="F240" s="219">
        <v>139247.13</v>
      </c>
      <c r="G240" s="219">
        <v>0</v>
      </c>
      <c r="H240" s="219">
        <v>0</v>
      </c>
      <c r="I240" s="219">
        <v>0</v>
      </c>
      <c r="J240" s="226">
        <v>298895.46000000002</v>
      </c>
      <c r="K240" s="219">
        <v>0</v>
      </c>
      <c r="L240" s="219">
        <v>0</v>
      </c>
      <c r="M240" s="219">
        <v>166870.9</v>
      </c>
      <c r="N240" s="219">
        <v>0</v>
      </c>
      <c r="O240" s="219">
        <v>6668.29</v>
      </c>
      <c r="P240" s="219">
        <v>55921.27</v>
      </c>
      <c r="Q240" s="219">
        <v>69435</v>
      </c>
      <c r="R240" s="219">
        <v>0</v>
      </c>
      <c r="S240" s="219">
        <v>0</v>
      </c>
      <c r="T240" s="219">
        <v>0</v>
      </c>
      <c r="U240" s="227">
        <v>298895.45999999996</v>
      </c>
    </row>
    <row r="241" spans="1:28">
      <c r="A241" s="206" t="s">
        <v>202</v>
      </c>
      <c r="B241" s="219">
        <v>327916.52</v>
      </c>
      <c r="C241" s="219">
        <v>0</v>
      </c>
      <c r="D241" s="219">
        <v>12849.43</v>
      </c>
      <c r="E241" s="219">
        <v>25425.29</v>
      </c>
      <c r="F241" s="219">
        <v>0</v>
      </c>
      <c r="G241" s="219">
        <v>0</v>
      </c>
      <c r="H241" s="219">
        <v>0</v>
      </c>
      <c r="I241" s="219">
        <v>0</v>
      </c>
      <c r="J241" s="226">
        <v>366191.24</v>
      </c>
      <c r="K241" s="219">
        <v>0</v>
      </c>
      <c r="L241" s="219">
        <v>0</v>
      </c>
      <c r="M241" s="219">
        <v>35000</v>
      </c>
      <c r="N241" s="219">
        <v>0</v>
      </c>
      <c r="O241" s="219">
        <v>1940</v>
      </c>
      <c r="P241" s="219">
        <v>5359.15</v>
      </c>
      <c r="Q241" s="219">
        <v>0</v>
      </c>
      <c r="R241" s="219">
        <v>321138.77</v>
      </c>
      <c r="S241" s="219">
        <v>0</v>
      </c>
      <c r="T241" s="219">
        <v>0</v>
      </c>
      <c r="U241" s="227">
        <v>363437.92000000004</v>
      </c>
    </row>
    <row r="242" spans="1:28">
      <c r="A242" s="206" t="s">
        <v>203</v>
      </c>
      <c r="B242" s="219">
        <v>854525.52</v>
      </c>
      <c r="C242" s="219">
        <v>0</v>
      </c>
      <c r="D242" s="219">
        <v>144059.81</v>
      </c>
      <c r="E242" s="219">
        <v>33178.880000000005</v>
      </c>
      <c r="F242" s="219">
        <v>0</v>
      </c>
      <c r="G242" s="219">
        <v>0</v>
      </c>
      <c r="H242" s="219">
        <v>0</v>
      </c>
      <c r="I242" s="219">
        <v>0</v>
      </c>
      <c r="J242" s="226">
        <v>1031764.2100000001</v>
      </c>
      <c r="K242" s="219">
        <v>73303.47</v>
      </c>
      <c r="L242" s="219">
        <v>0</v>
      </c>
      <c r="M242" s="219">
        <v>0</v>
      </c>
      <c r="N242" s="219">
        <v>0</v>
      </c>
      <c r="O242" s="219">
        <v>38174.21</v>
      </c>
      <c r="P242" s="219">
        <v>25630.59</v>
      </c>
      <c r="Q242" s="219">
        <v>828716.28</v>
      </c>
      <c r="R242" s="219">
        <v>0</v>
      </c>
      <c r="S242" s="219">
        <v>0</v>
      </c>
      <c r="T242" s="219">
        <v>0</v>
      </c>
      <c r="U242" s="227">
        <v>965824.55</v>
      </c>
    </row>
    <row r="243" spans="1:28">
      <c r="A243" s="206" t="s">
        <v>204</v>
      </c>
      <c r="B243" s="219">
        <v>232539</v>
      </c>
      <c r="C243" s="219">
        <v>0</v>
      </c>
      <c r="D243" s="219">
        <v>11998</v>
      </c>
      <c r="E243" s="219">
        <v>0</v>
      </c>
      <c r="F243" s="219">
        <v>0</v>
      </c>
      <c r="G243" s="219">
        <v>0</v>
      </c>
      <c r="H243" s="219">
        <v>0</v>
      </c>
      <c r="I243" s="219">
        <v>0</v>
      </c>
      <c r="J243" s="226">
        <v>244537</v>
      </c>
      <c r="K243" s="219">
        <v>8304</v>
      </c>
      <c r="L243" s="219">
        <v>0</v>
      </c>
      <c r="M243" s="219">
        <v>0</v>
      </c>
      <c r="N243" s="219">
        <v>0</v>
      </c>
      <c r="O243" s="219">
        <v>6199</v>
      </c>
      <c r="P243" s="219">
        <v>6780</v>
      </c>
      <c r="Q243" s="219">
        <v>5900</v>
      </c>
      <c r="R243" s="219">
        <v>0</v>
      </c>
      <c r="S243" s="219">
        <v>0</v>
      </c>
      <c r="T243" s="219">
        <v>0</v>
      </c>
      <c r="U243" s="227">
        <v>27183</v>
      </c>
    </row>
    <row r="244" spans="1:28">
      <c r="A244" s="206" t="s">
        <v>205</v>
      </c>
      <c r="B244" s="219">
        <v>0</v>
      </c>
      <c r="C244" s="219">
        <v>0</v>
      </c>
      <c r="D244" s="219">
        <v>13437</v>
      </c>
      <c r="E244" s="219">
        <v>2777</v>
      </c>
      <c r="F244" s="219">
        <v>0</v>
      </c>
      <c r="G244" s="219">
        <v>0</v>
      </c>
      <c r="H244" s="219">
        <v>0</v>
      </c>
      <c r="I244" s="219">
        <v>0</v>
      </c>
      <c r="J244" s="226">
        <v>16214</v>
      </c>
      <c r="K244" s="219">
        <v>2432.3000000000002</v>
      </c>
      <c r="L244" s="219">
        <v>0</v>
      </c>
      <c r="M244" s="219">
        <v>0</v>
      </c>
      <c r="N244" s="219">
        <v>0</v>
      </c>
      <c r="O244" s="219">
        <v>12388.26</v>
      </c>
      <c r="P244" s="219">
        <v>5708.58</v>
      </c>
      <c r="Q244" s="219">
        <v>0</v>
      </c>
      <c r="R244" s="219">
        <v>0</v>
      </c>
      <c r="S244" s="219">
        <v>0</v>
      </c>
      <c r="T244" s="219">
        <v>0</v>
      </c>
      <c r="U244" s="227">
        <v>20529.14</v>
      </c>
    </row>
    <row r="245" spans="1:28">
      <c r="A245" s="206" t="s">
        <v>404</v>
      </c>
      <c r="B245" s="219">
        <v>67106</v>
      </c>
      <c r="C245" s="219">
        <v>131533</v>
      </c>
      <c r="D245" s="219">
        <v>129037</v>
      </c>
      <c r="E245" s="219">
        <v>1192</v>
      </c>
      <c r="F245" s="219">
        <v>3724</v>
      </c>
      <c r="G245" s="219">
        <v>0</v>
      </c>
      <c r="H245" s="219">
        <v>0</v>
      </c>
      <c r="I245" s="219">
        <v>0</v>
      </c>
      <c r="J245" s="226">
        <v>332592</v>
      </c>
      <c r="K245" s="219">
        <v>199595</v>
      </c>
      <c r="L245" s="219">
        <v>0</v>
      </c>
      <c r="M245" s="219">
        <v>0</v>
      </c>
      <c r="N245" s="219">
        <v>0</v>
      </c>
      <c r="O245" s="219">
        <v>3779</v>
      </c>
      <c r="P245" s="219">
        <v>60814</v>
      </c>
      <c r="Q245" s="219">
        <v>138302</v>
      </c>
      <c r="R245" s="219">
        <v>36834</v>
      </c>
      <c r="S245" s="219">
        <v>0</v>
      </c>
      <c r="T245" s="219">
        <v>0</v>
      </c>
      <c r="U245" s="227">
        <v>439324</v>
      </c>
    </row>
    <row r="246" spans="1:28">
      <c r="A246" s="206" t="s">
        <v>207</v>
      </c>
      <c r="B246" s="219">
        <v>112725.04000000001</v>
      </c>
      <c r="C246" s="219">
        <v>0</v>
      </c>
      <c r="D246" s="219">
        <v>457984.76</v>
      </c>
      <c r="E246" s="219">
        <v>56435.409999999996</v>
      </c>
      <c r="F246" s="219">
        <v>0</v>
      </c>
      <c r="G246" s="219">
        <v>0</v>
      </c>
      <c r="H246" s="219">
        <v>0</v>
      </c>
      <c r="I246" s="219">
        <v>447586</v>
      </c>
      <c r="J246" s="226">
        <v>1074731.21</v>
      </c>
      <c r="K246" s="219">
        <v>416600.73</v>
      </c>
      <c r="L246" s="219">
        <v>0</v>
      </c>
      <c r="M246" s="219">
        <v>0</v>
      </c>
      <c r="N246" s="219">
        <v>0</v>
      </c>
      <c r="O246" s="219">
        <v>35985.699999999997</v>
      </c>
      <c r="P246" s="219">
        <v>122053.81000000001</v>
      </c>
      <c r="Q246" s="219">
        <v>0</v>
      </c>
      <c r="R246" s="219">
        <v>1095.43</v>
      </c>
      <c r="S246" s="219">
        <v>0</v>
      </c>
      <c r="T246" s="219">
        <v>0</v>
      </c>
      <c r="U246" s="227">
        <v>575735.67000000004</v>
      </c>
    </row>
    <row r="247" spans="1:28">
      <c r="A247" s="206" t="s">
        <v>208</v>
      </c>
      <c r="B247" s="219">
        <v>130903</v>
      </c>
      <c r="C247" s="219">
        <v>0</v>
      </c>
      <c r="D247" s="219">
        <v>132693</v>
      </c>
      <c r="E247" s="219">
        <v>69602</v>
      </c>
      <c r="F247" s="219">
        <v>0</v>
      </c>
      <c r="G247" s="219">
        <v>0</v>
      </c>
      <c r="H247" s="219">
        <v>0</v>
      </c>
      <c r="I247" s="219">
        <v>242007</v>
      </c>
      <c r="J247" s="226">
        <v>575205</v>
      </c>
      <c r="K247" s="219">
        <v>91344</v>
      </c>
      <c r="L247" s="219">
        <v>0</v>
      </c>
      <c r="M247" s="219">
        <v>0</v>
      </c>
      <c r="N247" s="219">
        <v>78492</v>
      </c>
      <c r="O247" s="219">
        <v>250344</v>
      </c>
      <c r="P247" s="219">
        <v>39727</v>
      </c>
      <c r="Q247" s="219">
        <v>55812</v>
      </c>
      <c r="R247" s="219">
        <v>0</v>
      </c>
      <c r="S247" s="219">
        <v>0</v>
      </c>
      <c r="T247" s="219">
        <v>0</v>
      </c>
      <c r="U247" s="227">
        <v>515719</v>
      </c>
    </row>
    <row r="248" spans="1:28">
      <c r="A248" s="206" t="s">
        <v>209</v>
      </c>
      <c r="B248" s="219">
        <v>35501.07</v>
      </c>
      <c r="C248" s="219">
        <v>0</v>
      </c>
      <c r="D248" s="219">
        <v>46979.070000000007</v>
      </c>
      <c r="E248" s="219">
        <v>18070.240000000002</v>
      </c>
      <c r="F248" s="219">
        <v>0</v>
      </c>
      <c r="G248" s="219">
        <v>0</v>
      </c>
      <c r="H248" s="219">
        <v>0</v>
      </c>
      <c r="I248" s="219">
        <v>0</v>
      </c>
      <c r="J248" s="226">
        <v>100550.38000000002</v>
      </c>
      <c r="K248" s="219">
        <v>150566.29</v>
      </c>
      <c r="L248" s="219">
        <v>0</v>
      </c>
      <c r="M248" s="219">
        <v>0</v>
      </c>
      <c r="N248" s="219">
        <v>124125.74</v>
      </c>
      <c r="O248" s="219">
        <v>15212.060000000001</v>
      </c>
      <c r="P248" s="219">
        <v>0</v>
      </c>
      <c r="Q248" s="219">
        <v>37665.79</v>
      </c>
      <c r="R248" s="219">
        <v>69698</v>
      </c>
      <c r="S248" s="219">
        <v>0</v>
      </c>
      <c r="T248" s="219">
        <v>0</v>
      </c>
      <c r="U248" s="227">
        <v>397267.88</v>
      </c>
    </row>
    <row r="249" spans="1:28">
      <c r="A249" s="206" t="s">
        <v>210</v>
      </c>
      <c r="B249" s="219">
        <v>0</v>
      </c>
      <c r="C249" s="219">
        <v>0</v>
      </c>
      <c r="D249" s="219">
        <v>14623.650000000001</v>
      </c>
      <c r="E249" s="219">
        <v>7101.73</v>
      </c>
      <c r="F249" s="219">
        <v>0</v>
      </c>
      <c r="G249" s="219">
        <v>0</v>
      </c>
      <c r="H249" s="219">
        <v>0</v>
      </c>
      <c r="I249" s="219">
        <v>0</v>
      </c>
      <c r="J249" s="226">
        <v>21725.38</v>
      </c>
      <c r="K249" s="219">
        <v>11902.6</v>
      </c>
      <c r="L249" s="219">
        <v>0</v>
      </c>
      <c r="M249" s="219">
        <v>0</v>
      </c>
      <c r="N249" s="219">
        <v>0</v>
      </c>
      <c r="O249" s="219">
        <v>4506.7700000000004</v>
      </c>
      <c r="P249" s="219">
        <v>6640.7</v>
      </c>
      <c r="Q249" s="219">
        <v>0</v>
      </c>
      <c r="R249" s="219">
        <v>0</v>
      </c>
      <c r="S249" s="219">
        <v>0</v>
      </c>
      <c r="T249" s="219">
        <v>0</v>
      </c>
      <c r="U249" s="227">
        <v>23050.070000000003</v>
      </c>
    </row>
    <row r="250" spans="1:28">
      <c r="A250" s="206" t="s">
        <v>211</v>
      </c>
      <c r="B250" s="219">
        <v>38</v>
      </c>
      <c r="C250" s="219">
        <v>0</v>
      </c>
      <c r="D250" s="219">
        <v>66788</v>
      </c>
      <c r="E250" s="219">
        <v>11981</v>
      </c>
      <c r="F250" s="219">
        <v>0</v>
      </c>
      <c r="G250" s="219">
        <v>0</v>
      </c>
      <c r="H250" s="219">
        <v>0</v>
      </c>
      <c r="I250" s="219">
        <v>239881</v>
      </c>
      <c r="J250" s="226">
        <v>318688</v>
      </c>
      <c r="K250" s="219">
        <v>66337</v>
      </c>
      <c r="L250" s="219">
        <v>0</v>
      </c>
      <c r="M250" s="219">
        <v>0</v>
      </c>
      <c r="N250" s="219">
        <v>0</v>
      </c>
      <c r="O250" s="219">
        <v>1531</v>
      </c>
      <c r="P250" s="219">
        <v>25864</v>
      </c>
      <c r="Q250" s="219">
        <v>0</v>
      </c>
      <c r="R250" s="219">
        <v>0</v>
      </c>
      <c r="S250" s="219">
        <v>0</v>
      </c>
      <c r="T250" s="219">
        <v>0</v>
      </c>
      <c r="U250" s="227">
        <v>93732</v>
      </c>
    </row>
    <row r="251" spans="1:28">
      <c r="A251" s="206" t="s">
        <v>212</v>
      </c>
      <c r="B251" s="219">
        <v>838454.04</v>
      </c>
      <c r="C251" s="219">
        <v>0</v>
      </c>
      <c r="D251" s="219">
        <v>103716.1</v>
      </c>
      <c r="E251" s="219">
        <v>8329.24</v>
      </c>
      <c r="F251" s="219">
        <v>0</v>
      </c>
      <c r="G251" s="219">
        <v>0</v>
      </c>
      <c r="H251" s="219">
        <v>0</v>
      </c>
      <c r="I251" s="219">
        <v>0</v>
      </c>
      <c r="J251" s="226">
        <v>950499.38</v>
      </c>
      <c r="K251" s="219">
        <v>66723.02</v>
      </c>
      <c r="L251" s="219">
        <v>0</v>
      </c>
      <c r="M251" s="219">
        <v>1611.17</v>
      </c>
      <c r="N251" s="219">
        <v>61314.55</v>
      </c>
      <c r="O251" s="219">
        <v>2575.83</v>
      </c>
      <c r="P251" s="219">
        <v>22601.030000000002</v>
      </c>
      <c r="Q251" s="219">
        <v>712360.5</v>
      </c>
      <c r="R251" s="219">
        <v>0</v>
      </c>
      <c r="S251" s="219">
        <v>0</v>
      </c>
      <c r="T251" s="219">
        <v>0</v>
      </c>
      <c r="U251" s="227">
        <v>867186.1</v>
      </c>
    </row>
    <row r="252" spans="1:28">
      <c r="A252" s="206" t="s">
        <v>213</v>
      </c>
      <c r="B252" s="219">
        <v>13941.69</v>
      </c>
      <c r="C252" s="219">
        <v>0</v>
      </c>
      <c r="D252" s="219">
        <v>126483.42000000001</v>
      </c>
      <c r="E252" s="219">
        <v>41090.92</v>
      </c>
      <c r="F252" s="219">
        <v>1644.76</v>
      </c>
      <c r="G252" s="219">
        <v>124962.5</v>
      </c>
      <c r="H252" s="219">
        <v>0</v>
      </c>
      <c r="I252" s="219">
        <v>8989.92</v>
      </c>
      <c r="J252" s="226">
        <v>317113.21000000002</v>
      </c>
      <c r="K252" s="219">
        <v>144398.1</v>
      </c>
      <c r="L252" s="219">
        <v>0</v>
      </c>
      <c r="M252" s="219">
        <v>0</v>
      </c>
      <c r="N252" s="219">
        <v>0</v>
      </c>
      <c r="O252" s="219">
        <v>110391.13</v>
      </c>
      <c r="P252" s="219">
        <v>10368.52</v>
      </c>
      <c r="Q252" s="219">
        <v>19126.5</v>
      </c>
      <c r="R252" s="219">
        <v>0</v>
      </c>
      <c r="S252" s="219">
        <v>0</v>
      </c>
      <c r="T252" s="219">
        <v>0</v>
      </c>
      <c r="U252" s="227">
        <v>284284.25</v>
      </c>
    </row>
    <row r="253" spans="1:28" s="113" customFormat="1" ht="14.4">
      <c r="A253" s="108" t="s">
        <v>41</v>
      </c>
      <c r="B253" s="109">
        <v>2613649.8800000004</v>
      </c>
      <c r="C253" s="109">
        <v>131533</v>
      </c>
      <c r="D253" s="109">
        <v>1416164.1199999999</v>
      </c>
      <c r="E253" s="109">
        <v>279317.15999999997</v>
      </c>
      <c r="F253" s="109">
        <v>144615.89000000001</v>
      </c>
      <c r="G253" s="109">
        <v>124962.5</v>
      </c>
      <c r="H253" s="109">
        <v>0</v>
      </c>
      <c r="I253" s="109">
        <v>938463.92</v>
      </c>
      <c r="J253" s="110">
        <v>5648706.4699999997</v>
      </c>
      <c r="K253" s="109">
        <v>1231506.51</v>
      </c>
      <c r="L253" s="109">
        <v>0</v>
      </c>
      <c r="M253" s="109">
        <v>203482.07</v>
      </c>
      <c r="N253" s="109">
        <v>263932.28999999998</v>
      </c>
      <c r="O253" s="109">
        <v>489695.25000000006</v>
      </c>
      <c r="P253" s="109">
        <v>387468.65000000008</v>
      </c>
      <c r="Q253" s="109">
        <v>1867318.07</v>
      </c>
      <c r="R253" s="109">
        <v>428766.2</v>
      </c>
      <c r="S253" s="109">
        <v>0</v>
      </c>
      <c r="T253" s="109">
        <v>0</v>
      </c>
      <c r="U253" s="111">
        <v>4872169.04</v>
      </c>
      <c r="V253" s="112"/>
      <c r="W253" s="112"/>
      <c r="X253" s="112"/>
      <c r="Y253" s="112"/>
      <c r="Z253" s="112"/>
      <c r="AA253" s="112"/>
      <c r="AB253" s="112"/>
    </row>
    <row r="254" spans="1:28" s="113" customFormat="1" ht="14.4">
      <c r="A254" s="108" t="s">
        <v>42</v>
      </c>
      <c r="B254" s="109">
        <v>6858019.5099999998</v>
      </c>
      <c r="C254" s="109">
        <v>131533</v>
      </c>
      <c r="D254" s="109">
        <v>9282927.25</v>
      </c>
      <c r="E254" s="109">
        <v>2117060.7399999998</v>
      </c>
      <c r="F254" s="109">
        <v>146173.13</v>
      </c>
      <c r="G254" s="109">
        <v>124962.5</v>
      </c>
      <c r="H254" s="109">
        <v>0</v>
      </c>
      <c r="I254" s="109">
        <v>938463.92</v>
      </c>
      <c r="J254" s="110">
        <v>19599140.050000001</v>
      </c>
      <c r="K254" s="109">
        <v>5341261.12</v>
      </c>
      <c r="L254" s="109">
        <v>0</v>
      </c>
      <c r="M254" s="109">
        <v>203482.07</v>
      </c>
      <c r="N254" s="109">
        <v>306506.76999999996</v>
      </c>
      <c r="O254" s="109">
        <v>679194.72000000009</v>
      </c>
      <c r="P254" s="109">
        <v>4170606.78</v>
      </c>
      <c r="Q254" s="109">
        <v>2573578</v>
      </c>
      <c r="R254" s="109">
        <v>5699266.7199999997</v>
      </c>
      <c r="S254" s="109">
        <v>0</v>
      </c>
      <c r="T254" s="109">
        <v>0</v>
      </c>
      <c r="U254" s="111">
        <v>18973896.18</v>
      </c>
      <c r="V254" s="112"/>
      <c r="W254" s="112"/>
      <c r="X254" s="112"/>
      <c r="Y254" s="112"/>
      <c r="Z254" s="112"/>
      <c r="AA254" s="112"/>
      <c r="AB254" s="112"/>
    </row>
    <row r="255" spans="1:28">
      <c r="J255" s="226">
        <v>0</v>
      </c>
      <c r="U255" s="227">
        <v>0</v>
      </c>
    </row>
    <row r="256" spans="1:28" s="113" customFormat="1" ht="14.4">
      <c r="A256" s="108" t="s">
        <v>214</v>
      </c>
      <c r="B256" s="109">
        <v>2481701.0299999998</v>
      </c>
      <c r="C256" s="109">
        <v>0</v>
      </c>
      <c r="D256" s="109">
        <v>5242454.83</v>
      </c>
      <c r="E256" s="109">
        <v>899509.24</v>
      </c>
      <c r="F256" s="109">
        <v>0</v>
      </c>
      <c r="G256" s="109">
        <v>0</v>
      </c>
      <c r="H256" s="109">
        <v>219273.78</v>
      </c>
      <c r="I256" s="109">
        <v>338646</v>
      </c>
      <c r="J256" s="110">
        <v>9181584.879999999</v>
      </c>
      <c r="K256" s="109">
        <v>3012311.56</v>
      </c>
      <c r="L256" s="109">
        <v>0</v>
      </c>
      <c r="M256" s="109">
        <v>0</v>
      </c>
      <c r="N256" s="109">
        <v>10595.81</v>
      </c>
      <c r="O256" s="109">
        <v>1076445.43</v>
      </c>
      <c r="P256" s="109">
        <v>1504962.6800000002</v>
      </c>
      <c r="Q256" s="109">
        <v>233831.91</v>
      </c>
      <c r="R256" s="109">
        <v>1314929.0899999999</v>
      </c>
      <c r="S256" s="109">
        <v>0</v>
      </c>
      <c r="T256" s="109">
        <v>0</v>
      </c>
      <c r="U256" s="111">
        <v>7153076.4800000004</v>
      </c>
      <c r="V256" s="112"/>
      <c r="W256" s="112"/>
      <c r="X256" s="112"/>
      <c r="Y256" s="112"/>
      <c r="Z256" s="112"/>
      <c r="AA256" s="112"/>
      <c r="AB256" s="112"/>
    </row>
    <row r="257" spans="1:28">
      <c r="A257" s="206" t="s">
        <v>405</v>
      </c>
      <c r="B257" s="219">
        <v>11845</v>
      </c>
      <c r="C257" s="219">
        <v>6679.01</v>
      </c>
      <c r="D257" s="219">
        <v>13501.240000000002</v>
      </c>
      <c r="E257" s="219">
        <v>60996.630000000005</v>
      </c>
      <c r="F257" s="219">
        <v>0</v>
      </c>
      <c r="G257" s="219">
        <v>0</v>
      </c>
      <c r="H257" s="219">
        <v>0</v>
      </c>
      <c r="I257" s="219">
        <v>0</v>
      </c>
      <c r="J257" s="226">
        <v>93021.88</v>
      </c>
      <c r="K257" s="219">
        <v>64804.26</v>
      </c>
      <c r="L257" s="219">
        <v>0</v>
      </c>
      <c r="M257" s="219">
        <v>0</v>
      </c>
      <c r="N257" s="219">
        <v>0</v>
      </c>
      <c r="O257" s="219">
        <v>2795.39</v>
      </c>
      <c r="P257" s="219">
        <v>31989</v>
      </c>
      <c r="Q257" s="219">
        <v>20689.310000000001</v>
      </c>
      <c r="R257" s="219">
        <v>0</v>
      </c>
      <c r="S257" s="219">
        <v>0</v>
      </c>
      <c r="T257" s="219">
        <v>0</v>
      </c>
      <c r="U257" s="227">
        <v>120277.96</v>
      </c>
    </row>
    <row r="258" spans="1:28">
      <c r="A258" s="206" t="s">
        <v>216</v>
      </c>
      <c r="B258" s="219">
        <v>5776</v>
      </c>
      <c r="C258" s="219">
        <v>141255</v>
      </c>
      <c r="D258" s="219">
        <v>153919</v>
      </c>
      <c r="E258" s="219">
        <v>0</v>
      </c>
      <c r="F258" s="219">
        <v>0</v>
      </c>
      <c r="G258" s="219">
        <v>0</v>
      </c>
      <c r="H258" s="219">
        <v>0</v>
      </c>
      <c r="I258" s="219">
        <v>0</v>
      </c>
      <c r="J258" s="226">
        <v>300950</v>
      </c>
      <c r="K258" s="219">
        <v>175480</v>
      </c>
      <c r="L258" s="219">
        <v>0</v>
      </c>
      <c r="M258" s="219">
        <v>0</v>
      </c>
      <c r="N258" s="219">
        <v>96207</v>
      </c>
      <c r="O258" s="219">
        <v>737</v>
      </c>
      <c r="P258" s="219">
        <v>33552</v>
      </c>
      <c r="Q258" s="219">
        <v>37656</v>
      </c>
      <c r="R258" s="219">
        <v>0</v>
      </c>
      <c r="S258" s="219">
        <v>0</v>
      </c>
      <c r="T258" s="219">
        <v>0</v>
      </c>
      <c r="U258" s="227">
        <v>343632</v>
      </c>
    </row>
    <row r="259" spans="1:28">
      <c r="A259" s="206" t="s">
        <v>217</v>
      </c>
      <c r="B259" s="219">
        <v>270867</v>
      </c>
      <c r="C259" s="219">
        <v>0</v>
      </c>
      <c r="D259" s="219">
        <v>178336</v>
      </c>
      <c r="E259" s="219">
        <v>0</v>
      </c>
      <c r="F259" s="219">
        <v>0</v>
      </c>
      <c r="G259" s="219">
        <v>0</v>
      </c>
      <c r="H259" s="219">
        <v>0</v>
      </c>
      <c r="I259" s="219">
        <v>467654</v>
      </c>
      <c r="J259" s="226">
        <v>916857</v>
      </c>
      <c r="K259" s="219">
        <v>222226</v>
      </c>
      <c r="L259" s="219">
        <v>0</v>
      </c>
      <c r="M259" s="219">
        <v>0</v>
      </c>
      <c r="N259" s="219">
        <v>0</v>
      </c>
      <c r="O259" s="219">
        <v>56365</v>
      </c>
      <c r="P259" s="219">
        <v>67223</v>
      </c>
      <c r="Q259" s="219">
        <v>189236</v>
      </c>
      <c r="R259" s="219">
        <v>0</v>
      </c>
      <c r="S259" s="219">
        <v>0</v>
      </c>
      <c r="T259" s="219">
        <v>0</v>
      </c>
      <c r="U259" s="227">
        <v>535050</v>
      </c>
    </row>
    <row r="260" spans="1:28">
      <c r="A260" s="206" t="s">
        <v>218</v>
      </c>
      <c r="B260" s="219">
        <v>0</v>
      </c>
      <c r="C260" s="219">
        <v>0</v>
      </c>
      <c r="D260" s="219">
        <v>130897.75</v>
      </c>
      <c r="E260" s="219">
        <v>0</v>
      </c>
      <c r="F260" s="219">
        <v>62839.07</v>
      </c>
      <c r="G260" s="219">
        <v>0</v>
      </c>
      <c r="H260" s="219">
        <v>0</v>
      </c>
      <c r="I260" s="219">
        <v>585301.52</v>
      </c>
      <c r="J260" s="226">
        <v>779038.34000000008</v>
      </c>
      <c r="K260" s="219">
        <v>240679.27</v>
      </c>
      <c r="L260" s="219">
        <v>0</v>
      </c>
      <c r="M260" s="219">
        <v>0</v>
      </c>
      <c r="N260" s="219">
        <v>188865.83</v>
      </c>
      <c r="O260" s="219">
        <v>482448.1</v>
      </c>
      <c r="P260" s="219">
        <v>37747.050000000003</v>
      </c>
      <c r="Q260" s="219">
        <v>159515.16</v>
      </c>
      <c r="R260" s="219">
        <v>3766.78</v>
      </c>
      <c r="S260" s="219">
        <v>0</v>
      </c>
      <c r="T260" s="219">
        <v>0</v>
      </c>
      <c r="U260" s="227">
        <v>1113022.19</v>
      </c>
    </row>
    <row r="261" spans="1:28" s="113" customFormat="1" ht="14.4">
      <c r="A261" s="108" t="s">
        <v>41</v>
      </c>
      <c r="B261" s="109">
        <v>288488</v>
      </c>
      <c r="C261" s="109">
        <v>147934.01</v>
      </c>
      <c r="D261" s="109">
        <v>476653.99</v>
      </c>
      <c r="E261" s="109">
        <v>60996.630000000005</v>
      </c>
      <c r="F261" s="109">
        <v>62839.07</v>
      </c>
      <c r="G261" s="109">
        <v>0</v>
      </c>
      <c r="H261" s="109">
        <v>0</v>
      </c>
      <c r="I261" s="109">
        <v>1052955.52</v>
      </c>
      <c r="J261" s="110">
        <v>2089867.22</v>
      </c>
      <c r="K261" s="109">
        <v>703189.53</v>
      </c>
      <c r="L261" s="109">
        <v>0</v>
      </c>
      <c r="M261" s="109">
        <v>0</v>
      </c>
      <c r="N261" s="109">
        <v>285072.82999999996</v>
      </c>
      <c r="O261" s="109">
        <v>542345.49</v>
      </c>
      <c r="P261" s="109">
        <v>170511.05</v>
      </c>
      <c r="Q261" s="109">
        <v>407096.47</v>
      </c>
      <c r="R261" s="109">
        <v>3766.78</v>
      </c>
      <c r="S261" s="109">
        <v>0</v>
      </c>
      <c r="T261" s="109">
        <v>0</v>
      </c>
      <c r="U261" s="111">
        <v>2111982.15</v>
      </c>
      <c r="V261" s="112"/>
      <c r="W261" s="112"/>
      <c r="X261" s="112"/>
      <c r="Y261" s="112"/>
      <c r="Z261" s="112"/>
      <c r="AA261" s="112"/>
      <c r="AB261" s="112"/>
    </row>
    <row r="262" spans="1:28" s="113" customFormat="1" ht="14.4">
      <c r="A262" s="108" t="s">
        <v>42</v>
      </c>
      <c r="B262" s="109">
        <v>2770189.03</v>
      </c>
      <c r="C262" s="109">
        <v>147934.01</v>
      </c>
      <c r="D262" s="109">
        <v>5719108.8200000003</v>
      </c>
      <c r="E262" s="109">
        <v>960505.87</v>
      </c>
      <c r="F262" s="109">
        <v>62839.07</v>
      </c>
      <c r="G262" s="109">
        <v>0</v>
      </c>
      <c r="H262" s="109">
        <v>219273.78</v>
      </c>
      <c r="I262" s="109">
        <v>1391601.52</v>
      </c>
      <c r="J262" s="110">
        <v>11271452.099999998</v>
      </c>
      <c r="K262" s="109">
        <v>3715501.09</v>
      </c>
      <c r="L262" s="109">
        <v>0</v>
      </c>
      <c r="M262" s="109">
        <v>0</v>
      </c>
      <c r="N262" s="109">
        <v>295668.63999999996</v>
      </c>
      <c r="O262" s="109">
        <v>1618790.92</v>
      </c>
      <c r="P262" s="109">
        <v>1675473.7300000002</v>
      </c>
      <c r="Q262" s="109">
        <v>640928.38</v>
      </c>
      <c r="R262" s="109">
        <v>1318695.8699999999</v>
      </c>
      <c r="S262" s="109">
        <v>0</v>
      </c>
      <c r="T262" s="109">
        <v>0</v>
      </c>
      <c r="U262" s="111">
        <v>9265058.6300000008</v>
      </c>
      <c r="V262" s="112"/>
      <c r="W262" s="112"/>
      <c r="X262" s="112"/>
      <c r="Y262" s="112"/>
      <c r="Z262" s="112"/>
      <c r="AA262" s="112"/>
      <c r="AB262" s="112"/>
    </row>
    <row r="263" spans="1:28">
      <c r="J263" s="226">
        <v>0</v>
      </c>
      <c r="U263" s="227">
        <v>0</v>
      </c>
    </row>
    <row r="264" spans="1:28" s="113" customFormat="1" ht="14.4">
      <c r="A264" s="108" t="s">
        <v>406</v>
      </c>
      <c r="B264" s="109">
        <v>5184534.41</v>
      </c>
      <c r="C264" s="109">
        <v>0</v>
      </c>
      <c r="D264" s="109">
        <v>3297753.29</v>
      </c>
      <c r="E264" s="109">
        <v>827563.05999999994</v>
      </c>
      <c r="F264" s="109">
        <v>11705.3</v>
      </c>
      <c r="G264" s="109">
        <v>505477.79</v>
      </c>
      <c r="H264" s="109">
        <v>41217.43</v>
      </c>
      <c r="I264" s="109">
        <v>39386</v>
      </c>
      <c r="J264" s="110">
        <v>9907637.2799999993</v>
      </c>
      <c r="K264" s="109">
        <v>1841474.43</v>
      </c>
      <c r="L264" s="109">
        <v>0</v>
      </c>
      <c r="M264" s="109">
        <v>279986.28000000003</v>
      </c>
      <c r="N264" s="109">
        <v>167154.07</v>
      </c>
      <c r="O264" s="109">
        <v>588756.93000000005</v>
      </c>
      <c r="P264" s="109">
        <v>0</v>
      </c>
      <c r="Q264" s="109">
        <v>4187975.16</v>
      </c>
      <c r="R264" s="109">
        <v>2742287.32</v>
      </c>
      <c r="S264" s="109">
        <v>0</v>
      </c>
      <c r="T264" s="109">
        <v>0</v>
      </c>
      <c r="U264" s="111">
        <v>9807634.1899999995</v>
      </c>
      <c r="V264" s="112"/>
      <c r="W264" s="112"/>
      <c r="X264" s="112"/>
      <c r="Y264" s="112"/>
      <c r="Z264" s="112"/>
      <c r="AA264" s="112"/>
      <c r="AB264" s="112"/>
    </row>
    <row r="265" spans="1:28">
      <c r="A265" s="206" t="s">
        <v>220</v>
      </c>
      <c r="B265" s="219">
        <v>0</v>
      </c>
      <c r="C265" s="219">
        <v>0</v>
      </c>
      <c r="D265" s="219">
        <v>0</v>
      </c>
      <c r="E265" s="219">
        <v>0</v>
      </c>
      <c r="F265" s="219">
        <v>0</v>
      </c>
      <c r="G265" s="219">
        <v>0</v>
      </c>
      <c r="H265" s="219">
        <v>0</v>
      </c>
      <c r="I265" s="219">
        <v>0</v>
      </c>
      <c r="J265" s="226">
        <v>0</v>
      </c>
      <c r="K265" s="219">
        <v>0</v>
      </c>
      <c r="L265" s="219">
        <v>0</v>
      </c>
      <c r="M265" s="219">
        <v>0</v>
      </c>
      <c r="N265" s="219">
        <v>0</v>
      </c>
      <c r="O265" s="219">
        <v>0</v>
      </c>
      <c r="P265" s="219">
        <v>0</v>
      </c>
      <c r="Q265" s="219">
        <v>0</v>
      </c>
      <c r="R265" s="219">
        <v>0</v>
      </c>
      <c r="S265" s="219">
        <v>0</v>
      </c>
      <c r="T265" s="219">
        <v>0</v>
      </c>
      <c r="U265" s="227">
        <v>0</v>
      </c>
    </row>
    <row r="266" spans="1:28">
      <c r="A266" s="206" t="s">
        <v>221</v>
      </c>
      <c r="B266" s="219">
        <v>0</v>
      </c>
      <c r="C266" s="219">
        <v>0</v>
      </c>
      <c r="D266" s="219">
        <v>30934</v>
      </c>
      <c r="E266" s="219">
        <v>0</v>
      </c>
      <c r="F266" s="219">
        <v>0</v>
      </c>
      <c r="G266" s="219">
        <v>0</v>
      </c>
      <c r="H266" s="219">
        <v>0</v>
      </c>
      <c r="I266" s="219">
        <v>0</v>
      </c>
      <c r="J266" s="226">
        <v>30934</v>
      </c>
      <c r="K266" s="219">
        <v>16333</v>
      </c>
      <c r="L266" s="219">
        <v>0</v>
      </c>
      <c r="M266" s="219">
        <v>0</v>
      </c>
      <c r="N266" s="219">
        <v>0</v>
      </c>
      <c r="O266" s="219">
        <v>3752</v>
      </c>
      <c r="P266" s="219">
        <v>10369</v>
      </c>
      <c r="Q266" s="219">
        <v>0</v>
      </c>
      <c r="R266" s="219">
        <v>0</v>
      </c>
      <c r="S266" s="219">
        <v>0</v>
      </c>
      <c r="T266" s="219">
        <v>0</v>
      </c>
      <c r="U266" s="227">
        <v>30454</v>
      </c>
    </row>
    <row r="267" spans="1:28">
      <c r="A267" s="206" t="s">
        <v>222</v>
      </c>
      <c r="B267" s="219">
        <v>0</v>
      </c>
      <c r="C267" s="219">
        <v>0</v>
      </c>
      <c r="D267" s="219">
        <v>780.23</v>
      </c>
      <c r="E267" s="219">
        <v>2819.16</v>
      </c>
      <c r="F267" s="219">
        <v>0</v>
      </c>
      <c r="G267" s="219">
        <v>0</v>
      </c>
      <c r="H267" s="219">
        <v>0</v>
      </c>
      <c r="I267" s="219">
        <v>0</v>
      </c>
      <c r="J267" s="226">
        <v>3599.39</v>
      </c>
      <c r="K267" s="219">
        <v>0</v>
      </c>
      <c r="L267" s="219">
        <v>0</v>
      </c>
      <c r="M267" s="219">
        <v>0</v>
      </c>
      <c r="N267" s="219">
        <v>0</v>
      </c>
      <c r="O267" s="219">
        <v>1419.43</v>
      </c>
      <c r="P267" s="219">
        <v>3961.2999999999997</v>
      </c>
      <c r="Q267" s="219">
        <v>0</v>
      </c>
      <c r="R267" s="219">
        <v>0</v>
      </c>
      <c r="S267" s="219">
        <v>0</v>
      </c>
      <c r="T267" s="219">
        <v>0</v>
      </c>
      <c r="U267" s="227">
        <v>5380.73</v>
      </c>
    </row>
    <row r="268" spans="1:28">
      <c r="A268" s="206" t="s">
        <v>223</v>
      </c>
      <c r="B268" s="219">
        <v>0</v>
      </c>
      <c r="C268" s="219">
        <v>0</v>
      </c>
      <c r="D268" s="219">
        <v>7468</v>
      </c>
      <c r="E268" s="219">
        <v>0</v>
      </c>
      <c r="F268" s="219">
        <v>0</v>
      </c>
      <c r="G268" s="219">
        <v>0</v>
      </c>
      <c r="H268" s="219">
        <v>0</v>
      </c>
      <c r="I268" s="219">
        <v>0</v>
      </c>
      <c r="J268" s="226">
        <v>7468</v>
      </c>
      <c r="K268" s="219">
        <v>26137</v>
      </c>
      <c r="L268" s="219">
        <v>0</v>
      </c>
      <c r="M268" s="219">
        <v>0</v>
      </c>
      <c r="N268" s="219">
        <v>29123</v>
      </c>
      <c r="O268" s="219">
        <v>35005</v>
      </c>
      <c r="P268" s="219">
        <v>5592</v>
      </c>
      <c r="Q268" s="219">
        <v>0</v>
      </c>
      <c r="R268" s="219">
        <v>2004</v>
      </c>
      <c r="S268" s="219">
        <v>0</v>
      </c>
      <c r="T268" s="219">
        <v>0</v>
      </c>
      <c r="U268" s="227">
        <v>97861</v>
      </c>
    </row>
    <row r="269" spans="1:28">
      <c r="A269" s="206" t="s">
        <v>224</v>
      </c>
      <c r="B269" s="219">
        <v>0</v>
      </c>
      <c r="C269" s="219">
        <v>0</v>
      </c>
      <c r="D269" s="219">
        <v>86861</v>
      </c>
      <c r="E269" s="219">
        <v>339787</v>
      </c>
      <c r="F269" s="219">
        <v>12724</v>
      </c>
      <c r="G269" s="219">
        <v>0</v>
      </c>
      <c r="H269" s="219">
        <v>0</v>
      </c>
      <c r="I269" s="219">
        <v>212143</v>
      </c>
      <c r="J269" s="226">
        <v>651515</v>
      </c>
      <c r="K269" s="219">
        <v>118014</v>
      </c>
      <c r="L269" s="219">
        <v>0</v>
      </c>
      <c r="M269" s="219">
        <v>0</v>
      </c>
      <c r="N269" s="219">
        <v>0</v>
      </c>
      <c r="O269" s="219">
        <v>286463</v>
      </c>
      <c r="P269" s="219">
        <v>50562</v>
      </c>
      <c r="Q269" s="219">
        <v>97638</v>
      </c>
      <c r="R269" s="219">
        <v>0</v>
      </c>
      <c r="S269" s="219">
        <v>0</v>
      </c>
      <c r="T269" s="219">
        <v>0</v>
      </c>
      <c r="U269" s="227">
        <v>552677</v>
      </c>
    </row>
    <row r="270" spans="1:28" s="113" customFormat="1" ht="14.4">
      <c r="A270" s="108" t="s">
        <v>41</v>
      </c>
      <c r="B270" s="109">
        <v>0</v>
      </c>
      <c r="C270" s="109">
        <v>0</v>
      </c>
      <c r="D270" s="109">
        <v>126043.23</v>
      </c>
      <c r="E270" s="109">
        <v>342606.16</v>
      </c>
      <c r="F270" s="109">
        <v>12724</v>
      </c>
      <c r="G270" s="109">
        <v>0</v>
      </c>
      <c r="H270" s="109">
        <v>0</v>
      </c>
      <c r="I270" s="109">
        <v>212143</v>
      </c>
      <c r="J270" s="110">
        <v>693516.3899999999</v>
      </c>
      <c r="K270" s="109">
        <v>160484</v>
      </c>
      <c r="L270" s="109">
        <v>0</v>
      </c>
      <c r="M270" s="109">
        <v>0</v>
      </c>
      <c r="N270" s="109">
        <v>29123</v>
      </c>
      <c r="O270" s="109">
        <v>326639.43</v>
      </c>
      <c r="P270" s="109">
        <v>70484.3</v>
      </c>
      <c r="Q270" s="109">
        <v>97638</v>
      </c>
      <c r="R270" s="109">
        <v>2004</v>
      </c>
      <c r="S270" s="109">
        <v>0</v>
      </c>
      <c r="T270" s="109">
        <v>0</v>
      </c>
      <c r="U270" s="111">
        <v>686372.73</v>
      </c>
      <c r="V270" s="112"/>
      <c r="W270" s="112"/>
      <c r="X270" s="112"/>
      <c r="Y270" s="112"/>
      <c r="Z270" s="112"/>
      <c r="AA270" s="112"/>
      <c r="AB270" s="112"/>
    </row>
    <row r="271" spans="1:28" s="113" customFormat="1" ht="14.4">
      <c r="A271" s="108" t="s">
        <v>42</v>
      </c>
      <c r="B271" s="109">
        <v>5184534.41</v>
      </c>
      <c r="C271" s="109">
        <v>0</v>
      </c>
      <c r="D271" s="109">
        <v>3423796.52</v>
      </c>
      <c r="E271" s="109">
        <v>1170169.22</v>
      </c>
      <c r="F271" s="109">
        <v>24429.3</v>
      </c>
      <c r="G271" s="109">
        <v>505477.79</v>
      </c>
      <c r="H271" s="109">
        <v>41217.43</v>
      </c>
      <c r="I271" s="109">
        <v>251529</v>
      </c>
      <c r="J271" s="110">
        <v>10601153.67</v>
      </c>
      <c r="K271" s="109">
        <v>2001958.43</v>
      </c>
      <c r="L271" s="109">
        <v>0</v>
      </c>
      <c r="M271" s="109">
        <v>279986.28000000003</v>
      </c>
      <c r="N271" s="109">
        <v>196277.07</v>
      </c>
      <c r="O271" s="109">
        <v>915396.3600000001</v>
      </c>
      <c r="P271" s="109">
        <v>70484.3</v>
      </c>
      <c r="Q271" s="109">
        <v>4285613.16</v>
      </c>
      <c r="R271" s="109">
        <v>2744291.32</v>
      </c>
      <c r="S271" s="109">
        <v>0</v>
      </c>
      <c r="T271" s="109">
        <v>0</v>
      </c>
      <c r="U271" s="111">
        <v>10494006.92</v>
      </c>
      <c r="V271" s="112"/>
      <c r="W271" s="112"/>
      <c r="X271" s="112"/>
      <c r="Y271" s="112"/>
      <c r="Z271" s="112"/>
      <c r="AA271" s="112"/>
      <c r="AB271" s="112"/>
    </row>
    <row r="272" spans="1:28">
      <c r="J272" s="226">
        <v>0</v>
      </c>
      <c r="U272" s="227">
        <v>0</v>
      </c>
    </row>
    <row r="273" spans="1:28" s="113" customFormat="1" ht="14.4">
      <c r="A273" s="108" t="s">
        <v>225</v>
      </c>
      <c r="B273" s="109">
        <v>31586704</v>
      </c>
      <c r="C273" s="109">
        <v>9485817</v>
      </c>
      <c r="D273" s="109">
        <v>34007881</v>
      </c>
      <c r="E273" s="109">
        <v>27869997</v>
      </c>
      <c r="F273" s="109">
        <v>2804788</v>
      </c>
      <c r="G273" s="109">
        <v>12274</v>
      </c>
      <c r="H273" s="109">
        <v>6440504</v>
      </c>
      <c r="I273" s="109">
        <v>10875366</v>
      </c>
      <c r="J273" s="110">
        <v>123083331</v>
      </c>
      <c r="K273" s="109">
        <v>71106332</v>
      </c>
      <c r="L273" s="109">
        <v>0</v>
      </c>
      <c r="M273" s="109">
        <v>28812897</v>
      </c>
      <c r="N273" s="109">
        <v>284382</v>
      </c>
      <c r="O273" s="109">
        <v>18948020</v>
      </c>
      <c r="P273" s="109">
        <v>12421705</v>
      </c>
      <c r="Q273" s="109">
        <v>5038824</v>
      </c>
      <c r="R273" s="109">
        <v>7420009</v>
      </c>
      <c r="S273" s="109">
        <v>0</v>
      </c>
      <c r="T273" s="109">
        <v>3565230</v>
      </c>
      <c r="U273" s="111">
        <v>147597399</v>
      </c>
      <c r="V273" s="112"/>
      <c r="W273" s="112"/>
      <c r="X273" s="112"/>
      <c r="Y273" s="112"/>
      <c r="Z273" s="112"/>
      <c r="AA273" s="112"/>
      <c r="AB273" s="112"/>
    </row>
    <row r="274" spans="1:28">
      <c r="A274" s="206" t="s">
        <v>226</v>
      </c>
      <c r="B274" s="219">
        <v>1128051</v>
      </c>
      <c r="C274" s="219">
        <v>0</v>
      </c>
      <c r="D274" s="219">
        <v>1329413</v>
      </c>
      <c r="E274" s="219">
        <v>184728</v>
      </c>
      <c r="F274" s="219">
        <v>0</v>
      </c>
      <c r="G274" s="219">
        <v>0</v>
      </c>
      <c r="H274" s="219">
        <v>0</v>
      </c>
      <c r="I274" s="219">
        <v>310100</v>
      </c>
      <c r="J274" s="226">
        <v>2952292</v>
      </c>
      <c r="K274" s="219">
        <v>922754</v>
      </c>
      <c r="L274" s="219">
        <v>0</v>
      </c>
      <c r="M274" s="219">
        <v>0</v>
      </c>
      <c r="N274" s="219">
        <v>0</v>
      </c>
      <c r="O274" s="219">
        <v>3765844</v>
      </c>
      <c r="P274" s="219">
        <v>449669</v>
      </c>
      <c r="Q274" s="219">
        <v>0</v>
      </c>
      <c r="R274" s="219">
        <v>291623</v>
      </c>
      <c r="S274" s="219">
        <v>0</v>
      </c>
      <c r="T274" s="219">
        <v>0</v>
      </c>
      <c r="U274" s="227">
        <v>5429890</v>
      </c>
    </row>
    <row r="275" spans="1:28">
      <c r="A275" s="206" t="s">
        <v>227</v>
      </c>
      <c r="B275" s="219">
        <v>174720</v>
      </c>
      <c r="C275" s="219">
        <v>255832</v>
      </c>
      <c r="D275" s="219">
        <v>1240993</v>
      </c>
      <c r="E275" s="219">
        <v>10597</v>
      </c>
      <c r="F275" s="219">
        <v>0</v>
      </c>
      <c r="G275" s="219">
        <v>0</v>
      </c>
      <c r="H275" s="219">
        <v>0</v>
      </c>
      <c r="I275" s="219">
        <v>517199</v>
      </c>
      <c r="J275" s="226">
        <v>2199341</v>
      </c>
      <c r="K275" s="219">
        <v>0</v>
      </c>
      <c r="L275" s="219">
        <v>0</v>
      </c>
      <c r="M275" s="219">
        <v>220180</v>
      </c>
      <c r="N275" s="219">
        <v>0</v>
      </c>
      <c r="O275" s="219">
        <v>674979</v>
      </c>
      <c r="P275" s="219">
        <v>138951</v>
      </c>
      <c r="Q275" s="219">
        <v>424951</v>
      </c>
      <c r="R275" s="219">
        <v>0</v>
      </c>
      <c r="S275" s="219">
        <v>0</v>
      </c>
      <c r="T275" s="219">
        <v>0</v>
      </c>
      <c r="U275" s="227">
        <v>1459061</v>
      </c>
    </row>
    <row r="276" spans="1:28">
      <c r="A276" s="206" t="s">
        <v>228</v>
      </c>
      <c r="B276" s="219">
        <v>35365.99</v>
      </c>
      <c r="C276" s="219">
        <v>0</v>
      </c>
      <c r="D276" s="219">
        <v>21072.680000000004</v>
      </c>
      <c r="E276" s="219">
        <v>12</v>
      </c>
      <c r="F276" s="219">
        <v>0</v>
      </c>
      <c r="G276" s="219">
        <v>0</v>
      </c>
      <c r="H276" s="219">
        <v>0</v>
      </c>
      <c r="I276" s="219">
        <v>0</v>
      </c>
      <c r="J276" s="226">
        <v>56450.67</v>
      </c>
      <c r="K276" s="219">
        <v>0</v>
      </c>
      <c r="L276" s="219">
        <v>0</v>
      </c>
      <c r="M276" s="219">
        <v>2000</v>
      </c>
      <c r="N276" s="219">
        <v>0</v>
      </c>
      <c r="O276" s="219">
        <v>15423.8</v>
      </c>
      <c r="P276" s="219">
        <v>15493.86</v>
      </c>
      <c r="Q276" s="219">
        <v>28233.94</v>
      </c>
      <c r="R276" s="219">
        <v>0</v>
      </c>
      <c r="S276" s="219">
        <v>0</v>
      </c>
      <c r="T276" s="219">
        <v>0</v>
      </c>
      <c r="U276" s="227">
        <v>61151.600000000006</v>
      </c>
    </row>
    <row r="277" spans="1:28">
      <c r="A277" s="206" t="s">
        <v>229</v>
      </c>
      <c r="B277" s="219">
        <v>0</v>
      </c>
      <c r="C277" s="219">
        <v>372674</v>
      </c>
      <c r="D277" s="219">
        <v>181969</v>
      </c>
      <c r="E277" s="219">
        <v>332072</v>
      </c>
      <c r="F277" s="219">
        <v>0</v>
      </c>
      <c r="G277" s="219">
        <v>0</v>
      </c>
      <c r="H277" s="219">
        <v>0</v>
      </c>
      <c r="I277" s="219">
        <v>919076</v>
      </c>
      <c r="J277" s="226">
        <v>1805791</v>
      </c>
      <c r="K277" s="219">
        <v>0</v>
      </c>
      <c r="L277" s="219">
        <v>0</v>
      </c>
      <c r="M277" s="219">
        <v>0</v>
      </c>
      <c r="N277" s="219">
        <v>0</v>
      </c>
      <c r="O277" s="219">
        <v>1254962</v>
      </c>
      <c r="P277" s="219">
        <v>268465</v>
      </c>
      <c r="Q277" s="219">
        <v>334977</v>
      </c>
      <c r="R277" s="219">
        <v>0</v>
      </c>
      <c r="S277" s="219">
        <v>0</v>
      </c>
      <c r="T277" s="219">
        <v>0</v>
      </c>
      <c r="U277" s="227">
        <v>1858404</v>
      </c>
    </row>
    <row r="278" spans="1:28">
      <c r="A278" s="206" t="s">
        <v>230</v>
      </c>
      <c r="B278" s="219">
        <v>521366.23</v>
      </c>
      <c r="C278" s="219">
        <v>0</v>
      </c>
      <c r="D278" s="219">
        <v>54113.31</v>
      </c>
      <c r="E278" s="219">
        <v>4826.9800000000005</v>
      </c>
      <c r="F278" s="219">
        <v>18398.72</v>
      </c>
      <c r="G278" s="219">
        <v>0</v>
      </c>
      <c r="H278" s="219">
        <v>0</v>
      </c>
      <c r="I278" s="219">
        <v>0</v>
      </c>
      <c r="J278" s="226">
        <v>598705.24</v>
      </c>
      <c r="K278" s="219">
        <v>0</v>
      </c>
      <c r="L278" s="219">
        <v>0</v>
      </c>
      <c r="M278" s="219">
        <v>45471</v>
      </c>
      <c r="N278" s="219">
        <v>0</v>
      </c>
      <c r="O278" s="219">
        <v>63480.219999999994</v>
      </c>
      <c r="P278" s="219">
        <v>64584.1</v>
      </c>
      <c r="Q278" s="219">
        <v>66997.42</v>
      </c>
      <c r="R278" s="219">
        <v>398250.02</v>
      </c>
      <c r="S278" s="219">
        <v>0</v>
      </c>
      <c r="T278" s="219">
        <v>0</v>
      </c>
      <c r="U278" s="227">
        <v>638782.76</v>
      </c>
    </row>
    <row r="279" spans="1:28">
      <c r="A279" s="206" t="s">
        <v>231</v>
      </c>
      <c r="B279" s="219">
        <v>341999.48000000004</v>
      </c>
      <c r="C279" s="219">
        <v>0</v>
      </c>
      <c r="D279" s="219">
        <v>623684.70000000007</v>
      </c>
      <c r="E279" s="219">
        <v>0</v>
      </c>
      <c r="F279" s="219">
        <v>0</v>
      </c>
      <c r="G279" s="219">
        <v>13648.470000000001</v>
      </c>
      <c r="H279" s="219">
        <v>0</v>
      </c>
      <c r="I279" s="219">
        <v>0</v>
      </c>
      <c r="J279" s="226">
        <v>979332.65000000014</v>
      </c>
      <c r="K279" s="219">
        <v>0</v>
      </c>
      <c r="L279" s="219">
        <v>0</v>
      </c>
      <c r="M279" s="219">
        <v>523085.88</v>
      </c>
      <c r="N279" s="219">
        <v>0</v>
      </c>
      <c r="O279" s="219">
        <v>213472.36000000002</v>
      </c>
      <c r="P279" s="219">
        <v>242774.40999999997</v>
      </c>
      <c r="Q279" s="219">
        <v>0</v>
      </c>
      <c r="R279" s="219">
        <v>0</v>
      </c>
      <c r="S279" s="219">
        <v>0</v>
      </c>
      <c r="T279" s="219">
        <v>0</v>
      </c>
      <c r="U279" s="227">
        <v>979332.64999999991</v>
      </c>
    </row>
    <row r="280" spans="1:28">
      <c r="A280" s="206" t="s">
        <v>232</v>
      </c>
      <c r="B280" s="219">
        <v>18347742</v>
      </c>
      <c r="C280" s="219">
        <v>0</v>
      </c>
      <c r="D280" s="219">
        <v>802890</v>
      </c>
      <c r="E280" s="219">
        <v>0</v>
      </c>
      <c r="F280" s="219">
        <v>0</v>
      </c>
      <c r="G280" s="219">
        <v>1388652</v>
      </c>
      <c r="H280" s="219">
        <v>0</v>
      </c>
      <c r="I280" s="219">
        <v>1672559</v>
      </c>
      <c r="J280" s="226">
        <v>22211843</v>
      </c>
      <c r="K280" s="219">
        <v>0</v>
      </c>
      <c r="L280" s="219">
        <v>0</v>
      </c>
      <c r="M280" s="219">
        <v>0</v>
      </c>
      <c r="N280" s="219">
        <v>29334</v>
      </c>
      <c r="O280" s="219">
        <v>4043250</v>
      </c>
      <c r="P280" s="219">
        <v>222889</v>
      </c>
      <c r="Q280" s="219">
        <v>352480</v>
      </c>
      <c r="R280" s="219">
        <v>6531104</v>
      </c>
      <c r="S280" s="219">
        <v>8395000</v>
      </c>
      <c r="T280" s="219">
        <v>0</v>
      </c>
      <c r="U280" s="227">
        <v>19574057</v>
      </c>
    </row>
    <row r="281" spans="1:28">
      <c r="A281" s="206" t="s">
        <v>233</v>
      </c>
      <c r="B281" s="219">
        <v>0</v>
      </c>
      <c r="C281" s="219">
        <v>0</v>
      </c>
      <c r="D281" s="219">
        <v>129983</v>
      </c>
      <c r="E281" s="219">
        <v>579120</v>
      </c>
      <c r="F281" s="219">
        <v>436740</v>
      </c>
      <c r="G281" s="219">
        <v>0</v>
      </c>
      <c r="H281" s="219">
        <v>0</v>
      </c>
      <c r="I281" s="219">
        <v>731184</v>
      </c>
      <c r="J281" s="226">
        <v>1877027</v>
      </c>
      <c r="K281" s="219">
        <v>0</v>
      </c>
      <c r="L281" s="219">
        <v>0</v>
      </c>
      <c r="M281" s="219">
        <v>0</v>
      </c>
      <c r="N281" s="219">
        <v>0</v>
      </c>
      <c r="O281" s="219">
        <v>531165</v>
      </c>
      <c r="P281" s="219">
        <v>155223</v>
      </c>
      <c r="Q281" s="219">
        <v>16969</v>
      </c>
      <c r="R281" s="219">
        <v>260011</v>
      </c>
      <c r="S281" s="219">
        <v>0</v>
      </c>
      <c r="T281" s="219">
        <v>0</v>
      </c>
      <c r="U281" s="227">
        <v>963368</v>
      </c>
    </row>
    <row r="282" spans="1:28">
      <c r="A282" s="206" t="s">
        <v>234</v>
      </c>
      <c r="B282" s="219">
        <v>5241396</v>
      </c>
      <c r="C282" s="219">
        <v>0</v>
      </c>
      <c r="D282" s="219">
        <v>1156623</v>
      </c>
      <c r="E282" s="219">
        <v>654017</v>
      </c>
      <c r="F282" s="219">
        <v>5012</v>
      </c>
      <c r="G282" s="219">
        <v>147866</v>
      </c>
      <c r="H282" s="219">
        <v>0</v>
      </c>
      <c r="I282" s="219">
        <v>0</v>
      </c>
      <c r="J282" s="226">
        <v>7204914</v>
      </c>
      <c r="K282" s="219">
        <v>0</v>
      </c>
      <c r="L282" s="219">
        <v>0</v>
      </c>
      <c r="M282" s="219">
        <v>1400000</v>
      </c>
      <c r="N282" s="219">
        <v>0</v>
      </c>
      <c r="O282" s="219">
        <v>1045585</v>
      </c>
      <c r="P282" s="219">
        <v>222731</v>
      </c>
      <c r="Q282" s="219">
        <v>3388166</v>
      </c>
      <c r="R282" s="219">
        <v>0</v>
      </c>
      <c r="S282" s="219">
        <v>0</v>
      </c>
      <c r="T282" s="219">
        <v>0</v>
      </c>
      <c r="U282" s="227">
        <v>6056482</v>
      </c>
    </row>
    <row r="283" spans="1:28">
      <c r="A283" s="206" t="s">
        <v>235</v>
      </c>
      <c r="B283" s="219">
        <v>0</v>
      </c>
      <c r="C283" s="219">
        <v>0</v>
      </c>
      <c r="D283" s="219">
        <v>0</v>
      </c>
      <c r="E283" s="219">
        <v>0</v>
      </c>
      <c r="F283" s="219">
        <v>0</v>
      </c>
      <c r="G283" s="219">
        <v>0</v>
      </c>
      <c r="H283" s="219">
        <v>0</v>
      </c>
      <c r="I283" s="219">
        <v>0</v>
      </c>
      <c r="J283" s="226">
        <v>0</v>
      </c>
      <c r="K283" s="219">
        <v>0</v>
      </c>
      <c r="L283" s="219">
        <v>0</v>
      </c>
      <c r="M283" s="219">
        <v>0</v>
      </c>
      <c r="N283" s="219">
        <v>0</v>
      </c>
      <c r="O283" s="219">
        <v>0</v>
      </c>
      <c r="P283" s="219">
        <v>0</v>
      </c>
      <c r="Q283" s="219">
        <v>0</v>
      </c>
      <c r="R283" s="219">
        <v>0</v>
      </c>
      <c r="S283" s="219">
        <v>0</v>
      </c>
      <c r="T283" s="219">
        <v>0</v>
      </c>
      <c r="U283" s="227">
        <v>0</v>
      </c>
    </row>
    <row r="284" spans="1:28">
      <c r="A284" s="206" t="s">
        <v>236</v>
      </c>
      <c r="B284" s="219">
        <v>0</v>
      </c>
      <c r="C284" s="219">
        <v>0</v>
      </c>
      <c r="D284" s="219">
        <v>303262</v>
      </c>
      <c r="E284" s="219">
        <v>0</v>
      </c>
      <c r="F284" s="219">
        <v>0</v>
      </c>
      <c r="G284" s="219">
        <v>92537</v>
      </c>
      <c r="H284" s="219">
        <v>0</v>
      </c>
      <c r="I284" s="219">
        <v>2422865</v>
      </c>
      <c r="J284" s="226">
        <v>2818664</v>
      </c>
      <c r="K284" s="219">
        <v>1320208</v>
      </c>
      <c r="L284" s="219">
        <v>0</v>
      </c>
      <c r="M284" s="219">
        <v>0</v>
      </c>
      <c r="N284" s="219">
        <v>0</v>
      </c>
      <c r="O284" s="219">
        <v>3299554</v>
      </c>
      <c r="P284" s="219">
        <v>184067</v>
      </c>
      <c r="Q284" s="219">
        <v>0</v>
      </c>
      <c r="R284" s="219">
        <v>0</v>
      </c>
      <c r="S284" s="219">
        <v>0</v>
      </c>
      <c r="T284" s="219">
        <v>0</v>
      </c>
      <c r="U284" s="227">
        <v>4803829</v>
      </c>
    </row>
    <row r="285" spans="1:28">
      <c r="A285" s="206" t="s">
        <v>237</v>
      </c>
      <c r="B285" s="219">
        <v>0</v>
      </c>
      <c r="C285" s="219">
        <v>4101.87</v>
      </c>
      <c r="D285" s="219">
        <v>109600.09999999999</v>
      </c>
      <c r="E285" s="219">
        <v>0</v>
      </c>
      <c r="F285" s="219">
        <v>19730.59</v>
      </c>
      <c r="G285" s="219">
        <v>0</v>
      </c>
      <c r="H285" s="219">
        <v>0</v>
      </c>
      <c r="I285" s="219">
        <v>41499.21</v>
      </c>
      <c r="J285" s="226">
        <v>174931.77</v>
      </c>
      <c r="K285" s="219">
        <v>0</v>
      </c>
      <c r="L285" s="219">
        <v>0</v>
      </c>
      <c r="M285" s="219">
        <v>0</v>
      </c>
      <c r="N285" s="219">
        <v>0</v>
      </c>
      <c r="O285" s="219">
        <v>292071.59999999998</v>
      </c>
      <c r="P285" s="219">
        <v>171522.95</v>
      </c>
      <c r="Q285" s="219">
        <v>0</v>
      </c>
      <c r="R285" s="219">
        <v>0</v>
      </c>
      <c r="S285" s="219">
        <v>0</v>
      </c>
      <c r="T285" s="219">
        <v>0</v>
      </c>
      <c r="U285" s="227">
        <v>463594.55</v>
      </c>
    </row>
    <row r="286" spans="1:28">
      <c r="A286" s="206" t="s">
        <v>238</v>
      </c>
      <c r="B286" s="219">
        <v>8358302</v>
      </c>
      <c r="C286" s="219">
        <v>0</v>
      </c>
      <c r="D286" s="219">
        <v>3197612</v>
      </c>
      <c r="E286" s="219">
        <v>2514408</v>
      </c>
      <c r="F286" s="219">
        <v>67763</v>
      </c>
      <c r="G286" s="219">
        <v>1034423</v>
      </c>
      <c r="H286" s="219">
        <v>0</v>
      </c>
      <c r="I286" s="219">
        <v>0</v>
      </c>
      <c r="J286" s="226">
        <v>15172508</v>
      </c>
      <c r="K286" s="219">
        <v>0</v>
      </c>
      <c r="L286" s="219">
        <v>0</v>
      </c>
      <c r="M286" s="219">
        <v>10146643</v>
      </c>
      <c r="N286" s="219">
        <v>0</v>
      </c>
      <c r="O286" s="219">
        <v>1553858</v>
      </c>
      <c r="P286" s="219">
        <v>438251</v>
      </c>
      <c r="Q286" s="219">
        <v>1694595</v>
      </c>
      <c r="R286" s="219">
        <v>704343</v>
      </c>
      <c r="S286" s="219">
        <v>24845</v>
      </c>
      <c r="T286" s="219">
        <v>0</v>
      </c>
      <c r="U286" s="227">
        <v>14562535</v>
      </c>
    </row>
    <row r="287" spans="1:28">
      <c r="A287" s="206" t="s">
        <v>239</v>
      </c>
      <c r="B287" s="219">
        <v>0</v>
      </c>
      <c r="C287" s="219">
        <v>0</v>
      </c>
      <c r="D287" s="219">
        <v>18754</v>
      </c>
      <c r="E287" s="219">
        <v>4132</v>
      </c>
      <c r="F287" s="219">
        <v>12534</v>
      </c>
      <c r="G287" s="219">
        <v>0</v>
      </c>
      <c r="H287" s="219">
        <v>0</v>
      </c>
      <c r="I287" s="219">
        <v>312</v>
      </c>
      <c r="J287" s="226">
        <v>35732</v>
      </c>
      <c r="K287" s="219">
        <v>0</v>
      </c>
      <c r="L287" s="219">
        <v>0</v>
      </c>
      <c r="M287" s="219">
        <v>0</v>
      </c>
      <c r="N287" s="219">
        <v>0</v>
      </c>
      <c r="O287" s="219">
        <v>18651</v>
      </c>
      <c r="P287" s="219">
        <v>18990</v>
      </c>
      <c r="Q287" s="219">
        <v>9671</v>
      </c>
      <c r="R287" s="219">
        <v>0</v>
      </c>
      <c r="S287" s="219">
        <v>0</v>
      </c>
      <c r="T287" s="219">
        <v>0</v>
      </c>
      <c r="U287" s="227">
        <v>47312</v>
      </c>
    </row>
    <row r="288" spans="1:28">
      <c r="A288" s="206" t="s">
        <v>240</v>
      </c>
      <c r="B288" s="219">
        <v>0</v>
      </c>
      <c r="C288" s="219">
        <v>0</v>
      </c>
      <c r="D288" s="219">
        <v>0</v>
      </c>
      <c r="E288" s="219">
        <v>0</v>
      </c>
      <c r="F288" s="219">
        <v>0</v>
      </c>
      <c r="G288" s="219">
        <v>0</v>
      </c>
      <c r="H288" s="219">
        <v>0</v>
      </c>
      <c r="I288" s="219">
        <v>0</v>
      </c>
      <c r="J288" s="226">
        <v>0</v>
      </c>
      <c r="K288" s="219">
        <v>0</v>
      </c>
      <c r="L288" s="219">
        <v>0</v>
      </c>
      <c r="M288" s="219">
        <v>0</v>
      </c>
      <c r="N288" s="219">
        <v>0</v>
      </c>
      <c r="O288" s="219">
        <v>0</v>
      </c>
      <c r="P288" s="219">
        <v>0</v>
      </c>
      <c r="Q288" s="219">
        <v>0</v>
      </c>
      <c r="R288" s="219">
        <v>0</v>
      </c>
      <c r="S288" s="219">
        <v>0</v>
      </c>
      <c r="T288" s="219">
        <v>0</v>
      </c>
      <c r="U288" s="227">
        <v>0</v>
      </c>
    </row>
    <row r="289" spans="1:28">
      <c r="A289" s="206" t="s">
        <v>241</v>
      </c>
      <c r="B289" s="219">
        <v>0</v>
      </c>
      <c r="C289" s="219">
        <v>0</v>
      </c>
      <c r="D289" s="219">
        <v>8464.65</v>
      </c>
      <c r="E289" s="219">
        <v>0</v>
      </c>
      <c r="F289" s="219">
        <v>0</v>
      </c>
      <c r="G289" s="219">
        <v>0</v>
      </c>
      <c r="H289" s="219">
        <v>0</v>
      </c>
      <c r="I289" s="219">
        <v>0</v>
      </c>
      <c r="J289" s="226">
        <v>8464.65</v>
      </c>
      <c r="K289" s="219">
        <v>0</v>
      </c>
      <c r="L289" s="219">
        <v>0</v>
      </c>
      <c r="M289" s="219">
        <v>0</v>
      </c>
      <c r="N289" s="219">
        <v>0</v>
      </c>
      <c r="O289" s="219">
        <v>14.62</v>
      </c>
      <c r="P289" s="219">
        <v>10135.77</v>
      </c>
      <c r="Q289" s="219">
        <v>0</v>
      </c>
      <c r="R289" s="219">
        <v>0</v>
      </c>
      <c r="S289" s="219">
        <v>0</v>
      </c>
      <c r="T289" s="219">
        <v>0</v>
      </c>
      <c r="U289" s="227">
        <v>10150.390000000001</v>
      </c>
    </row>
    <row r="290" spans="1:28">
      <c r="A290" s="206" t="s">
        <v>242</v>
      </c>
      <c r="B290" s="219">
        <v>973053</v>
      </c>
      <c r="C290" s="219">
        <v>0</v>
      </c>
      <c r="D290" s="219">
        <v>841671</v>
      </c>
      <c r="E290" s="219">
        <v>0</v>
      </c>
      <c r="F290" s="219">
        <v>0</v>
      </c>
      <c r="G290" s="219">
        <v>0</v>
      </c>
      <c r="H290" s="219">
        <v>0</v>
      </c>
      <c r="I290" s="219">
        <v>350936</v>
      </c>
      <c r="J290" s="226">
        <v>2165660</v>
      </c>
      <c r="K290" s="219">
        <v>862268</v>
      </c>
      <c r="L290" s="219">
        <v>0</v>
      </c>
      <c r="M290" s="219">
        <v>0</v>
      </c>
      <c r="N290" s="219">
        <v>0</v>
      </c>
      <c r="O290" s="219">
        <v>639506</v>
      </c>
      <c r="P290" s="219">
        <v>140330</v>
      </c>
      <c r="Q290" s="219">
        <v>0</v>
      </c>
      <c r="R290" s="219">
        <v>0</v>
      </c>
      <c r="S290" s="219">
        <v>0</v>
      </c>
      <c r="T290" s="219">
        <v>0</v>
      </c>
      <c r="U290" s="227">
        <v>1642104</v>
      </c>
    </row>
    <row r="291" spans="1:28">
      <c r="A291" s="206" t="s">
        <v>243</v>
      </c>
      <c r="B291" s="219">
        <v>11831792</v>
      </c>
      <c r="C291" s="219">
        <v>0</v>
      </c>
      <c r="D291" s="219">
        <v>1333280</v>
      </c>
      <c r="E291" s="219">
        <v>256190</v>
      </c>
      <c r="F291" s="219">
        <v>0</v>
      </c>
      <c r="G291" s="219">
        <v>919887</v>
      </c>
      <c r="H291" s="219">
        <v>0</v>
      </c>
      <c r="I291" s="219">
        <v>3970010</v>
      </c>
      <c r="J291" s="226">
        <v>18311159</v>
      </c>
      <c r="K291" s="219">
        <v>330000</v>
      </c>
      <c r="L291" s="219">
        <v>688181</v>
      </c>
      <c r="M291" s="219">
        <v>1311650</v>
      </c>
      <c r="N291" s="219">
        <v>0</v>
      </c>
      <c r="O291" s="219">
        <v>684325</v>
      </c>
      <c r="P291" s="219">
        <v>272585</v>
      </c>
      <c r="Q291" s="219">
        <v>143092</v>
      </c>
      <c r="R291" s="219">
        <v>8021492</v>
      </c>
      <c r="S291" s="219">
        <v>0</v>
      </c>
      <c r="T291" s="219">
        <v>0</v>
      </c>
      <c r="U291" s="227">
        <v>11451325</v>
      </c>
    </row>
    <row r="292" spans="1:28">
      <c r="A292" s="206" t="s">
        <v>244</v>
      </c>
      <c r="B292" s="219">
        <v>29836350</v>
      </c>
      <c r="C292" s="219">
        <v>0</v>
      </c>
      <c r="D292" s="219">
        <v>46371140</v>
      </c>
      <c r="E292" s="219">
        <v>4936254</v>
      </c>
      <c r="F292" s="219">
        <v>0</v>
      </c>
      <c r="G292" s="219">
        <v>0</v>
      </c>
      <c r="H292" s="219">
        <v>1396100</v>
      </c>
      <c r="I292" s="219">
        <v>2107388</v>
      </c>
      <c r="J292" s="226">
        <v>84647232</v>
      </c>
      <c r="K292" s="219">
        <v>3999103</v>
      </c>
      <c r="L292" s="219">
        <v>15968</v>
      </c>
      <c r="M292" s="219">
        <v>74469954</v>
      </c>
      <c r="N292" s="219">
        <v>6221467</v>
      </c>
      <c r="O292" s="219">
        <v>25018037</v>
      </c>
      <c r="P292" s="219">
        <v>6096308</v>
      </c>
      <c r="Q292" s="219">
        <v>1590288</v>
      </c>
      <c r="R292" s="219">
        <v>19830716</v>
      </c>
      <c r="S292" s="219">
        <v>0</v>
      </c>
      <c r="T292" s="219">
        <v>0</v>
      </c>
      <c r="U292" s="227">
        <v>137241841</v>
      </c>
    </row>
    <row r="293" spans="1:28">
      <c r="A293" s="206" t="s">
        <v>245</v>
      </c>
      <c r="B293" s="219">
        <v>4673313</v>
      </c>
      <c r="C293" s="219">
        <v>0</v>
      </c>
      <c r="D293" s="219">
        <v>3005873</v>
      </c>
      <c r="E293" s="219">
        <v>268296</v>
      </c>
      <c r="F293" s="219">
        <v>0</v>
      </c>
      <c r="G293" s="219">
        <v>218934</v>
      </c>
      <c r="H293" s="219">
        <v>0</v>
      </c>
      <c r="I293" s="219">
        <v>337060</v>
      </c>
      <c r="J293" s="226">
        <v>8503476</v>
      </c>
      <c r="K293" s="219">
        <v>337060</v>
      </c>
      <c r="L293" s="219">
        <v>0</v>
      </c>
      <c r="M293" s="219">
        <v>1569998</v>
      </c>
      <c r="N293" s="219">
        <v>1350</v>
      </c>
      <c r="O293" s="219">
        <v>4153287</v>
      </c>
      <c r="P293" s="219">
        <v>786899</v>
      </c>
      <c r="Q293" s="219">
        <v>50000</v>
      </c>
      <c r="R293" s="219">
        <v>5485318</v>
      </c>
      <c r="S293" s="219">
        <v>0</v>
      </c>
      <c r="T293" s="219">
        <v>0</v>
      </c>
      <c r="U293" s="227">
        <v>12383912</v>
      </c>
    </row>
    <row r="294" spans="1:28">
      <c r="A294" s="206" t="s">
        <v>246</v>
      </c>
      <c r="B294" s="219">
        <v>355090.73</v>
      </c>
      <c r="C294" s="219">
        <v>0</v>
      </c>
      <c r="D294" s="219">
        <v>16645.86</v>
      </c>
      <c r="E294" s="219">
        <v>0</v>
      </c>
      <c r="F294" s="219">
        <v>0</v>
      </c>
      <c r="G294" s="219">
        <v>0</v>
      </c>
      <c r="H294" s="219">
        <v>0</v>
      </c>
      <c r="I294" s="219">
        <v>0</v>
      </c>
      <c r="J294" s="226">
        <v>371736.58999999997</v>
      </c>
      <c r="K294" s="219">
        <v>0</v>
      </c>
      <c r="L294" s="219">
        <v>0</v>
      </c>
      <c r="M294" s="219">
        <v>147253</v>
      </c>
      <c r="N294" s="219">
        <v>0</v>
      </c>
      <c r="O294" s="219">
        <v>251.56</v>
      </c>
      <c r="P294" s="219">
        <v>11244.849999999999</v>
      </c>
      <c r="Q294" s="219">
        <v>99192.51</v>
      </c>
      <c r="R294" s="219">
        <v>2678.04</v>
      </c>
      <c r="S294" s="219">
        <v>0</v>
      </c>
      <c r="T294" s="219">
        <v>0</v>
      </c>
      <c r="U294" s="227">
        <v>260619.96</v>
      </c>
    </row>
    <row r="295" spans="1:28" s="113" customFormat="1" ht="14.4">
      <c r="A295" s="108" t="s">
        <v>41</v>
      </c>
      <c r="B295" s="109">
        <v>81818541.430000007</v>
      </c>
      <c r="C295" s="109">
        <v>632607.87</v>
      </c>
      <c r="D295" s="109">
        <v>60747044.299999997</v>
      </c>
      <c r="E295" s="109">
        <v>9744652.9800000004</v>
      </c>
      <c r="F295" s="109">
        <v>560178.31000000006</v>
      </c>
      <c r="G295" s="109">
        <v>3815947.4699999997</v>
      </c>
      <c r="H295" s="109">
        <v>1396100</v>
      </c>
      <c r="I295" s="109">
        <v>13380188.210000001</v>
      </c>
      <c r="J295" s="110">
        <v>172095260.57000002</v>
      </c>
      <c r="K295" s="109">
        <v>7771393</v>
      </c>
      <c r="L295" s="109">
        <v>704149</v>
      </c>
      <c r="M295" s="109">
        <v>89836234.879999995</v>
      </c>
      <c r="N295" s="109">
        <v>6252151</v>
      </c>
      <c r="O295" s="109">
        <v>47267717.159999996</v>
      </c>
      <c r="P295" s="109">
        <v>9911113.9399999995</v>
      </c>
      <c r="Q295" s="109">
        <v>8199612.8699999992</v>
      </c>
      <c r="R295" s="109">
        <v>41525535.059999995</v>
      </c>
      <c r="S295" s="109">
        <v>8419845</v>
      </c>
      <c r="T295" s="109">
        <v>0</v>
      </c>
      <c r="U295" s="111">
        <v>219887751.91</v>
      </c>
      <c r="V295" s="112"/>
      <c r="W295" s="112"/>
      <c r="X295" s="112"/>
      <c r="Y295" s="112"/>
      <c r="Z295" s="112"/>
      <c r="AA295" s="112"/>
      <c r="AB295" s="112"/>
    </row>
    <row r="296" spans="1:28" s="113" customFormat="1" ht="14.4">
      <c r="A296" s="108" t="s">
        <v>42</v>
      </c>
      <c r="B296" s="109">
        <v>113405245.43000001</v>
      </c>
      <c r="C296" s="109">
        <v>10118424.869999999</v>
      </c>
      <c r="D296" s="109">
        <v>94754925.299999997</v>
      </c>
      <c r="E296" s="109">
        <v>37614649.980000004</v>
      </c>
      <c r="F296" s="109">
        <v>3364966.31</v>
      </c>
      <c r="G296" s="109">
        <v>3828221.4699999997</v>
      </c>
      <c r="H296" s="109">
        <v>7836604</v>
      </c>
      <c r="I296" s="109">
        <v>24255554.210000001</v>
      </c>
      <c r="J296" s="110">
        <v>295178591.56999999</v>
      </c>
      <c r="K296" s="109">
        <v>78877725</v>
      </c>
      <c r="L296" s="109">
        <v>704149</v>
      </c>
      <c r="M296" s="109">
        <v>118649131.88</v>
      </c>
      <c r="N296" s="109">
        <v>6536533</v>
      </c>
      <c r="O296" s="109">
        <v>66215737.159999996</v>
      </c>
      <c r="P296" s="109">
        <v>22332818.939999998</v>
      </c>
      <c r="Q296" s="109">
        <v>13238436.869999999</v>
      </c>
      <c r="R296" s="109">
        <v>48945544.059999995</v>
      </c>
      <c r="S296" s="109">
        <v>8419845</v>
      </c>
      <c r="T296" s="109">
        <v>3565230</v>
      </c>
      <c r="U296" s="111">
        <v>367485150.90999997</v>
      </c>
      <c r="V296" s="112"/>
      <c r="W296" s="112"/>
      <c r="X296" s="112"/>
      <c r="Y296" s="112"/>
      <c r="Z296" s="112"/>
      <c r="AA296" s="112"/>
      <c r="AB296" s="112"/>
    </row>
    <row r="297" spans="1:28">
      <c r="J297" s="226">
        <v>0</v>
      </c>
      <c r="U297" s="227">
        <v>0</v>
      </c>
    </row>
    <row r="298" spans="1:28" s="113" customFormat="1" ht="14.4">
      <c r="A298" s="108" t="s">
        <v>247</v>
      </c>
      <c r="B298" s="109">
        <v>1085395.3500000001</v>
      </c>
      <c r="C298" s="109">
        <v>0</v>
      </c>
      <c r="D298" s="109">
        <v>4593569.6900000004</v>
      </c>
      <c r="E298" s="109">
        <v>1643715.47</v>
      </c>
      <c r="F298" s="109">
        <v>53906.130000000005</v>
      </c>
      <c r="G298" s="109">
        <v>418571.37</v>
      </c>
      <c r="H298" s="109">
        <v>245410.22</v>
      </c>
      <c r="I298" s="109">
        <v>0</v>
      </c>
      <c r="J298" s="110">
        <v>8040568.2300000004</v>
      </c>
      <c r="K298" s="109">
        <v>3993114.09</v>
      </c>
      <c r="L298" s="109">
        <v>0</v>
      </c>
      <c r="M298" s="109">
        <v>202608.54</v>
      </c>
      <c r="N298" s="109">
        <v>6644.29</v>
      </c>
      <c r="O298" s="109">
        <v>193532.11</v>
      </c>
      <c r="P298" s="109">
        <v>977578.5</v>
      </c>
      <c r="Q298" s="109">
        <v>3455211.16</v>
      </c>
      <c r="R298" s="109">
        <v>194384.81</v>
      </c>
      <c r="S298" s="109">
        <v>0</v>
      </c>
      <c r="T298" s="109">
        <v>0</v>
      </c>
      <c r="U298" s="111">
        <v>9023073.5000000019</v>
      </c>
      <c r="V298" s="112"/>
      <c r="W298" s="112"/>
      <c r="X298" s="112"/>
      <c r="Y298" s="112"/>
      <c r="Z298" s="112"/>
      <c r="AA298" s="112"/>
      <c r="AB298" s="112"/>
    </row>
    <row r="299" spans="1:28">
      <c r="A299" s="206" t="s">
        <v>248</v>
      </c>
      <c r="B299" s="219">
        <v>4315586.34</v>
      </c>
      <c r="C299" s="219">
        <v>0</v>
      </c>
      <c r="D299" s="219">
        <v>409928.91000000003</v>
      </c>
      <c r="E299" s="219">
        <v>245706.77000000002</v>
      </c>
      <c r="F299" s="219">
        <v>0</v>
      </c>
      <c r="G299" s="219">
        <v>0</v>
      </c>
      <c r="H299" s="219">
        <v>0</v>
      </c>
      <c r="I299" s="219">
        <v>383142.83</v>
      </c>
      <c r="J299" s="226">
        <v>5354364.8499999996</v>
      </c>
      <c r="K299" s="219">
        <v>122507.83</v>
      </c>
      <c r="L299" s="219">
        <v>0</v>
      </c>
      <c r="M299" s="219">
        <v>900000</v>
      </c>
      <c r="N299" s="219">
        <v>511771.68000000005</v>
      </c>
      <c r="O299" s="219">
        <v>436341.27</v>
      </c>
      <c r="P299" s="219">
        <v>52542.009999999995</v>
      </c>
      <c r="Q299" s="219">
        <v>1712328.4400000002</v>
      </c>
      <c r="R299" s="219">
        <v>1548194.32</v>
      </c>
      <c r="S299" s="219">
        <v>0</v>
      </c>
      <c r="T299" s="219">
        <v>0</v>
      </c>
      <c r="U299" s="227">
        <v>5283685.5500000007</v>
      </c>
    </row>
    <row r="300" spans="1:28" s="113" customFormat="1" ht="14.4">
      <c r="A300" s="108" t="s">
        <v>41</v>
      </c>
      <c r="B300" s="109">
        <v>4315586.34</v>
      </c>
      <c r="C300" s="109">
        <v>0</v>
      </c>
      <c r="D300" s="109">
        <v>409928.91000000003</v>
      </c>
      <c r="E300" s="109">
        <v>245706.77000000002</v>
      </c>
      <c r="F300" s="109">
        <v>0</v>
      </c>
      <c r="G300" s="109">
        <v>0</v>
      </c>
      <c r="H300" s="109">
        <v>0</v>
      </c>
      <c r="I300" s="109">
        <v>383142.83</v>
      </c>
      <c r="J300" s="110">
        <v>5354364.8499999996</v>
      </c>
      <c r="K300" s="109">
        <v>122507.83</v>
      </c>
      <c r="L300" s="109">
        <v>0</v>
      </c>
      <c r="M300" s="109">
        <v>900000</v>
      </c>
      <c r="N300" s="109">
        <v>511771.68000000005</v>
      </c>
      <c r="O300" s="109">
        <v>436341.27</v>
      </c>
      <c r="P300" s="109">
        <v>52542.009999999995</v>
      </c>
      <c r="Q300" s="109">
        <v>1712328.4400000002</v>
      </c>
      <c r="R300" s="109">
        <v>1548194.32</v>
      </c>
      <c r="S300" s="109">
        <v>0</v>
      </c>
      <c r="T300" s="109">
        <v>0</v>
      </c>
      <c r="U300" s="111">
        <v>5283685.5500000007</v>
      </c>
      <c r="V300" s="112"/>
      <c r="W300" s="112"/>
      <c r="X300" s="112"/>
      <c r="Y300" s="112"/>
      <c r="Z300" s="112"/>
      <c r="AA300" s="112"/>
      <c r="AB300" s="112"/>
    </row>
    <row r="301" spans="1:28" s="113" customFormat="1" ht="14.4">
      <c r="A301" s="108" t="s">
        <v>42</v>
      </c>
      <c r="B301" s="109">
        <v>5400981.6899999995</v>
      </c>
      <c r="C301" s="109">
        <v>0</v>
      </c>
      <c r="D301" s="109">
        <v>5003498.6000000006</v>
      </c>
      <c r="E301" s="109">
        <v>1889422.24</v>
      </c>
      <c r="F301" s="109">
        <v>53906.130000000005</v>
      </c>
      <c r="G301" s="109">
        <v>418571.37</v>
      </c>
      <c r="H301" s="109">
        <v>245410.22</v>
      </c>
      <c r="I301" s="109">
        <v>383142.83</v>
      </c>
      <c r="J301" s="110">
        <v>13394933.08</v>
      </c>
      <c r="K301" s="109">
        <v>4115621.92</v>
      </c>
      <c r="L301" s="109">
        <v>0</v>
      </c>
      <c r="M301" s="109">
        <v>1102608.54</v>
      </c>
      <c r="N301" s="109">
        <v>518415.97000000003</v>
      </c>
      <c r="O301" s="109">
        <v>629873.38</v>
      </c>
      <c r="P301" s="109">
        <v>1030120.51</v>
      </c>
      <c r="Q301" s="109">
        <v>5167539.6000000006</v>
      </c>
      <c r="R301" s="109">
        <v>1742579.1300000001</v>
      </c>
      <c r="S301" s="109">
        <v>0</v>
      </c>
      <c r="T301" s="109">
        <v>0</v>
      </c>
      <c r="U301" s="111">
        <v>14306759.050000001</v>
      </c>
      <c r="V301" s="112"/>
      <c r="W301" s="112"/>
      <c r="X301" s="112"/>
      <c r="Y301" s="112"/>
      <c r="Z301" s="112"/>
      <c r="AA301" s="112"/>
      <c r="AB301" s="112"/>
    </row>
    <row r="302" spans="1:28">
      <c r="J302" s="226">
        <v>0</v>
      </c>
      <c r="U302" s="227">
        <v>0</v>
      </c>
    </row>
    <row r="303" spans="1:28" s="113" customFormat="1" ht="14.4">
      <c r="A303" s="108" t="s">
        <v>249</v>
      </c>
      <c r="B303" s="109">
        <v>8920815.2699999996</v>
      </c>
      <c r="C303" s="109">
        <v>0</v>
      </c>
      <c r="D303" s="109">
        <v>11652978.029999999</v>
      </c>
      <c r="E303" s="109">
        <v>5343387.76</v>
      </c>
      <c r="F303" s="109">
        <v>24819.03</v>
      </c>
      <c r="G303" s="109">
        <v>0</v>
      </c>
      <c r="H303" s="109">
        <v>2019232.6500000001</v>
      </c>
      <c r="I303" s="109">
        <v>1350000</v>
      </c>
      <c r="J303" s="110">
        <v>29311232.739999995</v>
      </c>
      <c r="K303" s="109">
        <v>15133238</v>
      </c>
      <c r="L303" s="109">
        <v>0</v>
      </c>
      <c r="M303" s="109">
        <v>0</v>
      </c>
      <c r="N303" s="109">
        <v>717609.36</v>
      </c>
      <c r="O303" s="109">
        <v>2112964.0699999998</v>
      </c>
      <c r="P303" s="109">
        <v>617929.37</v>
      </c>
      <c r="Q303" s="109">
        <v>6198385.29</v>
      </c>
      <c r="R303" s="109">
        <v>5944807.8600000003</v>
      </c>
      <c r="S303" s="109">
        <v>0</v>
      </c>
      <c r="T303" s="109">
        <v>1345204.15</v>
      </c>
      <c r="U303" s="111">
        <v>32070138.099999998</v>
      </c>
      <c r="V303" s="112"/>
      <c r="W303" s="112"/>
      <c r="X303" s="112"/>
      <c r="Y303" s="112"/>
      <c r="Z303" s="112"/>
      <c r="AA303" s="112"/>
      <c r="AB303" s="112"/>
    </row>
    <row r="304" spans="1:28">
      <c r="A304" s="206" t="s">
        <v>250</v>
      </c>
      <c r="B304" s="219">
        <v>1939958</v>
      </c>
      <c r="C304" s="219">
        <v>0</v>
      </c>
      <c r="D304" s="219">
        <v>2169958</v>
      </c>
      <c r="E304" s="219">
        <v>234551</v>
      </c>
      <c r="F304" s="219">
        <v>0</v>
      </c>
      <c r="G304" s="219">
        <v>0</v>
      </c>
      <c r="H304" s="219">
        <v>0</v>
      </c>
      <c r="I304" s="219">
        <v>70898</v>
      </c>
      <c r="J304" s="226">
        <v>4415365</v>
      </c>
      <c r="K304" s="219">
        <v>625295</v>
      </c>
      <c r="L304" s="219">
        <v>0</v>
      </c>
      <c r="M304" s="219">
        <v>1832404</v>
      </c>
      <c r="N304" s="219">
        <v>0</v>
      </c>
      <c r="O304" s="219">
        <v>891828</v>
      </c>
      <c r="P304" s="219">
        <v>449583</v>
      </c>
      <c r="Q304" s="219">
        <v>400546</v>
      </c>
      <c r="R304" s="219">
        <v>173729</v>
      </c>
      <c r="S304" s="219">
        <v>0</v>
      </c>
      <c r="T304" s="219">
        <v>19792</v>
      </c>
      <c r="U304" s="227">
        <v>4393177</v>
      </c>
    </row>
    <row r="305" spans="1:28">
      <c r="A305" s="206" t="s">
        <v>251</v>
      </c>
      <c r="B305" s="219">
        <v>1703547.51</v>
      </c>
      <c r="C305" s="219">
        <v>0</v>
      </c>
      <c r="D305" s="219">
        <v>759600.07</v>
      </c>
      <c r="E305" s="219">
        <v>0</v>
      </c>
      <c r="F305" s="219">
        <v>14288.43</v>
      </c>
      <c r="G305" s="219">
        <v>297719.86</v>
      </c>
      <c r="H305" s="219">
        <v>0</v>
      </c>
      <c r="I305" s="219">
        <v>1234829.01</v>
      </c>
      <c r="J305" s="226">
        <v>4009984.88</v>
      </c>
      <c r="K305" s="219">
        <v>0</v>
      </c>
      <c r="L305" s="219">
        <v>0</v>
      </c>
      <c r="M305" s="219">
        <v>0</v>
      </c>
      <c r="N305" s="219">
        <v>866511.93</v>
      </c>
      <c r="O305" s="219">
        <v>72319.399999999994</v>
      </c>
      <c r="P305" s="219">
        <v>850104.44</v>
      </c>
      <c r="Q305" s="219">
        <v>0</v>
      </c>
      <c r="R305" s="219">
        <v>112613.69</v>
      </c>
      <c r="S305" s="219">
        <v>0</v>
      </c>
      <c r="T305" s="219">
        <v>0</v>
      </c>
      <c r="U305" s="227">
        <v>1901549.46</v>
      </c>
    </row>
    <row r="306" spans="1:28">
      <c r="A306" s="206" t="s">
        <v>252</v>
      </c>
      <c r="B306" s="219">
        <v>165854.60999999999</v>
      </c>
      <c r="C306" s="219">
        <v>0</v>
      </c>
      <c r="D306" s="219">
        <v>97477.11</v>
      </c>
      <c r="E306" s="219">
        <v>0</v>
      </c>
      <c r="F306" s="219">
        <v>2500</v>
      </c>
      <c r="G306" s="219">
        <v>0</v>
      </c>
      <c r="H306" s="219">
        <v>0</v>
      </c>
      <c r="I306" s="219">
        <v>0</v>
      </c>
      <c r="J306" s="226">
        <v>265831.71999999997</v>
      </c>
      <c r="K306" s="219">
        <v>65447.3</v>
      </c>
      <c r="L306" s="219">
        <v>0</v>
      </c>
      <c r="M306" s="219">
        <v>2500</v>
      </c>
      <c r="N306" s="219">
        <v>0</v>
      </c>
      <c r="O306" s="219">
        <v>49.95</v>
      </c>
      <c r="P306" s="219">
        <v>17242.2</v>
      </c>
      <c r="Q306" s="219">
        <v>152007.48000000001</v>
      </c>
      <c r="R306" s="219">
        <v>86700.95</v>
      </c>
      <c r="S306" s="219">
        <v>0</v>
      </c>
      <c r="T306" s="219">
        <v>0</v>
      </c>
      <c r="U306" s="227">
        <v>323947.88</v>
      </c>
    </row>
    <row r="307" spans="1:28">
      <c r="A307" s="206" t="s">
        <v>253</v>
      </c>
      <c r="B307" s="219">
        <v>0</v>
      </c>
      <c r="C307" s="219">
        <v>0</v>
      </c>
      <c r="D307" s="219">
        <v>31986.940000000002</v>
      </c>
      <c r="E307" s="219">
        <v>6812.61</v>
      </c>
      <c r="F307" s="219">
        <v>0</v>
      </c>
      <c r="G307" s="219">
        <v>0</v>
      </c>
      <c r="H307" s="219">
        <v>0</v>
      </c>
      <c r="I307" s="219">
        <v>0</v>
      </c>
      <c r="J307" s="226">
        <v>38799.550000000003</v>
      </c>
      <c r="K307" s="219">
        <v>0</v>
      </c>
      <c r="L307" s="219">
        <v>0</v>
      </c>
      <c r="M307" s="219">
        <v>0</v>
      </c>
      <c r="N307" s="219">
        <v>0</v>
      </c>
      <c r="O307" s="219">
        <v>39545.82</v>
      </c>
      <c r="P307" s="219">
        <v>6990.28</v>
      </c>
      <c r="Q307" s="219">
        <v>2716.21</v>
      </c>
      <c r="R307" s="219">
        <v>0</v>
      </c>
      <c r="S307" s="219">
        <v>0</v>
      </c>
      <c r="T307" s="219">
        <v>0</v>
      </c>
      <c r="U307" s="227">
        <v>49252.31</v>
      </c>
    </row>
    <row r="308" spans="1:28">
      <c r="A308" s="206" t="s">
        <v>254</v>
      </c>
      <c r="B308" s="219">
        <v>162492.84</v>
      </c>
      <c r="C308" s="219">
        <v>0</v>
      </c>
      <c r="D308" s="219">
        <v>198097.43</v>
      </c>
      <c r="E308" s="219">
        <v>26099.69</v>
      </c>
      <c r="F308" s="219">
        <v>0</v>
      </c>
      <c r="G308" s="219">
        <v>0</v>
      </c>
      <c r="H308" s="219">
        <v>0</v>
      </c>
      <c r="I308" s="219">
        <v>0</v>
      </c>
      <c r="J308" s="226">
        <v>386689.96</v>
      </c>
      <c r="K308" s="219">
        <v>0</v>
      </c>
      <c r="L308" s="219">
        <v>0</v>
      </c>
      <c r="M308" s="219">
        <v>0</v>
      </c>
      <c r="N308" s="219">
        <v>99630.49</v>
      </c>
      <c r="O308" s="219">
        <v>102084.01000000001</v>
      </c>
      <c r="P308" s="219">
        <v>173540.98</v>
      </c>
      <c r="Q308" s="219">
        <v>0</v>
      </c>
      <c r="R308" s="219">
        <v>0</v>
      </c>
      <c r="S308" s="219">
        <v>0</v>
      </c>
      <c r="T308" s="219">
        <v>0</v>
      </c>
      <c r="U308" s="227">
        <v>375255.48</v>
      </c>
    </row>
    <row r="309" spans="1:28">
      <c r="A309" s="206" t="s">
        <v>255</v>
      </c>
      <c r="B309" s="219">
        <v>0</v>
      </c>
      <c r="C309" s="219">
        <v>37826.199999999997</v>
      </c>
      <c r="D309" s="219">
        <v>20095.7</v>
      </c>
      <c r="E309" s="219">
        <v>28.5</v>
      </c>
      <c r="F309" s="219">
        <v>0</v>
      </c>
      <c r="G309" s="219">
        <v>0</v>
      </c>
      <c r="H309" s="219">
        <v>0</v>
      </c>
      <c r="I309" s="219">
        <v>0</v>
      </c>
      <c r="J309" s="226">
        <v>57950.399999999994</v>
      </c>
      <c r="K309" s="219">
        <v>0</v>
      </c>
      <c r="L309" s="219">
        <v>0</v>
      </c>
      <c r="M309" s="219">
        <v>0</v>
      </c>
      <c r="N309" s="219">
        <v>0</v>
      </c>
      <c r="O309" s="219">
        <v>1782.52</v>
      </c>
      <c r="P309" s="219">
        <v>37347.919999999998</v>
      </c>
      <c r="Q309" s="219">
        <v>0</v>
      </c>
      <c r="R309" s="219">
        <v>0</v>
      </c>
      <c r="S309" s="219">
        <v>0</v>
      </c>
      <c r="T309" s="219">
        <v>0</v>
      </c>
      <c r="U309" s="227">
        <v>39130.439999999995</v>
      </c>
    </row>
    <row r="310" spans="1:28">
      <c r="A310" s="118" t="s">
        <v>407</v>
      </c>
      <c r="B310" s="219">
        <v>3350614.72</v>
      </c>
      <c r="C310" s="219">
        <v>0</v>
      </c>
      <c r="D310" s="219">
        <v>3322400.57</v>
      </c>
      <c r="E310" s="219">
        <v>451085.1</v>
      </c>
      <c r="F310" s="219">
        <v>0</v>
      </c>
      <c r="G310" s="219">
        <v>0</v>
      </c>
      <c r="H310" s="219">
        <v>0</v>
      </c>
      <c r="I310" s="219">
        <v>170066.34</v>
      </c>
      <c r="J310" s="226">
        <v>7294166.7299999995</v>
      </c>
      <c r="K310" s="219">
        <v>224542.61</v>
      </c>
      <c r="L310" s="219">
        <v>0</v>
      </c>
      <c r="M310" s="219">
        <v>0</v>
      </c>
      <c r="N310" s="219">
        <v>1768529.87</v>
      </c>
      <c r="O310" s="219">
        <v>4543147.8600000003</v>
      </c>
      <c r="P310" s="219">
        <v>800589.21000000008</v>
      </c>
      <c r="Q310" s="219">
        <v>18909.11</v>
      </c>
      <c r="R310" s="219">
        <v>560640.53</v>
      </c>
      <c r="S310" s="219">
        <v>0</v>
      </c>
      <c r="T310" s="219">
        <v>0</v>
      </c>
      <c r="U310" s="227">
        <v>7916359.1900000004</v>
      </c>
    </row>
    <row r="311" spans="1:28">
      <c r="A311" s="206" t="s">
        <v>408</v>
      </c>
      <c r="B311" s="219">
        <v>3968259.38</v>
      </c>
      <c r="C311" s="219">
        <v>381238.4</v>
      </c>
      <c r="D311" s="219">
        <v>177642.19000000003</v>
      </c>
      <c r="E311" s="219">
        <v>469440.67</v>
      </c>
      <c r="F311" s="219">
        <v>0</v>
      </c>
      <c r="G311" s="219">
        <v>1978.25</v>
      </c>
      <c r="H311" s="219">
        <v>0</v>
      </c>
      <c r="I311" s="219">
        <v>962248.47</v>
      </c>
      <c r="J311" s="226">
        <v>5960807.3600000003</v>
      </c>
      <c r="K311" s="219">
        <v>332028.3</v>
      </c>
      <c r="L311" s="219">
        <v>0</v>
      </c>
      <c r="M311" s="219">
        <v>612088</v>
      </c>
      <c r="N311" s="219">
        <v>1132507.93</v>
      </c>
      <c r="O311" s="219">
        <v>1299582.19</v>
      </c>
      <c r="P311" s="219">
        <v>255139.13999999998</v>
      </c>
      <c r="Q311" s="219">
        <v>1994085.46</v>
      </c>
      <c r="R311" s="219">
        <v>12311.6</v>
      </c>
      <c r="S311" s="219">
        <v>0</v>
      </c>
      <c r="T311" s="219">
        <v>0</v>
      </c>
      <c r="U311" s="227">
        <v>5637742.6199999992</v>
      </c>
    </row>
    <row r="312" spans="1:28" s="113" customFormat="1" ht="14.4">
      <c r="A312" s="108" t="s">
        <v>41</v>
      </c>
      <c r="B312" s="109">
        <v>11290727.059999999</v>
      </c>
      <c r="C312" s="109">
        <v>419064.60000000003</v>
      </c>
      <c r="D312" s="109">
        <v>6777258.0100000007</v>
      </c>
      <c r="E312" s="109">
        <v>1188017.5699999998</v>
      </c>
      <c r="F312" s="109">
        <v>16788.43</v>
      </c>
      <c r="G312" s="109">
        <v>299698.11</v>
      </c>
      <c r="H312" s="109">
        <v>0</v>
      </c>
      <c r="I312" s="109">
        <v>2438041.8200000003</v>
      </c>
      <c r="J312" s="110">
        <v>22429595.599999998</v>
      </c>
      <c r="K312" s="109">
        <v>1247313.21</v>
      </c>
      <c r="L312" s="109">
        <v>0</v>
      </c>
      <c r="M312" s="109">
        <v>2446992</v>
      </c>
      <c r="N312" s="109">
        <v>3867180.2199999997</v>
      </c>
      <c r="O312" s="109">
        <v>6950339.75</v>
      </c>
      <c r="P312" s="109">
        <v>2590537.17</v>
      </c>
      <c r="Q312" s="109">
        <v>2568264.2599999998</v>
      </c>
      <c r="R312" s="109">
        <v>945995.77</v>
      </c>
      <c r="S312" s="109">
        <v>0</v>
      </c>
      <c r="T312" s="109">
        <v>19792</v>
      </c>
      <c r="U312" s="111">
        <v>20636414.379999999</v>
      </c>
      <c r="V312" s="112"/>
      <c r="W312" s="112"/>
      <c r="X312" s="112"/>
      <c r="Y312" s="112"/>
      <c r="Z312" s="112"/>
      <c r="AA312" s="112"/>
      <c r="AB312" s="112"/>
    </row>
    <row r="313" spans="1:28" s="113" customFormat="1" ht="14.4">
      <c r="A313" s="108" t="s">
        <v>42</v>
      </c>
      <c r="B313" s="109">
        <v>20211542.329999998</v>
      </c>
      <c r="C313" s="109">
        <v>419064.60000000003</v>
      </c>
      <c r="D313" s="109">
        <v>18430236.039999999</v>
      </c>
      <c r="E313" s="109">
        <v>6531405.3300000001</v>
      </c>
      <c r="F313" s="109">
        <v>41607.46</v>
      </c>
      <c r="G313" s="109">
        <v>299698.11</v>
      </c>
      <c r="H313" s="109">
        <v>2019232.6500000001</v>
      </c>
      <c r="I313" s="109">
        <v>3788041.8200000003</v>
      </c>
      <c r="J313" s="110">
        <v>51740828.339999996</v>
      </c>
      <c r="K313" s="109">
        <v>16380551.210000001</v>
      </c>
      <c r="L313" s="109">
        <v>0</v>
      </c>
      <c r="M313" s="109">
        <v>2446992</v>
      </c>
      <c r="N313" s="109">
        <v>4584789.58</v>
      </c>
      <c r="O313" s="109">
        <v>9063303.8200000003</v>
      </c>
      <c r="P313" s="109">
        <v>3208466.54</v>
      </c>
      <c r="Q313" s="109">
        <v>8766649.5500000007</v>
      </c>
      <c r="R313" s="109">
        <v>6890803.6300000008</v>
      </c>
      <c r="S313" s="109">
        <v>0</v>
      </c>
      <c r="T313" s="109">
        <v>1364996.15</v>
      </c>
      <c r="U313" s="111">
        <v>52706552.480000004</v>
      </c>
      <c r="V313" s="112"/>
      <c r="W313" s="112"/>
      <c r="X313" s="112"/>
      <c r="Y313" s="112"/>
      <c r="Z313" s="112"/>
      <c r="AA313" s="112"/>
      <c r="AB313" s="112"/>
    </row>
    <row r="314" spans="1:28">
      <c r="J314" s="226">
        <v>0</v>
      </c>
      <c r="U314" s="227">
        <v>0</v>
      </c>
    </row>
    <row r="315" spans="1:28" s="113" customFormat="1" ht="14.4">
      <c r="A315" s="108" t="s">
        <v>258</v>
      </c>
      <c r="B315" s="109">
        <v>1166608</v>
      </c>
      <c r="C315" s="109">
        <v>0</v>
      </c>
      <c r="D315" s="109">
        <v>2652948</v>
      </c>
      <c r="E315" s="109">
        <v>420583</v>
      </c>
      <c r="F315" s="109">
        <v>282713</v>
      </c>
      <c r="G315" s="109">
        <v>0</v>
      </c>
      <c r="H315" s="109">
        <v>1704</v>
      </c>
      <c r="I315" s="109">
        <v>0</v>
      </c>
      <c r="J315" s="110">
        <v>4524556</v>
      </c>
      <c r="K315" s="109">
        <v>1834876</v>
      </c>
      <c r="L315" s="109">
        <v>0</v>
      </c>
      <c r="M315" s="109">
        <v>123629</v>
      </c>
      <c r="N315" s="109">
        <v>4859</v>
      </c>
      <c r="O315" s="109">
        <v>587216</v>
      </c>
      <c r="P315" s="109">
        <v>976572</v>
      </c>
      <c r="Q315" s="109">
        <v>492902</v>
      </c>
      <c r="R315" s="109">
        <v>910456</v>
      </c>
      <c r="S315" s="109">
        <v>0</v>
      </c>
      <c r="T315" s="109">
        <v>0</v>
      </c>
      <c r="U315" s="111">
        <v>4930510</v>
      </c>
      <c r="V315" s="112"/>
      <c r="W315" s="112"/>
      <c r="X315" s="112"/>
      <c r="Y315" s="112"/>
      <c r="Z315" s="112"/>
      <c r="AA315" s="112"/>
      <c r="AB315" s="112"/>
    </row>
    <row r="316" spans="1:28">
      <c r="A316" s="206" t="s">
        <v>259</v>
      </c>
      <c r="B316" s="219">
        <v>0</v>
      </c>
      <c r="C316" s="219">
        <v>0</v>
      </c>
      <c r="D316" s="219">
        <v>78702.880000000005</v>
      </c>
      <c r="E316" s="219">
        <v>0</v>
      </c>
      <c r="F316" s="219">
        <v>0</v>
      </c>
      <c r="G316" s="219">
        <v>0</v>
      </c>
      <c r="H316" s="219">
        <v>0</v>
      </c>
      <c r="I316" s="219">
        <v>0</v>
      </c>
      <c r="J316" s="226">
        <v>78702.880000000005</v>
      </c>
      <c r="K316" s="219">
        <v>30987.360000000001</v>
      </c>
      <c r="L316" s="219">
        <v>0</v>
      </c>
      <c r="M316" s="219">
        <v>0</v>
      </c>
      <c r="N316" s="219">
        <v>0</v>
      </c>
      <c r="O316" s="219">
        <v>31905.9</v>
      </c>
      <c r="P316" s="219">
        <v>23181.15</v>
      </c>
      <c r="Q316" s="219">
        <v>142596.59</v>
      </c>
      <c r="R316" s="219">
        <v>0</v>
      </c>
      <c r="S316" s="219">
        <v>0</v>
      </c>
      <c r="T316" s="219">
        <v>0</v>
      </c>
      <c r="U316" s="227">
        <v>228671</v>
      </c>
    </row>
    <row r="317" spans="1:28">
      <c r="A317" s="206" t="s">
        <v>260</v>
      </c>
      <c r="B317" s="219">
        <v>144623.48000000001</v>
      </c>
      <c r="C317" s="219">
        <v>0</v>
      </c>
      <c r="D317" s="219">
        <v>204472.32000000001</v>
      </c>
      <c r="E317" s="219">
        <v>17194.350000000002</v>
      </c>
      <c r="F317" s="219">
        <v>109077</v>
      </c>
      <c r="G317" s="219">
        <v>0</v>
      </c>
      <c r="H317" s="219">
        <v>0</v>
      </c>
      <c r="I317" s="219">
        <v>0</v>
      </c>
      <c r="J317" s="226">
        <v>475367.15</v>
      </c>
      <c r="K317" s="219">
        <v>0</v>
      </c>
      <c r="L317" s="219">
        <v>0</v>
      </c>
      <c r="M317" s="219">
        <v>0</v>
      </c>
      <c r="N317" s="219">
        <v>0</v>
      </c>
      <c r="O317" s="219">
        <v>326479.05</v>
      </c>
      <c r="P317" s="219">
        <v>36348.229999999996</v>
      </c>
      <c r="Q317" s="219">
        <v>37936.910000000003</v>
      </c>
      <c r="R317" s="219">
        <v>145960.43</v>
      </c>
      <c r="S317" s="219">
        <v>0</v>
      </c>
      <c r="T317" s="219">
        <v>0</v>
      </c>
      <c r="U317" s="227">
        <v>546724.61999999988</v>
      </c>
    </row>
    <row r="318" spans="1:28" s="113" customFormat="1" ht="14.4">
      <c r="A318" s="108" t="s">
        <v>41</v>
      </c>
      <c r="B318" s="109">
        <v>144623.48000000001</v>
      </c>
      <c r="C318" s="109">
        <v>0</v>
      </c>
      <c r="D318" s="109">
        <v>283175.2</v>
      </c>
      <c r="E318" s="109">
        <v>17194.350000000002</v>
      </c>
      <c r="F318" s="109">
        <v>109077</v>
      </c>
      <c r="G318" s="109">
        <v>0</v>
      </c>
      <c r="H318" s="109">
        <v>0</v>
      </c>
      <c r="I318" s="109">
        <v>0</v>
      </c>
      <c r="J318" s="110">
        <v>554070.03</v>
      </c>
      <c r="K318" s="109">
        <v>30987.360000000001</v>
      </c>
      <c r="L318" s="109">
        <v>0</v>
      </c>
      <c r="M318" s="109">
        <v>0</v>
      </c>
      <c r="N318" s="109">
        <v>0</v>
      </c>
      <c r="O318" s="109">
        <v>358384.95</v>
      </c>
      <c r="P318" s="109">
        <v>59529.38</v>
      </c>
      <c r="Q318" s="109">
        <v>180533.5</v>
      </c>
      <c r="R318" s="109">
        <v>145960.43</v>
      </c>
      <c r="S318" s="109">
        <v>0</v>
      </c>
      <c r="T318" s="109">
        <v>0</v>
      </c>
      <c r="U318" s="111">
        <v>775395.61999999988</v>
      </c>
      <c r="V318" s="112"/>
      <c r="W318" s="112"/>
      <c r="X318" s="112"/>
      <c r="Y318" s="112"/>
      <c r="Z318" s="112"/>
      <c r="AA318" s="112"/>
      <c r="AB318" s="112"/>
    </row>
    <row r="319" spans="1:28" s="113" customFormat="1" ht="14.4">
      <c r="A319" s="108" t="s">
        <v>42</v>
      </c>
      <c r="B319" s="109">
        <v>1311231.48</v>
      </c>
      <c r="C319" s="109">
        <v>0</v>
      </c>
      <c r="D319" s="109">
        <v>2936123.2</v>
      </c>
      <c r="E319" s="109">
        <v>437777.35</v>
      </c>
      <c r="F319" s="109">
        <v>391790</v>
      </c>
      <c r="G319" s="109">
        <v>0</v>
      </c>
      <c r="H319" s="109">
        <v>1704</v>
      </c>
      <c r="I319" s="109">
        <v>0</v>
      </c>
      <c r="J319" s="110">
        <v>5078626.0299999993</v>
      </c>
      <c r="K319" s="109">
        <v>1865863.36</v>
      </c>
      <c r="L319" s="109">
        <v>0</v>
      </c>
      <c r="M319" s="109">
        <v>123629</v>
      </c>
      <c r="N319" s="109">
        <v>4859</v>
      </c>
      <c r="O319" s="109">
        <v>945600.95</v>
      </c>
      <c r="P319" s="109">
        <v>1036101.38</v>
      </c>
      <c r="Q319" s="109">
        <v>673435.5</v>
      </c>
      <c r="R319" s="109">
        <v>1056416.43</v>
      </c>
      <c r="S319" s="109">
        <v>0</v>
      </c>
      <c r="T319" s="109">
        <v>0</v>
      </c>
      <c r="U319" s="111">
        <v>5705905.6199999992</v>
      </c>
      <c r="V319" s="112"/>
      <c r="W319" s="112"/>
      <c r="X319" s="112"/>
      <c r="Y319" s="112"/>
      <c r="Z319" s="112"/>
      <c r="AA319" s="112"/>
      <c r="AB319" s="112"/>
    </row>
    <row r="320" spans="1:28">
      <c r="J320" s="226">
        <v>0</v>
      </c>
      <c r="U320" s="227">
        <v>0</v>
      </c>
    </row>
    <row r="321" spans="1:28" s="113" customFormat="1" ht="14.4">
      <c r="A321" s="108" t="s">
        <v>261</v>
      </c>
      <c r="B321" s="109">
        <v>34583740</v>
      </c>
      <c r="C321" s="109">
        <v>0</v>
      </c>
      <c r="D321" s="109">
        <v>32681964</v>
      </c>
      <c r="E321" s="109">
        <v>31072206</v>
      </c>
      <c r="F321" s="109">
        <v>214189</v>
      </c>
      <c r="G321" s="109">
        <v>416152</v>
      </c>
      <c r="H321" s="109">
        <v>12278145</v>
      </c>
      <c r="I321" s="109">
        <v>0</v>
      </c>
      <c r="J321" s="110">
        <v>111246396</v>
      </c>
      <c r="K321" s="109">
        <v>65231285</v>
      </c>
      <c r="L321" s="109">
        <v>0</v>
      </c>
      <c r="M321" s="109">
        <v>8181830</v>
      </c>
      <c r="N321" s="109">
        <v>977701</v>
      </c>
      <c r="O321" s="109">
        <v>15904242</v>
      </c>
      <c r="P321" s="109">
        <v>10102388</v>
      </c>
      <c r="Q321" s="109">
        <v>4768980</v>
      </c>
      <c r="R321" s="109">
        <v>4792554</v>
      </c>
      <c r="S321" s="109">
        <v>0</v>
      </c>
      <c r="T321" s="109">
        <v>0</v>
      </c>
      <c r="U321" s="111">
        <v>109958980</v>
      </c>
      <c r="V321" s="112"/>
      <c r="W321" s="112"/>
      <c r="X321" s="112"/>
      <c r="Y321" s="112"/>
      <c r="Z321" s="112"/>
      <c r="AA321" s="112"/>
      <c r="AB321" s="112"/>
    </row>
    <row r="322" spans="1:28">
      <c r="A322" s="206" t="s">
        <v>262</v>
      </c>
      <c r="B322" s="219">
        <v>2637750.6999999997</v>
      </c>
      <c r="C322" s="219">
        <v>0</v>
      </c>
      <c r="D322" s="219">
        <v>1433881.44</v>
      </c>
      <c r="E322" s="219">
        <v>659879.32999999996</v>
      </c>
      <c r="F322" s="219">
        <v>23878.080000000002</v>
      </c>
      <c r="G322" s="219">
        <v>0</v>
      </c>
      <c r="H322" s="219">
        <v>0</v>
      </c>
      <c r="I322" s="219">
        <v>1731886.77</v>
      </c>
      <c r="J322" s="226">
        <v>6487276.3200000003</v>
      </c>
      <c r="K322" s="219">
        <v>0</v>
      </c>
      <c r="L322" s="219">
        <v>0</v>
      </c>
      <c r="M322" s="219">
        <v>974804.8</v>
      </c>
      <c r="N322" s="219">
        <v>1142782.17</v>
      </c>
      <c r="O322" s="219">
        <v>4116212.21</v>
      </c>
      <c r="P322" s="219">
        <v>435483.76</v>
      </c>
      <c r="Q322" s="219">
        <v>1476962.17</v>
      </c>
      <c r="R322" s="219">
        <v>0</v>
      </c>
      <c r="S322" s="219">
        <v>0</v>
      </c>
      <c r="T322" s="219">
        <v>0</v>
      </c>
      <c r="U322" s="227">
        <v>8146245.1099999994</v>
      </c>
    </row>
    <row r="323" spans="1:28">
      <c r="A323" s="206" t="s">
        <v>263</v>
      </c>
      <c r="B323" s="219">
        <v>382957</v>
      </c>
      <c r="C323" s="219">
        <v>0</v>
      </c>
      <c r="D323" s="219">
        <v>199421</v>
      </c>
      <c r="E323" s="219">
        <v>3596</v>
      </c>
      <c r="F323" s="219">
        <v>5576</v>
      </c>
      <c r="G323" s="219">
        <v>0</v>
      </c>
      <c r="H323" s="219">
        <v>0</v>
      </c>
      <c r="I323" s="219">
        <v>0</v>
      </c>
      <c r="J323" s="226">
        <v>591550</v>
      </c>
      <c r="K323" s="219">
        <v>57870</v>
      </c>
      <c r="L323" s="219">
        <v>0</v>
      </c>
      <c r="M323" s="219">
        <v>0</v>
      </c>
      <c r="N323" s="219">
        <v>0</v>
      </c>
      <c r="O323" s="219">
        <v>86832</v>
      </c>
      <c r="P323" s="219">
        <v>152851</v>
      </c>
      <c r="Q323" s="219">
        <v>303429</v>
      </c>
      <c r="R323" s="219">
        <v>0</v>
      </c>
      <c r="S323" s="219">
        <v>0</v>
      </c>
      <c r="T323" s="219">
        <v>0</v>
      </c>
      <c r="U323" s="227">
        <v>600982</v>
      </c>
    </row>
    <row r="324" spans="1:28">
      <c r="A324" s="206" t="s">
        <v>264</v>
      </c>
      <c r="B324" s="219">
        <v>884666.32</v>
      </c>
      <c r="C324" s="219">
        <v>1847.29</v>
      </c>
      <c r="D324" s="219">
        <v>52481.770000000004</v>
      </c>
      <c r="E324" s="219">
        <v>19186.370000000003</v>
      </c>
      <c r="F324" s="219">
        <v>0</v>
      </c>
      <c r="G324" s="219">
        <v>0</v>
      </c>
      <c r="H324" s="219">
        <v>0</v>
      </c>
      <c r="I324" s="219">
        <v>0</v>
      </c>
      <c r="J324" s="226">
        <v>958181.75</v>
      </c>
      <c r="K324" s="219">
        <v>70703.070000000007</v>
      </c>
      <c r="L324" s="219">
        <v>0</v>
      </c>
      <c r="M324" s="219">
        <v>0</v>
      </c>
      <c r="N324" s="219">
        <v>0</v>
      </c>
      <c r="O324" s="219">
        <v>338210.58</v>
      </c>
      <c r="P324" s="219">
        <v>348471.87</v>
      </c>
      <c r="Q324" s="219">
        <v>0</v>
      </c>
      <c r="R324" s="219">
        <v>0</v>
      </c>
      <c r="S324" s="219">
        <v>0</v>
      </c>
      <c r="T324" s="219">
        <v>0</v>
      </c>
      <c r="U324" s="227">
        <v>757385.52</v>
      </c>
    </row>
    <row r="325" spans="1:28">
      <c r="A325" s="206" t="s">
        <v>265</v>
      </c>
      <c r="B325" s="219">
        <v>0</v>
      </c>
      <c r="C325" s="219">
        <v>0</v>
      </c>
      <c r="D325" s="219">
        <v>0</v>
      </c>
      <c r="E325" s="219">
        <v>0</v>
      </c>
      <c r="F325" s="219">
        <v>0</v>
      </c>
      <c r="G325" s="219">
        <v>0</v>
      </c>
      <c r="H325" s="219">
        <v>0</v>
      </c>
      <c r="I325" s="219">
        <v>0</v>
      </c>
      <c r="J325" s="226">
        <v>0</v>
      </c>
      <c r="K325" s="219">
        <v>0</v>
      </c>
      <c r="L325" s="219">
        <v>0</v>
      </c>
      <c r="M325" s="219">
        <v>0</v>
      </c>
      <c r="N325" s="219">
        <v>0</v>
      </c>
      <c r="O325" s="219">
        <v>0</v>
      </c>
      <c r="P325" s="219">
        <v>0</v>
      </c>
      <c r="Q325" s="219">
        <v>0</v>
      </c>
      <c r="R325" s="219">
        <v>0</v>
      </c>
      <c r="S325" s="219">
        <v>0</v>
      </c>
      <c r="T325" s="219">
        <v>0</v>
      </c>
      <c r="U325" s="227">
        <v>0</v>
      </c>
    </row>
    <row r="326" spans="1:28">
      <c r="A326" s="206" t="s">
        <v>266</v>
      </c>
      <c r="B326" s="219">
        <v>6377630</v>
      </c>
      <c r="C326" s="219">
        <v>0</v>
      </c>
      <c r="D326" s="219">
        <v>5626522</v>
      </c>
      <c r="E326" s="219">
        <v>610756</v>
      </c>
      <c r="F326" s="219">
        <v>362265</v>
      </c>
      <c r="G326" s="219">
        <v>224339</v>
      </c>
      <c r="H326" s="219">
        <v>0</v>
      </c>
      <c r="I326" s="219">
        <v>3625434</v>
      </c>
      <c r="J326" s="226">
        <v>16826946</v>
      </c>
      <c r="K326" s="219">
        <v>4736740</v>
      </c>
      <c r="L326" s="219">
        <v>5408</v>
      </c>
      <c r="M326" s="219">
        <v>0</v>
      </c>
      <c r="N326" s="219">
        <v>707155</v>
      </c>
      <c r="O326" s="219">
        <v>9523956</v>
      </c>
      <c r="P326" s="219">
        <v>2957318</v>
      </c>
      <c r="Q326" s="219">
        <v>0</v>
      </c>
      <c r="R326" s="219">
        <v>1196471</v>
      </c>
      <c r="S326" s="219">
        <v>0</v>
      </c>
      <c r="T326" s="219">
        <v>0</v>
      </c>
      <c r="U326" s="227">
        <v>19127048</v>
      </c>
    </row>
    <row r="327" spans="1:28">
      <c r="A327" s="206" t="s">
        <v>409</v>
      </c>
      <c r="B327" s="219">
        <v>160238.1</v>
      </c>
      <c r="C327" s="219">
        <v>0</v>
      </c>
      <c r="D327" s="219">
        <v>53271.31</v>
      </c>
      <c r="E327" s="219">
        <v>0</v>
      </c>
      <c r="F327" s="219">
        <v>0</v>
      </c>
      <c r="G327" s="219">
        <v>0</v>
      </c>
      <c r="H327" s="219">
        <v>0</v>
      </c>
      <c r="I327" s="219">
        <v>0</v>
      </c>
      <c r="J327" s="226">
        <v>213509.41</v>
      </c>
      <c r="K327" s="219">
        <v>0</v>
      </c>
      <c r="L327" s="219">
        <v>0</v>
      </c>
      <c r="M327" s="219">
        <v>0</v>
      </c>
      <c r="N327" s="219">
        <v>0</v>
      </c>
      <c r="O327" s="219">
        <v>47062.720000000001</v>
      </c>
      <c r="P327" s="219">
        <v>241031.45</v>
      </c>
      <c r="Q327" s="219">
        <v>0</v>
      </c>
      <c r="R327" s="219">
        <v>0</v>
      </c>
      <c r="S327" s="219">
        <v>0</v>
      </c>
      <c r="T327" s="219">
        <v>0</v>
      </c>
      <c r="U327" s="227">
        <v>288094.17000000004</v>
      </c>
    </row>
    <row r="328" spans="1:28">
      <c r="A328" s="206" t="s">
        <v>268</v>
      </c>
      <c r="B328" s="219">
        <v>0</v>
      </c>
      <c r="C328" s="219">
        <v>0</v>
      </c>
      <c r="D328" s="219">
        <v>186033.28</v>
      </c>
      <c r="E328" s="219">
        <v>11161.39</v>
      </c>
      <c r="F328" s="219">
        <v>4518.24</v>
      </c>
      <c r="G328" s="219">
        <v>0</v>
      </c>
      <c r="H328" s="219">
        <v>0</v>
      </c>
      <c r="I328" s="219">
        <v>0</v>
      </c>
      <c r="J328" s="226">
        <v>201712.90999999997</v>
      </c>
      <c r="K328" s="219">
        <v>93463.97</v>
      </c>
      <c r="L328" s="219">
        <v>0</v>
      </c>
      <c r="M328" s="219">
        <v>0</v>
      </c>
      <c r="N328" s="219">
        <v>0</v>
      </c>
      <c r="O328" s="219">
        <v>87025.319999999992</v>
      </c>
      <c r="P328" s="219">
        <v>0</v>
      </c>
      <c r="Q328" s="219">
        <v>81200.490000000005</v>
      </c>
      <c r="R328" s="219">
        <v>0</v>
      </c>
      <c r="S328" s="219">
        <v>0</v>
      </c>
      <c r="T328" s="219">
        <v>0</v>
      </c>
      <c r="U328" s="227">
        <v>261689.77999999997</v>
      </c>
    </row>
    <row r="329" spans="1:28">
      <c r="A329" s="206" t="s">
        <v>269</v>
      </c>
      <c r="B329" s="219">
        <v>0</v>
      </c>
      <c r="C329" s="219">
        <v>0</v>
      </c>
      <c r="D329" s="219">
        <v>3517</v>
      </c>
      <c r="E329" s="219">
        <v>3119</v>
      </c>
      <c r="F329" s="219">
        <v>0</v>
      </c>
      <c r="G329" s="219">
        <v>0</v>
      </c>
      <c r="H329" s="219">
        <v>0</v>
      </c>
      <c r="I329" s="219">
        <v>0</v>
      </c>
      <c r="J329" s="226">
        <v>6636</v>
      </c>
      <c r="K329" s="219">
        <v>7974</v>
      </c>
      <c r="L329" s="219">
        <v>0</v>
      </c>
      <c r="M329" s="219">
        <v>0</v>
      </c>
      <c r="N329" s="219">
        <v>0</v>
      </c>
      <c r="O329" s="219">
        <v>15</v>
      </c>
      <c r="P329" s="219">
        <v>4077</v>
      </c>
      <c r="Q329" s="219">
        <v>0</v>
      </c>
      <c r="R329" s="219">
        <v>0</v>
      </c>
      <c r="S329" s="219">
        <v>0</v>
      </c>
      <c r="T329" s="219">
        <v>0</v>
      </c>
      <c r="U329" s="227">
        <v>12066</v>
      </c>
    </row>
    <row r="330" spans="1:28">
      <c r="A330" s="206" t="s">
        <v>270</v>
      </c>
      <c r="B330" s="219">
        <v>1449782</v>
      </c>
      <c r="C330" s="219">
        <v>1593277</v>
      </c>
      <c r="D330" s="219">
        <v>349542</v>
      </c>
      <c r="E330" s="219">
        <v>621072</v>
      </c>
      <c r="F330" s="219">
        <v>98388</v>
      </c>
      <c r="G330" s="219">
        <v>881</v>
      </c>
      <c r="H330" s="219">
        <v>0</v>
      </c>
      <c r="I330" s="219">
        <v>0</v>
      </c>
      <c r="J330" s="226">
        <v>4112942</v>
      </c>
      <c r="K330" s="219">
        <v>1296398</v>
      </c>
      <c r="L330" s="219">
        <v>12166</v>
      </c>
      <c r="M330" s="219">
        <v>0</v>
      </c>
      <c r="N330" s="219">
        <v>0</v>
      </c>
      <c r="O330" s="219">
        <v>1323517</v>
      </c>
      <c r="P330" s="219">
        <v>739659</v>
      </c>
      <c r="Q330" s="219">
        <v>0</v>
      </c>
      <c r="R330" s="219">
        <v>318399</v>
      </c>
      <c r="S330" s="219">
        <v>0</v>
      </c>
      <c r="T330" s="219">
        <v>0</v>
      </c>
      <c r="U330" s="227">
        <v>3690139</v>
      </c>
    </row>
    <row r="331" spans="1:28">
      <c r="A331" s="206" t="s">
        <v>271</v>
      </c>
      <c r="B331" s="219">
        <v>11576999.380000001</v>
      </c>
      <c r="C331" s="219">
        <v>2887710.4</v>
      </c>
      <c r="D331" s="219">
        <v>2140002.77</v>
      </c>
      <c r="E331" s="219">
        <v>1780812.6399999997</v>
      </c>
      <c r="F331" s="219">
        <v>5214.3</v>
      </c>
      <c r="G331" s="219">
        <v>10035.17</v>
      </c>
      <c r="H331" s="219">
        <v>0</v>
      </c>
      <c r="I331" s="219">
        <v>1134769.99</v>
      </c>
      <c r="J331" s="226">
        <v>19535544.650000002</v>
      </c>
      <c r="K331" s="219">
        <v>0</v>
      </c>
      <c r="L331" s="219">
        <v>384814.92</v>
      </c>
      <c r="M331" s="219">
        <v>1000000</v>
      </c>
      <c r="N331" s="219">
        <v>3191048.56</v>
      </c>
      <c r="O331" s="219">
        <v>7113436.7100000009</v>
      </c>
      <c r="P331" s="219">
        <v>3451746.31</v>
      </c>
      <c r="Q331" s="219">
        <v>2837454.54</v>
      </c>
      <c r="R331" s="219">
        <v>4430405.32</v>
      </c>
      <c r="S331" s="219">
        <v>0</v>
      </c>
      <c r="T331" s="219">
        <v>0</v>
      </c>
      <c r="U331" s="227">
        <v>22408906.360000003</v>
      </c>
    </row>
    <row r="332" spans="1:28">
      <c r="A332" s="206" t="s">
        <v>272</v>
      </c>
      <c r="B332" s="219">
        <v>7443924.3399999999</v>
      </c>
      <c r="C332" s="219">
        <v>0</v>
      </c>
      <c r="D332" s="219">
        <v>2551369.1100000003</v>
      </c>
      <c r="E332" s="219">
        <v>1762328.1300000001</v>
      </c>
      <c r="F332" s="219">
        <v>29288.01</v>
      </c>
      <c r="G332" s="219">
        <v>2654508.9699999997</v>
      </c>
      <c r="H332" s="219">
        <v>0</v>
      </c>
      <c r="I332" s="219">
        <v>7438601.5700000003</v>
      </c>
      <c r="J332" s="226">
        <v>21880020.129999999</v>
      </c>
      <c r="K332" s="219">
        <v>0</v>
      </c>
      <c r="L332" s="219">
        <v>541349.66</v>
      </c>
      <c r="M332" s="219">
        <v>4831187.45</v>
      </c>
      <c r="N332" s="219">
        <v>0</v>
      </c>
      <c r="O332" s="219">
        <v>24647209.220000003</v>
      </c>
      <c r="P332" s="219">
        <v>2168477.14</v>
      </c>
      <c r="Q332" s="219">
        <v>1135327.43</v>
      </c>
      <c r="R332" s="219">
        <v>586068.01</v>
      </c>
      <c r="S332" s="219">
        <v>11375000</v>
      </c>
      <c r="T332" s="219">
        <v>0</v>
      </c>
      <c r="U332" s="227">
        <v>45284618.910000004</v>
      </c>
    </row>
    <row r="333" spans="1:28">
      <c r="A333" s="206" t="s">
        <v>273</v>
      </c>
      <c r="B333" s="219">
        <v>4460726</v>
      </c>
      <c r="C333" s="219">
        <v>0</v>
      </c>
      <c r="D333" s="219">
        <v>558054</v>
      </c>
      <c r="E333" s="219">
        <v>956208</v>
      </c>
      <c r="F333" s="219">
        <v>0</v>
      </c>
      <c r="G333" s="219">
        <v>0</v>
      </c>
      <c r="H333" s="219">
        <v>0</v>
      </c>
      <c r="I333" s="219">
        <v>2754368</v>
      </c>
      <c r="J333" s="226">
        <v>8729356</v>
      </c>
      <c r="K333" s="219">
        <v>2754368</v>
      </c>
      <c r="L333" s="219">
        <v>0</v>
      </c>
      <c r="M333" s="219">
        <v>0</v>
      </c>
      <c r="N333" s="219">
        <v>394587</v>
      </c>
      <c r="O333" s="219">
        <v>3309785</v>
      </c>
      <c r="P333" s="219">
        <v>2646728</v>
      </c>
      <c r="Q333" s="219">
        <v>295948</v>
      </c>
      <c r="R333" s="219">
        <v>0</v>
      </c>
      <c r="S333" s="219">
        <v>0</v>
      </c>
      <c r="T333" s="219">
        <v>0</v>
      </c>
      <c r="U333" s="227">
        <v>9401416</v>
      </c>
    </row>
    <row r="334" spans="1:28">
      <c r="A334" s="206" t="s">
        <v>274</v>
      </c>
      <c r="B334" s="219">
        <v>2316285.25</v>
      </c>
      <c r="C334" s="219">
        <v>5882.22</v>
      </c>
      <c r="D334" s="219">
        <v>549975.42999999993</v>
      </c>
      <c r="E334" s="219">
        <v>232095.04</v>
      </c>
      <c r="F334" s="219">
        <v>12410.44</v>
      </c>
      <c r="G334" s="219">
        <v>0</v>
      </c>
      <c r="H334" s="219">
        <v>0</v>
      </c>
      <c r="I334" s="219">
        <v>637029.53</v>
      </c>
      <c r="J334" s="226">
        <v>3753677.91</v>
      </c>
      <c r="K334" s="219">
        <v>0</v>
      </c>
      <c r="L334" s="219">
        <v>0</v>
      </c>
      <c r="M334" s="219">
        <v>0</v>
      </c>
      <c r="N334" s="219">
        <v>1229117.25</v>
      </c>
      <c r="O334" s="219">
        <v>1127109.7400000002</v>
      </c>
      <c r="P334" s="219">
        <v>427552.67000000004</v>
      </c>
      <c r="Q334" s="219">
        <v>909541.95000000007</v>
      </c>
      <c r="R334" s="219">
        <v>305111.01</v>
      </c>
      <c r="S334" s="219">
        <v>0</v>
      </c>
      <c r="T334" s="219">
        <v>0</v>
      </c>
      <c r="U334" s="227">
        <v>3998432.62</v>
      </c>
    </row>
    <row r="335" spans="1:28">
      <c r="A335" s="206" t="s">
        <v>275</v>
      </c>
      <c r="B335" s="219">
        <v>1169259</v>
      </c>
      <c r="C335" s="219">
        <v>466185</v>
      </c>
      <c r="D335" s="219">
        <v>659911</v>
      </c>
      <c r="E335" s="219">
        <v>0</v>
      </c>
      <c r="F335" s="219">
        <v>0</v>
      </c>
      <c r="G335" s="219">
        <v>30600</v>
      </c>
      <c r="H335" s="219">
        <v>0</v>
      </c>
      <c r="I335" s="219">
        <v>470767</v>
      </c>
      <c r="J335" s="226">
        <v>2796722</v>
      </c>
      <c r="K335" s="219">
        <v>0</v>
      </c>
      <c r="L335" s="219">
        <v>0</v>
      </c>
      <c r="M335" s="219">
        <v>758056</v>
      </c>
      <c r="N335" s="219">
        <v>0</v>
      </c>
      <c r="O335" s="219">
        <v>698676</v>
      </c>
      <c r="P335" s="219">
        <v>462000</v>
      </c>
      <c r="Q335" s="219">
        <v>71004</v>
      </c>
      <c r="R335" s="219">
        <v>166927</v>
      </c>
      <c r="S335" s="219">
        <v>0</v>
      </c>
      <c r="T335" s="219">
        <v>0</v>
      </c>
      <c r="U335" s="227">
        <v>2156663</v>
      </c>
    </row>
    <row r="336" spans="1:28">
      <c r="A336" s="206" t="s">
        <v>276</v>
      </c>
      <c r="B336" s="219">
        <v>862443.86</v>
      </c>
      <c r="C336" s="219">
        <v>0</v>
      </c>
      <c r="D336" s="219">
        <v>782796.02</v>
      </c>
      <c r="E336" s="219">
        <v>672357.67999999993</v>
      </c>
      <c r="F336" s="219">
        <v>0</v>
      </c>
      <c r="G336" s="219">
        <v>0</v>
      </c>
      <c r="H336" s="219">
        <v>0</v>
      </c>
      <c r="I336" s="219">
        <v>755365.99</v>
      </c>
      <c r="J336" s="226">
        <v>3072963.55</v>
      </c>
      <c r="K336" s="219">
        <v>0</v>
      </c>
      <c r="L336" s="219">
        <v>0</v>
      </c>
      <c r="M336" s="219">
        <v>0</v>
      </c>
      <c r="N336" s="219">
        <v>353850.45</v>
      </c>
      <c r="O336" s="219">
        <v>1126213.18</v>
      </c>
      <c r="P336" s="219">
        <v>1290952.73</v>
      </c>
      <c r="Q336" s="219">
        <v>350829.44</v>
      </c>
      <c r="R336" s="219">
        <v>54894.5</v>
      </c>
      <c r="S336" s="219">
        <v>0</v>
      </c>
      <c r="T336" s="219">
        <v>0</v>
      </c>
      <c r="U336" s="227">
        <v>3176740.3</v>
      </c>
    </row>
    <row r="337" spans="1:28">
      <c r="A337" s="206" t="s">
        <v>410</v>
      </c>
      <c r="B337" s="219">
        <v>2305942.9500000002</v>
      </c>
      <c r="C337" s="219">
        <v>0</v>
      </c>
      <c r="D337" s="219">
        <v>1725938.44</v>
      </c>
      <c r="E337" s="219">
        <v>0</v>
      </c>
      <c r="F337" s="219">
        <v>488677.58</v>
      </c>
      <c r="G337" s="219">
        <v>59542.5</v>
      </c>
      <c r="H337" s="219">
        <v>637000</v>
      </c>
      <c r="I337" s="219">
        <v>0</v>
      </c>
      <c r="J337" s="226">
        <v>5217101.47</v>
      </c>
      <c r="K337" s="219">
        <v>0</v>
      </c>
      <c r="L337" s="219">
        <v>0</v>
      </c>
      <c r="M337" s="219">
        <v>2385443</v>
      </c>
      <c r="N337" s="219">
        <v>1004356.54</v>
      </c>
      <c r="O337" s="219">
        <v>1496954.8200000003</v>
      </c>
      <c r="P337" s="219">
        <v>402149.06</v>
      </c>
      <c r="Q337" s="219">
        <v>534281</v>
      </c>
      <c r="R337" s="219">
        <v>0</v>
      </c>
      <c r="S337" s="219">
        <v>0</v>
      </c>
      <c r="T337" s="219">
        <v>0</v>
      </c>
      <c r="U337" s="227">
        <v>5823184.4199999999</v>
      </c>
    </row>
    <row r="338" spans="1:28">
      <c r="A338" s="206" t="s">
        <v>278</v>
      </c>
      <c r="B338" s="219">
        <v>607862</v>
      </c>
      <c r="C338" s="219">
        <v>0</v>
      </c>
      <c r="D338" s="219">
        <v>388371</v>
      </c>
      <c r="E338" s="219">
        <v>0</v>
      </c>
      <c r="F338" s="219">
        <v>59738</v>
      </c>
      <c r="G338" s="219">
        <v>0</v>
      </c>
      <c r="H338" s="219">
        <v>0</v>
      </c>
      <c r="I338" s="219">
        <v>548665</v>
      </c>
      <c r="J338" s="226">
        <v>1604636</v>
      </c>
      <c r="K338" s="219">
        <v>751030</v>
      </c>
      <c r="L338" s="219">
        <v>0</v>
      </c>
      <c r="M338" s="219">
        <v>0</v>
      </c>
      <c r="N338" s="219">
        <v>363467</v>
      </c>
      <c r="O338" s="219">
        <v>203650</v>
      </c>
      <c r="P338" s="219">
        <v>158206</v>
      </c>
      <c r="Q338" s="219">
        <v>632494</v>
      </c>
      <c r="R338" s="219">
        <v>32974</v>
      </c>
      <c r="S338" s="219">
        <v>0</v>
      </c>
      <c r="T338" s="219">
        <v>0</v>
      </c>
      <c r="U338" s="227">
        <v>2141821</v>
      </c>
    </row>
    <row r="339" spans="1:28">
      <c r="A339" s="206" t="s">
        <v>279</v>
      </c>
      <c r="B339" s="219">
        <v>1171230</v>
      </c>
      <c r="C339" s="219">
        <v>190692</v>
      </c>
      <c r="D339" s="219">
        <v>36188</v>
      </c>
      <c r="E339" s="219">
        <v>0</v>
      </c>
      <c r="F339" s="219">
        <v>0</v>
      </c>
      <c r="G339" s="219">
        <v>0</v>
      </c>
      <c r="H339" s="219">
        <v>0</v>
      </c>
      <c r="I339" s="219">
        <v>443895</v>
      </c>
      <c r="J339" s="226">
        <v>1842005</v>
      </c>
      <c r="K339" s="219">
        <v>69048</v>
      </c>
      <c r="L339" s="219">
        <v>0</v>
      </c>
      <c r="M339" s="219">
        <v>759274</v>
      </c>
      <c r="N339" s="219">
        <v>0</v>
      </c>
      <c r="O339" s="219">
        <v>277026</v>
      </c>
      <c r="P339" s="219">
        <v>117311</v>
      </c>
      <c r="Q339" s="219">
        <v>891512</v>
      </c>
      <c r="R339" s="219">
        <v>0</v>
      </c>
      <c r="S339" s="219">
        <v>253933</v>
      </c>
      <c r="T339" s="219">
        <v>0</v>
      </c>
      <c r="U339" s="227">
        <v>2368104</v>
      </c>
    </row>
    <row r="340" spans="1:28">
      <c r="A340" s="206" t="s">
        <v>280</v>
      </c>
      <c r="B340" s="219">
        <v>39301.11</v>
      </c>
      <c r="C340" s="219">
        <v>0</v>
      </c>
      <c r="D340" s="219">
        <v>311549.25</v>
      </c>
      <c r="E340" s="219">
        <v>15384.03</v>
      </c>
      <c r="F340" s="219">
        <v>0</v>
      </c>
      <c r="G340" s="219">
        <v>0</v>
      </c>
      <c r="H340" s="219">
        <v>0</v>
      </c>
      <c r="I340" s="219">
        <v>0</v>
      </c>
      <c r="J340" s="226">
        <v>366234.39</v>
      </c>
      <c r="K340" s="219">
        <v>220982.73</v>
      </c>
      <c r="L340" s="219">
        <v>0</v>
      </c>
      <c r="M340" s="219">
        <v>20000</v>
      </c>
      <c r="N340" s="219">
        <v>0</v>
      </c>
      <c r="O340" s="219">
        <v>51355.9</v>
      </c>
      <c r="P340" s="219">
        <v>31222.559999999998</v>
      </c>
      <c r="Q340" s="219">
        <v>0</v>
      </c>
      <c r="R340" s="219">
        <v>0</v>
      </c>
      <c r="S340" s="219">
        <v>0</v>
      </c>
      <c r="T340" s="219">
        <v>0</v>
      </c>
      <c r="U340" s="227">
        <v>323561.19</v>
      </c>
    </row>
    <row r="341" spans="1:28" s="113" customFormat="1" ht="14.4">
      <c r="A341" s="108" t="s">
        <v>41</v>
      </c>
      <c r="B341" s="109">
        <v>43846998.010000005</v>
      </c>
      <c r="C341" s="109">
        <v>5145593.9099999992</v>
      </c>
      <c r="D341" s="109">
        <v>17608824.82</v>
      </c>
      <c r="E341" s="109">
        <v>7347955.6099999994</v>
      </c>
      <c r="F341" s="109">
        <v>1089953.6499999999</v>
      </c>
      <c r="G341" s="109">
        <v>2979906.6399999997</v>
      </c>
      <c r="H341" s="109">
        <v>637000</v>
      </c>
      <c r="I341" s="109">
        <v>19540782.849999998</v>
      </c>
      <c r="J341" s="110">
        <v>98197015.489999995</v>
      </c>
      <c r="K341" s="109">
        <v>10058577.77</v>
      </c>
      <c r="L341" s="109">
        <v>943738.58000000007</v>
      </c>
      <c r="M341" s="109">
        <v>10728765.25</v>
      </c>
      <c r="N341" s="109">
        <v>8386363.9700000007</v>
      </c>
      <c r="O341" s="109">
        <v>55574247.400000006</v>
      </c>
      <c r="P341" s="109">
        <v>16035237.550000003</v>
      </c>
      <c r="Q341" s="109">
        <v>9519984.0199999996</v>
      </c>
      <c r="R341" s="109">
        <v>7091249.8399999999</v>
      </c>
      <c r="S341" s="109">
        <v>11628933</v>
      </c>
      <c r="T341" s="109">
        <v>0</v>
      </c>
      <c r="U341" s="111">
        <v>129967097.38</v>
      </c>
      <c r="V341" s="112"/>
      <c r="W341" s="112"/>
      <c r="X341" s="112"/>
      <c r="Y341" s="112"/>
      <c r="Z341" s="112"/>
      <c r="AA341" s="112"/>
      <c r="AB341" s="112"/>
    </row>
    <row r="342" spans="1:28" s="113" customFormat="1" ht="14.4">
      <c r="A342" s="108" t="s">
        <v>42</v>
      </c>
      <c r="B342" s="109">
        <v>78430738.010000005</v>
      </c>
      <c r="C342" s="109">
        <v>5145593.9099999992</v>
      </c>
      <c r="D342" s="109">
        <v>50290788.82</v>
      </c>
      <c r="E342" s="109">
        <v>38420161.609999999</v>
      </c>
      <c r="F342" s="109">
        <v>1304142.6499999999</v>
      </c>
      <c r="G342" s="109">
        <v>3396058.6399999997</v>
      </c>
      <c r="H342" s="109">
        <v>12915145</v>
      </c>
      <c r="I342" s="109">
        <v>19540782.849999998</v>
      </c>
      <c r="J342" s="110">
        <v>209443411.49000001</v>
      </c>
      <c r="K342" s="109">
        <v>75289862.769999996</v>
      </c>
      <c r="L342" s="109">
        <v>943738.58000000007</v>
      </c>
      <c r="M342" s="109">
        <v>18910595.25</v>
      </c>
      <c r="N342" s="109">
        <v>9364064.9700000007</v>
      </c>
      <c r="O342" s="109">
        <v>71478489.400000006</v>
      </c>
      <c r="P342" s="109">
        <v>26137625.550000004</v>
      </c>
      <c r="Q342" s="109">
        <v>14288964.02</v>
      </c>
      <c r="R342" s="109">
        <v>11883803.84</v>
      </c>
      <c r="S342" s="109">
        <v>11628933</v>
      </c>
      <c r="T342" s="109">
        <v>0</v>
      </c>
      <c r="U342" s="111">
        <v>239926077.38000003</v>
      </c>
      <c r="V342" s="112"/>
      <c r="W342" s="112"/>
      <c r="X342" s="112"/>
      <c r="Y342" s="112"/>
      <c r="Z342" s="112"/>
      <c r="AA342" s="112"/>
      <c r="AB342" s="112"/>
    </row>
    <row r="343" spans="1:28">
      <c r="J343" s="226">
        <v>0</v>
      </c>
      <c r="U343" s="227">
        <v>0</v>
      </c>
    </row>
    <row r="344" spans="1:28" s="113" customFormat="1" ht="14.4">
      <c r="A344" s="108" t="s">
        <v>281</v>
      </c>
      <c r="B344" s="109">
        <v>17632232.84</v>
      </c>
      <c r="C344" s="109">
        <v>7905185.8800000008</v>
      </c>
      <c r="D344" s="109">
        <v>13833780.75</v>
      </c>
      <c r="E344" s="109">
        <v>9523238.5800000001</v>
      </c>
      <c r="F344" s="109">
        <v>3864396.2</v>
      </c>
      <c r="G344" s="109">
        <v>1946213.42</v>
      </c>
      <c r="H344" s="109">
        <v>338504.31</v>
      </c>
      <c r="I344" s="109">
        <v>66354.98</v>
      </c>
      <c r="J344" s="110">
        <v>55109906.960000001</v>
      </c>
      <c r="K344" s="109">
        <v>24314981.02</v>
      </c>
      <c r="L344" s="109">
        <v>0</v>
      </c>
      <c r="M344" s="109">
        <v>331240.93</v>
      </c>
      <c r="N344" s="109">
        <v>106965.03</v>
      </c>
      <c r="O344" s="109">
        <v>2697858.93</v>
      </c>
      <c r="P344" s="109">
        <v>13301817.580000002</v>
      </c>
      <c r="Q344" s="109">
        <v>6294434.8399999999</v>
      </c>
      <c r="R344" s="109">
        <v>9763575.5899999999</v>
      </c>
      <c r="S344" s="109">
        <v>0</v>
      </c>
      <c r="T344" s="109">
        <v>0</v>
      </c>
      <c r="U344" s="111">
        <v>56810873.920000002</v>
      </c>
      <c r="V344" s="112"/>
      <c r="W344" s="112"/>
      <c r="X344" s="112"/>
      <c r="Y344" s="112"/>
      <c r="Z344" s="112"/>
      <c r="AA344" s="112"/>
      <c r="AB344" s="112"/>
    </row>
    <row r="345" spans="1:28">
      <c r="A345" s="206" t="s">
        <v>282</v>
      </c>
      <c r="B345" s="219">
        <v>2250084.5</v>
      </c>
      <c r="C345" s="219">
        <v>0</v>
      </c>
      <c r="D345" s="219">
        <v>380499.99</v>
      </c>
      <c r="E345" s="219">
        <v>68527.56</v>
      </c>
      <c r="F345" s="219">
        <v>9388.49</v>
      </c>
      <c r="G345" s="219">
        <v>0</v>
      </c>
      <c r="H345" s="219">
        <v>0</v>
      </c>
      <c r="I345" s="219">
        <v>0</v>
      </c>
      <c r="J345" s="226">
        <v>2708500.5400000005</v>
      </c>
      <c r="K345" s="219">
        <v>0</v>
      </c>
      <c r="L345" s="219">
        <v>0</v>
      </c>
      <c r="M345" s="219">
        <v>137700</v>
      </c>
      <c r="N345" s="219">
        <v>499706.02</v>
      </c>
      <c r="O345" s="219">
        <v>420219.92000000004</v>
      </c>
      <c r="P345" s="219">
        <v>186778.03</v>
      </c>
      <c r="Q345" s="219">
        <v>1442489.47</v>
      </c>
      <c r="R345" s="219">
        <v>17143.919999999998</v>
      </c>
      <c r="S345" s="219">
        <v>0</v>
      </c>
      <c r="T345" s="219">
        <v>0</v>
      </c>
      <c r="U345" s="227">
        <v>2704037.36</v>
      </c>
    </row>
    <row r="346" spans="1:28">
      <c r="A346" s="206" t="s">
        <v>283</v>
      </c>
      <c r="B346" s="219">
        <v>800094</v>
      </c>
      <c r="C346" s="219">
        <v>0</v>
      </c>
      <c r="D346" s="219">
        <v>147489</v>
      </c>
      <c r="E346" s="219">
        <v>310444</v>
      </c>
      <c r="F346" s="219">
        <v>21719</v>
      </c>
      <c r="G346" s="219">
        <v>0</v>
      </c>
      <c r="H346" s="219">
        <v>0</v>
      </c>
      <c r="I346" s="219">
        <v>545091</v>
      </c>
      <c r="J346" s="226">
        <v>1824837</v>
      </c>
      <c r="K346" s="219">
        <v>545091</v>
      </c>
      <c r="L346" s="219">
        <v>0</v>
      </c>
      <c r="M346" s="219">
        <v>0</v>
      </c>
      <c r="N346" s="219">
        <v>43497</v>
      </c>
      <c r="O346" s="219">
        <v>785050</v>
      </c>
      <c r="P346" s="219">
        <v>314683</v>
      </c>
      <c r="Q346" s="219">
        <v>449905</v>
      </c>
      <c r="R346" s="219">
        <v>6536</v>
      </c>
      <c r="S346" s="219">
        <v>0</v>
      </c>
      <c r="T346" s="219">
        <v>0</v>
      </c>
      <c r="U346" s="227">
        <v>2144762</v>
      </c>
    </row>
    <row r="347" spans="1:28">
      <c r="A347" s="206" t="s">
        <v>284</v>
      </c>
      <c r="B347" s="219">
        <v>1030390</v>
      </c>
      <c r="C347" s="219">
        <v>0</v>
      </c>
      <c r="D347" s="219">
        <v>665505</v>
      </c>
      <c r="E347" s="219">
        <v>0</v>
      </c>
      <c r="F347" s="219">
        <v>0</v>
      </c>
      <c r="G347" s="219">
        <v>90800</v>
      </c>
      <c r="H347" s="219">
        <v>0</v>
      </c>
      <c r="I347" s="219">
        <v>271329</v>
      </c>
      <c r="J347" s="226">
        <v>2058024</v>
      </c>
      <c r="K347" s="219">
        <v>271329</v>
      </c>
      <c r="L347" s="219">
        <v>143827</v>
      </c>
      <c r="M347" s="219">
        <v>1024055</v>
      </c>
      <c r="N347" s="219">
        <v>0</v>
      </c>
      <c r="O347" s="219">
        <v>430885</v>
      </c>
      <c r="P347" s="219">
        <v>95645</v>
      </c>
      <c r="Q347" s="219">
        <v>12818</v>
      </c>
      <c r="R347" s="219">
        <v>79465</v>
      </c>
      <c r="S347" s="219">
        <v>0</v>
      </c>
      <c r="T347" s="219">
        <v>0</v>
      </c>
      <c r="U347" s="227">
        <v>2058024</v>
      </c>
    </row>
    <row r="348" spans="1:28">
      <c r="A348" s="206" t="s">
        <v>285</v>
      </c>
      <c r="B348" s="219">
        <v>0</v>
      </c>
      <c r="C348" s="219">
        <v>170040</v>
      </c>
      <c r="D348" s="219">
        <v>48153</v>
      </c>
      <c r="E348" s="219">
        <v>0</v>
      </c>
      <c r="F348" s="219">
        <v>0</v>
      </c>
      <c r="G348" s="219">
        <v>0</v>
      </c>
      <c r="H348" s="219">
        <v>0</v>
      </c>
      <c r="I348" s="219">
        <v>0</v>
      </c>
      <c r="J348" s="226">
        <v>218193</v>
      </c>
      <c r="K348" s="219">
        <v>31758</v>
      </c>
      <c r="L348" s="219">
        <v>0</v>
      </c>
      <c r="M348" s="219">
        <v>0</v>
      </c>
      <c r="N348" s="219">
        <v>0</v>
      </c>
      <c r="O348" s="219">
        <v>1228</v>
      </c>
      <c r="P348" s="219">
        <v>14626</v>
      </c>
      <c r="Q348" s="219">
        <v>27900</v>
      </c>
      <c r="R348" s="219">
        <v>170040</v>
      </c>
      <c r="S348" s="219">
        <v>0</v>
      </c>
      <c r="T348" s="219">
        <v>0</v>
      </c>
      <c r="U348" s="227">
        <v>245552</v>
      </c>
    </row>
    <row r="349" spans="1:28">
      <c r="A349" s="206" t="s">
        <v>286</v>
      </c>
      <c r="B349" s="219">
        <v>72516.5</v>
      </c>
      <c r="C349" s="219">
        <v>0</v>
      </c>
      <c r="D349" s="219">
        <v>10796.130000000001</v>
      </c>
      <c r="E349" s="219">
        <v>1052.19</v>
      </c>
      <c r="F349" s="219">
        <v>0</v>
      </c>
      <c r="G349" s="219">
        <v>0</v>
      </c>
      <c r="H349" s="219">
        <v>0</v>
      </c>
      <c r="I349" s="219">
        <v>0</v>
      </c>
      <c r="J349" s="226">
        <v>84364.82</v>
      </c>
      <c r="K349" s="219">
        <v>0</v>
      </c>
      <c r="L349" s="219">
        <v>0</v>
      </c>
      <c r="M349" s="219">
        <v>15000</v>
      </c>
      <c r="N349" s="219">
        <v>0</v>
      </c>
      <c r="O349" s="219">
        <v>0</v>
      </c>
      <c r="P349" s="219">
        <v>4269.21</v>
      </c>
      <c r="Q349" s="219">
        <v>72516.5</v>
      </c>
      <c r="R349" s="219">
        <v>0</v>
      </c>
      <c r="S349" s="219">
        <v>0</v>
      </c>
      <c r="T349" s="219">
        <v>0</v>
      </c>
      <c r="U349" s="227">
        <v>91785.709999999992</v>
      </c>
    </row>
    <row r="350" spans="1:28">
      <c r="A350" s="206" t="s">
        <v>287</v>
      </c>
      <c r="B350" s="219">
        <v>1145411</v>
      </c>
      <c r="C350" s="219">
        <v>0</v>
      </c>
      <c r="D350" s="219">
        <v>634960</v>
      </c>
      <c r="E350" s="219">
        <v>0</v>
      </c>
      <c r="F350" s="219">
        <v>82889</v>
      </c>
      <c r="G350" s="219">
        <v>65249</v>
      </c>
      <c r="H350" s="219">
        <v>0</v>
      </c>
      <c r="I350" s="219">
        <v>487387</v>
      </c>
      <c r="J350" s="226">
        <v>2415896</v>
      </c>
      <c r="K350" s="219">
        <v>0</v>
      </c>
      <c r="L350" s="219">
        <v>0</v>
      </c>
      <c r="M350" s="219">
        <v>580000</v>
      </c>
      <c r="N350" s="219">
        <v>0</v>
      </c>
      <c r="O350" s="219">
        <v>1096486</v>
      </c>
      <c r="P350" s="219">
        <v>1030888</v>
      </c>
      <c r="Q350" s="219">
        <v>402935</v>
      </c>
      <c r="R350" s="219">
        <v>3131</v>
      </c>
      <c r="S350" s="219">
        <v>0</v>
      </c>
      <c r="T350" s="219">
        <v>0</v>
      </c>
      <c r="U350" s="227">
        <v>3113440</v>
      </c>
    </row>
    <row r="351" spans="1:28">
      <c r="A351" s="206" t="s">
        <v>288</v>
      </c>
      <c r="B351" s="219">
        <v>222436.23</v>
      </c>
      <c r="C351" s="219">
        <v>0</v>
      </c>
      <c r="D351" s="219">
        <v>79837.459999999992</v>
      </c>
      <c r="E351" s="219">
        <v>181507.42</v>
      </c>
      <c r="F351" s="219">
        <v>8697.69</v>
      </c>
      <c r="G351" s="219">
        <v>0</v>
      </c>
      <c r="H351" s="219">
        <v>0</v>
      </c>
      <c r="I351" s="219">
        <v>430621.04</v>
      </c>
      <c r="J351" s="226">
        <v>923099.84</v>
      </c>
      <c r="K351" s="219">
        <v>0</v>
      </c>
      <c r="L351" s="219">
        <v>0</v>
      </c>
      <c r="M351" s="219">
        <v>223729.89</v>
      </c>
      <c r="N351" s="219">
        <v>0</v>
      </c>
      <c r="O351" s="219">
        <v>307.7</v>
      </c>
      <c r="P351" s="219">
        <v>109247.45</v>
      </c>
      <c r="Q351" s="219">
        <v>215766</v>
      </c>
      <c r="R351" s="219">
        <v>0</v>
      </c>
      <c r="S351" s="219">
        <v>0</v>
      </c>
      <c r="T351" s="219">
        <v>0</v>
      </c>
      <c r="U351" s="227">
        <v>549051.04</v>
      </c>
    </row>
    <row r="352" spans="1:28">
      <c r="A352" s="206" t="s">
        <v>289</v>
      </c>
      <c r="B352" s="219">
        <v>0</v>
      </c>
      <c r="C352" s="219">
        <v>0</v>
      </c>
      <c r="D352" s="219">
        <v>344547.56000000006</v>
      </c>
      <c r="E352" s="219">
        <v>0</v>
      </c>
      <c r="F352" s="219">
        <v>717668.39</v>
      </c>
      <c r="G352" s="219">
        <v>0</v>
      </c>
      <c r="H352" s="219">
        <v>0</v>
      </c>
      <c r="I352" s="219">
        <v>0</v>
      </c>
      <c r="J352" s="226">
        <v>1062215.9500000002</v>
      </c>
      <c r="K352" s="219">
        <v>65016.23</v>
      </c>
      <c r="L352" s="219">
        <v>0</v>
      </c>
      <c r="M352" s="219">
        <v>300000</v>
      </c>
      <c r="N352" s="219">
        <v>0</v>
      </c>
      <c r="O352" s="219">
        <v>254722.03</v>
      </c>
      <c r="P352" s="219">
        <v>57726.850000000006</v>
      </c>
      <c r="Q352" s="219">
        <v>338088.87</v>
      </c>
      <c r="R352" s="219">
        <v>0</v>
      </c>
      <c r="S352" s="219">
        <v>0</v>
      </c>
      <c r="T352" s="219">
        <v>0</v>
      </c>
      <c r="U352" s="227">
        <v>1015553.98</v>
      </c>
    </row>
    <row r="353" spans="1:28">
      <c r="A353" s="206" t="s">
        <v>290</v>
      </c>
      <c r="B353" s="219">
        <v>20250</v>
      </c>
      <c r="C353" s="219">
        <v>2140.79</v>
      </c>
      <c r="D353" s="219">
        <v>26225.040000000001</v>
      </c>
      <c r="E353" s="219">
        <v>0</v>
      </c>
      <c r="F353" s="219">
        <v>5116.8</v>
      </c>
      <c r="G353" s="219">
        <v>0</v>
      </c>
      <c r="H353" s="219">
        <v>0</v>
      </c>
      <c r="I353" s="219">
        <v>0</v>
      </c>
      <c r="J353" s="226">
        <v>53732.630000000005</v>
      </c>
      <c r="K353" s="219">
        <v>0</v>
      </c>
      <c r="L353" s="219">
        <v>0</v>
      </c>
      <c r="M353" s="219">
        <v>18000</v>
      </c>
      <c r="N353" s="219">
        <v>0</v>
      </c>
      <c r="O353" s="219">
        <v>6439.1100000000006</v>
      </c>
      <c r="P353" s="219">
        <v>11184.07</v>
      </c>
      <c r="Q353" s="219">
        <v>24527.239999999998</v>
      </c>
      <c r="R353" s="219">
        <v>0</v>
      </c>
      <c r="S353" s="219">
        <v>0</v>
      </c>
      <c r="T353" s="219">
        <v>0</v>
      </c>
      <c r="U353" s="227">
        <v>60150.42</v>
      </c>
    </row>
    <row r="354" spans="1:28">
      <c r="A354" s="206" t="s">
        <v>291</v>
      </c>
      <c r="B354" s="219">
        <v>0</v>
      </c>
      <c r="C354" s="219">
        <v>0</v>
      </c>
      <c r="D354" s="219">
        <v>0</v>
      </c>
      <c r="E354" s="219">
        <v>0</v>
      </c>
      <c r="F354" s="219">
        <v>0</v>
      </c>
      <c r="G354" s="219">
        <v>0</v>
      </c>
      <c r="H354" s="219">
        <v>0</v>
      </c>
      <c r="I354" s="219">
        <v>0</v>
      </c>
      <c r="J354" s="226">
        <v>0</v>
      </c>
      <c r="K354" s="219">
        <v>0</v>
      </c>
      <c r="L354" s="219">
        <v>0</v>
      </c>
      <c r="M354" s="219">
        <v>0</v>
      </c>
      <c r="N354" s="219">
        <v>0</v>
      </c>
      <c r="O354" s="219">
        <v>0</v>
      </c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27">
        <v>0</v>
      </c>
    </row>
    <row r="355" spans="1:28">
      <c r="A355" s="206" t="s">
        <v>411</v>
      </c>
      <c r="B355" s="219">
        <v>27998692</v>
      </c>
      <c r="C355" s="219">
        <v>0</v>
      </c>
      <c r="D355" s="219">
        <v>32163549</v>
      </c>
      <c r="E355" s="219">
        <v>2708798</v>
      </c>
      <c r="F355" s="219">
        <v>85734</v>
      </c>
      <c r="G355" s="219">
        <v>507748</v>
      </c>
      <c r="H355" s="219">
        <v>0</v>
      </c>
      <c r="I355" s="219">
        <v>5135828</v>
      </c>
      <c r="J355" s="226">
        <v>68600349</v>
      </c>
      <c r="K355" s="219">
        <v>9346185</v>
      </c>
      <c r="L355" s="219">
        <v>424167</v>
      </c>
      <c r="M355" s="219">
        <v>42442248</v>
      </c>
      <c r="N355" s="219">
        <v>0</v>
      </c>
      <c r="O355" s="219">
        <v>26189770</v>
      </c>
      <c r="P355" s="219">
        <v>8991255</v>
      </c>
      <c r="Q355" s="219">
        <v>1315879</v>
      </c>
      <c r="R355" s="219">
        <v>12221664</v>
      </c>
      <c r="S355" s="219">
        <v>0</v>
      </c>
      <c r="T355" s="219">
        <v>0</v>
      </c>
      <c r="U355" s="227">
        <v>100931168</v>
      </c>
    </row>
    <row r="356" spans="1:28">
      <c r="A356" s="206" t="s">
        <v>293</v>
      </c>
      <c r="B356" s="219">
        <v>14603825</v>
      </c>
      <c r="C356" s="219">
        <v>0</v>
      </c>
      <c r="D356" s="219">
        <v>6610450</v>
      </c>
      <c r="E356" s="219">
        <v>4678615</v>
      </c>
      <c r="F356" s="219">
        <v>11767213</v>
      </c>
      <c r="G356" s="219">
        <v>164600</v>
      </c>
      <c r="H356" s="219">
        <v>24494135</v>
      </c>
      <c r="I356" s="219">
        <v>0</v>
      </c>
      <c r="J356" s="226">
        <v>62318838</v>
      </c>
      <c r="K356" s="219">
        <v>11708923</v>
      </c>
      <c r="L356" s="219">
        <v>0</v>
      </c>
      <c r="M356" s="219">
        <v>11098499</v>
      </c>
      <c r="N356" s="219">
        <v>26736586</v>
      </c>
      <c r="O356" s="219">
        <v>11924129</v>
      </c>
      <c r="P356" s="219">
        <v>2205618</v>
      </c>
      <c r="Q356" s="219">
        <v>9857102</v>
      </c>
      <c r="R356" s="219">
        <v>2742548</v>
      </c>
      <c r="S356" s="219">
        <v>0</v>
      </c>
      <c r="T356" s="219">
        <v>0</v>
      </c>
      <c r="U356" s="227">
        <v>76273405</v>
      </c>
    </row>
    <row r="357" spans="1:28">
      <c r="A357" s="206" t="s">
        <v>294</v>
      </c>
      <c r="B357" s="219">
        <v>0</v>
      </c>
      <c r="C357" s="219">
        <v>0</v>
      </c>
      <c r="D357" s="219">
        <v>13278.350000000002</v>
      </c>
      <c r="E357" s="219">
        <v>0</v>
      </c>
      <c r="F357" s="219">
        <v>0</v>
      </c>
      <c r="G357" s="219">
        <v>0</v>
      </c>
      <c r="H357" s="219">
        <v>0</v>
      </c>
      <c r="I357" s="219">
        <v>0</v>
      </c>
      <c r="J357" s="226">
        <v>13278.350000000002</v>
      </c>
      <c r="K357" s="219">
        <v>0</v>
      </c>
      <c r="L357" s="219">
        <v>0</v>
      </c>
      <c r="M357" s="219">
        <v>0</v>
      </c>
      <c r="N357" s="219">
        <v>0</v>
      </c>
      <c r="O357" s="219">
        <v>0</v>
      </c>
      <c r="P357" s="219">
        <v>2725.98</v>
      </c>
      <c r="Q357" s="219">
        <v>10178.75</v>
      </c>
      <c r="R357" s="219">
        <v>0</v>
      </c>
      <c r="S357" s="219">
        <v>0</v>
      </c>
      <c r="T357" s="219">
        <v>0</v>
      </c>
      <c r="U357" s="227">
        <v>12904.73</v>
      </c>
    </row>
    <row r="358" spans="1:28" s="113" customFormat="1" ht="14.4">
      <c r="A358" s="108" t="s">
        <v>41</v>
      </c>
      <c r="B358" s="109">
        <v>48143699.230000004</v>
      </c>
      <c r="C358" s="109">
        <v>172180.79</v>
      </c>
      <c r="D358" s="109">
        <v>41125290.530000001</v>
      </c>
      <c r="E358" s="109">
        <v>7948944.1699999999</v>
      </c>
      <c r="F358" s="109">
        <v>12698426.370000001</v>
      </c>
      <c r="G358" s="109">
        <v>828397</v>
      </c>
      <c r="H358" s="109">
        <v>24494135</v>
      </c>
      <c r="I358" s="109">
        <v>6870256.04</v>
      </c>
      <c r="J358" s="110">
        <v>142281329.13000003</v>
      </c>
      <c r="K358" s="109">
        <v>21968302.23</v>
      </c>
      <c r="L358" s="109">
        <v>567994</v>
      </c>
      <c r="M358" s="109">
        <v>55839231.890000001</v>
      </c>
      <c r="N358" s="109">
        <v>27279789.02</v>
      </c>
      <c r="O358" s="109">
        <v>41109236.759999998</v>
      </c>
      <c r="P358" s="109">
        <v>13024646.59</v>
      </c>
      <c r="Q358" s="109">
        <v>14170105.83</v>
      </c>
      <c r="R358" s="109">
        <v>15240527.92</v>
      </c>
      <c r="S358" s="109">
        <v>0</v>
      </c>
      <c r="T358" s="109">
        <v>0</v>
      </c>
      <c r="U358" s="111">
        <v>189199834.24000001</v>
      </c>
      <c r="V358" s="112"/>
      <c r="W358" s="112"/>
      <c r="X358" s="112"/>
      <c r="Y358" s="112"/>
      <c r="Z358" s="112"/>
      <c r="AA358" s="112"/>
      <c r="AB358" s="112"/>
    </row>
    <row r="359" spans="1:28" s="113" customFormat="1" ht="14.4">
      <c r="A359" s="108" t="s">
        <v>42</v>
      </c>
      <c r="B359" s="109">
        <v>65775932.070000008</v>
      </c>
      <c r="C359" s="109">
        <v>8077366.6700000009</v>
      </c>
      <c r="D359" s="109">
        <v>54959071.280000001</v>
      </c>
      <c r="E359" s="109">
        <v>17472182.75</v>
      </c>
      <c r="F359" s="109">
        <v>16562822.57</v>
      </c>
      <c r="G359" s="109">
        <v>2774610.42</v>
      </c>
      <c r="H359" s="109">
        <v>24832639.309999999</v>
      </c>
      <c r="I359" s="109">
        <v>6936611.0200000005</v>
      </c>
      <c r="J359" s="110">
        <v>197391236.09</v>
      </c>
      <c r="K359" s="109">
        <v>46283283.25</v>
      </c>
      <c r="L359" s="109">
        <v>567994</v>
      </c>
      <c r="M359" s="109">
        <v>56170472.82</v>
      </c>
      <c r="N359" s="109">
        <v>27386754.050000001</v>
      </c>
      <c r="O359" s="109">
        <v>43807095.689999998</v>
      </c>
      <c r="P359" s="109">
        <v>26326464.170000002</v>
      </c>
      <c r="Q359" s="109">
        <v>20464540.670000002</v>
      </c>
      <c r="R359" s="109">
        <v>25004103.509999998</v>
      </c>
      <c r="S359" s="109">
        <v>0</v>
      </c>
      <c r="T359" s="109">
        <v>0</v>
      </c>
      <c r="U359" s="111">
        <v>246010708.16000003</v>
      </c>
      <c r="V359" s="112"/>
      <c r="W359" s="112"/>
      <c r="X359" s="112"/>
      <c r="Y359" s="112"/>
      <c r="Z359" s="112"/>
      <c r="AA359" s="112"/>
      <c r="AB359" s="112"/>
    </row>
    <row r="360" spans="1:28">
      <c r="J360" s="226">
        <v>0</v>
      </c>
      <c r="U360" s="227">
        <v>0</v>
      </c>
    </row>
    <row r="361" spans="1:28" s="113" customFormat="1" ht="14.4">
      <c r="A361" s="108" t="s">
        <v>296</v>
      </c>
      <c r="B361" s="109">
        <v>415677</v>
      </c>
      <c r="C361" s="109">
        <v>0</v>
      </c>
      <c r="D361" s="109">
        <v>8507600</v>
      </c>
      <c r="E361" s="109">
        <v>1111415</v>
      </c>
      <c r="F361" s="109">
        <v>0</v>
      </c>
      <c r="G361" s="109">
        <v>0</v>
      </c>
      <c r="H361" s="109">
        <v>34856</v>
      </c>
      <c r="I361" s="109">
        <v>1130138</v>
      </c>
      <c r="J361" s="110">
        <v>11199686</v>
      </c>
      <c r="K361" s="109">
        <v>5468972</v>
      </c>
      <c r="L361" s="109">
        <v>0</v>
      </c>
      <c r="M361" s="109">
        <v>0</v>
      </c>
      <c r="N361" s="109">
        <v>480828</v>
      </c>
      <c r="O361" s="109">
        <v>242974</v>
      </c>
      <c r="P361" s="109">
        <v>4204771</v>
      </c>
      <c r="Q361" s="109">
        <v>700836</v>
      </c>
      <c r="R361" s="109">
        <v>223280</v>
      </c>
      <c r="S361" s="109">
        <v>0</v>
      </c>
      <c r="T361" s="109">
        <v>0</v>
      </c>
      <c r="U361" s="111">
        <v>11321661</v>
      </c>
      <c r="V361" s="112"/>
      <c r="W361" s="112"/>
      <c r="X361" s="112"/>
      <c r="Y361" s="112"/>
      <c r="Z361" s="112"/>
      <c r="AA361" s="112"/>
      <c r="AB361" s="112"/>
    </row>
    <row r="362" spans="1:28">
      <c r="A362" s="206" t="s">
        <v>297</v>
      </c>
      <c r="B362" s="219">
        <v>1056785.22</v>
      </c>
      <c r="C362" s="219">
        <v>0</v>
      </c>
      <c r="D362" s="219">
        <v>216450.52999999997</v>
      </c>
      <c r="E362" s="219">
        <v>42694.579999999994</v>
      </c>
      <c r="F362" s="219">
        <v>0</v>
      </c>
      <c r="G362" s="219">
        <v>28955.4</v>
      </c>
      <c r="H362" s="219">
        <v>0</v>
      </c>
      <c r="I362" s="219">
        <v>178455</v>
      </c>
      <c r="J362" s="226">
        <v>1523340.73</v>
      </c>
      <c r="K362" s="219">
        <v>0</v>
      </c>
      <c r="L362" s="219">
        <v>0</v>
      </c>
      <c r="M362" s="219">
        <v>295693.13</v>
      </c>
      <c r="N362" s="219">
        <v>0</v>
      </c>
      <c r="O362" s="219">
        <v>0</v>
      </c>
      <c r="P362" s="219">
        <v>61862.8</v>
      </c>
      <c r="Q362" s="219">
        <v>692957</v>
      </c>
      <c r="R362" s="219">
        <v>221864.58</v>
      </c>
      <c r="S362" s="219">
        <v>0</v>
      </c>
      <c r="T362" s="219">
        <v>0</v>
      </c>
      <c r="U362" s="227">
        <v>1272377.51</v>
      </c>
    </row>
    <row r="363" spans="1:28">
      <c r="A363" s="206" t="s">
        <v>298</v>
      </c>
      <c r="B363" s="219">
        <v>79368</v>
      </c>
      <c r="C363" s="219">
        <v>0</v>
      </c>
      <c r="D363" s="219">
        <v>1307905</v>
      </c>
      <c r="E363" s="219">
        <v>157326</v>
      </c>
      <c r="F363" s="219">
        <v>118294</v>
      </c>
      <c r="G363" s="219">
        <v>47665</v>
      </c>
      <c r="H363" s="219">
        <v>0</v>
      </c>
      <c r="I363" s="219">
        <v>261919</v>
      </c>
      <c r="J363" s="226">
        <v>1972477</v>
      </c>
      <c r="K363" s="219">
        <v>0</v>
      </c>
      <c r="L363" s="219">
        <v>27689</v>
      </c>
      <c r="M363" s="219">
        <v>0</v>
      </c>
      <c r="N363" s="219">
        <v>0</v>
      </c>
      <c r="O363" s="219">
        <v>1261882</v>
      </c>
      <c r="P363" s="219">
        <v>110212</v>
      </c>
      <c r="Q363" s="219">
        <v>15782</v>
      </c>
      <c r="R363" s="219">
        <v>65270</v>
      </c>
      <c r="S363" s="219">
        <v>0</v>
      </c>
      <c r="T363" s="219">
        <v>0</v>
      </c>
      <c r="U363" s="227">
        <v>1480835</v>
      </c>
    </row>
    <row r="364" spans="1:28">
      <c r="A364" s="206" t="s">
        <v>299</v>
      </c>
      <c r="B364" s="219">
        <v>416903</v>
      </c>
      <c r="C364" s="219">
        <v>0</v>
      </c>
      <c r="D364" s="219">
        <v>95520</v>
      </c>
      <c r="E364" s="219">
        <v>28291</v>
      </c>
      <c r="F364" s="219">
        <v>0</v>
      </c>
      <c r="G364" s="219">
        <v>0</v>
      </c>
      <c r="H364" s="219">
        <v>0</v>
      </c>
      <c r="I364" s="219">
        <v>0</v>
      </c>
      <c r="J364" s="226">
        <v>540714</v>
      </c>
      <c r="K364" s="219">
        <v>82487</v>
      </c>
      <c r="L364" s="219">
        <v>0</v>
      </c>
      <c r="M364" s="219">
        <v>0</v>
      </c>
      <c r="N364" s="219">
        <v>0</v>
      </c>
      <c r="O364" s="219">
        <v>42128</v>
      </c>
      <c r="P364" s="219">
        <v>37747</v>
      </c>
      <c r="Q364" s="219">
        <v>218633</v>
      </c>
      <c r="R364" s="219">
        <v>0</v>
      </c>
      <c r="S364" s="219">
        <v>0</v>
      </c>
      <c r="T364" s="219">
        <v>0</v>
      </c>
      <c r="U364" s="227">
        <v>380995</v>
      </c>
    </row>
    <row r="365" spans="1:28">
      <c r="A365" s="206" t="s">
        <v>300</v>
      </c>
      <c r="B365" s="219">
        <v>0</v>
      </c>
      <c r="C365" s="219">
        <v>0</v>
      </c>
      <c r="D365" s="219">
        <v>5479.0599999999995</v>
      </c>
      <c r="E365" s="219">
        <v>0</v>
      </c>
      <c r="F365" s="219">
        <v>25</v>
      </c>
      <c r="G365" s="219">
        <v>255.63</v>
      </c>
      <c r="H365" s="219">
        <v>0</v>
      </c>
      <c r="I365" s="219">
        <v>0</v>
      </c>
      <c r="J365" s="226">
        <v>5759.69</v>
      </c>
      <c r="K365" s="219">
        <v>0</v>
      </c>
      <c r="L365" s="219">
        <v>0</v>
      </c>
      <c r="M365" s="219">
        <v>0</v>
      </c>
      <c r="N365" s="219">
        <v>0</v>
      </c>
      <c r="O365" s="219">
        <v>0</v>
      </c>
      <c r="P365" s="219">
        <v>4077.62</v>
      </c>
      <c r="Q365" s="219">
        <v>0</v>
      </c>
      <c r="R365" s="219">
        <v>0</v>
      </c>
      <c r="S365" s="219">
        <v>0</v>
      </c>
      <c r="T365" s="219">
        <v>0</v>
      </c>
      <c r="U365" s="227">
        <v>4077.62</v>
      </c>
    </row>
    <row r="366" spans="1:28">
      <c r="A366" s="206" t="s">
        <v>301</v>
      </c>
      <c r="B366" s="219">
        <v>491.18</v>
      </c>
      <c r="C366" s="219">
        <v>0</v>
      </c>
      <c r="D366" s="219">
        <v>24731.77</v>
      </c>
      <c r="E366" s="219">
        <v>3451.89</v>
      </c>
      <c r="F366" s="219">
        <v>1250</v>
      </c>
      <c r="G366" s="219">
        <v>0</v>
      </c>
      <c r="H366" s="219">
        <v>0</v>
      </c>
      <c r="I366" s="219">
        <v>0</v>
      </c>
      <c r="J366" s="226">
        <v>29924.84</v>
      </c>
      <c r="K366" s="219">
        <v>33608.370000000003</v>
      </c>
      <c r="L366" s="219">
        <v>0</v>
      </c>
      <c r="M366" s="219">
        <v>0</v>
      </c>
      <c r="N366" s="219">
        <v>0</v>
      </c>
      <c r="O366" s="219">
        <v>163.66</v>
      </c>
      <c r="P366" s="219">
        <v>6458.52</v>
      </c>
      <c r="Q366" s="219">
        <v>0</v>
      </c>
      <c r="R366" s="219">
        <v>0</v>
      </c>
      <c r="S366" s="219">
        <v>0</v>
      </c>
      <c r="T366" s="219">
        <v>0</v>
      </c>
      <c r="U366" s="227">
        <v>40230.550000000003</v>
      </c>
    </row>
    <row r="367" spans="1:28">
      <c r="A367" s="206" t="s">
        <v>302</v>
      </c>
      <c r="B367" s="219">
        <v>0</v>
      </c>
      <c r="C367" s="219">
        <v>0</v>
      </c>
      <c r="D367" s="219">
        <v>0</v>
      </c>
      <c r="E367" s="219">
        <v>0</v>
      </c>
      <c r="F367" s="219">
        <v>0</v>
      </c>
      <c r="G367" s="219">
        <v>0</v>
      </c>
      <c r="H367" s="219">
        <v>0</v>
      </c>
      <c r="I367" s="219">
        <v>0</v>
      </c>
      <c r="J367" s="226">
        <v>0</v>
      </c>
      <c r="K367" s="219">
        <v>0</v>
      </c>
      <c r="L367" s="219">
        <v>0</v>
      </c>
      <c r="M367" s="219">
        <v>0</v>
      </c>
      <c r="N367" s="219">
        <v>0</v>
      </c>
      <c r="O367" s="219">
        <v>0</v>
      </c>
      <c r="P367" s="219">
        <v>0</v>
      </c>
      <c r="Q367" s="219">
        <v>0</v>
      </c>
      <c r="R367" s="219">
        <v>0</v>
      </c>
      <c r="S367" s="219">
        <v>0</v>
      </c>
      <c r="T367" s="219">
        <v>0</v>
      </c>
      <c r="U367" s="227">
        <v>0</v>
      </c>
    </row>
    <row r="368" spans="1:28" s="113" customFormat="1" ht="14.4">
      <c r="A368" s="108" t="s">
        <v>41</v>
      </c>
      <c r="B368" s="109">
        <v>1553547.4</v>
      </c>
      <c r="C368" s="109">
        <v>0</v>
      </c>
      <c r="D368" s="109">
        <v>1650086.36</v>
      </c>
      <c r="E368" s="109">
        <v>231763.47</v>
      </c>
      <c r="F368" s="109">
        <v>119569</v>
      </c>
      <c r="G368" s="109">
        <v>76876.03</v>
      </c>
      <c r="H368" s="109">
        <v>0</v>
      </c>
      <c r="I368" s="109">
        <v>440374</v>
      </c>
      <c r="J368" s="110">
        <v>4072216.26</v>
      </c>
      <c r="K368" s="109">
        <v>116095.37</v>
      </c>
      <c r="L368" s="109">
        <v>27689</v>
      </c>
      <c r="M368" s="109">
        <v>295693.13</v>
      </c>
      <c r="N368" s="109">
        <v>0</v>
      </c>
      <c r="O368" s="109">
        <v>1304173.6599999999</v>
      </c>
      <c r="P368" s="109">
        <v>220357.93999999997</v>
      </c>
      <c r="Q368" s="109">
        <v>927372</v>
      </c>
      <c r="R368" s="109">
        <v>287134.57999999996</v>
      </c>
      <c r="S368" s="109">
        <v>0</v>
      </c>
      <c r="T368" s="109">
        <v>0</v>
      </c>
      <c r="U368" s="111">
        <v>3178515.6799999997</v>
      </c>
      <c r="V368" s="112"/>
      <c r="W368" s="112"/>
      <c r="X368" s="112"/>
      <c r="Y368" s="112"/>
      <c r="Z368" s="112"/>
      <c r="AA368" s="112"/>
      <c r="AB368" s="112"/>
    </row>
    <row r="369" spans="1:28" s="113" customFormat="1" ht="14.4">
      <c r="A369" s="108" t="s">
        <v>42</v>
      </c>
      <c r="B369" s="109">
        <v>1969224.4</v>
      </c>
      <c r="C369" s="109">
        <v>0</v>
      </c>
      <c r="D369" s="109">
        <v>10157686.359999999</v>
      </c>
      <c r="E369" s="109">
        <v>1343178.47</v>
      </c>
      <c r="F369" s="109">
        <v>119569</v>
      </c>
      <c r="G369" s="109">
        <v>76876.03</v>
      </c>
      <c r="H369" s="109">
        <v>34856</v>
      </c>
      <c r="I369" s="109">
        <v>1570512</v>
      </c>
      <c r="J369" s="110">
        <v>15271902.26</v>
      </c>
      <c r="K369" s="109">
        <v>5585067.3700000001</v>
      </c>
      <c r="L369" s="109">
        <v>27689</v>
      </c>
      <c r="M369" s="109">
        <v>295693.13</v>
      </c>
      <c r="N369" s="109">
        <v>480828</v>
      </c>
      <c r="O369" s="109">
        <v>1547147.66</v>
      </c>
      <c r="P369" s="109">
        <v>4425128.9400000004</v>
      </c>
      <c r="Q369" s="109">
        <v>1628208</v>
      </c>
      <c r="R369" s="109">
        <v>510414.57999999996</v>
      </c>
      <c r="S369" s="109">
        <v>0</v>
      </c>
      <c r="T369" s="109">
        <v>0</v>
      </c>
      <c r="U369" s="111">
        <v>14500176.680000002</v>
      </c>
      <c r="V369" s="112"/>
      <c r="W369" s="112"/>
      <c r="X369" s="112"/>
      <c r="Y369" s="112"/>
      <c r="Z369" s="112"/>
      <c r="AA369" s="112"/>
      <c r="AB369" s="112"/>
    </row>
    <row r="370" spans="1:28">
      <c r="J370" s="226">
        <v>0</v>
      </c>
      <c r="U370" s="227">
        <v>0</v>
      </c>
    </row>
    <row r="371" spans="1:28" s="113" customFormat="1" ht="14.4">
      <c r="A371" s="108" t="s">
        <v>303</v>
      </c>
      <c r="B371" s="109">
        <v>13432969.300000001</v>
      </c>
      <c r="C371" s="109">
        <v>964220.55</v>
      </c>
      <c r="D371" s="109">
        <v>14956007.619999997</v>
      </c>
      <c r="E371" s="109">
        <v>9911569.9499999993</v>
      </c>
      <c r="F371" s="109">
        <v>653016.07999999996</v>
      </c>
      <c r="G371" s="109">
        <v>0</v>
      </c>
      <c r="H371" s="109">
        <v>4502.88</v>
      </c>
      <c r="I371" s="109">
        <v>1599333.89</v>
      </c>
      <c r="J371" s="110">
        <v>41521620.270000003</v>
      </c>
      <c r="K371" s="109">
        <v>20931263.059999999</v>
      </c>
      <c r="L371" s="109">
        <v>0</v>
      </c>
      <c r="M371" s="109">
        <v>5739495.8899999997</v>
      </c>
      <c r="N371" s="109">
        <v>389576.02</v>
      </c>
      <c r="O371" s="109">
        <v>2742440.82</v>
      </c>
      <c r="P371" s="109">
        <v>6556898.3099999996</v>
      </c>
      <c r="Q371" s="109">
        <v>899669.45000000007</v>
      </c>
      <c r="R371" s="109">
        <v>5584700.9500000002</v>
      </c>
      <c r="S371" s="109">
        <v>0</v>
      </c>
      <c r="T371" s="109">
        <v>0</v>
      </c>
      <c r="U371" s="111">
        <v>42844044.500000007</v>
      </c>
      <c r="V371" s="112"/>
      <c r="W371" s="112"/>
      <c r="X371" s="112"/>
      <c r="Y371" s="112"/>
      <c r="Z371" s="112"/>
      <c r="AA371" s="112"/>
      <c r="AB371" s="112"/>
    </row>
    <row r="372" spans="1:28">
      <c r="A372" s="206" t="s">
        <v>304</v>
      </c>
      <c r="B372" s="219">
        <v>0</v>
      </c>
      <c r="C372" s="219">
        <v>0</v>
      </c>
      <c r="D372" s="219">
        <v>13197</v>
      </c>
      <c r="E372" s="219">
        <v>310</v>
      </c>
      <c r="F372" s="219">
        <v>0</v>
      </c>
      <c r="G372" s="219">
        <v>0</v>
      </c>
      <c r="H372" s="219">
        <v>0</v>
      </c>
      <c r="I372" s="219">
        <v>0</v>
      </c>
      <c r="J372" s="226">
        <v>13507</v>
      </c>
      <c r="K372" s="219">
        <v>13147</v>
      </c>
      <c r="L372" s="219">
        <v>0</v>
      </c>
      <c r="M372" s="219">
        <v>0</v>
      </c>
      <c r="N372" s="219">
        <v>0</v>
      </c>
      <c r="O372" s="219">
        <v>218</v>
      </c>
      <c r="P372" s="219">
        <v>12698</v>
      </c>
      <c r="Q372" s="219">
        <v>0</v>
      </c>
      <c r="R372" s="219">
        <v>0</v>
      </c>
      <c r="S372" s="219">
        <v>0</v>
      </c>
      <c r="T372" s="219">
        <v>0</v>
      </c>
      <c r="U372" s="227">
        <v>26063</v>
      </c>
    </row>
    <row r="373" spans="1:28">
      <c r="A373" s="206" t="s">
        <v>305</v>
      </c>
      <c r="B373" s="219">
        <v>6715103</v>
      </c>
      <c r="C373" s="219">
        <v>1430319</v>
      </c>
      <c r="D373" s="219">
        <v>3385375</v>
      </c>
      <c r="E373" s="219">
        <v>2850975</v>
      </c>
      <c r="F373" s="219">
        <v>86705</v>
      </c>
      <c r="G373" s="219">
        <v>40992</v>
      </c>
      <c r="H373" s="219">
        <v>0</v>
      </c>
      <c r="I373" s="219">
        <v>1055093</v>
      </c>
      <c r="J373" s="226">
        <v>15564562</v>
      </c>
      <c r="K373" s="219">
        <v>0</v>
      </c>
      <c r="L373" s="219">
        <v>134279</v>
      </c>
      <c r="M373" s="219">
        <v>317403</v>
      </c>
      <c r="N373" s="219">
        <v>4047770</v>
      </c>
      <c r="O373" s="219">
        <v>15093721</v>
      </c>
      <c r="P373" s="219">
        <v>1550514</v>
      </c>
      <c r="Q373" s="219">
        <v>1527552</v>
      </c>
      <c r="R373" s="219">
        <v>89241</v>
      </c>
      <c r="S373" s="219">
        <v>0</v>
      </c>
      <c r="T373" s="219">
        <v>0</v>
      </c>
      <c r="U373" s="227">
        <v>22760480</v>
      </c>
    </row>
    <row r="374" spans="1:28">
      <c r="A374" s="206" t="s">
        <v>306</v>
      </c>
      <c r="B374" s="219">
        <v>6031774.2699999996</v>
      </c>
      <c r="C374" s="219">
        <v>0</v>
      </c>
      <c r="D374" s="219">
        <v>3819328.6000000006</v>
      </c>
      <c r="E374" s="219">
        <v>646418.34</v>
      </c>
      <c r="F374" s="219">
        <v>0</v>
      </c>
      <c r="G374" s="219">
        <v>1181150.95</v>
      </c>
      <c r="H374" s="219">
        <v>0</v>
      </c>
      <c r="I374" s="219">
        <v>1710868.94</v>
      </c>
      <c r="J374" s="226">
        <v>13389541.1</v>
      </c>
      <c r="K374" s="219">
        <v>1546501.46</v>
      </c>
      <c r="L374" s="219">
        <v>0</v>
      </c>
      <c r="M374" s="219">
        <v>0</v>
      </c>
      <c r="N374" s="219">
        <v>0</v>
      </c>
      <c r="O374" s="219">
        <v>7373522.9700000007</v>
      </c>
      <c r="P374" s="219">
        <v>1624257.08</v>
      </c>
      <c r="Q374" s="219">
        <v>1821960.5999999999</v>
      </c>
      <c r="R374" s="219">
        <v>1023298.99</v>
      </c>
      <c r="S374" s="219">
        <v>0</v>
      </c>
      <c r="T374" s="219">
        <v>0</v>
      </c>
      <c r="U374" s="227">
        <v>13389541.1</v>
      </c>
    </row>
    <row r="375" spans="1:28">
      <c r="A375" s="206" t="s">
        <v>307</v>
      </c>
      <c r="B375" s="219">
        <v>0</v>
      </c>
      <c r="C375" s="219">
        <v>0</v>
      </c>
      <c r="D375" s="219">
        <v>0</v>
      </c>
      <c r="E375" s="219">
        <v>0</v>
      </c>
      <c r="F375" s="219">
        <v>0</v>
      </c>
      <c r="G375" s="219">
        <v>0</v>
      </c>
      <c r="H375" s="219">
        <v>0</v>
      </c>
      <c r="I375" s="219">
        <v>0</v>
      </c>
      <c r="J375" s="226">
        <v>0</v>
      </c>
      <c r="K375" s="219">
        <v>0</v>
      </c>
      <c r="L375" s="219">
        <v>0</v>
      </c>
      <c r="M375" s="219">
        <v>0</v>
      </c>
      <c r="N375" s="219">
        <v>0</v>
      </c>
      <c r="O375" s="219">
        <v>0</v>
      </c>
      <c r="P375" s="219">
        <v>0</v>
      </c>
      <c r="Q375" s="219">
        <v>0</v>
      </c>
      <c r="R375" s="219">
        <v>0</v>
      </c>
      <c r="S375" s="219">
        <v>0</v>
      </c>
      <c r="T375" s="219">
        <v>0</v>
      </c>
      <c r="U375" s="227">
        <v>0</v>
      </c>
    </row>
    <row r="376" spans="1:28">
      <c r="A376" s="206" t="s">
        <v>308</v>
      </c>
      <c r="B376" s="219">
        <v>0</v>
      </c>
      <c r="C376" s="219">
        <v>0</v>
      </c>
      <c r="D376" s="219">
        <v>0</v>
      </c>
      <c r="E376" s="219">
        <v>0</v>
      </c>
      <c r="F376" s="219">
        <v>0</v>
      </c>
      <c r="G376" s="219">
        <v>0</v>
      </c>
      <c r="H376" s="219">
        <v>0</v>
      </c>
      <c r="I376" s="219">
        <v>0</v>
      </c>
      <c r="J376" s="226">
        <v>0</v>
      </c>
      <c r="K376" s="219">
        <v>0</v>
      </c>
      <c r="L376" s="219">
        <v>0</v>
      </c>
      <c r="M376" s="219">
        <v>0</v>
      </c>
      <c r="N376" s="219">
        <v>0</v>
      </c>
      <c r="O376" s="219">
        <v>0</v>
      </c>
      <c r="P376" s="219">
        <v>0</v>
      </c>
      <c r="Q376" s="219">
        <v>0</v>
      </c>
      <c r="R376" s="219">
        <v>0</v>
      </c>
      <c r="S376" s="219">
        <v>0</v>
      </c>
      <c r="T376" s="219">
        <v>0</v>
      </c>
      <c r="U376" s="227">
        <v>0</v>
      </c>
    </row>
    <row r="377" spans="1:28">
      <c r="A377" s="206" t="s">
        <v>309</v>
      </c>
      <c r="B377" s="219">
        <v>1874321</v>
      </c>
      <c r="C377" s="219">
        <v>0</v>
      </c>
      <c r="D377" s="219">
        <v>2867620</v>
      </c>
      <c r="E377" s="219">
        <v>1617532</v>
      </c>
      <c r="F377" s="219">
        <v>0</v>
      </c>
      <c r="G377" s="219">
        <v>72555</v>
      </c>
      <c r="H377" s="219">
        <v>0</v>
      </c>
      <c r="I377" s="219">
        <v>557337</v>
      </c>
      <c r="J377" s="226">
        <v>6989365</v>
      </c>
      <c r="K377" s="219">
        <v>244913</v>
      </c>
      <c r="L377" s="219">
        <v>0</v>
      </c>
      <c r="M377" s="219">
        <v>397098</v>
      </c>
      <c r="N377" s="219">
        <v>1689395</v>
      </c>
      <c r="O377" s="219">
        <v>2520692</v>
      </c>
      <c r="P377" s="219">
        <v>1043458</v>
      </c>
      <c r="Q377" s="219">
        <v>88426</v>
      </c>
      <c r="R377" s="219">
        <v>1005383</v>
      </c>
      <c r="S377" s="219">
        <v>0</v>
      </c>
      <c r="T377" s="219">
        <v>0</v>
      </c>
      <c r="U377" s="227">
        <v>6989365</v>
      </c>
    </row>
    <row r="378" spans="1:28">
      <c r="A378" s="206" t="s">
        <v>310</v>
      </c>
      <c r="B378" s="219">
        <v>238018</v>
      </c>
      <c r="C378" s="219">
        <v>0</v>
      </c>
      <c r="D378" s="219">
        <v>539147</v>
      </c>
      <c r="E378" s="219">
        <v>61682</v>
      </c>
      <c r="F378" s="219">
        <v>42645</v>
      </c>
      <c r="G378" s="219">
        <v>5153964</v>
      </c>
      <c r="H378" s="219">
        <v>0</v>
      </c>
      <c r="I378" s="219">
        <v>0</v>
      </c>
      <c r="J378" s="226">
        <v>6035456</v>
      </c>
      <c r="K378" s="219">
        <v>0</v>
      </c>
      <c r="L378" s="219">
        <v>1551309</v>
      </c>
      <c r="M378" s="219">
        <v>310000</v>
      </c>
      <c r="N378" s="219">
        <v>0</v>
      </c>
      <c r="O378" s="219">
        <v>319639</v>
      </c>
      <c r="P378" s="219">
        <v>201889</v>
      </c>
      <c r="Q378" s="219">
        <v>116831</v>
      </c>
      <c r="R378" s="219">
        <v>153241</v>
      </c>
      <c r="S378" s="219">
        <v>0</v>
      </c>
      <c r="T378" s="219">
        <v>0</v>
      </c>
      <c r="U378" s="227">
        <v>2652909</v>
      </c>
    </row>
    <row r="379" spans="1:28" s="113" customFormat="1" ht="14.4">
      <c r="A379" s="108" t="s">
        <v>41</v>
      </c>
      <c r="B379" s="109">
        <v>14859216.27</v>
      </c>
      <c r="C379" s="109">
        <v>1430319</v>
      </c>
      <c r="D379" s="109">
        <v>10624667.600000001</v>
      </c>
      <c r="E379" s="109">
        <v>5176917.34</v>
      </c>
      <c r="F379" s="109">
        <v>129350</v>
      </c>
      <c r="G379" s="109">
        <v>6448661.9500000002</v>
      </c>
      <c r="H379" s="109">
        <v>0</v>
      </c>
      <c r="I379" s="109">
        <v>3323298.94</v>
      </c>
      <c r="J379" s="110">
        <v>41992431.100000001</v>
      </c>
      <c r="K379" s="109">
        <v>1804561.46</v>
      </c>
      <c r="L379" s="109">
        <v>1685588</v>
      </c>
      <c r="M379" s="109">
        <v>1024501</v>
      </c>
      <c r="N379" s="109">
        <v>5737165</v>
      </c>
      <c r="O379" s="109">
        <v>25307792.969999999</v>
      </c>
      <c r="P379" s="109">
        <v>4432816.08</v>
      </c>
      <c r="Q379" s="109">
        <v>3554769.5999999996</v>
      </c>
      <c r="R379" s="109">
        <v>2271163.9900000002</v>
      </c>
      <c r="S379" s="109">
        <v>0</v>
      </c>
      <c r="T379" s="109">
        <v>0</v>
      </c>
      <c r="U379" s="111">
        <v>45818358.100000001</v>
      </c>
      <c r="V379" s="112"/>
      <c r="W379" s="112"/>
      <c r="X379" s="112"/>
      <c r="Y379" s="112"/>
      <c r="Z379" s="112"/>
      <c r="AA379" s="112"/>
      <c r="AB379" s="112"/>
    </row>
    <row r="380" spans="1:28" s="113" customFormat="1" ht="14.4">
      <c r="A380" s="108" t="s">
        <v>42</v>
      </c>
      <c r="B380" s="109">
        <v>28292185.57</v>
      </c>
      <c r="C380" s="109">
        <v>2394539.5499999998</v>
      </c>
      <c r="D380" s="109">
        <v>25580675.219999999</v>
      </c>
      <c r="E380" s="109">
        <v>15088487.289999999</v>
      </c>
      <c r="F380" s="109">
        <v>782366.08</v>
      </c>
      <c r="G380" s="109">
        <v>6448661.9500000002</v>
      </c>
      <c r="H380" s="109">
        <v>4502.88</v>
      </c>
      <c r="I380" s="109">
        <v>4922632.83</v>
      </c>
      <c r="J380" s="110">
        <v>83514051.36999999</v>
      </c>
      <c r="K380" s="109">
        <v>22735824.52</v>
      </c>
      <c r="L380" s="109">
        <v>1685588</v>
      </c>
      <c r="M380" s="109">
        <v>6763996.8899999997</v>
      </c>
      <c r="N380" s="109">
        <v>6126741.0199999996</v>
      </c>
      <c r="O380" s="109">
        <v>28050233.789999999</v>
      </c>
      <c r="P380" s="109">
        <v>10989714.390000001</v>
      </c>
      <c r="Q380" s="109">
        <v>4454439.05</v>
      </c>
      <c r="R380" s="109">
        <v>7855864.9400000004</v>
      </c>
      <c r="S380" s="109">
        <v>0</v>
      </c>
      <c r="T380" s="109">
        <v>0</v>
      </c>
      <c r="U380" s="111">
        <v>88662402.599999994</v>
      </c>
      <c r="V380" s="112"/>
      <c r="W380" s="112"/>
      <c r="X380" s="112"/>
      <c r="Y380" s="112"/>
      <c r="Z380" s="112"/>
      <c r="AA380" s="112"/>
      <c r="AB380" s="112"/>
    </row>
    <row r="381" spans="1:28">
      <c r="J381" s="226">
        <v>0</v>
      </c>
      <c r="U381" s="227">
        <v>0</v>
      </c>
    </row>
    <row r="382" spans="1:28" s="113" customFormat="1" ht="14.4">
      <c r="A382" s="108" t="s">
        <v>311</v>
      </c>
      <c r="B382" s="109">
        <v>104660</v>
      </c>
      <c r="C382" s="109">
        <v>0</v>
      </c>
      <c r="D382" s="109">
        <v>1650202</v>
      </c>
      <c r="E382" s="109">
        <v>352781.15</v>
      </c>
      <c r="F382" s="109">
        <v>0</v>
      </c>
      <c r="G382" s="109">
        <v>0</v>
      </c>
      <c r="H382" s="109">
        <v>882</v>
      </c>
      <c r="I382" s="109">
        <v>0</v>
      </c>
      <c r="J382" s="110">
        <v>2108525.15</v>
      </c>
      <c r="K382" s="109">
        <v>124122</v>
      </c>
      <c r="L382" s="109">
        <v>0</v>
      </c>
      <c r="M382" s="109">
        <v>0</v>
      </c>
      <c r="N382" s="109">
        <v>62276</v>
      </c>
      <c r="O382" s="109">
        <v>54818</v>
      </c>
      <c r="P382" s="109">
        <v>1600692</v>
      </c>
      <c r="Q382" s="109">
        <v>117161</v>
      </c>
      <c r="R382" s="109">
        <v>260400</v>
      </c>
      <c r="S382" s="109">
        <v>0</v>
      </c>
      <c r="T382" s="109">
        <v>272929</v>
      </c>
      <c r="U382" s="111">
        <v>2492398</v>
      </c>
      <c r="V382" s="112"/>
      <c r="W382" s="112"/>
      <c r="X382" s="112"/>
      <c r="Y382" s="112"/>
      <c r="Z382" s="112"/>
      <c r="AA382" s="112"/>
      <c r="AB382" s="112"/>
    </row>
    <row r="383" spans="1:28">
      <c r="A383" s="206" t="s">
        <v>312</v>
      </c>
      <c r="B383" s="219">
        <v>0</v>
      </c>
      <c r="C383" s="219">
        <v>0</v>
      </c>
      <c r="D383" s="219">
        <v>25014.980000000003</v>
      </c>
      <c r="E383" s="219">
        <v>371.22</v>
      </c>
      <c r="F383" s="219">
        <v>0</v>
      </c>
      <c r="G383" s="219">
        <v>0</v>
      </c>
      <c r="H383" s="219">
        <v>0</v>
      </c>
      <c r="I383" s="219">
        <v>0</v>
      </c>
      <c r="J383" s="226">
        <v>25386.200000000004</v>
      </c>
      <c r="K383" s="219">
        <v>0</v>
      </c>
      <c r="L383" s="219">
        <v>0</v>
      </c>
      <c r="M383" s="219">
        <v>28885</v>
      </c>
      <c r="N383" s="219">
        <v>0</v>
      </c>
      <c r="O383" s="219">
        <v>0</v>
      </c>
      <c r="P383" s="219">
        <v>11417.36</v>
      </c>
      <c r="Q383" s="219">
        <v>0</v>
      </c>
      <c r="R383" s="219">
        <v>0</v>
      </c>
      <c r="S383" s="219">
        <v>0</v>
      </c>
      <c r="T383" s="219">
        <v>0</v>
      </c>
      <c r="U383" s="227">
        <v>40302.36</v>
      </c>
    </row>
    <row r="384" spans="1:28" s="113" customFormat="1" ht="14.4">
      <c r="A384" s="108" t="s">
        <v>41</v>
      </c>
      <c r="B384" s="109">
        <v>0</v>
      </c>
      <c r="C384" s="109">
        <v>0</v>
      </c>
      <c r="D384" s="109">
        <v>25014.980000000003</v>
      </c>
      <c r="E384" s="109">
        <v>371.22</v>
      </c>
      <c r="F384" s="109">
        <v>0</v>
      </c>
      <c r="G384" s="109">
        <v>0</v>
      </c>
      <c r="H384" s="109">
        <v>0</v>
      </c>
      <c r="I384" s="109">
        <v>0</v>
      </c>
      <c r="J384" s="110">
        <v>25386.200000000004</v>
      </c>
      <c r="K384" s="109">
        <v>0</v>
      </c>
      <c r="L384" s="109">
        <v>0</v>
      </c>
      <c r="M384" s="109">
        <v>28885</v>
      </c>
      <c r="N384" s="109">
        <v>0</v>
      </c>
      <c r="O384" s="109">
        <v>0</v>
      </c>
      <c r="P384" s="109">
        <v>11417.36</v>
      </c>
      <c r="Q384" s="109">
        <v>0</v>
      </c>
      <c r="R384" s="109">
        <v>0</v>
      </c>
      <c r="S384" s="109">
        <v>0</v>
      </c>
      <c r="T384" s="109">
        <v>0</v>
      </c>
      <c r="U384" s="111">
        <v>40302.36</v>
      </c>
      <c r="V384" s="112"/>
      <c r="W384" s="112"/>
      <c r="X384" s="112"/>
      <c r="Y384" s="112"/>
      <c r="Z384" s="112"/>
      <c r="AA384" s="112"/>
      <c r="AB384" s="112"/>
    </row>
    <row r="385" spans="1:28" s="113" customFormat="1" ht="14.4">
      <c r="A385" s="108" t="s">
        <v>42</v>
      </c>
      <c r="B385" s="109">
        <v>104660</v>
      </c>
      <c r="C385" s="109">
        <v>0</v>
      </c>
      <c r="D385" s="109">
        <v>1675216.98</v>
      </c>
      <c r="E385" s="109">
        <v>353152.37</v>
      </c>
      <c r="F385" s="109">
        <v>0</v>
      </c>
      <c r="G385" s="109">
        <v>0</v>
      </c>
      <c r="H385" s="109">
        <v>882</v>
      </c>
      <c r="I385" s="109">
        <v>0</v>
      </c>
      <c r="J385" s="110">
        <v>2133911.35</v>
      </c>
      <c r="K385" s="109">
        <v>124122</v>
      </c>
      <c r="L385" s="109">
        <v>0</v>
      </c>
      <c r="M385" s="109">
        <v>28885</v>
      </c>
      <c r="N385" s="109">
        <v>62276</v>
      </c>
      <c r="O385" s="109">
        <v>54818</v>
      </c>
      <c r="P385" s="109">
        <v>1612109.36</v>
      </c>
      <c r="Q385" s="109">
        <v>117161</v>
      </c>
      <c r="R385" s="109">
        <v>260400</v>
      </c>
      <c r="S385" s="109">
        <v>0</v>
      </c>
      <c r="T385" s="109">
        <v>272929</v>
      </c>
      <c r="U385" s="111">
        <v>2532700.3600000003</v>
      </c>
      <c r="V385" s="112"/>
      <c r="W385" s="112"/>
      <c r="X385" s="112"/>
      <c r="Y385" s="112"/>
      <c r="Z385" s="112"/>
      <c r="AA385" s="112"/>
      <c r="AB385" s="112"/>
    </row>
    <row r="386" spans="1:28">
      <c r="J386" s="226">
        <v>0</v>
      </c>
      <c r="U386" s="227">
        <v>0</v>
      </c>
    </row>
    <row r="387" spans="1:28" s="113" customFormat="1" ht="14.4">
      <c r="A387" s="108" t="s">
        <v>313</v>
      </c>
      <c r="B387" s="109">
        <v>2338650.64</v>
      </c>
      <c r="C387" s="109">
        <v>0</v>
      </c>
      <c r="D387" s="109">
        <v>4633973.42</v>
      </c>
      <c r="E387" s="109">
        <v>2252276.21</v>
      </c>
      <c r="F387" s="109">
        <v>0</v>
      </c>
      <c r="G387" s="109">
        <v>0</v>
      </c>
      <c r="H387" s="109">
        <v>202532.74</v>
      </c>
      <c r="I387" s="109">
        <v>0</v>
      </c>
      <c r="J387" s="110">
        <v>9427433.0099999998</v>
      </c>
      <c r="K387" s="109">
        <v>5569126.3700000001</v>
      </c>
      <c r="L387" s="109">
        <v>0</v>
      </c>
      <c r="M387" s="109">
        <v>0</v>
      </c>
      <c r="N387" s="109">
        <v>81940.59</v>
      </c>
      <c r="O387" s="109">
        <v>371120.98</v>
      </c>
      <c r="P387" s="109">
        <v>3273005.78</v>
      </c>
      <c r="Q387" s="109">
        <v>673278.18</v>
      </c>
      <c r="R387" s="109">
        <v>397322.12</v>
      </c>
      <c r="S387" s="109">
        <v>0</v>
      </c>
      <c r="T387" s="109">
        <v>0</v>
      </c>
      <c r="U387" s="111">
        <v>10365794.019999998</v>
      </c>
      <c r="V387" s="112"/>
      <c r="W387" s="112"/>
      <c r="X387" s="112"/>
      <c r="Y387" s="112"/>
      <c r="Z387" s="112"/>
      <c r="AA387" s="112"/>
      <c r="AB387" s="112"/>
    </row>
    <row r="388" spans="1:28">
      <c r="A388" s="206" t="s">
        <v>314</v>
      </c>
      <c r="B388" s="219">
        <v>1403354</v>
      </c>
      <c r="C388" s="219">
        <v>0</v>
      </c>
      <c r="D388" s="219">
        <v>451291</v>
      </c>
      <c r="E388" s="219">
        <v>120757</v>
      </c>
      <c r="F388" s="219">
        <v>108931</v>
      </c>
      <c r="G388" s="219">
        <v>629933</v>
      </c>
      <c r="H388" s="219">
        <v>0</v>
      </c>
      <c r="I388" s="219">
        <v>288663</v>
      </c>
      <c r="J388" s="226">
        <v>3002929</v>
      </c>
      <c r="K388" s="219">
        <v>0</v>
      </c>
      <c r="L388" s="219">
        <v>0</v>
      </c>
      <c r="M388" s="219">
        <v>1079558</v>
      </c>
      <c r="N388" s="219">
        <v>0</v>
      </c>
      <c r="O388" s="219">
        <v>337633</v>
      </c>
      <c r="P388" s="219">
        <v>220314</v>
      </c>
      <c r="Q388" s="219">
        <v>855629</v>
      </c>
      <c r="R388" s="219">
        <v>3278</v>
      </c>
      <c r="S388" s="219">
        <v>0</v>
      </c>
      <c r="T388" s="219">
        <v>0</v>
      </c>
      <c r="U388" s="227">
        <v>2496412</v>
      </c>
    </row>
    <row r="389" spans="1:28">
      <c r="A389" s="206" t="s">
        <v>315</v>
      </c>
      <c r="B389" s="219">
        <v>0</v>
      </c>
      <c r="C389" s="219">
        <v>0</v>
      </c>
      <c r="D389" s="219">
        <v>0</v>
      </c>
      <c r="E389" s="219">
        <v>0</v>
      </c>
      <c r="F389" s="219">
        <v>0</v>
      </c>
      <c r="G389" s="219">
        <v>0</v>
      </c>
      <c r="H389" s="219">
        <v>0</v>
      </c>
      <c r="I389" s="219">
        <v>0</v>
      </c>
      <c r="J389" s="226">
        <v>0</v>
      </c>
      <c r="K389" s="219">
        <v>0</v>
      </c>
      <c r="L389" s="219">
        <v>0</v>
      </c>
      <c r="M389" s="219">
        <v>0</v>
      </c>
      <c r="N389" s="219">
        <v>0</v>
      </c>
      <c r="O389" s="219">
        <v>0</v>
      </c>
      <c r="P389" s="219">
        <v>0</v>
      </c>
      <c r="Q389" s="219">
        <v>0</v>
      </c>
      <c r="R389" s="219">
        <v>0</v>
      </c>
      <c r="S389" s="219">
        <v>0</v>
      </c>
      <c r="T389" s="219">
        <v>0</v>
      </c>
      <c r="U389" s="227">
        <v>0</v>
      </c>
    </row>
    <row r="390" spans="1:28">
      <c r="A390" s="206" t="s">
        <v>316</v>
      </c>
      <c r="B390" s="219">
        <v>33834.699999999997</v>
      </c>
      <c r="C390" s="219">
        <v>19071.63</v>
      </c>
      <c r="D390" s="219">
        <v>60664.770000000004</v>
      </c>
      <c r="E390" s="219">
        <v>2812.88</v>
      </c>
      <c r="F390" s="219">
        <v>0</v>
      </c>
      <c r="G390" s="219">
        <v>0</v>
      </c>
      <c r="H390" s="219">
        <v>0</v>
      </c>
      <c r="I390" s="219">
        <v>0</v>
      </c>
      <c r="J390" s="226">
        <v>116383.98000000001</v>
      </c>
      <c r="K390" s="219">
        <v>18133.009999999998</v>
      </c>
      <c r="L390" s="219">
        <v>0</v>
      </c>
      <c r="M390" s="219">
        <v>0</v>
      </c>
      <c r="N390" s="219">
        <v>12394.71</v>
      </c>
      <c r="O390" s="219">
        <v>70341.94</v>
      </c>
      <c r="P390" s="219">
        <v>36340.14</v>
      </c>
      <c r="Q390" s="219">
        <v>0</v>
      </c>
      <c r="R390" s="219">
        <v>0</v>
      </c>
      <c r="S390" s="219">
        <v>0</v>
      </c>
      <c r="T390" s="219">
        <v>0</v>
      </c>
      <c r="U390" s="227">
        <v>137209.79999999999</v>
      </c>
    </row>
    <row r="391" spans="1:28">
      <c r="A391" s="206" t="s">
        <v>412</v>
      </c>
      <c r="B391" s="219">
        <v>4916367.3899999997</v>
      </c>
      <c r="C391" s="219">
        <v>3700.42</v>
      </c>
      <c r="D391" s="219">
        <v>5093758.96</v>
      </c>
      <c r="E391" s="219">
        <v>282753.13</v>
      </c>
      <c r="F391" s="219">
        <v>0</v>
      </c>
      <c r="G391" s="219">
        <v>78244.570000000007</v>
      </c>
      <c r="H391" s="219">
        <v>0</v>
      </c>
      <c r="I391" s="219">
        <v>0</v>
      </c>
      <c r="J391" s="226">
        <v>10374824.470000001</v>
      </c>
      <c r="K391" s="219">
        <v>0</v>
      </c>
      <c r="L391" s="219">
        <v>0</v>
      </c>
      <c r="M391" s="219">
        <v>5127142.49</v>
      </c>
      <c r="N391" s="219">
        <v>1426433.91</v>
      </c>
      <c r="O391" s="219">
        <v>3273137.01</v>
      </c>
      <c r="P391" s="219">
        <v>781271.73</v>
      </c>
      <c r="Q391" s="219">
        <v>1414413.74</v>
      </c>
      <c r="R391" s="219">
        <v>600938.09000000008</v>
      </c>
      <c r="S391" s="219">
        <v>0</v>
      </c>
      <c r="T391" s="219">
        <v>0</v>
      </c>
      <c r="U391" s="227">
        <v>12623336.970000001</v>
      </c>
    </row>
    <row r="392" spans="1:28" s="113" customFormat="1" ht="14.4">
      <c r="A392" s="108" t="s">
        <v>41</v>
      </c>
      <c r="B392" s="109">
        <v>6353556.0899999999</v>
      </c>
      <c r="C392" s="109">
        <v>22772.050000000003</v>
      </c>
      <c r="D392" s="109">
        <v>5605714.7300000004</v>
      </c>
      <c r="E392" s="109">
        <v>406323.01</v>
      </c>
      <c r="F392" s="109">
        <v>108931</v>
      </c>
      <c r="G392" s="109">
        <v>708177.57000000007</v>
      </c>
      <c r="H392" s="109">
        <v>0</v>
      </c>
      <c r="I392" s="109">
        <v>288663</v>
      </c>
      <c r="J392" s="110">
        <v>13494137.450000001</v>
      </c>
      <c r="K392" s="109">
        <v>18133.009999999998</v>
      </c>
      <c r="L392" s="109">
        <v>0</v>
      </c>
      <c r="M392" s="109">
        <v>6206700.4900000002</v>
      </c>
      <c r="N392" s="109">
        <v>1438828.6199999999</v>
      </c>
      <c r="O392" s="109">
        <v>3681111.9499999997</v>
      </c>
      <c r="P392" s="109">
        <v>1037925.87</v>
      </c>
      <c r="Q392" s="109">
        <v>2270042.7400000002</v>
      </c>
      <c r="R392" s="109">
        <v>604216.09000000008</v>
      </c>
      <c r="S392" s="109">
        <v>0</v>
      </c>
      <c r="T392" s="109">
        <v>0</v>
      </c>
      <c r="U392" s="111">
        <v>15256958.77</v>
      </c>
      <c r="V392" s="112"/>
      <c r="W392" s="112"/>
      <c r="X392" s="112"/>
      <c r="Y392" s="112"/>
      <c r="Z392" s="112"/>
      <c r="AA392" s="112"/>
      <c r="AB392" s="112"/>
    </row>
    <row r="393" spans="1:28" s="113" customFormat="1" ht="14.4">
      <c r="A393" s="108" t="s">
        <v>42</v>
      </c>
      <c r="B393" s="109">
        <v>8692206.7300000004</v>
      </c>
      <c r="C393" s="109">
        <v>22772.050000000003</v>
      </c>
      <c r="D393" s="109">
        <v>10239688.15</v>
      </c>
      <c r="E393" s="109">
        <v>2658599.2199999997</v>
      </c>
      <c r="F393" s="109">
        <v>108931</v>
      </c>
      <c r="G393" s="109">
        <v>708177.57000000007</v>
      </c>
      <c r="H393" s="109">
        <v>202532.74</v>
      </c>
      <c r="I393" s="109">
        <v>288663</v>
      </c>
      <c r="J393" s="110">
        <v>22921570.459999997</v>
      </c>
      <c r="K393" s="109">
        <v>5587259.3799999999</v>
      </c>
      <c r="L393" s="109">
        <v>0</v>
      </c>
      <c r="M393" s="109">
        <v>6206700.4900000002</v>
      </c>
      <c r="N393" s="109">
        <v>1520769.21</v>
      </c>
      <c r="O393" s="109">
        <v>4052232.9299999997</v>
      </c>
      <c r="P393" s="109">
        <v>4310931.6499999994</v>
      </c>
      <c r="Q393" s="109">
        <v>2943320.9200000004</v>
      </c>
      <c r="R393" s="109">
        <v>1001538.2100000001</v>
      </c>
      <c r="S393" s="109">
        <v>0</v>
      </c>
      <c r="T393" s="109">
        <v>0</v>
      </c>
      <c r="U393" s="111">
        <v>25622752.790000003</v>
      </c>
      <c r="V393" s="112"/>
      <c r="W393" s="112"/>
      <c r="X393" s="112"/>
      <c r="Y393" s="112"/>
      <c r="Z393" s="112"/>
      <c r="AA393" s="112"/>
      <c r="AB393" s="112"/>
    </row>
    <row r="394" spans="1:28">
      <c r="J394" s="226">
        <v>0</v>
      </c>
      <c r="U394" s="227">
        <v>0</v>
      </c>
    </row>
    <row r="395" spans="1:28" s="113" customFormat="1" ht="14.4">
      <c r="A395" s="108" t="s">
        <v>318</v>
      </c>
      <c r="B395" s="109">
        <v>3873548</v>
      </c>
      <c r="C395" s="109">
        <v>0</v>
      </c>
      <c r="D395" s="109">
        <v>16993309</v>
      </c>
      <c r="E395" s="109">
        <v>6331628</v>
      </c>
      <c r="F395" s="109">
        <v>63693</v>
      </c>
      <c r="G395" s="109">
        <v>0</v>
      </c>
      <c r="H395" s="109">
        <v>871584</v>
      </c>
      <c r="I395" s="109">
        <v>808124</v>
      </c>
      <c r="J395" s="110">
        <v>28941886</v>
      </c>
      <c r="K395" s="109">
        <v>20015745</v>
      </c>
      <c r="L395" s="109">
        <v>41916</v>
      </c>
      <c r="M395" s="109">
        <v>50000</v>
      </c>
      <c r="N395" s="109">
        <v>315717</v>
      </c>
      <c r="O395" s="109">
        <v>2542699</v>
      </c>
      <c r="P395" s="109">
        <v>4894178</v>
      </c>
      <c r="Q395" s="109">
        <v>596622</v>
      </c>
      <c r="R395" s="109">
        <v>1414169</v>
      </c>
      <c r="S395" s="109">
        <v>0</v>
      </c>
      <c r="T395" s="109">
        <v>1551294</v>
      </c>
      <c r="U395" s="111">
        <v>31422340</v>
      </c>
      <c r="V395" s="112"/>
      <c r="W395" s="112"/>
      <c r="X395" s="112"/>
      <c r="Y395" s="112"/>
      <c r="Z395" s="112"/>
      <c r="AA395" s="112"/>
      <c r="AB395" s="112"/>
    </row>
    <row r="396" spans="1:28">
      <c r="A396" s="206" t="s">
        <v>319</v>
      </c>
      <c r="B396" s="219">
        <v>20504829</v>
      </c>
      <c r="C396" s="219">
        <v>0</v>
      </c>
      <c r="D396" s="219">
        <v>9013073</v>
      </c>
      <c r="E396" s="219">
        <v>2993347</v>
      </c>
      <c r="F396" s="219">
        <v>26967</v>
      </c>
      <c r="G396" s="219">
        <v>564410</v>
      </c>
      <c r="H396" s="219">
        <v>9640</v>
      </c>
      <c r="I396" s="219">
        <v>1151700</v>
      </c>
      <c r="J396" s="226">
        <v>34263966</v>
      </c>
      <c r="K396" s="219">
        <v>0</v>
      </c>
      <c r="L396" s="219">
        <v>0</v>
      </c>
      <c r="M396" s="219">
        <v>564410</v>
      </c>
      <c r="N396" s="219">
        <v>13337118</v>
      </c>
      <c r="O396" s="219">
        <v>4441875</v>
      </c>
      <c r="P396" s="219">
        <v>2005993</v>
      </c>
      <c r="Q396" s="219">
        <v>3744670</v>
      </c>
      <c r="R396" s="219">
        <v>8157772</v>
      </c>
      <c r="S396" s="219">
        <v>0</v>
      </c>
      <c r="T396" s="219">
        <v>0</v>
      </c>
      <c r="U396" s="227">
        <v>32251838</v>
      </c>
    </row>
    <row r="397" spans="1:28">
      <c r="A397" s="206" t="s">
        <v>320</v>
      </c>
      <c r="B397" s="219">
        <v>202626</v>
      </c>
      <c r="C397" s="219">
        <v>0</v>
      </c>
      <c r="D397" s="219">
        <v>576473</v>
      </c>
      <c r="E397" s="219">
        <v>44991</v>
      </c>
      <c r="F397" s="219">
        <v>7264</v>
      </c>
      <c r="G397" s="219">
        <v>23017</v>
      </c>
      <c r="H397" s="219">
        <v>0</v>
      </c>
      <c r="I397" s="219">
        <v>1432484</v>
      </c>
      <c r="J397" s="226">
        <v>2286855</v>
      </c>
      <c r="K397" s="219">
        <v>303979</v>
      </c>
      <c r="L397" s="219">
        <v>0</v>
      </c>
      <c r="M397" s="219">
        <v>260193</v>
      </c>
      <c r="N397" s="219">
        <v>556685</v>
      </c>
      <c r="O397" s="219">
        <v>179256</v>
      </c>
      <c r="P397" s="219">
        <v>125964</v>
      </c>
      <c r="Q397" s="219">
        <v>116945</v>
      </c>
      <c r="R397" s="219">
        <v>30736</v>
      </c>
      <c r="S397" s="219">
        <v>0</v>
      </c>
      <c r="T397" s="219">
        <v>0</v>
      </c>
      <c r="U397" s="227">
        <v>1573758</v>
      </c>
    </row>
    <row r="398" spans="1:28">
      <c r="A398" s="206" t="s">
        <v>321</v>
      </c>
      <c r="B398" s="219">
        <v>2917814.13</v>
      </c>
      <c r="C398" s="219">
        <v>0</v>
      </c>
      <c r="D398" s="219">
        <v>70001.570000000007</v>
      </c>
      <c r="E398" s="219">
        <v>43524.069999999992</v>
      </c>
      <c r="F398" s="219">
        <v>0</v>
      </c>
      <c r="G398" s="219">
        <v>0</v>
      </c>
      <c r="H398" s="219">
        <v>6.7</v>
      </c>
      <c r="I398" s="219">
        <v>0</v>
      </c>
      <c r="J398" s="226">
        <v>3031346.4699999997</v>
      </c>
      <c r="K398" s="219">
        <v>52474.66</v>
      </c>
      <c r="L398" s="219">
        <v>0</v>
      </c>
      <c r="M398" s="219">
        <v>0</v>
      </c>
      <c r="N398" s="219">
        <v>0</v>
      </c>
      <c r="O398" s="219">
        <v>133467.23000000001</v>
      </c>
      <c r="P398" s="219">
        <v>61279.509999999995</v>
      </c>
      <c r="Q398" s="219">
        <v>443581.61</v>
      </c>
      <c r="R398" s="219">
        <v>2090202.4</v>
      </c>
      <c r="S398" s="219">
        <v>0</v>
      </c>
      <c r="T398" s="219">
        <v>0</v>
      </c>
      <c r="U398" s="227">
        <v>2781005.41</v>
      </c>
    </row>
    <row r="399" spans="1:28">
      <c r="A399" s="206" t="s">
        <v>322</v>
      </c>
      <c r="B399" s="219">
        <v>2880557</v>
      </c>
      <c r="C399" s="219">
        <v>0</v>
      </c>
      <c r="D399" s="219">
        <v>584203</v>
      </c>
      <c r="E399" s="219">
        <v>984059</v>
      </c>
      <c r="F399" s="219">
        <v>0</v>
      </c>
      <c r="G399" s="219">
        <v>66438</v>
      </c>
      <c r="H399" s="219">
        <v>0</v>
      </c>
      <c r="I399" s="219">
        <v>346219</v>
      </c>
      <c r="J399" s="226">
        <v>4861476</v>
      </c>
      <c r="K399" s="219">
        <v>0</v>
      </c>
      <c r="L399" s="219">
        <v>0</v>
      </c>
      <c r="M399" s="219">
        <v>854401</v>
      </c>
      <c r="N399" s="219">
        <v>520886</v>
      </c>
      <c r="O399" s="219">
        <v>512750</v>
      </c>
      <c r="P399" s="219">
        <v>776082</v>
      </c>
      <c r="Q399" s="219">
        <v>636358</v>
      </c>
      <c r="R399" s="219">
        <v>53283</v>
      </c>
      <c r="S399" s="219">
        <v>0</v>
      </c>
      <c r="T399" s="219">
        <v>0</v>
      </c>
      <c r="U399" s="227">
        <v>3353760</v>
      </c>
    </row>
    <row r="400" spans="1:28">
      <c r="A400" s="206" t="s">
        <v>323</v>
      </c>
      <c r="B400" s="219">
        <v>4302016</v>
      </c>
      <c r="C400" s="219">
        <v>0</v>
      </c>
      <c r="D400" s="219">
        <v>1118990</v>
      </c>
      <c r="E400" s="219">
        <v>23134</v>
      </c>
      <c r="F400" s="219">
        <v>59797</v>
      </c>
      <c r="G400" s="219">
        <v>2005438</v>
      </c>
      <c r="H400" s="219">
        <v>0</v>
      </c>
      <c r="I400" s="219">
        <v>1512154</v>
      </c>
      <c r="J400" s="226">
        <v>9021529</v>
      </c>
      <c r="K400" s="219">
        <v>754614</v>
      </c>
      <c r="L400" s="219">
        <v>0</v>
      </c>
      <c r="M400" s="219">
        <v>862861</v>
      </c>
      <c r="N400" s="219">
        <v>629201</v>
      </c>
      <c r="O400" s="219">
        <v>5179706</v>
      </c>
      <c r="P400" s="219">
        <v>317342</v>
      </c>
      <c r="Q400" s="219">
        <v>1309728</v>
      </c>
      <c r="R400" s="219">
        <v>777482</v>
      </c>
      <c r="S400" s="219">
        <v>0</v>
      </c>
      <c r="T400" s="219">
        <v>0</v>
      </c>
      <c r="U400" s="227">
        <v>9830934</v>
      </c>
    </row>
    <row r="401" spans="1:28">
      <c r="A401" s="206" t="s">
        <v>324</v>
      </c>
      <c r="B401" s="219">
        <v>0</v>
      </c>
      <c r="C401" s="219">
        <v>0</v>
      </c>
      <c r="D401" s="219">
        <v>111644.2</v>
      </c>
      <c r="E401" s="219">
        <v>3801.67</v>
      </c>
      <c r="F401" s="219">
        <v>0</v>
      </c>
      <c r="G401" s="219">
        <v>0</v>
      </c>
      <c r="H401" s="219">
        <v>0</v>
      </c>
      <c r="I401" s="219">
        <v>0</v>
      </c>
      <c r="J401" s="226">
        <v>115445.87</v>
      </c>
      <c r="K401" s="219">
        <v>97804.7</v>
      </c>
      <c r="L401" s="219">
        <v>0</v>
      </c>
      <c r="M401" s="219">
        <v>0</v>
      </c>
      <c r="N401" s="219">
        <v>16923.57</v>
      </c>
      <c r="O401" s="219">
        <v>2592.3199999999997</v>
      </c>
      <c r="P401" s="219">
        <v>34717.160000000003</v>
      </c>
      <c r="Q401" s="219">
        <v>0</v>
      </c>
      <c r="R401" s="219">
        <v>0</v>
      </c>
      <c r="S401" s="219">
        <v>0</v>
      </c>
      <c r="T401" s="219">
        <v>0</v>
      </c>
      <c r="U401" s="227">
        <v>152037.75</v>
      </c>
    </row>
    <row r="402" spans="1:28">
      <c r="A402" s="206" t="s">
        <v>325</v>
      </c>
      <c r="B402" s="219">
        <v>0</v>
      </c>
      <c r="C402" s="219">
        <v>0</v>
      </c>
      <c r="D402" s="219">
        <v>86536.13</v>
      </c>
      <c r="E402" s="219">
        <v>0</v>
      </c>
      <c r="F402" s="219">
        <v>195056.54</v>
      </c>
      <c r="G402" s="219">
        <v>0</v>
      </c>
      <c r="H402" s="219">
        <v>0</v>
      </c>
      <c r="I402" s="219">
        <v>0</v>
      </c>
      <c r="J402" s="226">
        <v>281592.67000000004</v>
      </c>
      <c r="K402" s="219">
        <v>10000</v>
      </c>
      <c r="L402" s="219">
        <v>0</v>
      </c>
      <c r="M402" s="219">
        <v>0</v>
      </c>
      <c r="N402" s="219">
        <v>65188.43</v>
      </c>
      <c r="O402" s="219">
        <v>1320</v>
      </c>
      <c r="P402" s="219">
        <v>36603.19</v>
      </c>
      <c r="Q402" s="219">
        <v>31946.3</v>
      </c>
      <c r="R402" s="219">
        <v>199233.93</v>
      </c>
      <c r="S402" s="219">
        <v>0</v>
      </c>
      <c r="T402" s="219">
        <v>0</v>
      </c>
      <c r="U402" s="227">
        <v>344291.85</v>
      </c>
    </row>
    <row r="403" spans="1:28" s="113" customFormat="1" ht="14.4">
      <c r="A403" s="108" t="s">
        <v>41</v>
      </c>
      <c r="B403" s="109">
        <v>30807842.129999999</v>
      </c>
      <c r="C403" s="109">
        <v>0</v>
      </c>
      <c r="D403" s="109">
        <v>11560920.9</v>
      </c>
      <c r="E403" s="109">
        <v>4092856.7399999998</v>
      </c>
      <c r="F403" s="109">
        <v>289084.54000000004</v>
      </c>
      <c r="G403" s="109">
        <v>2659303</v>
      </c>
      <c r="H403" s="109">
        <v>9646.7000000000007</v>
      </c>
      <c r="I403" s="109">
        <v>4442557</v>
      </c>
      <c r="J403" s="110">
        <v>53862211.010000005</v>
      </c>
      <c r="K403" s="109">
        <v>1218872.3600000001</v>
      </c>
      <c r="L403" s="109">
        <v>0</v>
      </c>
      <c r="M403" s="109">
        <v>2541865</v>
      </c>
      <c r="N403" s="109">
        <v>15126002</v>
      </c>
      <c r="O403" s="109">
        <v>10450966.550000001</v>
      </c>
      <c r="P403" s="109">
        <v>3357980.86</v>
      </c>
      <c r="Q403" s="109">
        <v>6283228.9100000001</v>
      </c>
      <c r="R403" s="109">
        <v>11308709.33</v>
      </c>
      <c r="S403" s="109">
        <v>0</v>
      </c>
      <c r="T403" s="109">
        <v>0</v>
      </c>
      <c r="U403" s="111">
        <v>50287625.009999998</v>
      </c>
      <c r="V403" s="112"/>
      <c r="W403" s="112"/>
      <c r="X403" s="112"/>
      <c r="Y403" s="112"/>
      <c r="Z403" s="112"/>
      <c r="AA403" s="112"/>
      <c r="AB403" s="112"/>
    </row>
    <row r="404" spans="1:28" s="113" customFormat="1" ht="14.4">
      <c r="A404" s="108" t="s">
        <v>42</v>
      </c>
      <c r="B404" s="109">
        <v>34681390.129999995</v>
      </c>
      <c r="C404" s="109">
        <v>0</v>
      </c>
      <c r="D404" s="109">
        <v>28554229.899999999</v>
      </c>
      <c r="E404" s="109">
        <v>10424484.74</v>
      </c>
      <c r="F404" s="109">
        <v>352777.54000000004</v>
      </c>
      <c r="G404" s="109">
        <v>2659303</v>
      </c>
      <c r="H404" s="109">
        <v>881230.7</v>
      </c>
      <c r="I404" s="109">
        <v>5250681</v>
      </c>
      <c r="J404" s="110">
        <v>82804097.010000005</v>
      </c>
      <c r="K404" s="109">
        <v>21234617.359999999</v>
      </c>
      <c r="L404" s="109">
        <v>41916</v>
      </c>
      <c r="M404" s="109">
        <v>2591865</v>
      </c>
      <c r="N404" s="109">
        <v>15441719</v>
      </c>
      <c r="O404" s="109">
        <v>12993665.550000001</v>
      </c>
      <c r="P404" s="109">
        <v>8252158.8599999994</v>
      </c>
      <c r="Q404" s="109">
        <v>6879850.9100000001</v>
      </c>
      <c r="R404" s="109">
        <v>12722878.33</v>
      </c>
      <c r="S404" s="109">
        <v>0</v>
      </c>
      <c r="T404" s="109">
        <v>1551294</v>
      </c>
      <c r="U404" s="111">
        <v>81709965.00999999</v>
      </c>
      <c r="V404" s="112"/>
      <c r="W404" s="112"/>
      <c r="X404" s="112"/>
      <c r="Y404" s="112"/>
      <c r="Z404" s="112"/>
      <c r="AA404" s="112"/>
      <c r="AB404" s="112"/>
    </row>
    <row r="405" spans="1:28">
      <c r="J405" s="226">
        <v>0</v>
      </c>
      <c r="U405" s="227">
        <v>0</v>
      </c>
    </row>
    <row r="406" spans="1:28" s="113" customFormat="1" ht="14.4">
      <c r="A406" s="108" t="s">
        <v>326</v>
      </c>
      <c r="B406" s="109">
        <v>2353536</v>
      </c>
      <c r="C406" s="109">
        <v>1232259</v>
      </c>
      <c r="D406" s="109">
        <v>4429514</v>
      </c>
      <c r="E406" s="109">
        <v>1492859</v>
      </c>
      <c r="F406" s="109">
        <v>25394</v>
      </c>
      <c r="G406" s="109">
        <v>0</v>
      </c>
      <c r="H406" s="109">
        <v>0</v>
      </c>
      <c r="I406" s="109">
        <v>2413410</v>
      </c>
      <c r="J406" s="110">
        <v>11946972</v>
      </c>
      <c r="K406" s="109">
        <v>2524628</v>
      </c>
      <c r="L406" s="109">
        <v>0</v>
      </c>
      <c r="M406" s="109">
        <v>0</v>
      </c>
      <c r="N406" s="109">
        <v>33016</v>
      </c>
      <c r="O406" s="109">
        <v>2566818</v>
      </c>
      <c r="P406" s="109">
        <v>4761012</v>
      </c>
      <c r="Q406" s="109">
        <v>685546</v>
      </c>
      <c r="R406" s="109">
        <v>475219</v>
      </c>
      <c r="S406" s="109">
        <v>0</v>
      </c>
      <c r="T406" s="109">
        <v>0</v>
      </c>
      <c r="U406" s="111">
        <v>11046239</v>
      </c>
      <c r="V406" s="112"/>
      <c r="W406" s="112"/>
      <c r="X406" s="112"/>
      <c r="Y406" s="112"/>
      <c r="Z406" s="112"/>
      <c r="AA406" s="112"/>
      <c r="AB406" s="112"/>
    </row>
    <row r="407" spans="1:28">
      <c r="A407" s="206" t="s">
        <v>327</v>
      </c>
      <c r="B407" s="219">
        <v>0</v>
      </c>
      <c r="C407" s="219">
        <v>0</v>
      </c>
      <c r="D407" s="219">
        <v>0</v>
      </c>
      <c r="E407" s="219">
        <v>0</v>
      </c>
      <c r="F407" s="219">
        <v>0</v>
      </c>
      <c r="G407" s="219">
        <v>0</v>
      </c>
      <c r="H407" s="219">
        <v>0</v>
      </c>
      <c r="I407" s="219">
        <v>0</v>
      </c>
      <c r="J407" s="226">
        <v>0</v>
      </c>
      <c r="K407" s="219">
        <v>0</v>
      </c>
      <c r="L407" s="219">
        <v>0</v>
      </c>
      <c r="M407" s="219">
        <v>0</v>
      </c>
      <c r="N407" s="219">
        <v>0</v>
      </c>
      <c r="O407" s="219">
        <v>0</v>
      </c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27">
        <v>0</v>
      </c>
    </row>
    <row r="408" spans="1:28">
      <c r="A408" s="206" t="s">
        <v>328</v>
      </c>
      <c r="B408" s="219">
        <v>0</v>
      </c>
      <c r="C408" s="219">
        <v>0</v>
      </c>
      <c r="D408" s="219">
        <v>0</v>
      </c>
      <c r="E408" s="219">
        <v>0</v>
      </c>
      <c r="F408" s="219">
        <v>0</v>
      </c>
      <c r="G408" s="219">
        <v>0</v>
      </c>
      <c r="H408" s="219">
        <v>0</v>
      </c>
      <c r="I408" s="219">
        <v>0</v>
      </c>
      <c r="J408" s="226">
        <v>0</v>
      </c>
      <c r="K408" s="219">
        <v>0</v>
      </c>
      <c r="L408" s="219">
        <v>0</v>
      </c>
      <c r="M408" s="219">
        <v>0</v>
      </c>
      <c r="N408" s="219">
        <v>0</v>
      </c>
      <c r="O408" s="219">
        <v>0</v>
      </c>
      <c r="P408" s="219">
        <v>0</v>
      </c>
      <c r="Q408" s="219">
        <v>0</v>
      </c>
      <c r="R408" s="219">
        <v>0</v>
      </c>
      <c r="S408" s="219">
        <v>0</v>
      </c>
      <c r="T408" s="219">
        <v>0</v>
      </c>
      <c r="U408" s="227">
        <v>0</v>
      </c>
    </row>
    <row r="409" spans="1:28">
      <c r="A409" s="206" t="s">
        <v>329</v>
      </c>
      <c r="B409" s="219">
        <v>0</v>
      </c>
      <c r="C409" s="219">
        <v>0</v>
      </c>
      <c r="D409" s="219">
        <v>85644.66</v>
      </c>
      <c r="E409" s="219">
        <v>0</v>
      </c>
      <c r="F409" s="219">
        <v>0</v>
      </c>
      <c r="G409" s="219">
        <v>0</v>
      </c>
      <c r="H409" s="219">
        <v>0</v>
      </c>
      <c r="I409" s="219">
        <v>0</v>
      </c>
      <c r="J409" s="226">
        <v>85644.66</v>
      </c>
      <c r="K409" s="219">
        <v>49239.03</v>
      </c>
      <c r="L409" s="219">
        <v>0</v>
      </c>
      <c r="M409" s="219">
        <v>0</v>
      </c>
      <c r="N409" s="219">
        <v>0</v>
      </c>
      <c r="O409" s="219">
        <v>0</v>
      </c>
      <c r="P409" s="219">
        <v>10641.570000000002</v>
      </c>
      <c r="Q409" s="219">
        <v>0</v>
      </c>
      <c r="R409" s="219">
        <v>0</v>
      </c>
      <c r="S409" s="219">
        <v>0</v>
      </c>
      <c r="T409" s="219">
        <v>0</v>
      </c>
      <c r="U409" s="227">
        <v>59880.6</v>
      </c>
    </row>
    <row r="410" spans="1:28">
      <c r="A410" s="206" t="s">
        <v>330</v>
      </c>
      <c r="B410" s="219">
        <v>0</v>
      </c>
      <c r="C410" s="219">
        <v>0</v>
      </c>
      <c r="D410" s="219">
        <v>0</v>
      </c>
      <c r="E410" s="219">
        <v>0</v>
      </c>
      <c r="F410" s="219">
        <v>0</v>
      </c>
      <c r="G410" s="219">
        <v>0</v>
      </c>
      <c r="H410" s="219">
        <v>0</v>
      </c>
      <c r="I410" s="219">
        <v>0</v>
      </c>
      <c r="J410" s="226">
        <v>0</v>
      </c>
      <c r="K410" s="219">
        <v>0</v>
      </c>
      <c r="L410" s="219">
        <v>0</v>
      </c>
      <c r="M410" s="219">
        <v>0</v>
      </c>
      <c r="N410" s="219">
        <v>0</v>
      </c>
      <c r="O410" s="219">
        <v>0</v>
      </c>
      <c r="P410" s="219">
        <v>0</v>
      </c>
      <c r="Q410" s="219">
        <v>0</v>
      </c>
      <c r="R410" s="219">
        <v>0</v>
      </c>
      <c r="S410" s="219">
        <v>0</v>
      </c>
      <c r="T410" s="219">
        <v>0</v>
      </c>
      <c r="U410" s="227">
        <v>0</v>
      </c>
    </row>
    <row r="411" spans="1:28">
      <c r="A411" s="206" t="s">
        <v>331</v>
      </c>
      <c r="B411" s="219">
        <v>0</v>
      </c>
      <c r="C411" s="219">
        <v>0</v>
      </c>
      <c r="D411" s="219">
        <v>11149.79</v>
      </c>
      <c r="E411" s="219">
        <v>4078.2</v>
      </c>
      <c r="F411" s="219">
        <v>0</v>
      </c>
      <c r="G411" s="219">
        <v>0</v>
      </c>
      <c r="H411" s="219">
        <v>0</v>
      </c>
      <c r="I411" s="219">
        <v>0</v>
      </c>
      <c r="J411" s="226">
        <v>15227.990000000002</v>
      </c>
      <c r="K411" s="219">
        <v>12000</v>
      </c>
      <c r="L411" s="219">
        <v>0</v>
      </c>
      <c r="M411" s="219">
        <v>0</v>
      </c>
      <c r="N411" s="219">
        <v>0</v>
      </c>
      <c r="O411" s="219">
        <v>6378.19</v>
      </c>
      <c r="P411" s="219">
        <v>3393.41</v>
      </c>
      <c r="Q411" s="219">
        <v>0</v>
      </c>
      <c r="R411" s="219">
        <v>0</v>
      </c>
      <c r="S411" s="219">
        <v>0</v>
      </c>
      <c r="T411" s="219">
        <v>0</v>
      </c>
      <c r="U411" s="227">
        <v>21771.599999999999</v>
      </c>
    </row>
    <row r="412" spans="1:28">
      <c r="A412" s="206" t="s">
        <v>413</v>
      </c>
      <c r="B412" s="219">
        <v>0</v>
      </c>
      <c r="C412" s="219">
        <v>0</v>
      </c>
      <c r="D412" s="219">
        <v>55916</v>
      </c>
      <c r="E412" s="219">
        <v>1511</v>
      </c>
      <c r="F412" s="219">
        <v>0</v>
      </c>
      <c r="G412" s="219">
        <v>0</v>
      </c>
      <c r="H412" s="219">
        <v>1104</v>
      </c>
      <c r="I412" s="219">
        <v>0</v>
      </c>
      <c r="J412" s="226">
        <v>58531</v>
      </c>
      <c r="K412" s="219">
        <v>883</v>
      </c>
      <c r="L412" s="219">
        <v>0</v>
      </c>
      <c r="M412" s="219">
        <v>90050</v>
      </c>
      <c r="N412" s="219">
        <v>28598</v>
      </c>
      <c r="O412" s="219">
        <v>6383</v>
      </c>
      <c r="P412" s="219">
        <v>3881</v>
      </c>
      <c r="Q412" s="219">
        <v>0</v>
      </c>
      <c r="R412" s="219">
        <v>0</v>
      </c>
      <c r="S412" s="219">
        <v>0</v>
      </c>
      <c r="T412" s="219">
        <v>0</v>
      </c>
      <c r="U412" s="227">
        <v>129795</v>
      </c>
    </row>
    <row r="413" spans="1:28">
      <c r="A413" s="206" t="s">
        <v>333</v>
      </c>
      <c r="B413" s="219">
        <v>0</v>
      </c>
      <c r="C413" s="219">
        <v>0</v>
      </c>
      <c r="D413" s="219">
        <v>32165.769999999997</v>
      </c>
      <c r="E413" s="219">
        <v>6789.99</v>
      </c>
      <c r="F413" s="219">
        <v>0</v>
      </c>
      <c r="G413" s="219">
        <v>0</v>
      </c>
      <c r="H413" s="219">
        <v>0</v>
      </c>
      <c r="I413" s="219">
        <v>0</v>
      </c>
      <c r="J413" s="226">
        <v>38955.759999999995</v>
      </c>
      <c r="K413" s="219">
        <v>10451.89</v>
      </c>
      <c r="L413" s="219">
        <v>0</v>
      </c>
      <c r="M413" s="219">
        <v>0</v>
      </c>
      <c r="N413" s="219">
        <v>17879.8</v>
      </c>
      <c r="O413" s="219">
        <v>293.89</v>
      </c>
      <c r="P413" s="219">
        <v>7223.39</v>
      </c>
      <c r="Q413" s="219">
        <v>6579.79</v>
      </c>
      <c r="R413" s="219">
        <v>0</v>
      </c>
      <c r="S413" s="219">
        <v>0</v>
      </c>
      <c r="T413" s="219">
        <v>0</v>
      </c>
      <c r="U413" s="227">
        <v>42428.76</v>
      </c>
    </row>
    <row r="414" spans="1:28">
      <c r="A414" s="206" t="s">
        <v>334</v>
      </c>
      <c r="B414" s="219">
        <v>0</v>
      </c>
      <c r="C414" s="219">
        <v>0</v>
      </c>
      <c r="D414" s="219">
        <v>10292.219999999999</v>
      </c>
      <c r="E414" s="219">
        <v>0</v>
      </c>
      <c r="F414" s="219">
        <v>0</v>
      </c>
      <c r="G414" s="219">
        <v>0</v>
      </c>
      <c r="H414" s="219">
        <v>0</v>
      </c>
      <c r="I414" s="219">
        <v>0</v>
      </c>
      <c r="J414" s="226">
        <v>10292.219999999999</v>
      </c>
      <c r="K414" s="219">
        <v>2640.68</v>
      </c>
      <c r="L414" s="219">
        <v>0</v>
      </c>
      <c r="M414" s="219">
        <v>0</v>
      </c>
      <c r="N414" s="219">
        <v>0</v>
      </c>
      <c r="O414" s="219">
        <v>53.04</v>
      </c>
      <c r="P414" s="219">
        <v>1864.05</v>
      </c>
      <c r="Q414" s="219">
        <v>7457.9699999999993</v>
      </c>
      <c r="R414" s="219">
        <v>0</v>
      </c>
      <c r="S414" s="219">
        <v>0</v>
      </c>
      <c r="T414" s="219">
        <v>0</v>
      </c>
      <c r="U414" s="227">
        <v>12015.739999999998</v>
      </c>
    </row>
    <row r="415" spans="1:28">
      <c r="A415" s="206" t="s">
        <v>335</v>
      </c>
      <c r="B415" s="219">
        <v>0</v>
      </c>
      <c r="C415" s="219">
        <v>0</v>
      </c>
      <c r="D415" s="219">
        <v>0</v>
      </c>
      <c r="E415" s="219">
        <v>0</v>
      </c>
      <c r="F415" s="219">
        <v>0</v>
      </c>
      <c r="G415" s="219">
        <v>0</v>
      </c>
      <c r="H415" s="219">
        <v>0</v>
      </c>
      <c r="I415" s="219">
        <v>0</v>
      </c>
      <c r="J415" s="226">
        <v>0</v>
      </c>
      <c r="K415" s="219">
        <v>0</v>
      </c>
      <c r="L415" s="219">
        <v>0</v>
      </c>
      <c r="M415" s="219">
        <v>0</v>
      </c>
      <c r="N415" s="219">
        <v>0</v>
      </c>
      <c r="O415" s="219">
        <v>0</v>
      </c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27">
        <v>0</v>
      </c>
    </row>
    <row r="416" spans="1:28">
      <c r="A416" s="206" t="s">
        <v>336</v>
      </c>
      <c r="B416" s="219">
        <v>68489.91</v>
      </c>
      <c r="C416" s="219">
        <v>0</v>
      </c>
      <c r="D416" s="219">
        <v>93832.06</v>
      </c>
      <c r="E416" s="219">
        <v>0</v>
      </c>
      <c r="F416" s="219">
        <v>0</v>
      </c>
      <c r="G416" s="219">
        <v>0</v>
      </c>
      <c r="H416" s="219">
        <v>0</v>
      </c>
      <c r="I416" s="219">
        <v>0</v>
      </c>
      <c r="J416" s="226">
        <v>162321.97</v>
      </c>
      <c r="K416" s="219">
        <v>46345.71</v>
      </c>
      <c r="L416" s="219">
        <v>661</v>
      </c>
      <c r="M416" s="219">
        <v>0</v>
      </c>
      <c r="N416" s="219">
        <v>0</v>
      </c>
      <c r="O416" s="219">
        <v>33754.42</v>
      </c>
      <c r="P416" s="219">
        <v>9902.8100000000013</v>
      </c>
      <c r="Q416" s="219">
        <v>33300</v>
      </c>
      <c r="R416" s="219">
        <v>0</v>
      </c>
      <c r="S416" s="219">
        <v>0</v>
      </c>
      <c r="T416" s="219">
        <v>0</v>
      </c>
      <c r="U416" s="227">
        <v>123963.94</v>
      </c>
    </row>
    <row r="417" spans="1:28">
      <c r="A417" s="206" t="s">
        <v>337</v>
      </c>
      <c r="B417" s="219">
        <v>0</v>
      </c>
      <c r="C417" s="219">
        <v>0</v>
      </c>
      <c r="D417" s="219">
        <v>0</v>
      </c>
      <c r="E417" s="219">
        <v>0</v>
      </c>
      <c r="F417" s="219">
        <v>0</v>
      </c>
      <c r="G417" s="219">
        <v>0</v>
      </c>
      <c r="H417" s="219">
        <v>0</v>
      </c>
      <c r="I417" s="219">
        <v>0</v>
      </c>
      <c r="J417" s="226">
        <v>0</v>
      </c>
      <c r="K417" s="219">
        <v>0</v>
      </c>
      <c r="L417" s="219">
        <v>0</v>
      </c>
      <c r="M417" s="219">
        <v>0</v>
      </c>
      <c r="N417" s="219">
        <v>0</v>
      </c>
      <c r="O417" s="219">
        <v>0</v>
      </c>
      <c r="P417" s="219">
        <v>0</v>
      </c>
      <c r="Q417" s="219">
        <v>0</v>
      </c>
      <c r="R417" s="219">
        <v>0</v>
      </c>
      <c r="S417" s="219">
        <v>0</v>
      </c>
      <c r="T417" s="219">
        <v>0</v>
      </c>
      <c r="U417" s="227">
        <v>0</v>
      </c>
    </row>
    <row r="418" spans="1:28">
      <c r="A418" s="206" t="s">
        <v>338</v>
      </c>
      <c r="B418" s="219">
        <v>1066235.1000000001</v>
      </c>
      <c r="C418" s="219">
        <v>0</v>
      </c>
      <c r="D418" s="219">
        <v>933688.19000000006</v>
      </c>
      <c r="E418" s="219">
        <v>630533.19999999995</v>
      </c>
      <c r="F418" s="219">
        <v>0</v>
      </c>
      <c r="G418" s="219">
        <v>0</v>
      </c>
      <c r="H418" s="219">
        <v>0</v>
      </c>
      <c r="I418" s="219">
        <v>23648.7</v>
      </c>
      <c r="J418" s="226">
        <v>2654105.1900000004</v>
      </c>
      <c r="K418" s="219">
        <v>0</v>
      </c>
      <c r="L418" s="219">
        <v>0</v>
      </c>
      <c r="M418" s="219">
        <v>0</v>
      </c>
      <c r="N418" s="219">
        <v>0</v>
      </c>
      <c r="O418" s="219">
        <v>1855662.7399999998</v>
      </c>
      <c r="P418" s="219">
        <v>830886.22</v>
      </c>
      <c r="Q418" s="219">
        <v>0</v>
      </c>
      <c r="R418" s="219">
        <v>49262.85</v>
      </c>
      <c r="S418" s="219">
        <v>0</v>
      </c>
      <c r="T418" s="219">
        <v>0</v>
      </c>
      <c r="U418" s="227">
        <v>2735811.81</v>
      </c>
    </row>
    <row r="419" spans="1:28">
      <c r="A419" s="206" t="s">
        <v>339</v>
      </c>
      <c r="B419" s="219">
        <v>0</v>
      </c>
      <c r="C419" s="219">
        <v>0</v>
      </c>
      <c r="D419" s="219">
        <v>0</v>
      </c>
      <c r="E419" s="219">
        <v>0</v>
      </c>
      <c r="F419" s="219">
        <v>0</v>
      </c>
      <c r="G419" s="219">
        <v>0</v>
      </c>
      <c r="H419" s="219">
        <v>0</v>
      </c>
      <c r="I419" s="219">
        <v>0</v>
      </c>
      <c r="J419" s="226">
        <v>0</v>
      </c>
      <c r="K419" s="219">
        <v>0</v>
      </c>
      <c r="L419" s="219">
        <v>0</v>
      </c>
      <c r="M419" s="219">
        <v>0</v>
      </c>
      <c r="N419" s="219">
        <v>0</v>
      </c>
      <c r="O419" s="219">
        <v>0</v>
      </c>
      <c r="P419" s="219">
        <v>0</v>
      </c>
      <c r="Q419" s="219">
        <v>0</v>
      </c>
      <c r="R419" s="219">
        <v>0</v>
      </c>
      <c r="S419" s="219">
        <v>0</v>
      </c>
      <c r="T419" s="219">
        <v>0</v>
      </c>
      <c r="U419" s="227">
        <v>0</v>
      </c>
    </row>
    <row r="420" spans="1:28">
      <c r="A420" s="206" t="s">
        <v>414</v>
      </c>
      <c r="B420" s="219">
        <v>386.2</v>
      </c>
      <c r="C420" s="219">
        <v>0</v>
      </c>
      <c r="D420" s="219">
        <v>78942.439999999988</v>
      </c>
      <c r="E420" s="219">
        <v>0</v>
      </c>
      <c r="F420" s="219">
        <v>12540.67</v>
      </c>
      <c r="G420" s="219">
        <v>0</v>
      </c>
      <c r="H420" s="219">
        <v>0</v>
      </c>
      <c r="I420" s="219">
        <v>0</v>
      </c>
      <c r="J420" s="226">
        <v>91869.309999999983</v>
      </c>
      <c r="K420" s="219">
        <v>96686.93</v>
      </c>
      <c r="L420" s="219">
        <v>0</v>
      </c>
      <c r="M420" s="219">
        <v>0</v>
      </c>
      <c r="N420" s="219">
        <v>0</v>
      </c>
      <c r="O420" s="219">
        <v>841.8</v>
      </c>
      <c r="P420" s="219">
        <v>11766.880000000001</v>
      </c>
      <c r="Q420" s="219">
        <v>10470.89</v>
      </c>
      <c r="R420" s="219">
        <v>0</v>
      </c>
      <c r="S420" s="219">
        <v>0</v>
      </c>
      <c r="T420" s="219">
        <v>0</v>
      </c>
      <c r="U420" s="227">
        <v>119766.5</v>
      </c>
    </row>
    <row r="421" spans="1:28">
      <c r="A421" s="206" t="s">
        <v>341</v>
      </c>
      <c r="B421" s="219">
        <v>0</v>
      </c>
      <c r="C421" s="219">
        <v>0</v>
      </c>
      <c r="D421" s="219">
        <v>88273.14</v>
      </c>
      <c r="E421" s="219">
        <v>0</v>
      </c>
      <c r="F421" s="219">
        <v>1383.33</v>
      </c>
      <c r="G421" s="219">
        <v>0</v>
      </c>
      <c r="H421" s="219">
        <v>0</v>
      </c>
      <c r="I421" s="219">
        <v>0</v>
      </c>
      <c r="J421" s="226">
        <v>89656.47</v>
      </c>
      <c r="K421" s="219">
        <v>0</v>
      </c>
      <c r="L421" s="219">
        <v>0</v>
      </c>
      <c r="M421" s="219">
        <v>0</v>
      </c>
      <c r="N421" s="219">
        <v>0</v>
      </c>
      <c r="O421" s="219">
        <v>59283.61</v>
      </c>
      <c r="P421" s="219">
        <v>1083.51</v>
      </c>
      <c r="Q421" s="219">
        <v>34248.910000000003</v>
      </c>
      <c r="R421" s="219">
        <v>0</v>
      </c>
      <c r="S421" s="219">
        <v>0</v>
      </c>
      <c r="T421" s="219">
        <v>0</v>
      </c>
      <c r="U421" s="227">
        <v>94616.03</v>
      </c>
    </row>
    <row r="422" spans="1:28">
      <c r="A422" s="206" t="s">
        <v>342</v>
      </c>
      <c r="B422" s="219">
        <v>0</v>
      </c>
      <c r="C422" s="219">
        <v>0</v>
      </c>
      <c r="D422" s="219">
        <v>0</v>
      </c>
      <c r="E422" s="219">
        <v>0</v>
      </c>
      <c r="F422" s="219">
        <v>0</v>
      </c>
      <c r="G422" s="219">
        <v>0</v>
      </c>
      <c r="H422" s="219">
        <v>0</v>
      </c>
      <c r="I422" s="219">
        <v>0</v>
      </c>
      <c r="J422" s="226">
        <v>0</v>
      </c>
      <c r="K422" s="219">
        <v>0</v>
      </c>
      <c r="L422" s="219">
        <v>0</v>
      </c>
      <c r="M422" s="219">
        <v>0</v>
      </c>
      <c r="N422" s="219">
        <v>0</v>
      </c>
      <c r="O422" s="219">
        <v>0</v>
      </c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27">
        <v>0</v>
      </c>
    </row>
    <row r="423" spans="1:28" s="113" customFormat="1" ht="14.4">
      <c r="A423" s="108" t="s">
        <v>41</v>
      </c>
      <c r="B423" s="109">
        <v>1135111.21</v>
      </c>
      <c r="C423" s="109">
        <v>0</v>
      </c>
      <c r="D423" s="109">
        <v>1389904.2699999998</v>
      </c>
      <c r="E423" s="109">
        <v>642912.3899999999</v>
      </c>
      <c r="F423" s="109">
        <v>13924</v>
      </c>
      <c r="G423" s="109">
        <v>0</v>
      </c>
      <c r="H423" s="109">
        <v>1104</v>
      </c>
      <c r="I423" s="109">
        <v>23648.7</v>
      </c>
      <c r="J423" s="110">
        <v>3206604.5699999994</v>
      </c>
      <c r="K423" s="109">
        <v>218247.24</v>
      </c>
      <c r="L423" s="109">
        <v>661</v>
      </c>
      <c r="M423" s="109">
        <v>90050</v>
      </c>
      <c r="N423" s="109">
        <v>46477.8</v>
      </c>
      <c r="O423" s="109">
        <v>1962650.69</v>
      </c>
      <c r="P423" s="109">
        <v>880642.84</v>
      </c>
      <c r="Q423" s="109">
        <v>92057.56</v>
      </c>
      <c r="R423" s="109">
        <v>49262.85</v>
      </c>
      <c r="S423" s="109">
        <v>0</v>
      </c>
      <c r="T423" s="109">
        <v>0</v>
      </c>
      <c r="U423" s="111">
        <v>3340049.98</v>
      </c>
      <c r="V423" s="112"/>
      <c r="W423" s="112"/>
      <c r="X423" s="112"/>
      <c r="Y423" s="112"/>
      <c r="Z423" s="112"/>
      <c r="AA423" s="112"/>
      <c r="AB423" s="112"/>
    </row>
    <row r="424" spans="1:28" s="113" customFormat="1" ht="14.4">
      <c r="A424" s="108" t="s">
        <v>42</v>
      </c>
      <c r="B424" s="109">
        <v>3488647.21</v>
      </c>
      <c r="C424" s="109">
        <v>1232259</v>
      </c>
      <c r="D424" s="109">
        <v>5819418.2699999996</v>
      </c>
      <c r="E424" s="109">
        <v>2135771.3899999997</v>
      </c>
      <c r="F424" s="109">
        <v>39318</v>
      </c>
      <c r="G424" s="109">
        <v>0</v>
      </c>
      <c r="H424" s="109">
        <v>1104</v>
      </c>
      <c r="I424" s="109">
        <v>2437058.7000000002</v>
      </c>
      <c r="J424" s="110">
        <v>15153576.57</v>
      </c>
      <c r="K424" s="109">
        <v>2742875.24</v>
      </c>
      <c r="L424" s="109">
        <v>661</v>
      </c>
      <c r="M424" s="109">
        <v>90050</v>
      </c>
      <c r="N424" s="109">
        <v>79493.8</v>
      </c>
      <c r="O424" s="109">
        <v>4529468.6899999995</v>
      </c>
      <c r="P424" s="109">
        <v>5641654.8399999999</v>
      </c>
      <c r="Q424" s="109">
        <v>777603.56</v>
      </c>
      <c r="R424" s="109">
        <v>524481.85</v>
      </c>
      <c r="S424" s="109">
        <v>0</v>
      </c>
      <c r="T424" s="109">
        <v>0</v>
      </c>
      <c r="U424" s="111">
        <v>14386288.98</v>
      </c>
      <c r="V424" s="112"/>
      <c r="W424" s="112"/>
      <c r="X424" s="112"/>
      <c r="Y424" s="112"/>
      <c r="Z424" s="112"/>
      <c r="AA424" s="112"/>
      <c r="AB424" s="112"/>
    </row>
    <row r="425" spans="1:28">
      <c r="J425" s="226">
        <v>0</v>
      </c>
      <c r="U425" s="227">
        <v>0</v>
      </c>
    </row>
    <row r="426" spans="1:28" s="113" customFormat="1" ht="14.4">
      <c r="A426" s="108" t="s">
        <v>343</v>
      </c>
      <c r="B426" s="109">
        <v>11082749.709999999</v>
      </c>
      <c r="C426" s="109">
        <v>1790643.63</v>
      </c>
      <c r="D426" s="109">
        <v>8445358.8099999987</v>
      </c>
      <c r="E426" s="109">
        <v>4100459.2299999995</v>
      </c>
      <c r="F426" s="109">
        <v>3191.9</v>
      </c>
      <c r="G426" s="109">
        <v>1075315.8500000001</v>
      </c>
      <c r="H426" s="109">
        <v>515207.84</v>
      </c>
      <c r="I426" s="109">
        <v>448000</v>
      </c>
      <c r="J426" s="110">
        <v>27460926.969999999</v>
      </c>
      <c r="K426" s="109">
        <v>12594583.939999999</v>
      </c>
      <c r="L426" s="109">
        <v>11339.73</v>
      </c>
      <c r="M426" s="109">
        <v>2140842.08</v>
      </c>
      <c r="N426" s="109">
        <v>84533.119999999995</v>
      </c>
      <c r="O426" s="109">
        <v>991484.12999999989</v>
      </c>
      <c r="P426" s="109">
        <v>6695740.4299999997</v>
      </c>
      <c r="Q426" s="109">
        <v>3104312.98</v>
      </c>
      <c r="R426" s="109">
        <v>1370663.59</v>
      </c>
      <c r="S426" s="109">
        <v>0</v>
      </c>
      <c r="T426" s="109">
        <v>0</v>
      </c>
      <c r="U426" s="111">
        <v>26993500</v>
      </c>
      <c r="V426" s="112"/>
      <c r="W426" s="112"/>
      <c r="X426" s="112"/>
      <c r="Y426" s="112"/>
      <c r="Z426" s="112"/>
      <c r="AA426" s="112"/>
      <c r="AB426" s="112"/>
    </row>
    <row r="427" spans="1:28">
      <c r="A427" s="206" t="s">
        <v>344</v>
      </c>
      <c r="B427" s="219">
        <v>648270</v>
      </c>
      <c r="C427" s="219">
        <v>0</v>
      </c>
      <c r="D427" s="219">
        <v>634954</v>
      </c>
      <c r="E427" s="219">
        <v>0</v>
      </c>
      <c r="F427" s="219">
        <v>19422</v>
      </c>
      <c r="G427" s="219">
        <v>23299</v>
      </c>
      <c r="H427" s="219">
        <v>0</v>
      </c>
      <c r="I427" s="219">
        <v>1719595</v>
      </c>
      <c r="J427" s="226">
        <v>3045540</v>
      </c>
      <c r="K427" s="219">
        <v>0</v>
      </c>
      <c r="L427" s="219">
        <v>0</v>
      </c>
      <c r="M427" s="219">
        <v>60500</v>
      </c>
      <c r="N427" s="219">
        <v>0</v>
      </c>
      <c r="O427" s="219">
        <v>2264702</v>
      </c>
      <c r="P427" s="219">
        <v>260268</v>
      </c>
      <c r="Q427" s="219">
        <v>170837</v>
      </c>
      <c r="R427" s="219">
        <v>73199</v>
      </c>
      <c r="S427" s="219">
        <v>0</v>
      </c>
      <c r="T427" s="219">
        <v>0</v>
      </c>
      <c r="U427" s="227">
        <v>2829506</v>
      </c>
    </row>
    <row r="428" spans="1:28">
      <c r="A428" s="206" t="s">
        <v>345</v>
      </c>
      <c r="B428" s="219">
        <v>29037</v>
      </c>
      <c r="C428" s="219">
        <v>142108</v>
      </c>
      <c r="D428" s="219">
        <v>49332</v>
      </c>
      <c r="E428" s="219">
        <v>0</v>
      </c>
      <c r="F428" s="219">
        <v>8099</v>
      </c>
      <c r="G428" s="219">
        <v>0</v>
      </c>
      <c r="H428" s="219">
        <v>0</v>
      </c>
      <c r="I428" s="219">
        <v>341013</v>
      </c>
      <c r="J428" s="226">
        <v>569589</v>
      </c>
      <c r="K428" s="219">
        <v>26329</v>
      </c>
      <c r="L428" s="219">
        <v>0</v>
      </c>
      <c r="M428" s="219">
        <v>20000</v>
      </c>
      <c r="N428" s="219">
        <v>0</v>
      </c>
      <c r="O428" s="219">
        <v>55491</v>
      </c>
      <c r="P428" s="219">
        <v>90982</v>
      </c>
      <c r="Q428" s="219">
        <v>29037</v>
      </c>
      <c r="R428" s="219">
        <v>0</v>
      </c>
      <c r="S428" s="219">
        <v>0</v>
      </c>
      <c r="T428" s="219">
        <v>0</v>
      </c>
      <c r="U428" s="227">
        <v>221839</v>
      </c>
    </row>
    <row r="429" spans="1:28">
      <c r="A429" s="206" t="s">
        <v>346</v>
      </c>
      <c r="B429" s="219">
        <v>0</v>
      </c>
      <c r="C429" s="219">
        <v>32110</v>
      </c>
      <c r="D429" s="219">
        <v>40950</v>
      </c>
      <c r="E429" s="219">
        <v>541</v>
      </c>
      <c r="F429" s="219">
        <v>0</v>
      </c>
      <c r="G429" s="219">
        <v>0</v>
      </c>
      <c r="H429" s="219">
        <v>0</v>
      </c>
      <c r="I429" s="219">
        <v>0</v>
      </c>
      <c r="J429" s="226">
        <v>73601</v>
      </c>
      <c r="K429" s="219">
        <v>27811</v>
      </c>
      <c r="L429" s="219">
        <v>0</v>
      </c>
      <c r="M429" s="219">
        <v>14110</v>
      </c>
      <c r="N429" s="219">
        <v>0</v>
      </c>
      <c r="O429" s="219">
        <v>0</v>
      </c>
      <c r="P429" s="219">
        <v>15378</v>
      </c>
      <c r="Q429" s="219">
        <v>0</v>
      </c>
      <c r="R429" s="219">
        <v>0</v>
      </c>
      <c r="S429" s="219">
        <v>0</v>
      </c>
      <c r="T429" s="219">
        <v>0</v>
      </c>
      <c r="U429" s="227">
        <v>57299</v>
      </c>
    </row>
    <row r="430" spans="1:28">
      <c r="A430" s="206" t="s">
        <v>347</v>
      </c>
      <c r="B430" s="219">
        <v>0</v>
      </c>
      <c r="C430" s="219">
        <v>0</v>
      </c>
      <c r="D430" s="219">
        <v>0</v>
      </c>
      <c r="E430" s="219">
        <v>0</v>
      </c>
      <c r="F430" s="219">
        <v>0</v>
      </c>
      <c r="G430" s="219">
        <v>0</v>
      </c>
      <c r="H430" s="219">
        <v>0</v>
      </c>
      <c r="I430" s="219">
        <v>0</v>
      </c>
      <c r="J430" s="226">
        <v>0</v>
      </c>
      <c r="K430" s="219">
        <v>0</v>
      </c>
      <c r="L430" s="219">
        <v>0</v>
      </c>
      <c r="M430" s="219">
        <v>0</v>
      </c>
      <c r="N430" s="219">
        <v>0</v>
      </c>
      <c r="O430" s="219">
        <v>0</v>
      </c>
      <c r="P430" s="219">
        <v>0</v>
      </c>
      <c r="Q430" s="219">
        <v>0</v>
      </c>
      <c r="R430" s="219">
        <v>0</v>
      </c>
      <c r="S430" s="219">
        <v>0</v>
      </c>
      <c r="T430" s="219">
        <v>0</v>
      </c>
      <c r="U430" s="227">
        <v>0</v>
      </c>
    </row>
    <row r="431" spans="1:28">
      <c r="A431" s="206" t="s">
        <v>415</v>
      </c>
      <c r="B431" s="219">
        <v>2639956.33</v>
      </c>
      <c r="C431" s="219">
        <v>0</v>
      </c>
      <c r="D431" s="219">
        <v>185654.52</v>
      </c>
      <c r="E431" s="219">
        <v>0</v>
      </c>
      <c r="F431" s="219">
        <v>19599.77</v>
      </c>
      <c r="G431" s="219">
        <v>0</v>
      </c>
      <c r="H431" s="219">
        <v>0</v>
      </c>
      <c r="I431" s="219">
        <v>0</v>
      </c>
      <c r="J431" s="226">
        <v>2845210.62</v>
      </c>
      <c r="K431" s="219">
        <v>147508.74</v>
      </c>
      <c r="L431" s="219">
        <v>0</v>
      </c>
      <c r="M431" s="219">
        <v>0</v>
      </c>
      <c r="N431" s="219">
        <v>0</v>
      </c>
      <c r="O431" s="219">
        <v>8044.89</v>
      </c>
      <c r="P431" s="219">
        <v>93573.45</v>
      </c>
      <c r="Q431" s="219">
        <v>577842.26</v>
      </c>
      <c r="R431" s="219">
        <v>2047560.97</v>
      </c>
      <c r="S431" s="219">
        <v>0</v>
      </c>
      <c r="T431" s="219">
        <v>0</v>
      </c>
      <c r="U431" s="227">
        <v>2874530.31</v>
      </c>
    </row>
    <row r="432" spans="1:28">
      <c r="A432" s="206" t="s">
        <v>349</v>
      </c>
      <c r="B432" s="219">
        <v>44640</v>
      </c>
      <c r="C432" s="219">
        <v>0</v>
      </c>
      <c r="D432" s="219">
        <v>186953.58</v>
      </c>
      <c r="E432" s="219">
        <v>0</v>
      </c>
      <c r="F432" s="219">
        <v>0</v>
      </c>
      <c r="G432" s="219">
        <v>0</v>
      </c>
      <c r="H432" s="219">
        <v>0</v>
      </c>
      <c r="I432" s="219">
        <v>0</v>
      </c>
      <c r="J432" s="226">
        <v>231593.58</v>
      </c>
      <c r="K432" s="219">
        <v>68410</v>
      </c>
      <c r="L432" s="219">
        <v>0</v>
      </c>
      <c r="M432" s="219">
        <v>0</v>
      </c>
      <c r="N432" s="219">
        <v>96223</v>
      </c>
      <c r="O432" s="219">
        <v>27296</v>
      </c>
      <c r="P432" s="219">
        <v>20198</v>
      </c>
      <c r="Q432" s="219">
        <v>3785</v>
      </c>
      <c r="R432" s="219">
        <v>0</v>
      </c>
      <c r="S432" s="219">
        <v>0</v>
      </c>
      <c r="T432" s="219">
        <v>0</v>
      </c>
      <c r="U432" s="227">
        <v>215912</v>
      </c>
    </row>
    <row r="433" spans="1:28">
      <c r="A433" s="206" t="s">
        <v>350</v>
      </c>
      <c r="B433" s="219">
        <v>468056.16000000003</v>
      </c>
      <c r="C433" s="219">
        <v>0</v>
      </c>
      <c r="D433" s="219">
        <v>423764.82000000007</v>
      </c>
      <c r="E433" s="219">
        <v>0</v>
      </c>
      <c r="F433" s="219">
        <v>36847.019999999997</v>
      </c>
      <c r="G433" s="219">
        <v>0</v>
      </c>
      <c r="H433" s="219">
        <v>0</v>
      </c>
      <c r="I433" s="219">
        <v>766021</v>
      </c>
      <c r="J433" s="226">
        <v>1694689</v>
      </c>
      <c r="K433" s="219">
        <v>159131</v>
      </c>
      <c r="L433" s="219">
        <v>0</v>
      </c>
      <c r="M433" s="219">
        <v>172391.81</v>
      </c>
      <c r="N433" s="219">
        <v>0</v>
      </c>
      <c r="O433" s="219">
        <v>898783.81</v>
      </c>
      <c r="P433" s="219">
        <v>177798.6</v>
      </c>
      <c r="Q433" s="219">
        <v>0</v>
      </c>
      <c r="R433" s="219">
        <v>167843.59</v>
      </c>
      <c r="S433" s="219">
        <v>0</v>
      </c>
      <c r="T433" s="219">
        <v>0</v>
      </c>
      <c r="U433" s="227">
        <v>1575948.8100000003</v>
      </c>
    </row>
    <row r="434" spans="1:28">
      <c r="A434" s="206" t="s">
        <v>351</v>
      </c>
      <c r="B434" s="219">
        <v>0</v>
      </c>
      <c r="C434" s="219">
        <v>0</v>
      </c>
      <c r="D434" s="219">
        <v>0</v>
      </c>
      <c r="E434" s="219">
        <v>0</v>
      </c>
      <c r="F434" s="219">
        <v>0</v>
      </c>
      <c r="G434" s="219">
        <v>0</v>
      </c>
      <c r="H434" s="219">
        <v>0</v>
      </c>
      <c r="I434" s="219">
        <v>0</v>
      </c>
      <c r="J434" s="226">
        <v>0</v>
      </c>
      <c r="K434" s="219">
        <v>0</v>
      </c>
      <c r="L434" s="219">
        <v>0</v>
      </c>
      <c r="M434" s="219">
        <v>0</v>
      </c>
      <c r="N434" s="219">
        <v>0</v>
      </c>
      <c r="O434" s="219">
        <v>0</v>
      </c>
      <c r="P434" s="219">
        <v>0</v>
      </c>
      <c r="Q434" s="219">
        <v>0</v>
      </c>
      <c r="R434" s="219">
        <v>0</v>
      </c>
      <c r="S434" s="219">
        <v>0</v>
      </c>
      <c r="T434" s="219">
        <v>0</v>
      </c>
      <c r="U434" s="227">
        <v>0</v>
      </c>
    </row>
    <row r="435" spans="1:28">
      <c r="A435" s="206" t="s">
        <v>352</v>
      </c>
      <c r="B435" s="219">
        <v>1178824</v>
      </c>
      <c r="C435" s="219">
        <v>0</v>
      </c>
      <c r="D435" s="219">
        <v>40712</v>
      </c>
      <c r="E435" s="219">
        <v>14422</v>
      </c>
      <c r="F435" s="219">
        <v>0</v>
      </c>
      <c r="G435" s="219">
        <v>0</v>
      </c>
      <c r="H435" s="219">
        <v>0</v>
      </c>
      <c r="I435" s="219">
        <v>123353</v>
      </c>
      <c r="J435" s="226">
        <v>1357311</v>
      </c>
      <c r="K435" s="219">
        <v>37387</v>
      </c>
      <c r="L435" s="219">
        <v>0</v>
      </c>
      <c r="M435" s="219">
        <v>0</v>
      </c>
      <c r="N435" s="219">
        <v>0</v>
      </c>
      <c r="O435" s="219">
        <v>130123</v>
      </c>
      <c r="P435" s="219">
        <v>30290</v>
      </c>
      <c r="Q435" s="219">
        <v>620993</v>
      </c>
      <c r="R435" s="219">
        <v>268142</v>
      </c>
      <c r="S435" s="219">
        <v>0</v>
      </c>
      <c r="T435" s="219">
        <v>0</v>
      </c>
      <c r="U435" s="227">
        <v>1086935</v>
      </c>
    </row>
    <row r="436" spans="1:28">
      <c r="A436" s="206" t="s">
        <v>353</v>
      </c>
      <c r="B436" s="219">
        <v>1463859</v>
      </c>
      <c r="C436" s="219">
        <v>0</v>
      </c>
      <c r="D436" s="219">
        <v>460288</v>
      </c>
      <c r="E436" s="219">
        <v>0</v>
      </c>
      <c r="F436" s="219">
        <v>19505</v>
      </c>
      <c r="G436" s="219">
        <v>0</v>
      </c>
      <c r="H436" s="219">
        <v>0</v>
      </c>
      <c r="I436" s="219">
        <v>695490</v>
      </c>
      <c r="J436" s="226">
        <v>2639142</v>
      </c>
      <c r="K436" s="219">
        <v>0</v>
      </c>
      <c r="L436" s="219">
        <v>0</v>
      </c>
      <c r="M436" s="219">
        <v>91948</v>
      </c>
      <c r="N436" s="219">
        <v>366303</v>
      </c>
      <c r="O436" s="219">
        <v>1545565</v>
      </c>
      <c r="P436" s="219">
        <v>211684</v>
      </c>
      <c r="Q436" s="219">
        <v>1203328</v>
      </c>
      <c r="R436" s="219">
        <v>16083</v>
      </c>
      <c r="S436" s="219">
        <v>0</v>
      </c>
      <c r="T436" s="219">
        <v>0</v>
      </c>
      <c r="U436" s="227">
        <v>3434911</v>
      </c>
    </row>
    <row r="437" spans="1:28">
      <c r="A437" s="206" t="s">
        <v>354</v>
      </c>
      <c r="B437" s="219">
        <v>0</v>
      </c>
      <c r="C437" s="219">
        <v>0</v>
      </c>
      <c r="D437" s="219">
        <v>0</v>
      </c>
      <c r="E437" s="219">
        <v>0</v>
      </c>
      <c r="F437" s="219">
        <v>0</v>
      </c>
      <c r="G437" s="219">
        <v>0</v>
      </c>
      <c r="H437" s="219">
        <v>0</v>
      </c>
      <c r="I437" s="219">
        <v>0</v>
      </c>
      <c r="J437" s="226">
        <v>0</v>
      </c>
      <c r="K437" s="219">
        <v>0</v>
      </c>
      <c r="L437" s="219">
        <v>0</v>
      </c>
      <c r="M437" s="219">
        <v>0</v>
      </c>
      <c r="N437" s="219">
        <v>0</v>
      </c>
      <c r="O437" s="219">
        <v>0</v>
      </c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27">
        <v>0</v>
      </c>
    </row>
    <row r="438" spans="1:28">
      <c r="A438" s="206" t="s">
        <v>355</v>
      </c>
      <c r="B438" s="219">
        <v>0</v>
      </c>
      <c r="C438" s="219">
        <v>0</v>
      </c>
      <c r="D438" s="219">
        <v>0</v>
      </c>
      <c r="E438" s="219">
        <v>0</v>
      </c>
      <c r="F438" s="219">
        <v>0</v>
      </c>
      <c r="G438" s="219">
        <v>0</v>
      </c>
      <c r="H438" s="219">
        <v>0</v>
      </c>
      <c r="I438" s="219">
        <v>0</v>
      </c>
      <c r="J438" s="226">
        <v>0</v>
      </c>
      <c r="K438" s="219">
        <v>0</v>
      </c>
      <c r="L438" s="219">
        <v>0</v>
      </c>
      <c r="M438" s="219">
        <v>0</v>
      </c>
      <c r="N438" s="219">
        <v>0</v>
      </c>
      <c r="O438" s="219">
        <v>0</v>
      </c>
      <c r="P438" s="219">
        <v>0</v>
      </c>
      <c r="Q438" s="219">
        <v>0</v>
      </c>
      <c r="R438" s="219">
        <v>0</v>
      </c>
      <c r="S438" s="219">
        <v>0</v>
      </c>
      <c r="T438" s="219">
        <v>0</v>
      </c>
      <c r="U438" s="227">
        <v>0</v>
      </c>
    </row>
    <row r="439" spans="1:28">
      <c r="A439" s="206" t="s">
        <v>416</v>
      </c>
      <c r="B439" s="219">
        <v>1238358</v>
      </c>
      <c r="C439" s="219">
        <v>0</v>
      </c>
      <c r="D439" s="219">
        <v>4615317</v>
      </c>
      <c r="E439" s="219">
        <v>567314</v>
      </c>
      <c r="F439" s="219">
        <v>0</v>
      </c>
      <c r="G439" s="219">
        <v>6413534</v>
      </c>
      <c r="H439" s="219">
        <v>0</v>
      </c>
      <c r="I439" s="219">
        <v>0</v>
      </c>
      <c r="J439" s="226">
        <v>12834523</v>
      </c>
      <c r="K439" s="219">
        <v>3634020</v>
      </c>
      <c r="L439" s="219">
        <v>109961</v>
      </c>
      <c r="M439" s="219">
        <v>1131448</v>
      </c>
      <c r="N439" s="219">
        <v>1000000</v>
      </c>
      <c r="O439" s="219">
        <v>3730967</v>
      </c>
      <c r="P439" s="219">
        <v>1969197</v>
      </c>
      <c r="Q439" s="219">
        <v>986705</v>
      </c>
      <c r="R439" s="219">
        <v>38383</v>
      </c>
      <c r="S439" s="219">
        <v>0</v>
      </c>
      <c r="T439" s="219">
        <v>0</v>
      </c>
      <c r="U439" s="227">
        <v>12600681</v>
      </c>
    </row>
    <row r="440" spans="1:28">
      <c r="A440" s="206" t="s">
        <v>357</v>
      </c>
      <c r="B440" s="219">
        <v>740000.64</v>
      </c>
      <c r="C440" s="219">
        <v>0</v>
      </c>
      <c r="D440" s="219">
        <v>260486.23</v>
      </c>
      <c r="E440" s="219">
        <v>0</v>
      </c>
      <c r="F440" s="219">
        <v>10516.960000000001</v>
      </c>
      <c r="G440" s="219">
        <v>3496.2</v>
      </c>
      <c r="H440" s="219">
        <v>0</v>
      </c>
      <c r="I440" s="219">
        <v>419080.52</v>
      </c>
      <c r="J440" s="226">
        <v>1433580.5499999998</v>
      </c>
      <c r="K440" s="219">
        <v>104540.61</v>
      </c>
      <c r="L440" s="219">
        <v>0</v>
      </c>
      <c r="M440" s="219">
        <v>208233.4</v>
      </c>
      <c r="N440" s="219">
        <v>0</v>
      </c>
      <c r="O440" s="219">
        <v>171520.52000000002</v>
      </c>
      <c r="P440" s="219">
        <v>73396.709999999992</v>
      </c>
      <c r="Q440" s="219">
        <v>615719.93999999994</v>
      </c>
      <c r="R440" s="219">
        <v>12000.95</v>
      </c>
      <c r="S440" s="219">
        <v>0</v>
      </c>
      <c r="T440" s="219">
        <v>0</v>
      </c>
      <c r="U440" s="227">
        <v>1185412.1299999999</v>
      </c>
    </row>
    <row r="441" spans="1:28" s="113" customFormat="1" ht="14.4">
      <c r="A441" s="108" t="s">
        <v>41</v>
      </c>
      <c r="B441" s="109">
        <v>8451001.1300000008</v>
      </c>
      <c r="C441" s="109">
        <v>174218</v>
      </c>
      <c r="D441" s="109">
        <v>6898412.1500000004</v>
      </c>
      <c r="E441" s="109">
        <v>582277</v>
      </c>
      <c r="F441" s="109">
        <v>113989.75000000001</v>
      </c>
      <c r="G441" s="109">
        <v>6440329.2000000002</v>
      </c>
      <c r="H441" s="109">
        <v>0</v>
      </c>
      <c r="I441" s="109">
        <v>4064552.52</v>
      </c>
      <c r="J441" s="110">
        <v>26724779.75</v>
      </c>
      <c r="K441" s="109">
        <v>4205137.3500000006</v>
      </c>
      <c r="L441" s="109">
        <v>109961</v>
      </c>
      <c r="M441" s="109">
        <v>1698631.21</v>
      </c>
      <c r="N441" s="109">
        <v>1462526</v>
      </c>
      <c r="O441" s="109">
        <v>8832493.2199999988</v>
      </c>
      <c r="P441" s="109">
        <v>2942765.76</v>
      </c>
      <c r="Q441" s="109">
        <v>4208247.1999999993</v>
      </c>
      <c r="R441" s="109">
        <v>2623212.5099999998</v>
      </c>
      <c r="S441" s="109">
        <v>0</v>
      </c>
      <c r="T441" s="109">
        <v>0</v>
      </c>
      <c r="U441" s="111">
        <v>26082974.25</v>
      </c>
      <c r="V441" s="112"/>
      <c r="W441" s="112"/>
      <c r="X441" s="112"/>
      <c r="Y441" s="112"/>
      <c r="Z441" s="112"/>
      <c r="AA441" s="112"/>
      <c r="AB441" s="112"/>
    </row>
    <row r="442" spans="1:28" s="113" customFormat="1" ht="14.4">
      <c r="A442" s="108" t="s">
        <v>42</v>
      </c>
      <c r="B442" s="109">
        <v>19533750.84</v>
      </c>
      <c r="C442" s="109">
        <v>1964861.63</v>
      </c>
      <c r="D442" s="109">
        <v>15343770.959999999</v>
      </c>
      <c r="E442" s="109">
        <v>4682736.2299999995</v>
      </c>
      <c r="F442" s="109">
        <v>117181.65000000001</v>
      </c>
      <c r="G442" s="109">
        <v>7515645.0500000007</v>
      </c>
      <c r="H442" s="109">
        <v>515207.84</v>
      </c>
      <c r="I442" s="109">
        <v>4512552.5199999996</v>
      </c>
      <c r="J442" s="110">
        <v>54185706.719999999</v>
      </c>
      <c r="K442" s="109">
        <v>16799721.289999999</v>
      </c>
      <c r="L442" s="109">
        <v>121300.73</v>
      </c>
      <c r="M442" s="109">
        <v>3839473.29</v>
      </c>
      <c r="N442" s="109">
        <v>1547059.12</v>
      </c>
      <c r="O442" s="109">
        <v>9823977.3499999978</v>
      </c>
      <c r="P442" s="109">
        <v>9638506.1899999995</v>
      </c>
      <c r="Q442" s="109">
        <v>7312560.1799999997</v>
      </c>
      <c r="R442" s="109">
        <v>3993876.0999999996</v>
      </c>
      <c r="S442" s="109">
        <v>0</v>
      </c>
      <c r="T442" s="109">
        <v>0</v>
      </c>
      <c r="U442" s="111">
        <v>53076474.25</v>
      </c>
      <c r="V442" s="112"/>
      <c r="W442" s="112"/>
      <c r="X442" s="112"/>
      <c r="Y442" s="112"/>
      <c r="Z442" s="112"/>
      <c r="AA442" s="112"/>
      <c r="AB442" s="112"/>
    </row>
    <row r="443" spans="1:28">
      <c r="J443" s="226"/>
      <c r="U443" s="227"/>
    </row>
    <row r="444" spans="1:28">
      <c r="A444" s="108" t="s">
        <v>417</v>
      </c>
      <c r="B444" s="109">
        <v>722748668.53699994</v>
      </c>
      <c r="C444" s="109">
        <v>35768717.690000005</v>
      </c>
      <c r="D444" s="109">
        <v>464635466.49000013</v>
      </c>
      <c r="E444" s="109">
        <v>150771738.06999996</v>
      </c>
      <c r="F444" s="109">
        <v>22757727.329999998</v>
      </c>
      <c r="G444" s="109">
        <v>62085305.060000002</v>
      </c>
      <c r="H444" s="109">
        <v>26732394.73</v>
      </c>
      <c r="I444" s="109">
        <v>122121504.66000001</v>
      </c>
      <c r="J444" s="119">
        <v>1607621522.5669994</v>
      </c>
      <c r="K444" s="109">
        <v>224976150.11000001</v>
      </c>
      <c r="L444" s="109">
        <v>7778343.8399999999</v>
      </c>
      <c r="M444" s="109">
        <v>257268826.56999996</v>
      </c>
      <c r="N444" s="109">
        <v>96205606.359999999</v>
      </c>
      <c r="O444" s="109">
        <v>782421736.17999995</v>
      </c>
      <c r="P444" s="109">
        <v>141481283.57999998</v>
      </c>
      <c r="Q444" s="109">
        <v>121752216.28999999</v>
      </c>
      <c r="R444" s="109">
        <v>141568044.67999998</v>
      </c>
      <c r="S444" s="109">
        <v>34345445.549999997</v>
      </c>
      <c r="T444" s="109">
        <v>30458</v>
      </c>
      <c r="U444" s="120">
        <v>1807828111.1599998</v>
      </c>
    </row>
    <row r="445" spans="1:28">
      <c r="A445" s="108" t="s">
        <v>420</v>
      </c>
      <c r="B445" s="109">
        <v>287268841.91000009</v>
      </c>
      <c r="C445" s="109">
        <v>63172359.18999999</v>
      </c>
      <c r="D445" s="109">
        <v>370595920.89999998</v>
      </c>
      <c r="E445" s="109">
        <v>200369076.44000021</v>
      </c>
      <c r="F445" s="109">
        <v>10727686.790000007</v>
      </c>
      <c r="G445" s="109">
        <v>12562694.519999996</v>
      </c>
      <c r="H445" s="109">
        <v>36465882.820000008</v>
      </c>
      <c r="I445" s="109">
        <v>45296540.520000026</v>
      </c>
      <c r="J445" s="119">
        <v>1026459003.0900006</v>
      </c>
      <c r="K445" s="109">
        <v>522246795.02999997</v>
      </c>
      <c r="L445" s="109">
        <v>163811.26000000071</v>
      </c>
      <c r="M445" s="109">
        <v>54984582.610000044</v>
      </c>
      <c r="N445" s="109">
        <v>10819316.37999998</v>
      </c>
      <c r="O445" s="109">
        <v>131332948.4599998</v>
      </c>
      <c r="P445" s="109">
        <v>163462257.80999994</v>
      </c>
      <c r="Q445" s="109">
        <v>70590313.240000039</v>
      </c>
      <c r="R445" s="109">
        <v>84516050.210000008</v>
      </c>
      <c r="S445" s="109">
        <v>0</v>
      </c>
      <c r="T445" s="109">
        <v>6734657.1500000004</v>
      </c>
      <c r="U445" s="120">
        <v>1044850732.1500001</v>
      </c>
    </row>
    <row r="446" spans="1:28">
      <c r="A446" s="108" t="s">
        <v>418</v>
      </c>
      <c r="B446" s="109">
        <v>1010017510.447</v>
      </c>
      <c r="C446" s="109">
        <v>98941076.879999995</v>
      </c>
      <c r="D446" s="109">
        <v>835231387.3900001</v>
      </c>
      <c r="E446" s="109">
        <v>351140814.51000017</v>
      </c>
      <c r="F446" s="109">
        <v>33485414.120000005</v>
      </c>
      <c r="G446" s="109">
        <v>74647999.579999998</v>
      </c>
      <c r="H446" s="109">
        <v>63198277.550000012</v>
      </c>
      <c r="I446" s="109">
        <v>167418045.18000004</v>
      </c>
      <c r="J446" s="119">
        <v>2634080525.6570001</v>
      </c>
      <c r="K446" s="109">
        <v>747222945.13999999</v>
      </c>
      <c r="L446" s="109">
        <v>7942155.1000000006</v>
      </c>
      <c r="M446" s="109">
        <v>312253409.18000001</v>
      </c>
      <c r="N446" s="109">
        <v>107024922.73999998</v>
      </c>
      <c r="O446" s="109">
        <v>913754684.63999975</v>
      </c>
      <c r="P446" s="109">
        <v>304943541.38999993</v>
      </c>
      <c r="Q446" s="109">
        <v>192342529.53000003</v>
      </c>
      <c r="R446" s="109">
        <v>226084094.88999999</v>
      </c>
      <c r="S446" s="109">
        <v>34345445.549999997</v>
      </c>
      <c r="T446" s="109">
        <v>6765115.1500000004</v>
      </c>
      <c r="U446" s="120">
        <v>2852678843.3099999</v>
      </c>
    </row>
    <row r="448" spans="1:28">
      <c r="C448" s="219"/>
    </row>
    <row r="450" spans="1:28">
      <c r="A450"/>
      <c r="B450" s="200"/>
      <c r="C450" s="200"/>
      <c r="D450" s="200"/>
      <c r="E450" s="200"/>
      <c r="F450" s="200"/>
      <c r="G450" s="200"/>
      <c r="H450" s="200"/>
      <c r="I450" s="200"/>
      <c r="J450" s="116"/>
      <c r="K450" s="200"/>
      <c r="L450" s="200"/>
      <c r="M450" s="200"/>
      <c r="N450" s="200"/>
      <c r="O450" s="200"/>
      <c r="P450" s="200"/>
      <c r="Q450" s="200"/>
      <c r="R450" s="200"/>
      <c r="S450" s="200"/>
      <c r="T450" s="200"/>
      <c r="V450"/>
      <c r="W450"/>
      <c r="X450"/>
      <c r="Y450"/>
      <c r="Z450"/>
      <c r="AA450"/>
      <c r="AB450"/>
    </row>
    <row r="452" spans="1:28">
      <c r="J452" s="228">
        <v>0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452"/>
  <sheetViews>
    <sheetView zoomScale="70" zoomScaleNormal="70" workbookViewId="0">
      <pane xSplit="1" ySplit="6" topLeftCell="B421" activePane="bottomRight" state="frozen"/>
      <selection pane="topRight" activeCell="B1" sqref="B1"/>
      <selection pane="bottomLeft" activeCell="A7" sqref="A7"/>
      <selection pane="bottomRight" activeCell="H465" sqref="H465"/>
    </sheetView>
  </sheetViews>
  <sheetFormatPr defaultRowHeight="13.8"/>
  <cols>
    <col min="1" max="1" width="36.88671875" style="206" customWidth="1"/>
    <col min="2" max="2" width="20.33203125" style="219" bestFit="1" customWidth="1"/>
    <col min="3" max="3" width="20.109375" style="228" bestFit="1" customWidth="1"/>
    <col min="4" max="4" width="19.33203125" style="228" bestFit="1" customWidth="1"/>
    <col min="5" max="9" width="17.44140625" style="228" customWidth="1"/>
    <col min="10" max="10" width="22.109375" style="228" bestFit="1" customWidth="1"/>
    <col min="11" max="11" width="17.5546875" style="228" customWidth="1"/>
    <col min="12" max="12" width="18.6640625" style="228" bestFit="1" customWidth="1"/>
    <col min="13" max="13" width="22.5546875" style="219" bestFit="1" customWidth="1"/>
    <col min="14" max="14" width="19.88671875" style="228" customWidth="1"/>
    <col min="15" max="15" width="21.33203125" style="228" customWidth="1"/>
    <col min="16" max="16" width="21.109375" style="228" bestFit="1" customWidth="1"/>
    <col min="17" max="17" width="18.33203125" style="228" bestFit="1" customWidth="1"/>
    <col min="18" max="20" width="17.5546875" style="228" customWidth="1"/>
    <col min="21" max="21" width="19.5546875" style="228" bestFit="1" customWidth="1"/>
    <col min="22" max="22" width="9.109375" style="116"/>
    <col min="23" max="23" width="16.44140625" style="116" bestFit="1" customWidth="1"/>
    <col min="24" max="28" width="9.109375" style="116"/>
  </cols>
  <sheetData>
    <row r="1" spans="1:29" ht="17.399999999999999">
      <c r="A1" s="202" t="s">
        <v>365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N1" s="220"/>
      <c r="O1" s="220"/>
      <c r="P1" s="220"/>
      <c r="Q1" s="220"/>
      <c r="R1" s="220"/>
      <c r="S1" s="220"/>
      <c r="T1" s="220"/>
      <c r="U1" s="220"/>
      <c r="V1" s="102"/>
      <c r="W1" s="102"/>
      <c r="X1" s="102"/>
      <c r="Y1" s="102"/>
      <c r="Z1" s="102"/>
      <c r="AA1" s="102"/>
      <c r="AB1" s="102"/>
    </row>
    <row r="2" spans="1:29" ht="17.399999999999999">
      <c r="A2" s="202" t="s">
        <v>431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N2" s="220"/>
      <c r="O2" s="220"/>
      <c r="P2" s="220"/>
      <c r="Q2" s="220"/>
      <c r="R2" s="220"/>
      <c r="S2" s="220"/>
      <c r="T2" s="220"/>
      <c r="U2" s="220"/>
      <c r="V2" s="102"/>
      <c r="W2" s="102"/>
      <c r="X2" s="102"/>
      <c r="Y2" s="102"/>
      <c r="Z2" s="102"/>
      <c r="AA2" s="102"/>
      <c r="AB2" s="102"/>
    </row>
    <row r="3" spans="1:29">
      <c r="C3" s="220"/>
      <c r="D3" s="220"/>
      <c r="E3" s="220"/>
      <c r="F3" s="220"/>
      <c r="G3" s="220"/>
      <c r="H3" s="220"/>
      <c r="I3" s="220"/>
      <c r="J3" s="220"/>
      <c r="K3" s="220"/>
      <c r="L3" s="220"/>
      <c r="N3" s="220"/>
      <c r="O3" s="220"/>
      <c r="P3" s="220"/>
      <c r="Q3" s="220"/>
      <c r="R3" s="220"/>
      <c r="S3" s="220"/>
      <c r="T3" s="220"/>
      <c r="U3" s="220"/>
      <c r="V3" s="102"/>
      <c r="W3" s="102"/>
      <c r="X3" s="102"/>
      <c r="Y3" s="102"/>
      <c r="Z3" s="102"/>
      <c r="AA3" s="102"/>
      <c r="AB3" s="102"/>
    </row>
    <row r="4" spans="1:29" ht="15">
      <c r="B4" s="221"/>
      <c r="C4" s="220"/>
      <c r="D4" s="220"/>
      <c r="E4" s="220"/>
      <c r="F4" s="220"/>
      <c r="G4" s="220"/>
      <c r="H4" s="220"/>
      <c r="I4" s="220"/>
      <c r="J4" s="220"/>
      <c r="K4" s="222"/>
      <c r="L4" s="222"/>
      <c r="M4" s="223"/>
      <c r="N4" s="222"/>
      <c r="O4" s="222"/>
      <c r="P4" s="222"/>
      <c r="Q4" s="222"/>
      <c r="R4" s="222"/>
      <c r="S4" s="222" t="s">
        <v>429</v>
      </c>
      <c r="T4" s="222" t="s">
        <v>429</v>
      </c>
      <c r="U4" s="224"/>
      <c r="V4" s="225"/>
      <c r="W4" s="127"/>
      <c r="X4" s="102"/>
      <c r="Y4" s="102"/>
      <c r="Z4" s="102"/>
      <c r="AA4" s="102"/>
      <c r="AB4" s="102"/>
      <c r="AC4" s="185"/>
    </row>
    <row r="5" spans="1:29">
      <c r="B5" s="221"/>
      <c r="C5" s="128"/>
      <c r="D5" s="128"/>
      <c r="E5" s="128"/>
      <c r="F5" s="128"/>
      <c r="G5" s="128"/>
      <c r="H5" s="128"/>
      <c r="I5" s="128"/>
      <c r="J5" s="129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9"/>
      <c r="V5" s="127"/>
      <c r="W5" s="127"/>
      <c r="X5" s="102"/>
      <c r="Y5" s="102"/>
      <c r="Z5" s="102"/>
      <c r="AA5" s="102"/>
      <c r="AB5" s="102"/>
    </row>
    <row r="6" spans="1:29" ht="40.200000000000003" thickBot="1">
      <c r="B6" s="104" t="s">
        <v>372</v>
      </c>
      <c r="C6" s="104" t="s">
        <v>373</v>
      </c>
      <c r="D6" s="104" t="s">
        <v>374</v>
      </c>
      <c r="E6" s="104" t="s">
        <v>375</v>
      </c>
      <c r="F6" s="104" t="s">
        <v>376</v>
      </c>
      <c r="G6" s="104" t="s">
        <v>377</v>
      </c>
      <c r="H6" s="104" t="s">
        <v>378</v>
      </c>
      <c r="I6" s="104" t="s">
        <v>379</v>
      </c>
      <c r="J6" s="105" t="s">
        <v>380</v>
      </c>
      <c r="K6" s="106" t="s">
        <v>381</v>
      </c>
      <c r="L6" s="106" t="s">
        <v>382</v>
      </c>
      <c r="M6" s="106" t="s">
        <v>383</v>
      </c>
      <c r="N6" s="106" t="s">
        <v>384</v>
      </c>
      <c r="O6" s="106" t="s">
        <v>385</v>
      </c>
      <c r="P6" s="106" t="s">
        <v>386</v>
      </c>
      <c r="Q6" s="106" t="s">
        <v>387</v>
      </c>
      <c r="R6" s="106" t="s">
        <v>388</v>
      </c>
      <c r="S6" s="106" t="s">
        <v>389</v>
      </c>
      <c r="T6" s="106" t="s">
        <v>390</v>
      </c>
      <c r="U6" s="107" t="s">
        <v>391</v>
      </c>
      <c r="V6" s="102"/>
      <c r="W6" s="102"/>
      <c r="X6" s="102"/>
      <c r="Y6" s="102"/>
      <c r="Z6" s="102"/>
      <c r="AA6" s="102"/>
      <c r="AB6" s="102"/>
    </row>
    <row r="7" spans="1:29" s="113" customFormat="1" ht="15" thickTop="1">
      <c r="A7" s="108" t="s">
        <v>35</v>
      </c>
      <c r="B7" s="109">
        <v>2532111.41</v>
      </c>
      <c r="C7" s="109">
        <v>0</v>
      </c>
      <c r="D7" s="109">
        <v>5002826.97</v>
      </c>
      <c r="E7" s="109">
        <v>1405614.7899999998</v>
      </c>
      <c r="F7" s="109">
        <v>0</v>
      </c>
      <c r="G7" s="109">
        <v>0</v>
      </c>
      <c r="H7" s="109">
        <v>686403.92</v>
      </c>
      <c r="I7" s="109">
        <v>75000</v>
      </c>
      <c r="J7" s="110">
        <v>9701957.0899999999</v>
      </c>
      <c r="K7" s="109">
        <v>1744619.98</v>
      </c>
      <c r="L7" s="109">
        <v>0</v>
      </c>
      <c r="M7" s="109">
        <v>0</v>
      </c>
      <c r="N7" s="109">
        <v>0</v>
      </c>
      <c r="O7" s="109">
        <v>58887.83</v>
      </c>
      <c r="P7" s="109">
        <v>4446146.7300000004</v>
      </c>
      <c r="Q7" s="109">
        <v>868226.96</v>
      </c>
      <c r="R7" s="109">
        <v>2543414.29</v>
      </c>
      <c r="S7" s="109">
        <v>0</v>
      </c>
      <c r="T7" s="109">
        <v>0</v>
      </c>
      <c r="U7" s="111">
        <v>9661295.790000001</v>
      </c>
      <c r="V7" s="112">
        <v>4446146.7300000004</v>
      </c>
      <c r="W7" s="112">
        <v>868226.96</v>
      </c>
      <c r="X7" s="112">
        <v>2543414.29</v>
      </c>
      <c r="Y7" s="112">
        <v>0</v>
      </c>
      <c r="Z7" s="112">
        <v>0</v>
      </c>
      <c r="AA7" s="112">
        <v>20930725.020000003</v>
      </c>
      <c r="AB7" s="112"/>
    </row>
    <row r="8" spans="1:29">
      <c r="A8" s="206" t="s">
        <v>36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26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27">
        <v>0</v>
      </c>
      <c r="V8" s="116" t="e">
        <v>#N/A</v>
      </c>
      <c r="W8" s="116" t="e">
        <v>#N/A</v>
      </c>
      <c r="X8" s="116" t="e">
        <v>#N/A</v>
      </c>
      <c r="Y8" s="116" t="e">
        <v>#N/A</v>
      </c>
      <c r="Z8" s="116" t="e">
        <v>#N/A</v>
      </c>
      <c r="AA8" s="116" t="e">
        <v>#N/A</v>
      </c>
    </row>
    <row r="9" spans="1:29">
      <c r="A9" s="206" t="s">
        <v>37</v>
      </c>
      <c r="B9" s="219">
        <v>39925</v>
      </c>
      <c r="C9" s="219">
        <v>0</v>
      </c>
      <c r="D9" s="219">
        <v>39274</v>
      </c>
      <c r="E9" s="219">
        <v>796</v>
      </c>
      <c r="F9" s="219">
        <v>0</v>
      </c>
      <c r="G9" s="219">
        <v>0</v>
      </c>
      <c r="H9" s="219">
        <v>0</v>
      </c>
      <c r="I9" s="219">
        <v>0</v>
      </c>
      <c r="J9" s="226">
        <v>79995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12489</v>
      </c>
      <c r="Q9" s="219">
        <v>37350</v>
      </c>
      <c r="R9" s="219">
        <v>0</v>
      </c>
      <c r="S9" s="219">
        <v>0</v>
      </c>
      <c r="T9" s="219">
        <v>0</v>
      </c>
      <c r="U9" s="227">
        <v>49839</v>
      </c>
      <c r="V9" s="116">
        <v>12489</v>
      </c>
      <c r="W9" s="116">
        <v>37350</v>
      </c>
      <c r="X9" s="116">
        <v>0</v>
      </c>
      <c r="Y9" s="116">
        <v>0</v>
      </c>
      <c r="Z9" s="116">
        <v>0</v>
      </c>
      <c r="AA9" s="116">
        <v>137028</v>
      </c>
    </row>
    <row r="10" spans="1:29">
      <c r="A10" s="206" t="s">
        <v>38</v>
      </c>
      <c r="B10" s="219">
        <v>2084687</v>
      </c>
      <c r="C10" s="219">
        <v>0</v>
      </c>
      <c r="D10" s="219">
        <v>535093</v>
      </c>
      <c r="E10" s="219">
        <v>174345</v>
      </c>
      <c r="F10" s="219">
        <v>34987</v>
      </c>
      <c r="G10" s="219">
        <v>288497</v>
      </c>
      <c r="H10" s="219">
        <v>0</v>
      </c>
      <c r="I10" s="219">
        <v>0</v>
      </c>
      <c r="J10" s="226">
        <v>3117609</v>
      </c>
      <c r="K10" s="219">
        <v>194000</v>
      </c>
      <c r="L10" s="219">
        <v>0</v>
      </c>
      <c r="M10" s="219">
        <v>0</v>
      </c>
      <c r="N10" s="219">
        <v>356976</v>
      </c>
      <c r="O10" s="219">
        <v>853203</v>
      </c>
      <c r="P10" s="219">
        <v>178829</v>
      </c>
      <c r="Q10" s="219">
        <v>1145911</v>
      </c>
      <c r="R10" s="219">
        <v>69691</v>
      </c>
      <c r="S10" s="219">
        <v>300000</v>
      </c>
      <c r="T10" s="219">
        <v>0</v>
      </c>
      <c r="U10" s="227">
        <v>3098610</v>
      </c>
      <c r="V10" s="116">
        <v>178829</v>
      </c>
      <c r="W10" s="116">
        <v>1145911</v>
      </c>
      <c r="X10" s="116">
        <v>69691</v>
      </c>
      <c r="Y10" s="116">
        <v>300000</v>
      </c>
      <c r="Z10" s="116">
        <v>0</v>
      </c>
      <c r="AA10" s="116">
        <v>6308643</v>
      </c>
    </row>
    <row r="11" spans="1:29">
      <c r="A11" s="206" t="s">
        <v>39</v>
      </c>
      <c r="B11" s="219">
        <v>166393</v>
      </c>
      <c r="C11" s="219">
        <v>0</v>
      </c>
      <c r="D11" s="219">
        <v>161324</v>
      </c>
      <c r="E11" s="219">
        <v>9619</v>
      </c>
      <c r="F11" s="219">
        <v>0</v>
      </c>
      <c r="G11" s="219">
        <v>0</v>
      </c>
      <c r="H11" s="219">
        <v>0</v>
      </c>
      <c r="I11" s="219">
        <v>0</v>
      </c>
      <c r="J11" s="226">
        <v>337336</v>
      </c>
      <c r="K11" s="219">
        <v>95624.43</v>
      </c>
      <c r="L11" s="219">
        <v>0</v>
      </c>
      <c r="M11" s="219">
        <v>0</v>
      </c>
      <c r="N11" s="219">
        <v>0</v>
      </c>
      <c r="O11" s="219">
        <v>463</v>
      </c>
      <c r="P11" s="219">
        <v>36941.18</v>
      </c>
      <c r="Q11" s="219">
        <v>120055.84</v>
      </c>
      <c r="R11" s="219">
        <v>0</v>
      </c>
      <c r="S11" s="219">
        <v>0</v>
      </c>
      <c r="T11" s="219">
        <v>0</v>
      </c>
      <c r="U11" s="227">
        <v>253084.44999999998</v>
      </c>
      <c r="V11" s="116">
        <v>36941.18</v>
      </c>
      <c r="W11" s="116">
        <v>120055.84</v>
      </c>
      <c r="X11" s="116">
        <v>0</v>
      </c>
      <c r="Y11" s="116">
        <v>0</v>
      </c>
      <c r="Z11" s="116">
        <v>0</v>
      </c>
      <c r="AA11" s="116">
        <v>530137.30999999994</v>
      </c>
    </row>
    <row r="12" spans="1:29">
      <c r="A12" s="206" t="s">
        <v>40</v>
      </c>
      <c r="B12" s="219">
        <v>17009</v>
      </c>
      <c r="C12" s="219">
        <v>0</v>
      </c>
      <c r="D12" s="219">
        <v>35224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26">
        <v>52233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4769</v>
      </c>
      <c r="Q12" s="219">
        <v>0</v>
      </c>
      <c r="R12" s="219">
        <v>0</v>
      </c>
      <c r="S12" s="219">
        <v>0</v>
      </c>
      <c r="T12" s="219">
        <v>0</v>
      </c>
      <c r="U12" s="227">
        <v>4769</v>
      </c>
      <c r="V12" s="116">
        <v>4769</v>
      </c>
      <c r="W12" s="116">
        <v>0</v>
      </c>
      <c r="X12" s="116">
        <v>0</v>
      </c>
      <c r="Y12" s="116">
        <v>0</v>
      </c>
      <c r="Z12" s="116">
        <v>0</v>
      </c>
      <c r="AA12" s="116">
        <v>9538</v>
      </c>
    </row>
    <row r="13" spans="1:29" s="113" customFormat="1" ht="14.4">
      <c r="A13" s="108" t="s">
        <v>41</v>
      </c>
      <c r="B13" s="109">
        <v>2308014</v>
      </c>
      <c r="C13" s="109">
        <v>0</v>
      </c>
      <c r="D13" s="109">
        <v>770915</v>
      </c>
      <c r="E13" s="109">
        <v>184760</v>
      </c>
      <c r="F13" s="109">
        <v>34987</v>
      </c>
      <c r="G13" s="109">
        <v>288497</v>
      </c>
      <c r="H13" s="109">
        <v>0</v>
      </c>
      <c r="I13" s="109">
        <v>0</v>
      </c>
      <c r="J13" s="110">
        <v>3587173</v>
      </c>
      <c r="K13" s="109">
        <v>289624.43</v>
      </c>
      <c r="L13" s="109">
        <v>0</v>
      </c>
      <c r="M13" s="109">
        <v>0</v>
      </c>
      <c r="N13" s="109">
        <v>356976</v>
      </c>
      <c r="O13" s="109">
        <v>853666</v>
      </c>
      <c r="P13" s="109">
        <v>233028.18</v>
      </c>
      <c r="Q13" s="109">
        <v>1303316.8400000001</v>
      </c>
      <c r="R13" s="109">
        <v>69691</v>
      </c>
      <c r="S13" s="109">
        <v>300000</v>
      </c>
      <c r="T13" s="109">
        <v>0</v>
      </c>
      <c r="U13" s="111">
        <v>3406302.45</v>
      </c>
      <c r="V13" s="112"/>
      <c r="W13" s="112"/>
      <c r="X13" s="112"/>
      <c r="Y13" s="112"/>
      <c r="Z13" s="112"/>
      <c r="AA13" s="112"/>
      <c r="AB13" s="112"/>
    </row>
    <row r="14" spans="1:29" s="113" customFormat="1" ht="14.4">
      <c r="A14" s="108" t="s">
        <v>42</v>
      </c>
      <c r="B14" s="109">
        <v>4840125.41</v>
      </c>
      <c r="C14" s="109">
        <v>0</v>
      </c>
      <c r="D14" s="109">
        <v>5773741.9699999997</v>
      </c>
      <c r="E14" s="109">
        <v>1590374.7899999998</v>
      </c>
      <c r="F14" s="109">
        <v>34987</v>
      </c>
      <c r="G14" s="109">
        <v>288497</v>
      </c>
      <c r="H14" s="109">
        <v>686403.92</v>
      </c>
      <c r="I14" s="109">
        <v>75000</v>
      </c>
      <c r="J14" s="110">
        <v>13289130.089999998</v>
      </c>
      <c r="K14" s="109">
        <v>2034244.41</v>
      </c>
      <c r="L14" s="109">
        <v>0</v>
      </c>
      <c r="M14" s="109">
        <v>0</v>
      </c>
      <c r="N14" s="109">
        <v>356976</v>
      </c>
      <c r="O14" s="109">
        <v>912553.83</v>
      </c>
      <c r="P14" s="109">
        <v>4679174.91</v>
      </c>
      <c r="Q14" s="109">
        <v>2171543.7999999998</v>
      </c>
      <c r="R14" s="109">
        <v>2613105.29</v>
      </c>
      <c r="S14" s="109">
        <v>300000</v>
      </c>
      <c r="T14" s="109">
        <v>0</v>
      </c>
      <c r="U14" s="111">
        <v>13067598.239999998</v>
      </c>
      <c r="V14" s="112"/>
      <c r="W14" s="112"/>
      <c r="X14" s="112"/>
      <c r="Y14" s="112"/>
      <c r="Z14" s="112"/>
      <c r="AA14" s="112"/>
      <c r="AB14" s="112"/>
    </row>
    <row r="15" spans="1:29">
      <c r="J15" s="226">
        <v>0</v>
      </c>
      <c r="U15" s="227">
        <v>0</v>
      </c>
    </row>
    <row r="16" spans="1:29" s="113" customFormat="1" ht="14.4">
      <c r="A16" s="108" t="s">
        <v>43</v>
      </c>
      <c r="B16" s="109">
        <v>5529560</v>
      </c>
      <c r="C16" s="109">
        <v>10997</v>
      </c>
      <c r="D16" s="109">
        <v>2266013</v>
      </c>
      <c r="E16" s="109">
        <v>747686</v>
      </c>
      <c r="F16" s="109">
        <v>0</v>
      </c>
      <c r="G16" s="109">
        <v>0</v>
      </c>
      <c r="H16" s="109">
        <v>0</v>
      </c>
      <c r="I16" s="109">
        <v>0</v>
      </c>
      <c r="J16" s="110">
        <v>8554256</v>
      </c>
      <c r="K16" s="109">
        <v>1296909</v>
      </c>
      <c r="L16" s="109">
        <v>0</v>
      </c>
      <c r="M16" s="109">
        <v>0</v>
      </c>
      <c r="N16" s="109">
        <v>9857</v>
      </c>
      <c r="O16" s="109">
        <v>85890</v>
      </c>
      <c r="P16" s="109">
        <v>1731928</v>
      </c>
      <c r="Q16" s="109">
        <v>3536033</v>
      </c>
      <c r="R16" s="109">
        <v>1045993</v>
      </c>
      <c r="S16" s="109">
        <v>0</v>
      </c>
      <c r="T16" s="109">
        <v>0</v>
      </c>
      <c r="U16" s="111">
        <v>7706610</v>
      </c>
      <c r="V16" s="112">
        <v>1731928</v>
      </c>
      <c r="W16" s="112">
        <v>3536033</v>
      </c>
      <c r="X16" s="112">
        <v>1045993</v>
      </c>
      <c r="Y16" s="112">
        <v>0</v>
      </c>
      <c r="Z16" s="112">
        <v>0</v>
      </c>
      <c r="AA16" s="112">
        <v>18602590</v>
      </c>
      <c r="AB16" s="112"/>
    </row>
    <row r="17" spans="1:28">
      <c r="A17" s="206" t="s">
        <v>44</v>
      </c>
      <c r="B17" s="219">
        <v>6903.53</v>
      </c>
      <c r="C17" s="219">
        <v>0</v>
      </c>
      <c r="D17" s="219">
        <v>54731.67</v>
      </c>
      <c r="E17" s="219">
        <v>40148.379999999997</v>
      </c>
      <c r="F17" s="219">
        <v>0</v>
      </c>
      <c r="G17" s="219">
        <v>1255.29</v>
      </c>
      <c r="H17" s="219">
        <v>0</v>
      </c>
      <c r="I17" s="219">
        <v>0</v>
      </c>
      <c r="J17" s="226">
        <v>103038.86999999998</v>
      </c>
      <c r="K17" s="219">
        <v>61921.49</v>
      </c>
      <c r="L17" s="219">
        <v>0</v>
      </c>
      <c r="M17" s="219">
        <v>0</v>
      </c>
      <c r="N17" s="219">
        <v>0</v>
      </c>
      <c r="O17" s="219">
        <v>1500</v>
      </c>
      <c r="P17" s="219">
        <v>28839.739999999998</v>
      </c>
      <c r="Q17" s="219">
        <v>0</v>
      </c>
      <c r="R17" s="219">
        <v>6600</v>
      </c>
      <c r="S17" s="219">
        <v>0</v>
      </c>
      <c r="T17" s="219">
        <v>0</v>
      </c>
      <c r="U17" s="227">
        <v>98861.23</v>
      </c>
      <c r="V17" s="116">
        <v>28839.739999999998</v>
      </c>
      <c r="W17" s="116">
        <v>0</v>
      </c>
      <c r="X17" s="116">
        <v>6600</v>
      </c>
      <c r="Y17" s="116">
        <v>0</v>
      </c>
      <c r="Z17" s="116">
        <v>0</v>
      </c>
      <c r="AA17" s="116">
        <v>140900.97</v>
      </c>
    </row>
    <row r="18" spans="1:28">
      <c r="A18" s="206" t="s">
        <v>45</v>
      </c>
      <c r="B18" s="219">
        <v>229794</v>
      </c>
      <c r="C18" s="219">
        <v>0</v>
      </c>
      <c r="D18" s="219">
        <v>669976</v>
      </c>
      <c r="E18" s="219">
        <v>88476</v>
      </c>
      <c r="F18" s="219">
        <v>0</v>
      </c>
      <c r="G18" s="219">
        <v>0</v>
      </c>
      <c r="H18" s="219">
        <v>0</v>
      </c>
      <c r="I18" s="219">
        <v>753920</v>
      </c>
      <c r="J18" s="226">
        <v>1742166</v>
      </c>
      <c r="K18" s="219">
        <v>493238</v>
      </c>
      <c r="L18" s="219">
        <v>0</v>
      </c>
      <c r="M18" s="219">
        <v>0</v>
      </c>
      <c r="N18" s="219">
        <v>0</v>
      </c>
      <c r="O18" s="219">
        <v>556079</v>
      </c>
      <c r="P18" s="219">
        <v>164864</v>
      </c>
      <c r="Q18" s="219">
        <v>181350</v>
      </c>
      <c r="R18" s="219">
        <v>0</v>
      </c>
      <c r="S18" s="219">
        <v>0</v>
      </c>
      <c r="T18" s="219">
        <v>0</v>
      </c>
      <c r="U18" s="227">
        <v>1395531</v>
      </c>
      <c r="V18" s="116">
        <v>164864</v>
      </c>
      <c r="W18" s="116">
        <v>181350</v>
      </c>
      <c r="X18" s="116">
        <v>0</v>
      </c>
      <c r="Y18" s="116">
        <v>0</v>
      </c>
      <c r="Z18" s="116">
        <v>0</v>
      </c>
      <c r="AA18" s="116">
        <v>1923095</v>
      </c>
    </row>
    <row r="19" spans="1:28" s="113" customFormat="1" ht="14.4">
      <c r="A19" s="108" t="s">
        <v>41</v>
      </c>
      <c r="B19" s="109">
        <v>236697.53</v>
      </c>
      <c r="C19" s="109">
        <v>0</v>
      </c>
      <c r="D19" s="109">
        <v>724707.67</v>
      </c>
      <c r="E19" s="109">
        <v>128624.38</v>
      </c>
      <c r="F19" s="109">
        <v>0</v>
      </c>
      <c r="G19" s="109">
        <v>1255.29</v>
      </c>
      <c r="H19" s="109">
        <v>0</v>
      </c>
      <c r="I19" s="109">
        <v>753920</v>
      </c>
      <c r="J19" s="110">
        <v>1845204.87</v>
      </c>
      <c r="K19" s="109">
        <v>555159.49</v>
      </c>
      <c r="L19" s="109">
        <v>0</v>
      </c>
      <c r="M19" s="109">
        <v>0</v>
      </c>
      <c r="N19" s="109">
        <v>0</v>
      </c>
      <c r="O19" s="109">
        <v>557579</v>
      </c>
      <c r="P19" s="109">
        <v>193703.74</v>
      </c>
      <c r="Q19" s="109">
        <v>181350</v>
      </c>
      <c r="R19" s="109">
        <v>6600</v>
      </c>
      <c r="S19" s="109">
        <v>0</v>
      </c>
      <c r="T19" s="109">
        <v>0</v>
      </c>
      <c r="U19" s="111">
        <v>1494392.23</v>
      </c>
      <c r="V19" s="112"/>
      <c r="W19" s="112"/>
      <c r="X19" s="112"/>
      <c r="Y19" s="112"/>
      <c r="Z19" s="112"/>
      <c r="AA19" s="112"/>
      <c r="AB19" s="112"/>
    </row>
    <row r="20" spans="1:28" s="113" customFormat="1" ht="14.4">
      <c r="A20" s="108" t="s">
        <v>42</v>
      </c>
      <c r="B20" s="109">
        <v>5766257.5300000003</v>
      </c>
      <c r="C20" s="109">
        <v>10997</v>
      </c>
      <c r="D20" s="109">
        <v>2990720.67</v>
      </c>
      <c r="E20" s="109">
        <v>876310.38</v>
      </c>
      <c r="F20" s="109">
        <v>0</v>
      </c>
      <c r="G20" s="109">
        <v>1255.29</v>
      </c>
      <c r="H20" s="109">
        <v>0</v>
      </c>
      <c r="I20" s="109">
        <v>753920</v>
      </c>
      <c r="J20" s="110">
        <v>10399460.869999999</v>
      </c>
      <c r="K20" s="109">
        <v>1852068.49</v>
      </c>
      <c r="L20" s="109">
        <v>0</v>
      </c>
      <c r="M20" s="109">
        <v>0</v>
      </c>
      <c r="N20" s="109">
        <v>9857</v>
      </c>
      <c r="O20" s="109">
        <v>643469</v>
      </c>
      <c r="P20" s="109">
        <v>1925631.74</v>
      </c>
      <c r="Q20" s="109">
        <v>3717383</v>
      </c>
      <c r="R20" s="109">
        <v>1052593</v>
      </c>
      <c r="S20" s="109">
        <v>0</v>
      </c>
      <c r="T20" s="109">
        <v>0</v>
      </c>
      <c r="U20" s="111">
        <v>9201002.2300000004</v>
      </c>
      <c r="V20" s="112"/>
      <c r="W20" s="112"/>
      <c r="X20" s="112"/>
      <c r="Y20" s="112"/>
      <c r="Z20" s="112"/>
      <c r="AA20" s="112"/>
      <c r="AB20" s="112"/>
    </row>
    <row r="21" spans="1:28">
      <c r="J21" s="226">
        <v>0</v>
      </c>
      <c r="U21" s="227">
        <v>0</v>
      </c>
    </row>
    <row r="22" spans="1:28" s="113" customFormat="1" ht="14.4">
      <c r="A22" s="108" t="s">
        <v>46</v>
      </c>
      <c r="B22" s="109">
        <v>485365</v>
      </c>
      <c r="C22" s="109">
        <v>0</v>
      </c>
      <c r="D22" s="109">
        <v>8436821</v>
      </c>
      <c r="E22" s="109">
        <v>1866608</v>
      </c>
      <c r="F22" s="109">
        <v>166514</v>
      </c>
      <c r="G22" s="109">
        <v>205658</v>
      </c>
      <c r="H22" s="109">
        <v>68814</v>
      </c>
      <c r="I22" s="109">
        <v>586981</v>
      </c>
      <c r="J22" s="110">
        <v>11816761</v>
      </c>
      <c r="K22" s="109">
        <v>6356391</v>
      </c>
      <c r="L22" s="109">
        <v>0</v>
      </c>
      <c r="M22" s="109">
        <v>0</v>
      </c>
      <c r="N22" s="109">
        <v>145900</v>
      </c>
      <c r="O22" s="109">
        <v>519868</v>
      </c>
      <c r="P22" s="109">
        <v>3484721</v>
      </c>
      <c r="Q22" s="109">
        <v>517559</v>
      </c>
      <c r="R22" s="109">
        <v>88289</v>
      </c>
      <c r="S22" s="109">
        <v>0</v>
      </c>
      <c r="T22" s="109">
        <v>0</v>
      </c>
      <c r="U22" s="111">
        <v>11112728</v>
      </c>
      <c r="V22" s="112"/>
      <c r="W22" s="112"/>
      <c r="X22" s="112"/>
      <c r="Y22" s="112"/>
      <c r="Z22" s="112"/>
      <c r="AA22" s="112"/>
      <c r="AB22" s="112"/>
    </row>
    <row r="23" spans="1:28">
      <c r="A23" s="206" t="s">
        <v>47</v>
      </c>
      <c r="B23" s="219">
        <v>89043.83</v>
      </c>
      <c r="C23" s="219">
        <v>0</v>
      </c>
      <c r="D23" s="219">
        <v>108272.33000000002</v>
      </c>
      <c r="E23" s="219">
        <v>56238.23</v>
      </c>
      <c r="F23" s="219">
        <v>0</v>
      </c>
      <c r="G23" s="219">
        <v>0</v>
      </c>
      <c r="H23" s="219">
        <v>0</v>
      </c>
      <c r="I23" s="219">
        <v>0</v>
      </c>
      <c r="J23" s="226">
        <v>253554.39000000004</v>
      </c>
      <c r="K23" s="219">
        <v>79921.69</v>
      </c>
      <c r="L23" s="219">
        <v>0</v>
      </c>
      <c r="M23" s="219">
        <v>0</v>
      </c>
      <c r="N23" s="219">
        <v>0</v>
      </c>
      <c r="O23" s="219">
        <v>105470.65</v>
      </c>
      <c r="P23" s="219">
        <v>75505.64</v>
      </c>
      <c r="Q23" s="219">
        <v>0</v>
      </c>
      <c r="R23" s="219">
        <v>0</v>
      </c>
      <c r="S23" s="219">
        <v>0</v>
      </c>
      <c r="T23" s="219">
        <v>0</v>
      </c>
      <c r="U23" s="227">
        <v>260897.97999999998</v>
      </c>
    </row>
    <row r="24" spans="1:28">
      <c r="A24" s="206" t="s">
        <v>48</v>
      </c>
      <c r="B24" s="219">
        <v>7706535</v>
      </c>
      <c r="C24" s="219">
        <v>1620042</v>
      </c>
      <c r="D24" s="219">
        <v>3781665</v>
      </c>
      <c r="E24" s="219">
        <v>523804</v>
      </c>
      <c r="F24" s="219">
        <v>0</v>
      </c>
      <c r="G24" s="219">
        <v>1991672</v>
      </c>
      <c r="H24" s="219">
        <v>0</v>
      </c>
      <c r="I24" s="219">
        <v>594367</v>
      </c>
      <c r="J24" s="226">
        <v>16218085</v>
      </c>
      <c r="K24" s="219">
        <v>6258886</v>
      </c>
      <c r="L24" s="219">
        <v>0</v>
      </c>
      <c r="M24" s="219">
        <v>0</v>
      </c>
      <c r="N24" s="219">
        <v>0</v>
      </c>
      <c r="O24" s="219">
        <v>4070184</v>
      </c>
      <c r="P24" s="219">
        <v>1796694</v>
      </c>
      <c r="Q24" s="219">
        <v>1329977</v>
      </c>
      <c r="R24" s="219">
        <v>1944163</v>
      </c>
      <c r="S24" s="219">
        <v>0</v>
      </c>
      <c r="T24" s="219">
        <v>0</v>
      </c>
      <c r="U24" s="227">
        <v>15399904</v>
      </c>
    </row>
    <row r="25" spans="1:28">
      <c r="A25" s="206" t="s">
        <v>49</v>
      </c>
      <c r="B25" s="219">
        <v>347914</v>
      </c>
      <c r="C25" s="219">
        <v>0</v>
      </c>
      <c r="D25" s="219">
        <v>753508</v>
      </c>
      <c r="E25" s="219">
        <v>35607</v>
      </c>
      <c r="F25" s="219">
        <v>0</v>
      </c>
      <c r="G25" s="219">
        <v>44026</v>
      </c>
      <c r="H25" s="219">
        <v>0</v>
      </c>
      <c r="I25" s="219">
        <v>981282</v>
      </c>
      <c r="J25" s="226">
        <v>2162337</v>
      </c>
      <c r="K25" s="219">
        <v>481657</v>
      </c>
      <c r="L25" s="219">
        <v>3462</v>
      </c>
      <c r="M25" s="219">
        <v>0</v>
      </c>
      <c r="N25" s="219">
        <v>0</v>
      </c>
      <c r="O25" s="219">
        <v>1215885</v>
      </c>
      <c r="P25" s="219">
        <v>134937</v>
      </c>
      <c r="Q25" s="219">
        <v>138863</v>
      </c>
      <c r="R25" s="219">
        <v>8720</v>
      </c>
      <c r="S25" s="219">
        <v>0</v>
      </c>
      <c r="T25" s="219">
        <v>0</v>
      </c>
      <c r="U25" s="227">
        <v>1983524</v>
      </c>
    </row>
    <row r="26" spans="1:28">
      <c r="A26" s="206" t="s">
        <v>50</v>
      </c>
      <c r="B26" s="219">
        <v>7602483</v>
      </c>
      <c r="C26" s="219">
        <v>2226277</v>
      </c>
      <c r="D26" s="219">
        <v>1350442</v>
      </c>
      <c r="E26" s="219">
        <v>1002047</v>
      </c>
      <c r="F26" s="219">
        <v>0</v>
      </c>
      <c r="G26" s="219">
        <v>2020503</v>
      </c>
      <c r="H26" s="219">
        <v>0</v>
      </c>
      <c r="I26" s="219">
        <v>7679565</v>
      </c>
      <c r="J26" s="226">
        <v>21881317</v>
      </c>
      <c r="K26" s="219">
        <v>0</v>
      </c>
      <c r="L26" s="219">
        <v>23084</v>
      </c>
      <c r="M26" s="219">
        <v>0</v>
      </c>
      <c r="N26" s="219">
        <v>9984079</v>
      </c>
      <c r="O26" s="219">
        <v>8232455</v>
      </c>
      <c r="P26" s="219">
        <v>1214285</v>
      </c>
      <c r="Q26" s="219">
        <v>742794</v>
      </c>
      <c r="R26" s="219">
        <v>989692</v>
      </c>
      <c r="S26" s="219">
        <v>1523750</v>
      </c>
      <c r="T26" s="219">
        <v>0</v>
      </c>
      <c r="U26" s="227">
        <v>22710139</v>
      </c>
    </row>
    <row r="27" spans="1:28">
      <c r="A27" s="206" t="s">
        <v>51</v>
      </c>
      <c r="B27" s="219">
        <v>213993.32</v>
      </c>
      <c r="C27" s="219">
        <v>0</v>
      </c>
      <c r="D27" s="219">
        <v>592199.7699999999</v>
      </c>
      <c r="E27" s="219">
        <v>1326.24</v>
      </c>
      <c r="F27" s="219">
        <v>15669.78</v>
      </c>
      <c r="G27" s="219">
        <v>146933.33000000002</v>
      </c>
      <c r="H27" s="219">
        <v>0</v>
      </c>
      <c r="I27" s="219">
        <v>660178.27</v>
      </c>
      <c r="J27" s="226">
        <v>1630300.71</v>
      </c>
      <c r="K27" s="219">
        <v>654121</v>
      </c>
      <c r="L27" s="219">
        <v>0</v>
      </c>
      <c r="M27" s="219">
        <v>50000</v>
      </c>
      <c r="N27" s="219">
        <v>0</v>
      </c>
      <c r="O27" s="219">
        <v>622708.46000000008</v>
      </c>
      <c r="P27" s="219">
        <v>338807.09</v>
      </c>
      <c r="Q27" s="219">
        <v>300000</v>
      </c>
      <c r="R27" s="219">
        <v>6057.27</v>
      </c>
      <c r="S27" s="219">
        <v>0</v>
      </c>
      <c r="T27" s="219">
        <v>0</v>
      </c>
      <c r="U27" s="227">
        <v>1971693.82</v>
      </c>
    </row>
    <row r="28" spans="1:28" s="113" customFormat="1" ht="14.4">
      <c r="A28" s="108" t="s">
        <v>41</v>
      </c>
      <c r="B28" s="109">
        <v>15959969.15</v>
      </c>
      <c r="C28" s="109">
        <v>3846319</v>
      </c>
      <c r="D28" s="109">
        <v>6586087.0999999996</v>
      </c>
      <c r="E28" s="109">
        <v>1619022.47</v>
      </c>
      <c r="F28" s="109">
        <v>15669.78</v>
      </c>
      <c r="G28" s="109">
        <v>4203134.33</v>
      </c>
      <c r="H28" s="109">
        <v>0</v>
      </c>
      <c r="I28" s="109">
        <v>9915392.2699999996</v>
      </c>
      <c r="J28" s="110">
        <v>42145594.099999994</v>
      </c>
      <c r="K28" s="109">
        <v>7474585.6900000004</v>
      </c>
      <c r="L28" s="109">
        <v>26546</v>
      </c>
      <c r="M28" s="109">
        <v>50000</v>
      </c>
      <c r="N28" s="109">
        <v>9984079</v>
      </c>
      <c r="O28" s="109">
        <v>14246703.110000001</v>
      </c>
      <c r="P28" s="109">
        <v>3560228.7299999995</v>
      </c>
      <c r="Q28" s="109">
        <v>2511634</v>
      </c>
      <c r="R28" s="109">
        <v>2948632.27</v>
      </c>
      <c r="S28" s="109">
        <v>1523750</v>
      </c>
      <c r="T28" s="109">
        <v>0</v>
      </c>
      <c r="U28" s="111">
        <v>42326158.800000004</v>
      </c>
      <c r="V28" s="112"/>
      <c r="W28" s="112"/>
      <c r="X28" s="112"/>
      <c r="Y28" s="112"/>
      <c r="Z28" s="112"/>
      <c r="AA28" s="112"/>
      <c r="AB28" s="112"/>
    </row>
    <row r="29" spans="1:28" s="113" customFormat="1" ht="14.4">
      <c r="A29" s="108" t="s">
        <v>42</v>
      </c>
      <c r="B29" s="109">
        <v>16445334.15</v>
      </c>
      <c r="C29" s="109">
        <v>3846319</v>
      </c>
      <c r="D29" s="109">
        <v>15022908.1</v>
      </c>
      <c r="E29" s="109">
        <v>3485630.4699999997</v>
      </c>
      <c r="F29" s="109">
        <v>182183.78</v>
      </c>
      <c r="G29" s="109">
        <v>4408792.33</v>
      </c>
      <c r="H29" s="109">
        <v>68814</v>
      </c>
      <c r="I29" s="109">
        <v>10502373.27</v>
      </c>
      <c r="J29" s="110">
        <v>53962355.099999994</v>
      </c>
      <c r="K29" s="109">
        <v>13830976.690000001</v>
      </c>
      <c r="L29" s="109">
        <v>26546</v>
      </c>
      <c r="M29" s="109">
        <v>50000</v>
      </c>
      <c r="N29" s="109">
        <v>10129979</v>
      </c>
      <c r="O29" s="109">
        <v>14766571.110000001</v>
      </c>
      <c r="P29" s="109">
        <v>7044949.7299999995</v>
      </c>
      <c r="Q29" s="109">
        <v>3029193</v>
      </c>
      <c r="R29" s="109">
        <v>3036921.27</v>
      </c>
      <c r="S29" s="109">
        <v>1523750</v>
      </c>
      <c r="T29" s="109">
        <v>0</v>
      </c>
      <c r="U29" s="111">
        <v>53438886.800000004</v>
      </c>
      <c r="V29" s="112"/>
      <c r="W29" s="112"/>
      <c r="X29" s="112"/>
      <c r="Y29" s="112"/>
      <c r="Z29" s="112"/>
      <c r="AA29" s="112"/>
      <c r="AB29" s="112"/>
    </row>
    <row r="30" spans="1:28">
      <c r="J30" s="226">
        <v>0</v>
      </c>
      <c r="U30" s="227">
        <v>0</v>
      </c>
    </row>
    <row r="31" spans="1:28" s="113" customFormat="1" ht="14.4">
      <c r="A31" s="108" t="s">
        <v>52</v>
      </c>
      <c r="B31" s="109">
        <v>4475558.5600000005</v>
      </c>
      <c r="C31" s="109">
        <v>0</v>
      </c>
      <c r="D31" s="109">
        <v>6897409.1900000004</v>
      </c>
      <c r="E31" s="109">
        <v>2599381.2999999998</v>
      </c>
      <c r="F31" s="109">
        <v>16348.21</v>
      </c>
      <c r="G31" s="109">
        <v>0</v>
      </c>
      <c r="H31" s="109">
        <v>377338.33</v>
      </c>
      <c r="I31" s="109">
        <v>0</v>
      </c>
      <c r="J31" s="110">
        <v>14366035.590000002</v>
      </c>
      <c r="K31" s="109">
        <v>7601724.8499999996</v>
      </c>
      <c r="L31" s="109">
        <v>0</v>
      </c>
      <c r="M31" s="109">
        <v>0</v>
      </c>
      <c r="N31" s="109">
        <v>74545.94</v>
      </c>
      <c r="O31" s="109">
        <v>337644.23</v>
      </c>
      <c r="P31" s="109">
        <v>2486894</v>
      </c>
      <c r="Q31" s="109">
        <v>2700667.67</v>
      </c>
      <c r="R31" s="109">
        <v>1352807.4200000002</v>
      </c>
      <c r="S31" s="109">
        <v>0</v>
      </c>
      <c r="T31" s="109">
        <v>0</v>
      </c>
      <c r="U31" s="111">
        <v>14554284.109999999</v>
      </c>
      <c r="V31" s="112"/>
      <c r="W31" s="112"/>
      <c r="X31" s="112"/>
      <c r="Y31" s="112"/>
      <c r="Z31" s="112"/>
      <c r="AA31" s="112"/>
      <c r="AB31" s="112"/>
    </row>
    <row r="32" spans="1:28">
      <c r="A32" s="206" t="s">
        <v>53</v>
      </c>
      <c r="B32" s="219">
        <v>118972</v>
      </c>
      <c r="C32" s="219">
        <v>0</v>
      </c>
      <c r="D32" s="219">
        <v>407551</v>
      </c>
      <c r="E32" s="219">
        <v>226286</v>
      </c>
      <c r="F32" s="219">
        <v>0</v>
      </c>
      <c r="G32" s="219">
        <v>0</v>
      </c>
      <c r="H32" s="219">
        <v>0</v>
      </c>
      <c r="I32" s="219">
        <v>0</v>
      </c>
      <c r="J32" s="226">
        <v>752809</v>
      </c>
      <c r="K32" s="219">
        <v>587066</v>
      </c>
      <c r="L32" s="219">
        <v>0</v>
      </c>
      <c r="M32" s="219">
        <v>0</v>
      </c>
      <c r="N32" s="219">
        <v>0</v>
      </c>
      <c r="O32" s="219">
        <v>66844</v>
      </c>
      <c r="P32" s="219">
        <v>69578</v>
      </c>
      <c r="Q32" s="219">
        <v>30694</v>
      </c>
      <c r="R32" s="219">
        <v>1897</v>
      </c>
      <c r="S32" s="219">
        <v>0</v>
      </c>
      <c r="T32" s="219">
        <v>0</v>
      </c>
      <c r="U32" s="227">
        <v>756079</v>
      </c>
    </row>
    <row r="33" spans="1:28">
      <c r="A33" s="206" t="s">
        <v>392</v>
      </c>
      <c r="B33" s="219">
        <v>542903.48</v>
      </c>
      <c r="C33" s="219">
        <v>0</v>
      </c>
      <c r="D33" s="219">
        <v>462976.97000000003</v>
      </c>
      <c r="E33" s="219">
        <v>313910.23</v>
      </c>
      <c r="F33" s="219">
        <v>35767.79</v>
      </c>
      <c r="G33" s="219">
        <v>0</v>
      </c>
      <c r="H33" s="219">
        <v>0</v>
      </c>
      <c r="I33" s="219">
        <v>413698</v>
      </c>
      <c r="J33" s="226">
        <v>1769256.47</v>
      </c>
      <c r="K33" s="219">
        <v>974709.73</v>
      </c>
      <c r="L33" s="219">
        <v>0</v>
      </c>
      <c r="M33" s="219">
        <v>0</v>
      </c>
      <c r="N33" s="219">
        <v>0</v>
      </c>
      <c r="O33" s="219">
        <v>215344.15</v>
      </c>
      <c r="P33" s="219">
        <v>93519.14</v>
      </c>
      <c r="Q33" s="219">
        <v>117342.42</v>
      </c>
      <c r="R33" s="219">
        <v>0</v>
      </c>
      <c r="S33" s="219">
        <v>0</v>
      </c>
      <c r="T33" s="219">
        <v>0</v>
      </c>
      <c r="U33" s="227">
        <v>1400915.4399999997</v>
      </c>
    </row>
    <row r="34" spans="1:28">
      <c r="A34" s="206" t="s">
        <v>55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26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27">
        <v>0</v>
      </c>
    </row>
    <row r="35" spans="1:28">
      <c r="A35" s="206" t="s">
        <v>56</v>
      </c>
      <c r="B35" s="219">
        <v>370763</v>
      </c>
      <c r="C35" s="219">
        <v>0</v>
      </c>
      <c r="D35" s="219">
        <v>413871</v>
      </c>
      <c r="E35" s="219">
        <v>289954</v>
      </c>
      <c r="F35" s="219">
        <v>0</v>
      </c>
      <c r="G35" s="219">
        <v>250025</v>
      </c>
      <c r="H35" s="219">
        <v>0</v>
      </c>
      <c r="I35" s="219">
        <v>299844</v>
      </c>
      <c r="J35" s="226">
        <v>1624457</v>
      </c>
      <c r="K35" s="219">
        <v>1035268</v>
      </c>
      <c r="L35" s="219">
        <v>0</v>
      </c>
      <c r="M35" s="219">
        <v>0</v>
      </c>
      <c r="N35" s="219">
        <v>384530</v>
      </c>
      <c r="O35" s="219">
        <v>544797</v>
      </c>
      <c r="P35" s="219">
        <v>79493</v>
      </c>
      <c r="Q35" s="219">
        <v>385056</v>
      </c>
      <c r="R35" s="219">
        <v>58899</v>
      </c>
      <c r="S35" s="219">
        <v>0</v>
      </c>
      <c r="T35" s="219">
        <v>0</v>
      </c>
      <c r="U35" s="227">
        <v>2488043</v>
      </c>
    </row>
    <row r="36" spans="1:28">
      <c r="A36" s="206" t="s">
        <v>57</v>
      </c>
      <c r="B36" s="219">
        <v>2658732.2600000002</v>
      </c>
      <c r="C36" s="219">
        <v>0</v>
      </c>
      <c r="D36" s="219">
        <v>2318824.8899999997</v>
      </c>
      <c r="E36" s="219">
        <v>182862.14</v>
      </c>
      <c r="F36" s="219">
        <v>148579.79999999999</v>
      </c>
      <c r="G36" s="219">
        <v>167985.52000000002</v>
      </c>
      <c r="H36" s="219">
        <v>0</v>
      </c>
      <c r="I36" s="219">
        <v>263359.83</v>
      </c>
      <c r="J36" s="226">
        <v>5740344.4399999995</v>
      </c>
      <c r="K36" s="219">
        <v>3059083.33</v>
      </c>
      <c r="L36" s="219">
        <v>31038.23</v>
      </c>
      <c r="M36" s="219">
        <v>0</v>
      </c>
      <c r="N36" s="219">
        <v>0</v>
      </c>
      <c r="O36" s="219">
        <v>2675457.9900000002</v>
      </c>
      <c r="P36" s="219">
        <v>772997.87</v>
      </c>
      <c r="Q36" s="219">
        <v>491020.18</v>
      </c>
      <c r="R36" s="219">
        <v>1116689.3899999999</v>
      </c>
      <c r="S36" s="219">
        <v>0</v>
      </c>
      <c r="T36" s="219">
        <v>0</v>
      </c>
      <c r="U36" s="227">
        <v>8146286.9900000002</v>
      </c>
    </row>
    <row r="37" spans="1:28" s="113" customFormat="1" ht="14.4">
      <c r="A37" s="108" t="s">
        <v>41</v>
      </c>
      <c r="B37" s="109">
        <v>3691370.74</v>
      </c>
      <c r="C37" s="109">
        <v>0</v>
      </c>
      <c r="D37" s="109">
        <v>3603223.8599999994</v>
      </c>
      <c r="E37" s="109">
        <v>1013012.37</v>
      </c>
      <c r="F37" s="109">
        <v>184347.59</v>
      </c>
      <c r="G37" s="109">
        <v>418010.52</v>
      </c>
      <c r="H37" s="109">
        <v>0</v>
      </c>
      <c r="I37" s="109">
        <v>976901.83000000007</v>
      </c>
      <c r="J37" s="110">
        <v>9886866.9100000001</v>
      </c>
      <c r="K37" s="109">
        <v>5656127.0600000005</v>
      </c>
      <c r="L37" s="109">
        <v>31038.23</v>
      </c>
      <c r="M37" s="109">
        <v>0</v>
      </c>
      <c r="N37" s="109">
        <v>384530</v>
      </c>
      <c r="O37" s="109">
        <v>3502443.14</v>
      </c>
      <c r="P37" s="109">
        <v>1015588.01</v>
      </c>
      <c r="Q37" s="109">
        <v>1024112.5999999999</v>
      </c>
      <c r="R37" s="109">
        <v>1177485.3899999999</v>
      </c>
      <c r="S37" s="109">
        <v>0</v>
      </c>
      <c r="T37" s="109">
        <v>0</v>
      </c>
      <c r="U37" s="111">
        <v>12791324.430000002</v>
      </c>
      <c r="V37" s="112"/>
      <c r="W37" s="112"/>
      <c r="X37" s="112"/>
      <c r="Y37" s="112"/>
      <c r="Z37" s="112"/>
      <c r="AA37" s="112"/>
      <c r="AB37" s="112"/>
    </row>
    <row r="38" spans="1:28" s="113" customFormat="1" ht="14.4">
      <c r="A38" s="108" t="s">
        <v>42</v>
      </c>
      <c r="B38" s="109">
        <v>8166929.3000000007</v>
      </c>
      <c r="C38" s="109">
        <v>0</v>
      </c>
      <c r="D38" s="109">
        <v>10500633.050000001</v>
      </c>
      <c r="E38" s="109">
        <v>3612393.67</v>
      </c>
      <c r="F38" s="109">
        <v>200695.8</v>
      </c>
      <c r="G38" s="109">
        <v>418010.52</v>
      </c>
      <c r="H38" s="109">
        <v>377338.33</v>
      </c>
      <c r="I38" s="109">
        <v>976901.83000000007</v>
      </c>
      <c r="J38" s="110">
        <v>24252902.5</v>
      </c>
      <c r="K38" s="109">
        <v>13257851.91</v>
      </c>
      <c r="L38" s="109">
        <v>31038.23</v>
      </c>
      <c r="M38" s="109">
        <v>0</v>
      </c>
      <c r="N38" s="109">
        <v>459075.94</v>
      </c>
      <c r="O38" s="109">
        <v>3840087.37</v>
      </c>
      <c r="P38" s="109">
        <v>3502482.01</v>
      </c>
      <c r="Q38" s="109">
        <v>3724780.2699999996</v>
      </c>
      <c r="R38" s="109">
        <v>2530292.81</v>
      </c>
      <c r="S38" s="109">
        <v>0</v>
      </c>
      <c r="T38" s="109">
        <v>0</v>
      </c>
      <c r="U38" s="111">
        <v>27345608.539999999</v>
      </c>
      <c r="V38" s="112"/>
      <c r="W38" s="112"/>
      <c r="X38" s="112"/>
      <c r="Y38" s="112"/>
      <c r="Z38" s="112"/>
      <c r="AA38" s="112"/>
      <c r="AB38" s="112"/>
    </row>
    <row r="39" spans="1:28">
      <c r="J39" s="226">
        <v>0</v>
      </c>
      <c r="U39" s="227">
        <v>0</v>
      </c>
    </row>
    <row r="40" spans="1:28" s="113" customFormat="1" ht="14.4">
      <c r="A40" s="108" t="s">
        <v>58</v>
      </c>
      <c r="B40" s="109">
        <v>5392881</v>
      </c>
      <c r="C40" s="109">
        <v>0</v>
      </c>
      <c r="D40" s="109">
        <v>8376630</v>
      </c>
      <c r="E40" s="109">
        <v>2941482</v>
      </c>
      <c r="F40" s="109">
        <v>10380</v>
      </c>
      <c r="G40" s="109">
        <v>0</v>
      </c>
      <c r="H40" s="109">
        <v>133896</v>
      </c>
      <c r="I40" s="109">
        <v>800000</v>
      </c>
      <c r="J40" s="110">
        <v>17655269</v>
      </c>
      <c r="K40" s="109">
        <v>7176454</v>
      </c>
      <c r="L40" s="109">
        <v>1482</v>
      </c>
      <c r="M40" s="109">
        <v>1500000</v>
      </c>
      <c r="N40" s="109">
        <v>375828</v>
      </c>
      <c r="O40" s="109">
        <v>1308933</v>
      </c>
      <c r="P40" s="109">
        <v>2198478</v>
      </c>
      <c r="Q40" s="109">
        <v>1630860</v>
      </c>
      <c r="R40" s="109">
        <v>1171526</v>
      </c>
      <c r="S40" s="109">
        <v>0</v>
      </c>
      <c r="T40" s="109">
        <v>0</v>
      </c>
      <c r="U40" s="111">
        <v>15363561</v>
      </c>
      <c r="V40" s="112"/>
      <c r="W40" s="112"/>
      <c r="X40" s="112"/>
      <c r="Y40" s="112"/>
      <c r="Z40" s="112"/>
      <c r="AA40" s="112"/>
      <c r="AB40" s="112"/>
    </row>
    <row r="41" spans="1:28">
      <c r="A41" s="206" t="s">
        <v>59</v>
      </c>
      <c r="B41" s="219">
        <v>132458</v>
      </c>
      <c r="C41" s="219">
        <v>0</v>
      </c>
      <c r="D41" s="219">
        <v>203748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26">
        <v>336206</v>
      </c>
      <c r="K41" s="219">
        <v>155275</v>
      </c>
      <c r="L41" s="219">
        <v>0</v>
      </c>
      <c r="M41" s="219">
        <v>0</v>
      </c>
      <c r="N41" s="219">
        <v>0</v>
      </c>
      <c r="O41" s="219">
        <v>7491</v>
      </c>
      <c r="P41" s="219">
        <v>81297</v>
      </c>
      <c r="Q41" s="219">
        <v>49096</v>
      </c>
      <c r="R41" s="219">
        <v>0</v>
      </c>
      <c r="S41" s="219">
        <v>0</v>
      </c>
      <c r="T41" s="219">
        <v>0</v>
      </c>
      <c r="U41" s="227">
        <v>293159</v>
      </c>
    </row>
    <row r="42" spans="1:28">
      <c r="A42" s="206" t="s">
        <v>393</v>
      </c>
      <c r="B42" s="219">
        <v>1125884.3</v>
      </c>
      <c r="C42" s="219">
        <v>417667.01</v>
      </c>
      <c r="D42" s="219">
        <v>3075851.57</v>
      </c>
      <c r="E42" s="219">
        <v>0</v>
      </c>
      <c r="F42" s="219">
        <v>1129200.22</v>
      </c>
      <c r="G42" s="219">
        <v>170534.34</v>
      </c>
      <c r="H42" s="219">
        <v>0</v>
      </c>
      <c r="I42" s="219">
        <v>332095.82</v>
      </c>
      <c r="J42" s="226">
        <v>6251233.2599999998</v>
      </c>
      <c r="K42" s="219">
        <v>0</v>
      </c>
      <c r="L42" s="219">
        <v>0</v>
      </c>
      <c r="M42" s="219">
        <v>0</v>
      </c>
      <c r="N42" s="219">
        <v>0</v>
      </c>
      <c r="O42" s="219">
        <v>4850183.5100000007</v>
      </c>
      <c r="P42" s="219">
        <v>0</v>
      </c>
      <c r="Q42" s="219">
        <v>473161.52999999997</v>
      </c>
      <c r="R42" s="219">
        <v>304842.73</v>
      </c>
      <c r="S42" s="219">
        <v>0</v>
      </c>
      <c r="T42" s="219">
        <v>0</v>
      </c>
      <c r="U42" s="227">
        <v>5628187.7700000014</v>
      </c>
    </row>
    <row r="43" spans="1:28">
      <c r="A43" s="206" t="s">
        <v>61</v>
      </c>
      <c r="B43" s="219">
        <v>1336599</v>
      </c>
      <c r="C43" s="219">
        <v>0</v>
      </c>
      <c r="D43" s="219">
        <v>770754</v>
      </c>
      <c r="E43" s="219">
        <v>0</v>
      </c>
      <c r="F43" s="219">
        <v>12229</v>
      </c>
      <c r="G43" s="219">
        <v>0</v>
      </c>
      <c r="H43" s="219">
        <v>0</v>
      </c>
      <c r="I43" s="219">
        <v>47184</v>
      </c>
      <c r="J43" s="226">
        <v>2166766</v>
      </c>
      <c r="K43" s="219">
        <v>0</v>
      </c>
      <c r="L43" s="219">
        <v>0</v>
      </c>
      <c r="M43" s="219">
        <v>743500</v>
      </c>
      <c r="N43" s="219">
        <v>0</v>
      </c>
      <c r="O43" s="219">
        <v>1335187</v>
      </c>
      <c r="P43" s="219">
        <v>160662</v>
      </c>
      <c r="Q43" s="219">
        <v>0</v>
      </c>
      <c r="R43" s="219">
        <v>160144</v>
      </c>
      <c r="S43" s="219">
        <v>0</v>
      </c>
      <c r="T43" s="219">
        <v>0</v>
      </c>
      <c r="U43" s="227">
        <v>2399493</v>
      </c>
    </row>
    <row r="44" spans="1:28" s="113" customFormat="1" ht="14.4">
      <c r="A44" s="108" t="s">
        <v>41</v>
      </c>
      <c r="B44" s="109">
        <v>2594941.2999999998</v>
      </c>
      <c r="C44" s="109">
        <v>417667.01</v>
      </c>
      <c r="D44" s="109">
        <v>4050353.57</v>
      </c>
      <c r="E44" s="109">
        <v>0</v>
      </c>
      <c r="F44" s="109">
        <v>1141429.22</v>
      </c>
      <c r="G44" s="109">
        <v>170534.34</v>
      </c>
      <c r="H44" s="109">
        <v>0</v>
      </c>
      <c r="I44" s="109">
        <v>379279.82</v>
      </c>
      <c r="J44" s="110">
        <v>8754205.2599999979</v>
      </c>
      <c r="K44" s="109">
        <v>155275</v>
      </c>
      <c r="L44" s="109">
        <v>0</v>
      </c>
      <c r="M44" s="109">
        <v>743500</v>
      </c>
      <c r="N44" s="109">
        <v>0</v>
      </c>
      <c r="O44" s="109">
        <v>6192861.5100000007</v>
      </c>
      <c r="P44" s="109">
        <v>241959</v>
      </c>
      <c r="Q44" s="109">
        <v>522257.52999999997</v>
      </c>
      <c r="R44" s="109">
        <v>464986.73</v>
      </c>
      <c r="S44" s="109">
        <v>0</v>
      </c>
      <c r="T44" s="109">
        <v>0</v>
      </c>
      <c r="U44" s="111">
        <v>8320839.7700000014</v>
      </c>
      <c r="V44" s="112"/>
      <c r="W44" s="112"/>
      <c r="X44" s="112"/>
      <c r="Y44" s="112"/>
      <c r="Z44" s="112"/>
      <c r="AA44" s="112"/>
      <c r="AB44" s="112"/>
    </row>
    <row r="45" spans="1:28" s="113" customFormat="1" ht="14.4">
      <c r="A45" s="108" t="s">
        <v>42</v>
      </c>
      <c r="B45" s="109">
        <v>7987822.2999999998</v>
      </c>
      <c r="C45" s="109">
        <v>417667.01</v>
      </c>
      <c r="D45" s="109">
        <v>12426983.57</v>
      </c>
      <c r="E45" s="109">
        <v>2941482</v>
      </c>
      <c r="F45" s="109">
        <v>1151809.22</v>
      </c>
      <c r="G45" s="109">
        <v>170534.34</v>
      </c>
      <c r="H45" s="109">
        <v>133896</v>
      </c>
      <c r="I45" s="109">
        <v>1179279.82</v>
      </c>
      <c r="J45" s="110">
        <v>26409474.260000002</v>
      </c>
      <c r="K45" s="109">
        <v>7331729</v>
      </c>
      <c r="L45" s="109">
        <v>1482</v>
      </c>
      <c r="M45" s="109">
        <v>2243500</v>
      </c>
      <c r="N45" s="109">
        <v>375828</v>
      </c>
      <c r="O45" s="109">
        <v>7501794.5100000007</v>
      </c>
      <c r="P45" s="109">
        <v>2440437</v>
      </c>
      <c r="Q45" s="109">
        <v>2153117.5299999998</v>
      </c>
      <c r="R45" s="109">
        <v>1636512.73</v>
      </c>
      <c r="S45" s="109">
        <v>0</v>
      </c>
      <c r="T45" s="109">
        <v>0</v>
      </c>
      <c r="U45" s="111">
        <v>23684400.770000003</v>
      </c>
      <c r="V45" s="112"/>
      <c r="W45" s="112"/>
      <c r="X45" s="112"/>
      <c r="Y45" s="112"/>
      <c r="Z45" s="112"/>
      <c r="AA45" s="112"/>
      <c r="AB45" s="112"/>
    </row>
    <row r="46" spans="1:28">
      <c r="J46" s="226">
        <v>0</v>
      </c>
      <c r="U46" s="227">
        <v>0</v>
      </c>
    </row>
    <row r="47" spans="1:28" s="113" customFormat="1" ht="14.4">
      <c r="A47" s="108" t="s">
        <v>62</v>
      </c>
      <c r="B47" s="109">
        <v>42806795</v>
      </c>
      <c r="C47" s="109">
        <v>0</v>
      </c>
      <c r="D47" s="109">
        <v>18902288</v>
      </c>
      <c r="E47" s="109">
        <v>18124690</v>
      </c>
      <c r="F47" s="109">
        <v>79969</v>
      </c>
      <c r="G47" s="109">
        <v>0</v>
      </c>
      <c r="H47" s="109">
        <v>0</v>
      </c>
      <c r="I47" s="109">
        <v>6525135</v>
      </c>
      <c r="J47" s="110">
        <v>86438877</v>
      </c>
      <c r="K47" s="109">
        <v>38600938</v>
      </c>
      <c r="L47" s="109">
        <v>3728</v>
      </c>
      <c r="M47" s="109">
        <v>0</v>
      </c>
      <c r="N47" s="109">
        <v>159061</v>
      </c>
      <c r="O47" s="109">
        <v>22764925</v>
      </c>
      <c r="P47" s="109">
        <v>7695378</v>
      </c>
      <c r="Q47" s="109">
        <v>3470511</v>
      </c>
      <c r="R47" s="109">
        <v>3962880</v>
      </c>
      <c r="S47" s="109">
        <v>1631716</v>
      </c>
      <c r="T47" s="109">
        <v>0</v>
      </c>
      <c r="U47" s="111">
        <v>78289137</v>
      </c>
      <c r="V47" s="112"/>
      <c r="W47" s="112"/>
      <c r="X47" s="112"/>
      <c r="Y47" s="112"/>
      <c r="Z47" s="112"/>
      <c r="AA47" s="112"/>
      <c r="AB47" s="112"/>
    </row>
    <row r="48" spans="1:28">
      <c r="A48" s="206" t="s">
        <v>394</v>
      </c>
      <c r="B48" s="219">
        <v>4713445</v>
      </c>
      <c r="C48" s="219">
        <v>148123</v>
      </c>
      <c r="D48" s="219">
        <v>1467374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26">
        <v>6328942</v>
      </c>
      <c r="K48" s="219">
        <v>0</v>
      </c>
      <c r="L48" s="219">
        <v>0</v>
      </c>
      <c r="M48" s="219">
        <v>0</v>
      </c>
      <c r="N48" s="219">
        <v>0</v>
      </c>
      <c r="O48" s="219">
        <v>849096</v>
      </c>
      <c r="P48" s="219">
        <v>450858</v>
      </c>
      <c r="Q48" s="219">
        <v>4506958</v>
      </c>
      <c r="R48" s="219">
        <v>21190</v>
      </c>
      <c r="S48" s="219">
        <v>0</v>
      </c>
      <c r="T48" s="219">
        <v>0</v>
      </c>
      <c r="U48" s="227">
        <v>5828102</v>
      </c>
    </row>
    <row r="49" spans="1:28">
      <c r="A49" s="206" t="s">
        <v>64</v>
      </c>
      <c r="B49" s="219">
        <v>2911189</v>
      </c>
      <c r="C49" s="219">
        <v>1214980</v>
      </c>
      <c r="D49" s="219">
        <v>611982</v>
      </c>
      <c r="E49" s="219">
        <v>255392</v>
      </c>
      <c r="F49" s="219">
        <v>0</v>
      </c>
      <c r="G49" s="219">
        <v>928111</v>
      </c>
      <c r="H49" s="219">
        <v>0</v>
      </c>
      <c r="I49" s="219">
        <v>1171683</v>
      </c>
      <c r="J49" s="226">
        <v>7093337</v>
      </c>
      <c r="K49" s="219">
        <v>1166961</v>
      </c>
      <c r="L49" s="219">
        <v>0</v>
      </c>
      <c r="M49" s="219">
        <v>0</v>
      </c>
      <c r="N49" s="219">
        <v>0</v>
      </c>
      <c r="O49" s="219">
        <v>5084829</v>
      </c>
      <c r="P49" s="219">
        <v>503946</v>
      </c>
      <c r="Q49" s="219">
        <v>0</v>
      </c>
      <c r="R49" s="219">
        <v>147363</v>
      </c>
      <c r="S49" s="219">
        <v>0</v>
      </c>
      <c r="T49" s="219">
        <v>0</v>
      </c>
      <c r="U49" s="227">
        <v>6903099</v>
      </c>
    </row>
    <row r="50" spans="1:28">
      <c r="A50" s="206" t="s">
        <v>65</v>
      </c>
      <c r="B50" s="219">
        <v>73489</v>
      </c>
      <c r="C50" s="219">
        <v>0</v>
      </c>
      <c r="D50" s="219">
        <v>605474</v>
      </c>
      <c r="E50" s="219">
        <v>45034</v>
      </c>
      <c r="F50" s="219">
        <v>0</v>
      </c>
      <c r="G50" s="219">
        <v>0</v>
      </c>
      <c r="H50" s="219">
        <v>0</v>
      </c>
      <c r="I50" s="219">
        <v>989807</v>
      </c>
      <c r="J50" s="226">
        <v>1713804</v>
      </c>
      <c r="K50" s="219">
        <v>0</v>
      </c>
      <c r="L50" s="219">
        <v>0</v>
      </c>
      <c r="M50" s="219">
        <v>0</v>
      </c>
      <c r="N50" s="219">
        <v>0</v>
      </c>
      <c r="O50" s="219">
        <v>285802</v>
      </c>
      <c r="P50" s="219">
        <v>71476</v>
      </c>
      <c r="Q50" s="219">
        <v>33426</v>
      </c>
      <c r="R50" s="219">
        <v>459</v>
      </c>
      <c r="S50" s="219">
        <v>0</v>
      </c>
      <c r="T50" s="219">
        <v>0</v>
      </c>
      <c r="U50" s="227">
        <v>391163</v>
      </c>
    </row>
    <row r="51" spans="1:28">
      <c r="A51" s="206" t="s">
        <v>66</v>
      </c>
      <c r="B51" s="219">
        <v>1827671</v>
      </c>
      <c r="C51" s="219">
        <v>0</v>
      </c>
      <c r="D51" s="219">
        <v>520071</v>
      </c>
      <c r="E51" s="219">
        <v>0</v>
      </c>
      <c r="F51" s="219">
        <v>83821</v>
      </c>
      <c r="G51" s="219">
        <v>0</v>
      </c>
      <c r="H51" s="219">
        <v>0</v>
      </c>
      <c r="I51" s="219">
        <v>0</v>
      </c>
      <c r="J51" s="226">
        <v>2431563</v>
      </c>
      <c r="K51" s="219">
        <v>675226</v>
      </c>
      <c r="L51" s="219">
        <v>0</v>
      </c>
      <c r="M51" s="219">
        <v>0</v>
      </c>
      <c r="N51" s="219">
        <v>0</v>
      </c>
      <c r="O51" s="219">
        <v>476532</v>
      </c>
      <c r="P51" s="219">
        <v>906057</v>
      </c>
      <c r="Q51" s="219">
        <v>350689</v>
      </c>
      <c r="R51" s="219">
        <v>23059</v>
      </c>
      <c r="S51" s="219">
        <v>0</v>
      </c>
      <c r="T51" s="219">
        <v>0</v>
      </c>
      <c r="U51" s="227">
        <v>2431563</v>
      </c>
    </row>
    <row r="52" spans="1:28">
      <c r="A52" s="206" t="s">
        <v>67</v>
      </c>
      <c r="B52" s="219">
        <v>21890432</v>
      </c>
      <c r="C52" s="219">
        <v>0</v>
      </c>
      <c r="D52" s="219">
        <v>16036239</v>
      </c>
      <c r="E52" s="219">
        <v>573602</v>
      </c>
      <c r="F52" s="219">
        <v>0</v>
      </c>
      <c r="G52" s="219">
        <v>4761559</v>
      </c>
      <c r="H52" s="219">
        <v>0</v>
      </c>
      <c r="I52" s="219">
        <v>0</v>
      </c>
      <c r="J52" s="226">
        <v>43261832</v>
      </c>
      <c r="K52" s="219">
        <v>451919</v>
      </c>
      <c r="L52" s="219">
        <v>0</v>
      </c>
      <c r="M52" s="219">
        <v>15512401</v>
      </c>
      <c r="N52" s="219">
        <v>0</v>
      </c>
      <c r="O52" s="219">
        <v>13456070</v>
      </c>
      <c r="P52" s="219">
        <v>4159090</v>
      </c>
      <c r="Q52" s="219">
        <v>3387558</v>
      </c>
      <c r="R52" s="219">
        <v>10424220</v>
      </c>
      <c r="S52" s="219">
        <v>0</v>
      </c>
      <c r="T52" s="219">
        <v>0</v>
      </c>
      <c r="U52" s="227">
        <v>47391258</v>
      </c>
    </row>
    <row r="53" spans="1:28">
      <c r="A53" s="206" t="s">
        <v>68</v>
      </c>
      <c r="B53" s="219">
        <v>2610812</v>
      </c>
      <c r="C53" s="219">
        <v>94146</v>
      </c>
      <c r="D53" s="219">
        <v>1062463</v>
      </c>
      <c r="E53" s="219">
        <v>85142</v>
      </c>
      <c r="F53" s="219">
        <v>0</v>
      </c>
      <c r="G53" s="219">
        <v>0</v>
      </c>
      <c r="H53" s="219">
        <v>0</v>
      </c>
      <c r="I53" s="219">
        <v>0</v>
      </c>
      <c r="J53" s="226">
        <v>3852563</v>
      </c>
      <c r="K53" s="219">
        <v>247700</v>
      </c>
      <c r="L53" s="219">
        <v>0</v>
      </c>
      <c r="M53" s="219">
        <v>0</v>
      </c>
      <c r="N53" s="219">
        <v>0</v>
      </c>
      <c r="O53" s="219">
        <v>1547495</v>
      </c>
      <c r="P53" s="219">
        <v>964756</v>
      </c>
      <c r="Q53" s="219">
        <v>0</v>
      </c>
      <c r="R53" s="219">
        <v>8058</v>
      </c>
      <c r="S53" s="219">
        <v>0</v>
      </c>
      <c r="T53" s="219">
        <v>0</v>
      </c>
      <c r="U53" s="227">
        <v>2768009</v>
      </c>
    </row>
    <row r="54" spans="1:28">
      <c r="A54" s="206" t="s">
        <v>69</v>
      </c>
      <c r="B54" s="219">
        <v>2420</v>
      </c>
      <c r="C54" s="219">
        <v>29822</v>
      </c>
      <c r="D54" s="219">
        <v>207988</v>
      </c>
      <c r="E54" s="219">
        <v>19211</v>
      </c>
      <c r="F54" s="219">
        <v>0</v>
      </c>
      <c r="G54" s="219">
        <v>0</v>
      </c>
      <c r="H54" s="219">
        <v>0</v>
      </c>
      <c r="I54" s="219">
        <v>44251</v>
      </c>
      <c r="J54" s="226">
        <v>303692</v>
      </c>
      <c r="K54" s="219">
        <v>207010</v>
      </c>
      <c r="L54" s="219">
        <v>0</v>
      </c>
      <c r="M54" s="219">
        <v>0</v>
      </c>
      <c r="N54" s="219">
        <v>0</v>
      </c>
      <c r="O54" s="219">
        <v>494773</v>
      </c>
      <c r="P54" s="219">
        <v>37610</v>
      </c>
      <c r="Q54" s="219">
        <v>115404</v>
      </c>
      <c r="R54" s="219">
        <v>0</v>
      </c>
      <c r="S54" s="219">
        <v>0</v>
      </c>
      <c r="T54" s="219">
        <v>0</v>
      </c>
      <c r="U54" s="227">
        <v>854797</v>
      </c>
    </row>
    <row r="55" spans="1:28" s="113" customFormat="1" ht="14.4">
      <c r="A55" s="108" t="s">
        <v>41</v>
      </c>
      <c r="B55" s="109">
        <v>34029458</v>
      </c>
      <c r="C55" s="109">
        <v>1487071</v>
      </c>
      <c r="D55" s="109">
        <v>20511591</v>
      </c>
      <c r="E55" s="109">
        <v>978381</v>
      </c>
      <c r="F55" s="109">
        <v>83821</v>
      </c>
      <c r="G55" s="109">
        <v>5689670</v>
      </c>
      <c r="H55" s="109">
        <v>0</v>
      </c>
      <c r="I55" s="109">
        <v>2205741</v>
      </c>
      <c r="J55" s="110">
        <v>64985733</v>
      </c>
      <c r="K55" s="109">
        <v>2748816</v>
      </c>
      <c r="L55" s="109">
        <v>0</v>
      </c>
      <c r="M55" s="109">
        <v>15512401</v>
      </c>
      <c r="N55" s="109">
        <v>0</v>
      </c>
      <c r="O55" s="109">
        <v>22194597</v>
      </c>
      <c r="P55" s="109">
        <v>7093793</v>
      </c>
      <c r="Q55" s="109">
        <v>8394035</v>
      </c>
      <c r="R55" s="109">
        <v>10624349</v>
      </c>
      <c r="S55" s="109">
        <v>0</v>
      </c>
      <c r="T55" s="109">
        <v>0</v>
      </c>
      <c r="U55" s="111">
        <v>66567991</v>
      </c>
      <c r="V55" s="112"/>
      <c r="W55" s="112"/>
      <c r="X55" s="112"/>
      <c r="Y55" s="112"/>
      <c r="Z55" s="112"/>
      <c r="AA55" s="112"/>
      <c r="AB55" s="112"/>
    </row>
    <row r="56" spans="1:28" s="113" customFormat="1" ht="14.4">
      <c r="A56" s="108" t="s">
        <v>42</v>
      </c>
      <c r="B56" s="109">
        <v>76836253</v>
      </c>
      <c r="C56" s="109">
        <v>1487071</v>
      </c>
      <c r="D56" s="109">
        <v>39413879</v>
      </c>
      <c r="E56" s="109">
        <v>19103071</v>
      </c>
      <c r="F56" s="109">
        <v>163790</v>
      </c>
      <c r="G56" s="109">
        <v>5689670</v>
      </c>
      <c r="H56" s="109">
        <v>0</v>
      </c>
      <c r="I56" s="109">
        <v>8730876</v>
      </c>
      <c r="J56" s="110">
        <v>151424610</v>
      </c>
      <c r="K56" s="109">
        <v>41349754</v>
      </c>
      <c r="L56" s="109">
        <v>3728</v>
      </c>
      <c r="M56" s="109">
        <v>15512401</v>
      </c>
      <c r="N56" s="109">
        <v>159061</v>
      </c>
      <c r="O56" s="109">
        <v>44959522</v>
      </c>
      <c r="P56" s="109">
        <v>14789171</v>
      </c>
      <c r="Q56" s="109">
        <v>11864546</v>
      </c>
      <c r="R56" s="109">
        <v>14587229</v>
      </c>
      <c r="S56" s="109">
        <v>1631716</v>
      </c>
      <c r="T56" s="109">
        <v>0</v>
      </c>
      <c r="U56" s="111">
        <v>144857128</v>
      </c>
      <c r="V56" s="112"/>
      <c r="W56" s="112"/>
      <c r="X56" s="112"/>
      <c r="Y56" s="112"/>
      <c r="Z56" s="112"/>
      <c r="AA56" s="112"/>
      <c r="AB56" s="112"/>
    </row>
    <row r="57" spans="1:28">
      <c r="J57" s="226">
        <v>0</v>
      </c>
      <c r="U57" s="227">
        <v>0</v>
      </c>
    </row>
    <row r="58" spans="1:28" s="113" customFormat="1" ht="14.4">
      <c r="A58" s="108" t="s">
        <v>70</v>
      </c>
      <c r="B58" s="109">
        <v>2383125.8800000004</v>
      </c>
      <c r="C58" s="109">
        <v>468948</v>
      </c>
      <c r="D58" s="109">
        <v>1895943.0099999998</v>
      </c>
      <c r="E58" s="109">
        <v>489983.85</v>
      </c>
      <c r="F58" s="109">
        <v>0</v>
      </c>
      <c r="G58" s="109">
        <v>0</v>
      </c>
      <c r="H58" s="109">
        <v>0</v>
      </c>
      <c r="I58" s="109">
        <v>0</v>
      </c>
      <c r="J58" s="110">
        <v>5238000.74</v>
      </c>
      <c r="K58" s="109">
        <v>1400404</v>
      </c>
      <c r="L58" s="109">
        <v>0</v>
      </c>
      <c r="M58" s="109">
        <v>0</v>
      </c>
      <c r="N58" s="109">
        <v>3416</v>
      </c>
      <c r="O58" s="109">
        <v>76646</v>
      </c>
      <c r="P58" s="109">
        <v>1562933</v>
      </c>
      <c r="Q58" s="109">
        <v>1193258</v>
      </c>
      <c r="R58" s="109">
        <v>503852</v>
      </c>
      <c r="S58" s="109">
        <v>0</v>
      </c>
      <c r="T58" s="109">
        <v>0</v>
      </c>
      <c r="U58" s="111">
        <v>4740509</v>
      </c>
      <c r="V58" s="112"/>
      <c r="W58" s="112"/>
      <c r="X58" s="112"/>
      <c r="Y58" s="112"/>
      <c r="Z58" s="112"/>
      <c r="AA58" s="112"/>
      <c r="AB58" s="112"/>
    </row>
    <row r="59" spans="1:28">
      <c r="A59" s="206" t="s">
        <v>71</v>
      </c>
      <c r="B59" s="219">
        <v>1149502.1500000001</v>
      </c>
      <c r="C59" s="219">
        <v>99191.52</v>
      </c>
      <c r="D59" s="219">
        <v>47958.01</v>
      </c>
      <c r="E59" s="219">
        <v>43519.38</v>
      </c>
      <c r="F59" s="219">
        <v>0</v>
      </c>
      <c r="G59" s="219">
        <v>0</v>
      </c>
      <c r="H59" s="219">
        <v>0</v>
      </c>
      <c r="I59" s="219">
        <v>0</v>
      </c>
      <c r="J59" s="226">
        <v>1340171.06</v>
      </c>
      <c r="K59" s="219">
        <v>0</v>
      </c>
      <c r="L59" s="219">
        <v>0</v>
      </c>
      <c r="M59" s="219">
        <v>0</v>
      </c>
      <c r="N59" s="219">
        <v>73873.42</v>
      </c>
      <c r="O59" s="219">
        <v>175214.53</v>
      </c>
      <c r="P59" s="219">
        <v>1105961.5099999998</v>
      </c>
      <c r="Q59" s="219">
        <v>0</v>
      </c>
      <c r="R59" s="219">
        <v>0</v>
      </c>
      <c r="S59" s="219">
        <v>76906</v>
      </c>
      <c r="T59" s="219">
        <v>0</v>
      </c>
      <c r="U59" s="227">
        <v>1431955.4599999997</v>
      </c>
    </row>
    <row r="60" spans="1:28">
      <c r="A60" s="206" t="s">
        <v>72</v>
      </c>
      <c r="B60" s="219">
        <v>0</v>
      </c>
      <c r="C60" s="219">
        <v>0</v>
      </c>
      <c r="D60" s="219">
        <v>4952</v>
      </c>
      <c r="E60" s="219">
        <v>644</v>
      </c>
      <c r="F60" s="219">
        <v>0</v>
      </c>
      <c r="G60" s="219">
        <v>0</v>
      </c>
      <c r="H60" s="219">
        <v>0</v>
      </c>
      <c r="I60" s="219">
        <v>0</v>
      </c>
      <c r="J60" s="226">
        <v>5596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2614</v>
      </c>
      <c r="Q60" s="219">
        <v>0</v>
      </c>
      <c r="R60" s="219">
        <v>0</v>
      </c>
      <c r="S60" s="219">
        <v>0</v>
      </c>
      <c r="T60" s="219">
        <v>0</v>
      </c>
      <c r="U60" s="227">
        <v>2614</v>
      </c>
    </row>
    <row r="61" spans="1:28" s="113" customFormat="1" ht="14.4">
      <c r="A61" s="108" t="s">
        <v>41</v>
      </c>
      <c r="B61" s="109">
        <v>1149502.1500000001</v>
      </c>
      <c r="C61" s="109">
        <v>99191.52</v>
      </c>
      <c r="D61" s="109">
        <v>52910.01</v>
      </c>
      <c r="E61" s="109">
        <v>44163.38</v>
      </c>
      <c r="F61" s="109">
        <v>0</v>
      </c>
      <c r="G61" s="109">
        <v>0</v>
      </c>
      <c r="H61" s="109">
        <v>0</v>
      </c>
      <c r="I61" s="109">
        <v>0</v>
      </c>
      <c r="J61" s="110">
        <v>1345767.06</v>
      </c>
      <c r="K61" s="109">
        <v>0</v>
      </c>
      <c r="L61" s="109">
        <v>0</v>
      </c>
      <c r="M61" s="109">
        <v>0</v>
      </c>
      <c r="N61" s="109">
        <v>73873.42</v>
      </c>
      <c r="O61" s="109">
        <v>175214.53</v>
      </c>
      <c r="P61" s="109">
        <v>1108575.5099999998</v>
      </c>
      <c r="Q61" s="109">
        <v>0</v>
      </c>
      <c r="R61" s="109">
        <v>0</v>
      </c>
      <c r="S61" s="109">
        <v>76906</v>
      </c>
      <c r="T61" s="109">
        <v>0</v>
      </c>
      <c r="U61" s="111">
        <v>1434569.4599999997</v>
      </c>
      <c r="V61" s="112"/>
      <c r="W61" s="112"/>
      <c r="X61" s="112"/>
      <c r="Y61" s="112"/>
      <c r="Z61" s="112"/>
      <c r="AA61" s="112"/>
      <c r="AB61" s="112"/>
    </row>
    <row r="62" spans="1:28" s="113" customFormat="1" ht="14.4">
      <c r="A62" s="108" t="s">
        <v>42</v>
      </c>
      <c r="B62" s="109">
        <v>3532628.0300000003</v>
      </c>
      <c r="C62" s="109">
        <v>568139.52000000002</v>
      </c>
      <c r="D62" s="109">
        <v>1948853.0199999998</v>
      </c>
      <c r="E62" s="109">
        <v>534147.23</v>
      </c>
      <c r="F62" s="109">
        <v>0</v>
      </c>
      <c r="G62" s="109">
        <v>0</v>
      </c>
      <c r="H62" s="109">
        <v>0</v>
      </c>
      <c r="I62" s="109">
        <v>0</v>
      </c>
      <c r="J62" s="110">
        <v>6583767.8000000007</v>
      </c>
      <c r="K62" s="109">
        <v>1400404</v>
      </c>
      <c r="L62" s="109">
        <v>0</v>
      </c>
      <c r="M62" s="109">
        <v>0</v>
      </c>
      <c r="N62" s="109">
        <v>77289.42</v>
      </c>
      <c r="O62" s="109">
        <v>251860.53</v>
      </c>
      <c r="P62" s="109">
        <v>2671508.5099999998</v>
      </c>
      <c r="Q62" s="109">
        <v>1193258</v>
      </c>
      <c r="R62" s="109">
        <v>503852</v>
      </c>
      <c r="S62" s="109">
        <v>76906</v>
      </c>
      <c r="T62" s="109">
        <v>0</v>
      </c>
      <c r="U62" s="111">
        <v>6175078.46</v>
      </c>
      <c r="V62" s="112"/>
      <c r="W62" s="112"/>
      <c r="X62" s="112"/>
      <c r="Y62" s="112"/>
      <c r="Z62" s="112"/>
      <c r="AA62" s="112"/>
      <c r="AB62" s="112"/>
    </row>
    <row r="63" spans="1:28">
      <c r="J63" s="226">
        <v>0</v>
      </c>
      <c r="U63" s="227">
        <v>0</v>
      </c>
    </row>
    <row r="64" spans="1:28" s="113" customFormat="1" ht="14.4">
      <c r="A64" s="108" t="s">
        <v>73</v>
      </c>
      <c r="B64" s="109">
        <v>1702192.1899999997</v>
      </c>
      <c r="C64" s="109">
        <v>2423666.34</v>
      </c>
      <c r="D64" s="109">
        <v>5025273.55</v>
      </c>
      <c r="E64" s="109">
        <v>3130100.3</v>
      </c>
      <c r="F64" s="109">
        <v>76093.210000000006</v>
      </c>
      <c r="G64" s="109">
        <v>70440.800000000003</v>
      </c>
      <c r="H64" s="109">
        <v>442638.43</v>
      </c>
      <c r="I64" s="109">
        <v>0</v>
      </c>
      <c r="J64" s="110">
        <v>12870404.82</v>
      </c>
      <c r="K64" s="109">
        <v>9536177.1199999992</v>
      </c>
      <c r="L64" s="109">
        <v>0</v>
      </c>
      <c r="M64" s="109">
        <v>0</v>
      </c>
      <c r="N64" s="109">
        <v>885250.96000000008</v>
      </c>
      <c r="O64" s="109">
        <v>1135374.44</v>
      </c>
      <c r="P64" s="109">
        <v>2529859.5999999996</v>
      </c>
      <c r="Q64" s="109">
        <v>195833.79</v>
      </c>
      <c r="R64" s="109">
        <v>891154.33</v>
      </c>
      <c r="S64" s="109">
        <v>0</v>
      </c>
      <c r="T64" s="109">
        <v>0</v>
      </c>
      <c r="U64" s="111">
        <v>15173650.239999998</v>
      </c>
      <c r="V64" s="112"/>
      <c r="W64" s="112"/>
      <c r="X64" s="112"/>
      <c r="Y64" s="112"/>
      <c r="Z64" s="112"/>
      <c r="AA64" s="112"/>
      <c r="AB64" s="112"/>
    </row>
    <row r="65" spans="1:28">
      <c r="A65" s="206" t="s">
        <v>74</v>
      </c>
      <c r="B65" s="219">
        <v>67362.84</v>
      </c>
      <c r="C65" s="219">
        <v>126009.53</v>
      </c>
      <c r="D65" s="219">
        <v>17651.13</v>
      </c>
      <c r="E65" s="219">
        <v>180355.85</v>
      </c>
      <c r="F65" s="219">
        <v>3399.61</v>
      </c>
      <c r="G65" s="219">
        <v>63942.6</v>
      </c>
      <c r="H65" s="219">
        <v>0</v>
      </c>
      <c r="I65" s="219">
        <v>199460.43</v>
      </c>
      <c r="J65" s="226">
        <v>658181.99</v>
      </c>
      <c r="K65" s="219">
        <v>140660.64000000001</v>
      </c>
      <c r="L65" s="219">
        <v>0</v>
      </c>
      <c r="M65" s="219">
        <v>53310</v>
      </c>
      <c r="N65" s="219">
        <v>92119.16</v>
      </c>
      <c r="O65" s="219">
        <v>417371.50999999995</v>
      </c>
      <c r="P65" s="219">
        <v>49731.54</v>
      </c>
      <c r="Q65" s="219">
        <v>54428.2</v>
      </c>
      <c r="R65" s="219">
        <v>679.76</v>
      </c>
      <c r="S65" s="219">
        <v>0</v>
      </c>
      <c r="T65" s="219">
        <v>0</v>
      </c>
      <c r="U65" s="227">
        <v>808300.81</v>
      </c>
    </row>
    <row r="66" spans="1:28">
      <c r="A66" s="206" t="s">
        <v>75</v>
      </c>
      <c r="B66" s="219">
        <v>61840</v>
      </c>
      <c r="C66" s="219">
        <v>0</v>
      </c>
      <c r="D66" s="219">
        <v>127622</v>
      </c>
      <c r="E66" s="219">
        <v>66831</v>
      </c>
      <c r="F66" s="219">
        <v>56085</v>
      </c>
      <c r="G66" s="219">
        <v>7205</v>
      </c>
      <c r="H66" s="219">
        <v>0</v>
      </c>
      <c r="I66" s="219">
        <v>0</v>
      </c>
      <c r="J66" s="226">
        <v>319583</v>
      </c>
      <c r="K66" s="219">
        <v>0</v>
      </c>
      <c r="L66" s="219">
        <v>19198</v>
      </c>
      <c r="M66" s="219">
        <v>0</v>
      </c>
      <c r="N66" s="219">
        <v>0</v>
      </c>
      <c r="O66" s="219">
        <v>210837</v>
      </c>
      <c r="P66" s="219">
        <v>57680</v>
      </c>
      <c r="Q66" s="219">
        <v>9182</v>
      </c>
      <c r="R66" s="219">
        <v>28135</v>
      </c>
      <c r="S66" s="219">
        <v>0</v>
      </c>
      <c r="T66" s="219">
        <v>0</v>
      </c>
      <c r="U66" s="227">
        <v>325032</v>
      </c>
    </row>
    <row r="67" spans="1:28">
      <c r="A67" s="206" t="s">
        <v>76</v>
      </c>
      <c r="B67" s="219">
        <v>980640</v>
      </c>
      <c r="C67" s="219">
        <v>0</v>
      </c>
      <c r="D67" s="219">
        <v>3001313</v>
      </c>
      <c r="E67" s="219">
        <v>0</v>
      </c>
      <c r="F67" s="219">
        <v>17406</v>
      </c>
      <c r="G67" s="219">
        <v>229673</v>
      </c>
      <c r="H67" s="219">
        <v>0</v>
      </c>
      <c r="I67" s="219">
        <v>0</v>
      </c>
      <c r="J67" s="226">
        <v>4229032</v>
      </c>
      <c r="K67" s="219">
        <v>0</v>
      </c>
      <c r="L67" s="219">
        <v>1747</v>
      </c>
      <c r="M67" s="219">
        <v>0</v>
      </c>
      <c r="N67" s="219">
        <v>0</v>
      </c>
      <c r="O67" s="219">
        <v>1008644</v>
      </c>
      <c r="P67" s="219">
        <v>271829</v>
      </c>
      <c r="Q67" s="219">
        <v>0</v>
      </c>
      <c r="R67" s="219">
        <v>3373</v>
      </c>
      <c r="S67" s="219">
        <v>0</v>
      </c>
      <c r="T67" s="219">
        <v>0</v>
      </c>
      <c r="U67" s="227">
        <v>1285593</v>
      </c>
    </row>
    <row r="68" spans="1:28">
      <c r="A68" s="206" t="s">
        <v>77</v>
      </c>
      <c r="B68" s="219">
        <v>1459988.6500000001</v>
      </c>
      <c r="C68" s="219">
        <v>0</v>
      </c>
      <c r="D68" s="219">
        <v>2381082.39</v>
      </c>
      <c r="E68" s="219">
        <v>1035786.71</v>
      </c>
      <c r="F68" s="219">
        <v>0</v>
      </c>
      <c r="G68" s="219">
        <v>0</v>
      </c>
      <c r="H68" s="219">
        <v>0</v>
      </c>
      <c r="I68" s="219">
        <v>2945680.41</v>
      </c>
      <c r="J68" s="226">
        <v>7822538.1600000001</v>
      </c>
      <c r="K68" s="219">
        <v>5040784.22</v>
      </c>
      <c r="L68" s="219">
        <v>0</v>
      </c>
      <c r="M68" s="219">
        <v>0</v>
      </c>
      <c r="N68" s="219">
        <v>0</v>
      </c>
      <c r="O68" s="219">
        <v>759592.82000000007</v>
      </c>
      <c r="P68" s="219">
        <v>585482.52999999991</v>
      </c>
      <c r="Q68" s="219">
        <v>1025939.05</v>
      </c>
      <c r="R68" s="219">
        <v>149066.68</v>
      </c>
      <c r="S68" s="219">
        <v>0</v>
      </c>
      <c r="T68" s="219">
        <v>0</v>
      </c>
      <c r="U68" s="227">
        <v>7560865.2999999998</v>
      </c>
    </row>
    <row r="69" spans="1:28">
      <c r="A69" s="206" t="s">
        <v>78</v>
      </c>
      <c r="B69" s="219">
        <v>273948</v>
      </c>
      <c r="C69" s="219">
        <v>0</v>
      </c>
      <c r="D69" s="219">
        <v>848659</v>
      </c>
      <c r="E69" s="219">
        <v>6810</v>
      </c>
      <c r="F69" s="219">
        <v>40719</v>
      </c>
      <c r="G69" s="219">
        <v>0</v>
      </c>
      <c r="H69" s="219">
        <v>0</v>
      </c>
      <c r="I69" s="219">
        <v>0</v>
      </c>
      <c r="J69" s="226">
        <v>1170136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166887</v>
      </c>
      <c r="Q69" s="219">
        <v>0</v>
      </c>
      <c r="R69" s="219">
        <v>1051</v>
      </c>
      <c r="S69" s="219">
        <v>0</v>
      </c>
      <c r="T69" s="219">
        <v>0</v>
      </c>
      <c r="U69" s="227">
        <v>167938</v>
      </c>
    </row>
    <row r="70" spans="1:28" s="113" customFormat="1" ht="14.4">
      <c r="A70" s="108" t="s">
        <v>41</v>
      </c>
      <c r="B70" s="109">
        <v>2843779.49</v>
      </c>
      <c r="C70" s="109">
        <v>126009.53</v>
      </c>
      <c r="D70" s="109">
        <v>6376327.5199999996</v>
      </c>
      <c r="E70" s="109">
        <v>1289783.56</v>
      </c>
      <c r="F70" s="109">
        <v>117609.61</v>
      </c>
      <c r="G70" s="109">
        <v>300820.59999999998</v>
      </c>
      <c r="H70" s="109">
        <v>0</v>
      </c>
      <c r="I70" s="109">
        <v>3145140.8400000003</v>
      </c>
      <c r="J70" s="110">
        <v>14199471.149999999</v>
      </c>
      <c r="K70" s="109">
        <v>5181444.8599999994</v>
      </c>
      <c r="L70" s="109">
        <v>20945</v>
      </c>
      <c r="M70" s="109">
        <v>53310</v>
      </c>
      <c r="N70" s="109">
        <v>92119.16</v>
      </c>
      <c r="O70" s="109">
        <v>2396445.33</v>
      </c>
      <c r="P70" s="109">
        <v>1131610.0699999998</v>
      </c>
      <c r="Q70" s="109">
        <v>1089549.25</v>
      </c>
      <c r="R70" s="109">
        <v>182305.44</v>
      </c>
      <c r="S70" s="109">
        <v>0</v>
      </c>
      <c r="T70" s="109">
        <v>0</v>
      </c>
      <c r="U70" s="111">
        <v>10147729.109999999</v>
      </c>
      <c r="V70" s="112"/>
      <c r="W70" s="112"/>
      <c r="X70" s="112"/>
      <c r="Y70" s="112"/>
      <c r="Z70" s="112"/>
      <c r="AA70" s="112"/>
      <c r="AB70" s="112"/>
    </row>
    <row r="71" spans="1:28" s="113" customFormat="1" ht="14.4">
      <c r="A71" s="108" t="s">
        <v>42</v>
      </c>
      <c r="B71" s="109">
        <v>4545971.68</v>
      </c>
      <c r="C71" s="109">
        <v>2549675.8699999996</v>
      </c>
      <c r="D71" s="109">
        <v>11401601.07</v>
      </c>
      <c r="E71" s="109">
        <v>4419883.8599999994</v>
      </c>
      <c r="F71" s="109">
        <v>193702.82</v>
      </c>
      <c r="G71" s="109">
        <v>371261.39999999997</v>
      </c>
      <c r="H71" s="109">
        <v>442638.43</v>
      </c>
      <c r="I71" s="109">
        <v>3145140.8400000003</v>
      </c>
      <c r="J71" s="110">
        <v>27069875.969999995</v>
      </c>
      <c r="K71" s="109">
        <v>14717621.979999999</v>
      </c>
      <c r="L71" s="109">
        <v>20945</v>
      </c>
      <c r="M71" s="109">
        <v>53310</v>
      </c>
      <c r="N71" s="109">
        <v>977370.12000000011</v>
      </c>
      <c r="O71" s="109">
        <v>3531819.77</v>
      </c>
      <c r="P71" s="109">
        <v>3661469.6699999995</v>
      </c>
      <c r="Q71" s="109">
        <v>1285383.04</v>
      </c>
      <c r="R71" s="109">
        <v>1073459.77</v>
      </c>
      <c r="S71" s="109">
        <v>0</v>
      </c>
      <c r="T71" s="109">
        <v>0</v>
      </c>
      <c r="U71" s="111">
        <v>25321379.349999994</v>
      </c>
      <c r="V71" s="112"/>
      <c r="W71" s="112"/>
      <c r="X71" s="112"/>
      <c r="Y71" s="112"/>
      <c r="Z71" s="112"/>
      <c r="AA71" s="112"/>
      <c r="AB71" s="112"/>
    </row>
    <row r="72" spans="1:28">
      <c r="J72" s="226">
        <v>0</v>
      </c>
      <c r="U72" s="227">
        <v>0</v>
      </c>
    </row>
    <row r="73" spans="1:28" s="113" customFormat="1" ht="14.4">
      <c r="A73" s="108" t="s">
        <v>79</v>
      </c>
      <c r="B73" s="109">
        <v>3328032</v>
      </c>
      <c r="C73" s="109">
        <v>0</v>
      </c>
      <c r="D73" s="109">
        <v>5734968</v>
      </c>
      <c r="E73" s="109">
        <v>2806879</v>
      </c>
      <c r="F73" s="109">
        <v>52180</v>
      </c>
      <c r="G73" s="109">
        <v>530647</v>
      </c>
      <c r="H73" s="109">
        <v>707169</v>
      </c>
      <c r="I73" s="109">
        <v>3250897</v>
      </c>
      <c r="J73" s="110">
        <v>16410772</v>
      </c>
      <c r="K73" s="109">
        <v>5885373</v>
      </c>
      <c r="L73" s="109">
        <v>20872</v>
      </c>
      <c r="M73" s="109">
        <v>0</v>
      </c>
      <c r="N73" s="109">
        <v>42473</v>
      </c>
      <c r="O73" s="109">
        <v>1185326</v>
      </c>
      <c r="P73" s="109">
        <v>3939281</v>
      </c>
      <c r="Q73" s="109">
        <v>1704412</v>
      </c>
      <c r="R73" s="109">
        <v>1000752</v>
      </c>
      <c r="S73" s="109">
        <v>0</v>
      </c>
      <c r="T73" s="109">
        <v>0</v>
      </c>
      <c r="U73" s="111">
        <v>13778489</v>
      </c>
      <c r="V73" s="112"/>
      <c r="W73" s="112"/>
      <c r="X73" s="112"/>
      <c r="Y73" s="112"/>
      <c r="Z73" s="112"/>
      <c r="AA73" s="112"/>
      <c r="AB73" s="112"/>
    </row>
    <row r="74" spans="1:28">
      <c r="A74" s="206" t="s">
        <v>80</v>
      </c>
      <c r="B74" s="219">
        <v>13718</v>
      </c>
      <c r="C74" s="219">
        <v>0</v>
      </c>
      <c r="D74" s="219">
        <v>60786</v>
      </c>
      <c r="E74" s="219">
        <v>7307</v>
      </c>
      <c r="F74" s="219">
        <v>0</v>
      </c>
      <c r="G74" s="219">
        <v>0</v>
      </c>
      <c r="H74" s="219">
        <v>0</v>
      </c>
      <c r="I74" s="219">
        <v>0</v>
      </c>
      <c r="J74" s="226">
        <v>81811</v>
      </c>
      <c r="K74" s="219">
        <v>0</v>
      </c>
      <c r="L74" s="219">
        <v>0</v>
      </c>
      <c r="M74" s="219">
        <v>0</v>
      </c>
      <c r="N74" s="219">
        <v>0</v>
      </c>
      <c r="O74" s="219">
        <v>357</v>
      </c>
      <c r="P74" s="219">
        <v>0</v>
      </c>
      <c r="Q74" s="219">
        <v>68448</v>
      </c>
      <c r="R74" s="219">
        <v>0</v>
      </c>
      <c r="S74" s="219">
        <v>0</v>
      </c>
      <c r="T74" s="219">
        <v>0</v>
      </c>
      <c r="U74" s="227">
        <v>68805</v>
      </c>
    </row>
    <row r="75" spans="1:28">
      <c r="A75" s="206" t="s">
        <v>81</v>
      </c>
      <c r="B75" s="219">
        <v>9684841.540000001</v>
      </c>
      <c r="C75" s="219">
        <v>0</v>
      </c>
      <c r="D75" s="219">
        <v>1067439.33</v>
      </c>
      <c r="E75" s="219">
        <v>136991.20000000001</v>
      </c>
      <c r="F75" s="219">
        <v>0</v>
      </c>
      <c r="G75" s="219">
        <v>0</v>
      </c>
      <c r="H75" s="219">
        <v>0</v>
      </c>
      <c r="I75" s="219">
        <v>0</v>
      </c>
      <c r="J75" s="226">
        <v>10889272.07</v>
      </c>
      <c r="K75" s="219">
        <v>1075000</v>
      </c>
      <c r="L75" s="219">
        <v>0</v>
      </c>
      <c r="M75" s="219">
        <v>636488.46</v>
      </c>
      <c r="N75" s="219">
        <v>310000</v>
      </c>
      <c r="O75" s="219">
        <v>2282361.54</v>
      </c>
      <c r="P75" s="219">
        <v>306564.23000000004</v>
      </c>
      <c r="Q75" s="219">
        <v>4320633.6399999997</v>
      </c>
      <c r="R75" s="219">
        <v>325486.52</v>
      </c>
      <c r="S75" s="219">
        <v>0</v>
      </c>
      <c r="T75" s="219">
        <v>0</v>
      </c>
      <c r="U75" s="227">
        <v>9256534.3900000006</v>
      </c>
    </row>
    <row r="76" spans="1:28">
      <c r="A76" s="206" t="s">
        <v>82</v>
      </c>
      <c r="B76" s="219">
        <v>466387</v>
      </c>
      <c r="C76" s="219">
        <v>0</v>
      </c>
      <c r="D76" s="219">
        <v>26674</v>
      </c>
      <c r="E76" s="219">
        <v>0</v>
      </c>
      <c r="F76" s="219">
        <v>15045</v>
      </c>
      <c r="G76" s="219">
        <v>0</v>
      </c>
      <c r="H76" s="219">
        <v>0</v>
      </c>
      <c r="I76" s="219">
        <v>0</v>
      </c>
      <c r="J76" s="226">
        <v>508106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27">
        <v>0</v>
      </c>
    </row>
    <row r="77" spans="1:28">
      <c r="A77" s="206" t="s">
        <v>83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26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27">
        <v>0</v>
      </c>
    </row>
    <row r="78" spans="1:28">
      <c r="A78" s="206" t="s">
        <v>84</v>
      </c>
      <c r="B78" s="219">
        <v>2139.23</v>
      </c>
      <c r="C78" s="219">
        <v>0</v>
      </c>
      <c r="D78" s="219">
        <v>80273.73000000001</v>
      </c>
      <c r="E78" s="219">
        <v>32663.29</v>
      </c>
      <c r="F78" s="219">
        <v>466.99</v>
      </c>
      <c r="G78" s="219">
        <v>0</v>
      </c>
      <c r="H78" s="219">
        <v>0</v>
      </c>
      <c r="I78" s="219">
        <v>0</v>
      </c>
      <c r="J78" s="226">
        <v>115543.24</v>
      </c>
      <c r="K78" s="219">
        <v>43350.33</v>
      </c>
      <c r="L78" s="219">
        <v>0</v>
      </c>
      <c r="M78" s="219">
        <v>0</v>
      </c>
      <c r="N78" s="219">
        <v>0</v>
      </c>
      <c r="O78" s="219">
        <v>61000.979999999996</v>
      </c>
      <c r="P78" s="219">
        <v>26455.35</v>
      </c>
      <c r="Q78" s="219">
        <v>12265.330000000002</v>
      </c>
      <c r="R78" s="219">
        <v>0</v>
      </c>
      <c r="S78" s="219">
        <v>0</v>
      </c>
      <c r="T78" s="219">
        <v>0</v>
      </c>
      <c r="U78" s="227">
        <v>143071.99</v>
      </c>
    </row>
    <row r="79" spans="1:28" s="113" customFormat="1" ht="14.4">
      <c r="A79" s="108" t="s">
        <v>41</v>
      </c>
      <c r="B79" s="109">
        <v>10167085.770000001</v>
      </c>
      <c r="C79" s="109">
        <v>0</v>
      </c>
      <c r="D79" s="109">
        <v>1235173.06</v>
      </c>
      <c r="E79" s="109">
        <v>176961.49000000002</v>
      </c>
      <c r="F79" s="109">
        <v>15511.99</v>
      </c>
      <c r="G79" s="109">
        <v>0</v>
      </c>
      <c r="H79" s="109">
        <v>0</v>
      </c>
      <c r="I79" s="109">
        <v>0</v>
      </c>
      <c r="J79" s="110">
        <v>11594732.310000002</v>
      </c>
      <c r="K79" s="109">
        <v>1118350.33</v>
      </c>
      <c r="L79" s="109">
        <v>0</v>
      </c>
      <c r="M79" s="109">
        <v>636488.46</v>
      </c>
      <c r="N79" s="109">
        <v>310000</v>
      </c>
      <c r="O79" s="109">
        <v>2343719.52</v>
      </c>
      <c r="P79" s="109">
        <v>333019.58</v>
      </c>
      <c r="Q79" s="109">
        <v>4401346.97</v>
      </c>
      <c r="R79" s="109">
        <v>325486.52</v>
      </c>
      <c r="S79" s="109">
        <v>0</v>
      </c>
      <c r="T79" s="109">
        <v>0</v>
      </c>
      <c r="U79" s="111">
        <v>9468411.379999999</v>
      </c>
      <c r="V79" s="112"/>
      <c r="W79" s="112"/>
      <c r="X79" s="112"/>
      <c r="Y79" s="112"/>
      <c r="Z79" s="112"/>
      <c r="AA79" s="112"/>
      <c r="AB79" s="112"/>
    </row>
    <row r="80" spans="1:28" s="113" customFormat="1" ht="14.4">
      <c r="A80" s="108" t="s">
        <v>42</v>
      </c>
      <c r="B80" s="109">
        <v>13495117.770000001</v>
      </c>
      <c r="C80" s="109">
        <v>0</v>
      </c>
      <c r="D80" s="109">
        <v>6970141.0600000005</v>
      </c>
      <c r="E80" s="109">
        <v>2983840.49</v>
      </c>
      <c r="F80" s="109">
        <v>67691.990000000005</v>
      </c>
      <c r="G80" s="109">
        <v>530647</v>
      </c>
      <c r="H80" s="109">
        <v>707169</v>
      </c>
      <c r="I80" s="109">
        <v>3250897</v>
      </c>
      <c r="J80" s="110">
        <v>28005504.309999999</v>
      </c>
      <c r="K80" s="109">
        <v>7003723.3300000001</v>
      </c>
      <c r="L80" s="109">
        <v>20872</v>
      </c>
      <c r="M80" s="109">
        <v>636488.46</v>
      </c>
      <c r="N80" s="109">
        <v>352473</v>
      </c>
      <c r="O80" s="109">
        <v>3529045.52</v>
      </c>
      <c r="P80" s="109">
        <v>4272300.58</v>
      </c>
      <c r="Q80" s="109">
        <v>6105758.9699999997</v>
      </c>
      <c r="R80" s="109">
        <v>1326238.52</v>
      </c>
      <c r="S80" s="109">
        <v>0</v>
      </c>
      <c r="T80" s="109">
        <v>0</v>
      </c>
      <c r="U80" s="111">
        <v>23246900.379999999</v>
      </c>
      <c r="V80" s="112"/>
      <c r="W80" s="112"/>
      <c r="X80" s="112"/>
      <c r="Y80" s="112"/>
      <c r="Z80" s="112"/>
      <c r="AA80" s="112"/>
      <c r="AB80" s="112"/>
    </row>
    <row r="81" spans="1:28">
      <c r="J81" s="226">
        <v>0</v>
      </c>
      <c r="U81" s="227">
        <v>0</v>
      </c>
    </row>
    <row r="82" spans="1:28" s="113" customFormat="1" ht="14.4">
      <c r="A82" s="108" t="s">
        <v>85</v>
      </c>
      <c r="B82" s="109">
        <v>1539628</v>
      </c>
      <c r="C82" s="109">
        <v>0</v>
      </c>
      <c r="D82" s="109">
        <v>2389291</v>
      </c>
      <c r="E82" s="109">
        <v>634068</v>
      </c>
      <c r="F82" s="109">
        <v>0</v>
      </c>
      <c r="G82" s="109">
        <v>0</v>
      </c>
      <c r="H82" s="109">
        <v>485126</v>
      </c>
      <c r="I82" s="109">
        <v>0</v>
      </c>
      <c r="J82" s="110">
        <v>5048113</v>
      </c>
      <c r="K82" s="109">
        <v>799016</v>
      </c>
      <c r="L82" s="109">
        <v>0</v>
      </c>
      <c r="M82" s="109">
        <v>0</v>
      </c>
      <c r="N82" s="109">
        <v>64006</v>
      </c>
      <c r="O82" s="109">
        <v>117438</v>
      </c>
      <c r="P82" s="109">
        <v>1881956</v>
      </c>
      <c r="Q82" s="109">
        <v>1518173</v>
      </c>
      <c r="R82" s="109">
        <v>885237</v>
      </c>
      <c r="S82" s="109">
        <v>0</v>
      </c>
      <c r="T82" s="109">
        <v>0</v>
      </c>
      <c r="U82" s="111">
        <v>5265826</v>
      </c>
      <c r="V82" s="112"/>
      <c r="W82" s="112"/>
      <c r="X82" s="112"/>
      <c r="Y82" s="112"/>
      <c r="Z82" s="112"/>
      <c r="AA82" s="112"/>
      <c r="AB82" s="112"/>
    </row>
    <row r="83" spans="1:28">
      <c r="A83" s="206" t="s">
        <v>86</v>
      </c>
      <c r="B83" s="219">
        <v>0</v>
      </c>
      <c r="C83" s="219">
        <v>0</v>
      </c>
      <c r="D83" s="219">
        <v>65827.47</v>
      </c>
      <c r="E83" s="219">
        <v>5544</v>
      </c>
      <c r="F83" s="219">
        <v>0</v>
      </c>
      <c r="G83" s="219">
        <v>0</v>
      </c>
      <c r="H83" s="219">
        <v>0</v>
      </c>
      <c r="I83" s="219">
        <v>0</v>
      </c>
      <c r="J83" s="226">
        <v>71371.47</v>
      </c>
      <c r="K83" s="219">
        <v>75182.33</v>
      </c>
      <c r="L83" s="219">
        <v>0</v>
      </c>
      <c r="M83" s="219">
        <v>0</v>
      </c>
      <c r="N83" s="219">
        <v>0</v>
      </c>
      <c r="O83" s="219">
        <v>0</v>
      </c>
      <c r="P83" s="219">
        <v>24752.21</v>
      </c>
      <c r="Q83" s="219">
        <v>5039.75</v>
      </c>
      <c r="R83" s="219">
        <v>0</v>
      </c>
      <c r="S83" s="219">
        <v>0</v>
      </c>
      <c r="T83" s="219">
        <v>0</v>
      </c>
      <c r="U83" s="227">
        <v>104974.29000000001</v>
      </c>
    </row>
    <row r="84" spans="1:28" s="113" customFormat="1" ht="14.4">
      <c r="A84" s="108" t="s">
        <v>41</v>
      </c>
      <c r="B84" s="109">
        <v>0</v>
      </c>
      <c r="C84" s="109">
        <v>0</v>
      </c>
      <c r="D84" s="109">
        <v>65827.47</v>
      </c>
      <c r="E84" s="109">
        <v>5544</v>
      </c>
      <c r="F84" s="109">
        <v>0</v>
      </c>
      <c r="G84" s="109">
        <v>0</v>
      </c>
      <c r="H84" s="109">
        <v>0</v>
      </c>
      <c r="I84" s="109">
        <v>0</v>
      </c>
      <c r="J84" s="110">
        <v>71371.47</v>
      </c>
      <c r="K84" s="109">
        <v>75182.33</v>
      </c>
      <c r="L84" s="109">
        <v>0</v>
      </c>
      <c r="M84" s="109">
        <v>0</v>
      </c>
      <c r="N84" s="109">
        <v>0</v>
      </c>
      <c r="O84" s="109">
        <v>0</v>
      </c>
      <c r="P84" s="109">
        <v>24752.21</v>
      </c>
      <c r="Q84" s="109">
        <v>5039.75</v>
      </c>
      <c r="R84" s="109">
        <v>0</v>
      </c>
      <c r="S84" s="109">
        <v>0</v>
      </c>
      <c r="T84" s="109">
        <v>0</v>
      </c>
      <c r="U84" s="111">
        <v>104974.29000000001</v>
      </c>
      <c r="V84" s="112"/>
      <c r="W84" s="112"/>
      <c r="X84" s="112"/>
      <c r="Y84" s="112"/>
      <c r="Z84" s="112"/>
      <c r="AA84" s="112"/>
      <c r="AB84" s="112"/>
    </row>
    <row r="85" spans="1:28" s="113" customFormat="1" ht="14.4">
      <c r="A85" s="108" t="s">
        <v>42</v>
      </c>
      <c r="B85" s="109">
        <v>1539628</v>
      </c>
      <c r="C85" s="109">
        <v>0</v>
      </c>
      <c r="D85" s="109">
        <v>2455118.4700000002</v>
      </c>
      <c r="E85" s="109">
        <v>639612</v>
      </c>
      <c r="F85" s="109">
        <v>0</v>
      </c>
      <c r="G85" s="109">
        <v>0</v>
      </c>
      <c r="H85" s="109">
        <v>485126</v>
      </c>
      <c r="I85" s="109">
        <v>0</v>
      </c>
      <c r="J85" s="110">
        <v>5119484.4700000007</v>
      </c>
      <c r="K85" s="109">
        <v>874198.33</v>
      </c>
      <c r="L85" s="109">
        <v>0</v>
      </c>
      <c r="M85" s="109">
        <v>0</v>
      </c>
      <c r="N85" s="109">
        <v>64006</v>
      </c>
      <c r="O85" s="109">
        <v>117438</v>
      </c>
      <c r="P85" s="109">
        <v>1906708.21</v>
      </c>
      <c r="Q85" s="109">
        <v>1523212.75</v>
      </c>
      <c r="R85" s="109">
        <v>885237</v>
      </c>
      <c r="S85" s="109">
        <v>0</v>
      </c>
      <c r="T85" s="109">
        <v>0</v>
      </c>
      <c r="U85" s="111">
        <v>5370800.29</v>
      </c>
      <c r="V85" s="112"/>
      <c r="W85" s="112"/>
      <c r="X85" s="112"/>
      <c r="Y85" s="112"/>
      <c r="Z85" s="112"/>
      <c r="AA85" s="112"/>
      <c r="AB85" s="112"/>
    </row>
    <row r="86" spans="1:28">
      <c r="J86" s="226">
        <v>0</v>
      </c>
      <c r="U86" s="227">
        <v>0</v>
      </c>
    </row>
    <row r="87" spans="1:28" s="113" customFormat="1" ht="14.4">
      <c r="A87" s="108" t="s">
        <v>87</v>
      </c>
      <c r="B87" s="109">
        <v>606562</v>
      </c>
      <c r="C87" s="109">
        <v>0</v>
      </c>
      <c r="D87" s="109">
        <v>4094360</v>
      </c>
      <c r="E87" s="109">
        <v>1306312</v>
      </c>
      <c r="F87" s="109">
        <v>77756</v>
      </c>
      <c r="G87" s="109">
        <v>253265</v>
      </c>
      <c r="H87" s="109">
        <v>2315835</v>
      </c>
      <c r="I87" s="109">
        <v>473000</v>
      </c>
      <c r="J87" s="110">
        <v>9127090</v>
      </c>
      <c r="K87" s="109">
        <v>2678326</v>
      </c>
      <c r="L87" s="109">
        <v>0</v>
      </c>
      <c r="M87" s="109">
        <v>0</v>
      </c>
      <c r="N87" s="109">
        <v>33091</v>
      </c>
      <c r="O87" s="109">
        <v>208462</v>
      </c>
      <c r="P87" s="109">
        <v>3073473</v>
      </c>
      <c r="Q87" s="109">
        <v>648122</v>
      </c>
      <c r="R87" s="109">
        <v>1720280</v>
      </c>
      <c r="S87" s="109">
        <v>0</v>
      </c>
      <c r="T87" s="109">
        <v>0</v>
      </c>
      <c r="U87" s="111">
        <v>8361754</v>
      </c>
      <c r="V87" s="112"/>
      <c r="W87" s="112"/>
      <c r="X87" s="112"/>
      <c r="Y87" s="112"/>
      <c r="Z87" s="112"/>
      <c r="AA87" s="112"/>
      <c r="AB87" s="112"/>
    </row>
    <row r="88" spans="1:28">
      <c r="A88" s="206" t="s">
        <v>88</v>
      </c>
      <c r="B88" s="219">
        <v>162232.97</v>
      </c>
      <c r="C88" s="219">
        <v>24935.02</v>
      </c>
      <c r="D88" s="219">
        <v>111335.56</v>
      </c>
      <c r="E88" s="219">
        <v>65427.94</v>
      </c>
      <c r="F88" s="219">
        <v>45679.69</v>
      </c>
      <c r="G88" s="219">
        <v>0</v>
      </c>
      <c r="H88" s="219">
        <v>0</v>
      </c>
      <c r="I88" s="219">
        <v>0</v>
      </c>
      <c r="J88" s="226">
        <v>409611.18</v>
      </c>
      <c r="K88" s="219">
        <v>0</v>
      </c>
      <c r="L88" s="219">
        <v>0</v>
      </c>
      <c r="M88" s="219">
        <v>0</v>
      </c>
      <c r="N88" s="219">
        <v>75482.539999999994</v>
      </c>
      <c r="O88" s="219">
        <v>42055.29</v>
      </c>
      <c r="P88" s="219">
        <v>121830.90000000001</v>
      </c>
      <c r="Q88" s="219">
        <v>127197.13</v>
      </c>
      <c r="R88" s="219">
        <v>19835.73</v>
      </c>
      <c r="S88" s="219">
        <v>0</v>
      </c>
      <c r="T88" s="219">
        <v>0</v>
      </c>
      <c r="U88" s="227">
        <v>386401.58999999997</v>
      </c>
    </row>
    <row r="89" spans="1:28">
      <c r="A89" s="206" t="s">
        <v>89</v>
      </c>
      <c r="B89" s="219">
        <v>0</v>
      </c>
      <c r="C89" s="219">
        <v>0</v>
      </c>
      <c r="D89" s="219">
        <v>5780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26">
        <v>5780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4202</v>
      </c>
      <c r="Q89" s="219">
        <v>0</v>
      </c>
      <c r="R89" s="219">
        <v>0</v>
      </c>
      <c r="S89" s="219">
        <v>0</v>
      </c>
      <c r="T89" s="219">
        <v>0</v>
      </c>
      <c r="U89" s="227">
        <v>4202</v>
      </c>
    </row>
    <row r="90" spans="1:28">
      <c r="A90" s="206" t="s">
        <v>90</v>
      </c>
      <c r="B90" s="219">
        <v>19391.259999999998</v>
      </c>
      <c r="C90" s="219">
        <v>0</v>
      </c>
      <c r="D90" s="219">
        <v>9254.14</v>
      </c>
      <c r="E90" s="219">
        <v>2008.6100000000001</v>
      </c>
      <c r="F90" s="219">
        <v>0</v>
      </c>
      <c r="G90" s="219">
        <v>79.05</v>
      </c>
      <c r="H90" s="219">
        <v>0</v>
      </c>
      <c r="I90" s="219">
        <v>0</v>
      </c>
      <c r="J90" s="226">
        <v>30733.059999999998</v>
      </c>
      <c r="K90" s="219">
        <v>0</v>
      </c>
      <c r="L90" s="219">
        <v>0</v>
      </c>
      <c r="M90" s="219">
        <v>0</v>
      </c>
      <c r="N90" s="219">
        <v>0</v>
      </c>
      <c r="O90" s="219">
        <v>399.38</v>
      </c>
      <c r="P90" s="219">
        <v>11240.7</v>
      </c>
      <c r="Q90" s="219">
        <v>20385</v>
      </c>
      <c r="R90" s="219">
        <v>0</v>
      </c>
      <c r="S90" s="219">
        <v>0</v>
      </c>
      <c r="T90" s="219">
        <v>0</v>
      </c>
      <c r="U90" s="227">
        <v>32025.08</v>
      </c>
    </row>
    <row r="91" spans="1:28">
      <c r="A91" s="206" t="s">
        <v>91</v>
      </c>
      <c r="B91" s="219">
        <v>4910308</v>
      </c>
      <c r="C91" s="219">
        <v>0</v>
      </c>
      <c r="D91" s="219">
        <v>2475339</v>
      </c>
      <c r="E91" s="219">
        <v>1919343</v>
      </c>
      <c r="F91" s="219">
        <v>15286</v>
      </c>
      <c r="G91" s="219">
        <v>20313</v>
      </c>
      <c r="H91" s="219">
        <v>0</v>
      </c>
      <c r="I91" s="219">
        <v>0</v>
      </c>
      <c r="J91" s="226">
        <v>9340589</v>
      </c>
      <c r="K91" s="219">
        <v>0</v>
      </c>
      <c r="L91" s="219">
        <v>192629</v>
      </c>
      <c r="M91" s="219">
        <v>597163</v>
      </c>
      <c r="N91" s="219">
        <v>0</v>
      </c>
      <c r="O91" s="219">
        <v>3656266</v>
      </c>
      <c r="P91" s="219">
        <v>1614258</v>
      </c>
      <c r="Q91" s="219">
        <v>0</v>
      </c>
      <c r="R91" s="219">
        <v>3214993</v>
      </c>
      <c r="S91" s="219">
        <v>0</v>
      </c>
      <c r="T91" s="219">
        <v>0</v>
      </c>
      <c r="U91" s="227">
        <v>9275309</v>
      </c>
    </row>
    <row r="92" spans="1:28" s="113" customFormat="1" ht="14.4">
      <c r="A92" s="108" t="s">
        <v>41</v>
      </c>
      <c r="B92" s="109">
        <v>5091932.2300000004</v>
      </c>
      <c r="C92" s="109">
        <v>24935.02</v>
      </c>
      <c r="D92" s="109">
        <v>2601708.7000000002</v>
      </c>
      <c r="E92" s="109">
        <v>1986779.55</v>
      </c>
      <c r="F92" s="109">
        <v>60965.69</v>
      </c>
      <c r="G92" s="109">
        <v>20392.05</v>
      </c>
      <c r="H92" s="109">
        <v>0</v>
      </c>
      <c r="I92" s="109">
        <v>0</v>
      </c>
      <c r="J92" s="110">
        <v>9786713.2400000002</v>
      </c>
      <c r="K92" s="109">
        <v>0</v>
      </c>
      <c r="L92" s="109">
        <v>192629</v>
      </c>
      <c r="M92" s="109">
        <v>597163</v>
      </c>
      <c r="N92" s="109">
        <v>75482.539999999994</v>
      </c>
      <c r="O92" s="109">
        <v>3698720.67</v>
      </c>
      <c r="P92" s="109">
        <v>1751531.6</v>
      </c>
      <c r="Q92" s="109">
        <v>147582.13</v>
      </c>
      <c r="R92" s="109">
        <v>3234828.73</v>
      </c>
      <c r="S92" s="109">
        <v>0</v>
      </c>
      <c r="T92" s="109">
        <v>0</v>
      </c>
      <c r="U92" s="111">
        <v>9697937.6699999999</v>
      </c>
      <c r="V92" s="112"/>
      <c r="W92" s="112"/>
      <c r="X92" s="112"/>
      <c r="Y92" s="112"/>
      <c r="Z92" s="112"/>
      <c r="AA92" s="112"/>
      <c r="AB92" s="112"/>
    </row>
    <row r="93" spans="1:28" s="113" customFormat="1" ht="14.4">
      <c r="A93" s="108" t="s">
        <v>42</v>
      </c>
      <c r="B93" s="109">
        <v>5698494.2300000004</v>
      </c>
      <c r="C93" s="109">
        <v>24935.02</v>
      </c>
      <c r="D93" s="109">
        <v>6696068.7000000002</v>
      </c>
      <c r="E93" s="109">
        <v>3293091.55</v>
      </c>
      <c r="F93" s="109">
        <v>138721.69</v>
      </c>
      <c r="G93" s="109">
        <v>273657.05</v>
      </c>
      <c r="H93" s="109">
        <v>2315835</v>
      </c>
      <c r="I93" s="109">
        <v>473000</v>
      </c>
      <c r="J93" s="110">
        <v>18913803.240000002</v>
      </c>
      <c r="K93" s="109">
        <v>2678326</v>
      </c>
      <c r="L93" s="109">
        <v>192629</v>
      </c>
      <c r="M93" s="109">
        <v>597163</v>
      </c>
      <c r="N93" s="109">
        <v>108573.54</v>
      </c>
      <c r="O93" s="109">
        <v>3907182.67</v>
      </c>
      <c r="P93" s="109">
        <v>4825004.5999999996</v>
      </c>
      <c r="Q93" s="109">
        <v>795704.13</v>
      </c>
      <c r="R93" s="109">
        <v>4955108.7300000004</v>
      </c>
      <c r="S93" s="109">
        <v>0</v>
      </c>
      <c r="T93" s="109">
        <v>0</v>
      </c>
      <c r="U93" s="111">
        <v>18059691.670000002</v>
      </c>
      <c r="V93" s="112"/>
      <c r="W93" s="112"/>
      <c r="X93" s="112"/>
      <c r="Y93" s="112"/>
      <c r="Z93" s="112"/>
      <c r="AA93" s="112"/>
      <c r="AB93" s="112"/>
    </row>
    <row r="94" spans="1:28">
      <c r="J94" s="226">
        <v>0</v>
      </c>
      <c r="U94" s="227">
        <v>0</v>
      </c>
    </row>
    <row r="95" spans="1:28" s="113" customFormat="1" ht="14.4">
      <c r="A95" s="108" t="s">
        <v>92</v>
      </c>
      <c r="B95" s="109">
        <v>2148010</v>
      </c>
      <c r="C95" s="109">
        <v>0</v>
      </c>
      <c r="D95" s="109">
        <v>1684459</v>
      </c>
      <c r="E95" s="109">
        <v>162025</v>
      </c>
      <c r="F95" s="109">
        <v>0</v>
      </c>
      <c r="G95" s="109">
        <v>0</v>
      </c>
      <c r="H95" s="109">
        <v>57901</v>
      </c>
      <c r="I95" s="109">
        <v>0</v>
      </c>
      <c r="J95" s="110">
        <v>4052395</v>
      </c>
      <c r="K95" s="109">
        <v>810224</v>
      </c>
      <c r="L95" s="109">
        <v>0</v>
      </c>
      <c r="M95" s="109">
        <v>0</v>
      </c>
      <c r="N95" s="109">
        <v>3557</v>
      </c>
      <c r="O95" s="109">
        <v>60029</v>
      </c>
      <c r="P95" s="109">
        <v>1368503</v>
      </c>
      <c r="Q95" s="109">
        <v>172173</v>
      </c>
      <c r="R95" s="109">
        <v>1681761</v>
      </c>
      <c r="S95" s="109">
        <v>0</v>
      </c>
      <c r="T95" s="109">
        <v>0</v>
      </c>
      <c r="U95" s="111">
        <v>4096247</v>
      </c>
      <c r="V95" s="112"/>
      <c r="W95" s="112"/>
      <c r="X95" s="112"/>
      <c r="Y95" s="112"/>
      <c r="Z95" s="112"/>
      <c r="AA95" s="112"/>
      <c r="AB95" s="112"/>
    </row>
    <row r="96" spans="1:28">
      <c r="A96" s="206" t="s">
        <v>93</v>
      </c>
      <c r="B96" s="219">
        <v>97134</v>
      </c>
      <c r="C96" s="219">
        <v>0</v>
      </c>
      <c r="D96" s="219">
        <v>77792</v>
      </c>
      <c r="E96" s="219">
        <v>6111</v>
      </c>
      <c r="F96" s="219">
        <v>0</v>
      </c>
      <c r="G96" s="219">
        <v>0</v>
      </c>
      <c r="H96" s="219">
        <v>0</v>
      </c>
      <c r="I96" s="219">
        <v>0</v>
      </c>
      <c r="J96" s="226">
        <v>181037</v>
      </c>
      <c r="K96" s="219">
        <v>0</v>
      </c>
      <c r="L96" s="219">
        <v>0</v>
      </c>
      <c r="M96" s="219">
        <v>0</v>
      </c>
      <c r="N96" s="219">
        <v>0</v>
      </c>
      <c r="O96" s="219">
        <v>56524</v>
      </c>
      <c r="P96" s="219">
        <v>78293</v>
      </c>
      <c r="Q96" s="219">
        <v>50260</v>
      </c>
      <c r="R96" s="219">
        <v>0</v>
      </c>
      <c r="S96" s="219">
        <v>0</v>
      </c>
      <c r="T96" s="219">
        <v>0</v>
      </c>
      <c r="U96" s="227">
        <v>185077</v>
      </c>
    </row>
    <row r="97" spans="1:28" s="113" customFormat="1" ht="14.4">
      <c r="A97" s="108" t="s">
        <v>41</v>
      </c>
      <c r="B97" s="109">
        <v>97134</v>
      </c>
      <c r="C97" s="109">
        <v>0</v>
      </c>
      <c r="D97" s="109">
        <v>77792</v>
      </c>
      <c r="E97" s="109">
        <v>6111</v>
      </c>
      <c r="F97" s="109">
        <v>0</v>
      </c>
      <c r="G97" s="109">
        <v>0</v>
      </c>
      <c r="H97" s="109">
        <v>0</v>
      </c>
      <c r="I97" s="109">
        <v>0</v>
      </c>
      <c r="J97" s="110">
        <v>181037</v>
      </c>
      <c r="K97" s="109">
        <v>0</v>
      </c>
      <c r="L97" s="109">
        <v>0</v>
      </c>
      <c r="M97" s="109">
        <v>0</v>
      </c>
      <c r="N97" s="109">
        <v>0</v>
      </c>
      <c r="O97" s="109">
        <v>56524</v>
      </c>
      <c r="P97" s="109">
        <v>78293</v>
      </c>
      <c r="Q97" s="109">
        <v>50260</v>
      </c>
      <c r="R97" s="109">
        <v>0</v>
      </c>
      <c r="S97" s="109">
        <v>0</v>
      </c>
      <c r="T97" s="109">
        <v>0</v>
      </c>
      <c r="U97" s="111">
        <v>185077</v>
      </c>
      <c r="V97" s="112"/>
      <c r="W97" s="112"/>
      <c r="X97" s="112"/>
      <c r="Y97" s="112"/>
      <c r="Z97" s="112"/>
      <c r="AA97" s="112"/>
      <c r="AB97" s="112"/>
    </row>
    <row r="98" spans="1:28" s="113" customFormat="1" ht="14.4">
      <c r="A98" s="108" t="s">
        <v>42</v>
      </c>
      <c r="B98" s="109">
        <v>2245144</v>
      </c>
      <c r="C98" s="109">
        <v>0</v>
      </c>
      <c r="D98" s="109">
        <v>1762251</v>
      </c>
      <c r="E98" s="109">
        <v>168136</v>
      </c>
      <c r="F98" s="109">
        <v>0</v>
      </c>
      <c r="G98" s="109">
        <v>0</v>
      </c>
      <c r="H98" s="109">
        <v>57901</v>
      </c>
      <c r="I98" s="109">
        <v>0</v>
      </c>
      <c r="J98" s="110">
        <v>4233432</v>
      </c>
      <c r="K98" s="109">
        <v>810224</v>
      </c>
      <c r="L98" s="109">
        <v>0</v>
      </c>
      <c r="M98" s="109">
        <v>0</v>
      </c>
      <c r="N98" s="109">
        <v>3557</v>
      </c>
      <c r="O98" s="109">
        <v>116553</v>
      </c>
      <c r="P98" s="109">
        <v>1446796</v>
      </c>
      <c r="Q98" s="109">
        <v>222433</v>
      </c>
      <c r="R98" s="109">
        <v>1681761</v>
      </c>
      <c r="S98" s="109">
        <v>0</v>
      </c>
      <c r="T98" s="109">
        <v>0</v>
      </c>
      <c r="U98" s="111">
        <v>4281324</v>
      </c>
      <c r="V98" s="112"/>
      <c r="W98" s="112"/>
      <c r="X98" s="112"/>
      <c r="Y98" s="112"/>
      <c r="Z98" s="112"/>
      <c r="AA98" s="112"/>
      <c r="AB98" s="112"/>
    </row>
    <row r="99" spans="1:28">
      <c r="J99" s="226">
        <v>0</v>
      </c>
      <c r="U99" s="227">
        <v>0</v>
      </c>
    </row>
    <row r="100" spans="1:28" s="113" customFormat="1" ht="14.4">
      <c r="A100" s="108" t="s">
        <v>94</v>
      </c>
      <c r="B100" s="109">
        <v>7685371.3200000003</v>
      </c>
      <c r="C100" s="109">
        <v>0</v>
      </c>
      <c r="D100" s="109">
        <v>8830364.3600000013</v>
      </c>
      <c r="E100" s="109">
        <v>5916678.9700000007</v>
      </c>
      <c r="F100" s="109">
        <v>636711.16999999993</v>
      </c>
      <c r="G100" s="109">
        <v>0</v>
      </c>
      <c r="H100" s="109">
        <v>256269.21</v>
      </c>
      <c r="I100" s="109">
        <v>203566.72</v>
      </c>
      <c r="J100" s="110">
        <v>23528961.75</v>
      </c>
      <c r="K100" s="109">
        <v>9237735.8300000001</v>
      </c>
      <c r="L100" s="109">
        <v>0</v>
      </c>
      <c r="M100" s="109">
        <v>0</v>
      </c>
      <c r="N100" s="109">
        <v>215005.94</v>
      </c>
      <c r="O100" s="109">
        <v>4700</v>
      </c>
      <c r="P100" s="109">
        <v>6648877.0299999993</v>
      </c>
      <c r="Q100" s="109">
        <v>2846258.99</v>
      </c>
      <c r="R100" s="109">
        <v>4191690.31</v>
      </c>
      <c r="S100" s="109">
        <v>0</v>
      </c>
      <c r="T100" s="109">
        <v>0</v>
      </c>
      <c r="U100" s="111">
        <v>23144268.099999998</v>
      </c>
      <c r="V100" s="112"/>
      <c r="W100" s="112"/>
      <c r="X100" s="112"/>
      <c r="Y100" s="112"/>
      <c r="Z100" s="112"/>
      <c r="AA100" s="112"/>
      <c r="AB100" s="112"/>
    </row>
    <row r="101" spans="1:28">
      <c r="A101" s="206" t="s">
        <v>95</v>
      </c>
      <c r="B101" s="219">
        <v>54032.4</v>
      </c>
      <c r="C101" s="219">
        <v>0</v>
      </c>
      <c r="D101" s="219">
        <v>111111.51000000001</v>
      </c>
      <c r="E101" s="219">
        <v>2138.19</v>
      </c>
      <c r="F101" s="219">
        <v>0</v>
      </c>
      <c r="G101" s="219">
        <v>3600</v>
      </c>
      <c r="H101" s="219">
        <v>0</v>
      </c>
      <c r="I101" s="219">
        <v>0</v>
      </c>
      <c r="J101" s="226">
        <v>170882.1</v>
      </c>
      <c r="K101" s="219">
        <v>41947.040000000001</v>
      </c>
      <c r="L101" s="219">
        <v>0</v>
      </c>
      <c r="M101" s="219">
        <v>0</v>
      </c>
      <c r="N101" s="219">
        <v>30929.43</v>
      </c>
      <c r="O101" s="219">
        <v>23975.66</v>
      </c>
      <c r="P101" s="219">
        <v>12716.74</v>
      </c>
      <c r="Q101" s="219">
        <v>66703.64</v>
      </c>
      <c r="R101" s="219">
        <v>0</v>
      </c>
      <c r="S101" s="219">
        <v>0</v>
      </c>
      <c r="T101" s="219">
        <v>0</v>
      </c>
      <c r="U101" s="227">
        <v>176272.51</v>
      </c>
    </row>
    <row r="102" spans="1:28">
      <c r="A102" s="206" t="s">
        <v>96</v>
      </c>
      <c r="B102" s="219">
        <v>7554.88</v>
      </c>
      <c r="C102" s="219">
        <v>0</v>
      </c>
      <c r="D102" s="219">
        <v>142347.22999999998</v>
      </c>
      <c r="E102" s="219">
        <v>0</v>
      </c>
      <c r="F102" s="219">
        <v>0</v>
      </c>
      <c r="G102" s="219">
        <v>0</v>
      </c>
      <c r="H102" s="219">
        <v>0</v>
      </c>
      <c r="I102" s="219">
        <v>127500</v>
      </c>
      <c r="J102" s="226">
        <v>277402.11</v>
      </c>
      <c r="K102" s="219">
        <v>127500</v>
      </c>
      <c r="L102" s="219">
        <v>0</v>
      </c>
      <c r="M102" s="219">
        <v>0</v>
      </c>
      <c r="N102" s="219">
        <v>0</v>
      </c>
      <c r="O102" s="219">
        <v>18014.95</v>
      </c>
      <c r="P102" s="219">
        <v>22935.539999999997</v>
      </c>
      <c r="Q102" s="219">
        <v>34525.21</v>
      </c>
      <c r="R102" s="219">
        <v>52884.160000000003</v>
      </c>
      <c r="S102" s="219">
        <v>0</v>
      </c>
      <c r="T102" s="219">
        <v>0</v>
      </c>
      <c r="U102" s="227">
        <v>255859.86000000002</v>
      </c>
    </row>
    <row r="103" spans="1:28">
      <c r="A103" s="206" t="s">
        <v>97</v>
      </c>
      <c r="B103" s="219">
        <v>382658</v>
      </c>
      <c r="C103" s="219">
        <v>0</v>
      </c>
      <c r="D103" s="219">
        <v>661490</v>
      </c>
      <c r="E103" s="219">
        <v>34657</v>
      </c>
      <c r="F103" s="219">
        <v>0</v>
      </c>
      <c r="G103" s="219">
        <v>0</v>
      </c>
      <c r="H103" s="219">
        <v>0</v>
      </c>
      <c r="I103" s="219">
        <v>1741787</v>
      </c>
      <c r="J103" s="226">
        <v>2820592</v>
      </c>
      <c r="K103" s="219">
        <v>514616</v>
      </c>
      <c r="L103" s="219">
        <v>0</v>
      </c>
      <c r="M103" s="219">
        <v>0</v>
      </c>
      <c r="N103" s="219">
        <v>0</v>
      </c>
      <c r="O103" s="219">
        <v>3780845</v>
      </c>
      <c r="P103" s="219">
        <v>182122</v>
      </c>
      <c r="Q103" s="219">
        <v>429981</v>
      </c>
      <c r="R103" s="219">
        <v>103303</v>
      </c>
      <c r="S103" s="219">
        <v>0</v>
      </c>
      <c r="T103" s="219">
        <v>0</v>
      </c>
      <c r="U103" s="227">
        <v>5010867</v>
      </c>
    </row>
    <row r="104" spans="1:28">
      <c r="A104" s="206" t="s">
        <v>98</v>
      </c>
      <c r="B104" s="219">
        <v>279089.65000000002</v>
      </c>
      <c r="C104" s="219">
        <v>0</v>
      </c>
      <c r="D104" s="219">
        <v>58459.23</v>
      </c>
      <c r="E104" s="219">
        <v>27273.21</v>
      </c>
      <c r="F104" s="219">
        <v>2635.46</v>
      </c>
      <c r="G104" s="219">
        <v>0</v>
      </c>
      <c r="H104" s="219">
        <v>0</v>
      </c>
      <c r="I104" s="219">
        <v>0</v>
      </c>
      <c r="J104" s="226">
        <v>367457.55000000005</v>
      </c>
      <c r="K104" s="219">
        <v>0</v>
      </c>
      <c r="L104" s="219">
        <v>0</v>
      </c>
      <c r="M104" s="219">
        <v>0</v>
      </c>
      <c r="N104" s="219">
        <v>0</v>
      </c>
      <c r="O104" s="219">
        <v>72882.98</v>
      </c>
      <c r="P104" s="219">
        <v>16350.09</v>
      </c>
      <c r="Q104" s="219">
        <v>300468</v>
      </c>
      <c r="R104" s="219">
        <v>0</v>
      </c>
      <c r="S104" s="219">
        <v>0</v>
      </c>
      <c r="T104" s="219">
        <v>0</v>
      </c>
      <c r="U104" s="227">
        <v>389701.07</v>
      </c>
    </row>
    <row r="105" spans="1:28">
      <c r="A105" s="206" t="s">
        <v>99</v>
      </c>
      <c r="B105" s="219">
        <v>0</v>
      </c>
      <c r="C105" s="219">
        <v>0</v>
      </c>
      <c r="D105" s="219">
        <v>168190.85999999996</v>
      </c>
      <c r="E105" s="219">
        <v>6979.74</v>
      </c>
      <c r="F105" s="219">
        <v>0</v>
      </c>
      <c r="G105" s="219">
        <v>0</v>
      </c>
      <c r="H105" s="219">
        <v>0</v>
      </c>
      <c r="I105" s="219">
        <v>0</v>
      </c>
      <c r="J105" s="226">
        <v>175170.59999999995</v>
      </c>
      <c r="K105" s="219">
        <v>127816.44</v>
      </c>
      <c r="L105" s="219">
        <v>0</v>
      </c>
      <c r="M105" s="219">
        <v>0</v>
      </c>
      <c r="N105" s="219">
        <v>249534.09</v>
      </c>
      <c r="O105" s="219">
        <v>201369.46</v>
      </c>
      <c r="P105" s="219">
        <v>21182.870000000003</v>
      </c>
      <c r="Q105" s="219">
        <v>98583.15</v>
      </c>
      <c r="R105" s="219">
        <v>4664.09</v>
      </c>
      <c r="S105" s="219">
        <v>0</v>
      </c>
      <c r="T105" s="219">
        <v>0</v>
      </c>
      <c r="U105" s="227">
        <v>703150.1</v>
      </c>
    </row>
    <row r="106" spans="1:28">
      <c r="A106" s="206" t="s">
        <v>100</v>
      </c>
      <c r="B106" s="219">
        <v>0</v>
      </c>
      <c r="C106" s="219">
        <v>285</v>
      </c>
      <c r="D106" s="219">
        <v>10375</v>
      </c>
      <c r="E106" s="219">
        <v>0</v>
      </c>
      <c r="F106" s="219">
        <v>0</v>
      </c>
      <c r="G106" s="219">
        <v>0</v>
      </c>
      <c r="H106" s="219">
        <v>0</v>
      </c>
      <c r="I106" s="219">
        <v>0</v>
      </c>
      <c r="J106" s="226">
        <v>10660</v>
      </c>
      <c r="K106" s="219">
        <v>11899</v>
      </c>
      <c r="L106" s="219">
        <v>0</v>
      </c>
      <c r="M106" s="219">
        <v>0</v>
      </c>
      <c r="N106" s="219">
        <v>0</v>
      </c>
      <c r="O106" s="219">
        <v>444</v>
      </c>
      <c r="P106" s="219">
        <v>11672</v>
      </c>
      <c r="Q106" s="219">
        <v>0</v>
      </c>
      <c r="R106" s="219">
        <v>0</v>
      </c>
      <c r="S106" s="219">
        <v>0</v>
      </c>
      <c r="T106" s="219">
        <v>0</v>
      </c>
      <c r="U106" s="227">
        <v>24015</v>
      </c>
    </row>
    <row r="107" spans="1:28">
      <c r="A107" s="206" t="s">
        <v>101</v>
      </c>
      <c r="B107" s="219">
        <v>0</v>
      </c>
      <c r="C107" s="219">
        <v>0</v>
      </c>
      <c r="D107" s="219">
        <v>2450</v>
      </c>
      <c r="E107" s="219">
        <v>0</v>
      </c>
      <c r="F107" s="219">
        <v>0</v>
      </c>
      <c r="G107" s="219">
        <v>0</v>
      </c>
      <c r="H107" s="219">
        <v>0</v>
      </c>
      <c r="I107" s="219">
        <v>0</v>
      </c>
      <c r="J107" s="226">
        <v>2450</v>
      </c>
      <c r="K107" s="219">
        <v>1199</v>
      </c>
      <c r="L107" s="219">
        <v>0</v>
      </c>
      <c r="M107" s="219">
        <v>0</v>
      </c>
      <c r="N107" s="219">
        <v>0</v>
      </c>
      <c r="O107" s="219">
        <v>6117</v>
      </c>
      <c r="P107" s="219">
        <v>1136</v>
      </c>
      <c r="Q107" s="219">
        <v>0</v>
      </c>
      <c r="R107" s="219">
        <v>0</v>
      </c>
      <c r="S107" s="219">
        <v>0</v>
      </c>
      <c r="T107" s="219">
        <v>0</v>
      </c>
      <c r="U107" s="227">
        <v>8452</v>
      </c>
    </row>
    <row r="108" spans="1:28">
      <c r="A108" s="206" t="s">
        <v>102</v>
      </c>
      <c r="B108" s="219">
        <v>372331</v>
      </c>
      <c r="C108" s="219">
        <v>0</v>
      </c>
      <c r="D108" s="219">
        <v>126590</v>
      </c>
      <c r="E108" s="219">
        <v>671</v>
      </c>
      <c r="F108" s="219">
        <v>0</v>
      </c>
      <c r="G108" s="219">
        <v>0</v>
      </c>
      <c r="H108" s="219">
        <v>0</v>
      </c>
      <c r="I108" s="219">
        <v>0</v>
      </c>
      <c r="J108" s="226">
        <v>499592</v>
      </c>
      <c r="K108" s="219">
        <v>0</v>
      </c>
      <c r="L108" s="219">
        <v>0</v>
      </c>
      <c r="M108" s="219">
        <v>0</v>
      </c>
      <c r="N108" s="219">
        <v>60808</v>
      </c>
      <c r="O108" s="219">
        <v>0</v>
      </c>
      <c r="P108" s="219">
        <v>105031</v>
      </c>
      <c r="Q108" s="219">
        <v>366010</v>
      </c>
      <c r="R108" s="219">
        <v>0</v>
      </c>
      <c r="S108" s="219">
        <v>0</v>
      </c>
      <c r="T108" s="219">
        <v>0</v>
      </c>
      <c r="U108" s="227">
        <v>531849</v>
      </c>
    </row>
    <row r="109" spans="1:28">
      <c r="A109" s="206" t="s">
        <v>103</v>
      </c>
      <c r="B109" s="219">
        <v>0</v>
      </c>
      <c r="C109" s="219">
        <v>1359375.94</v>
      </c>
      <c r="D109" s="219">
        <v>2359155.3699999996</v>
      </c>
      <c r="E109" s="219">
        <v>305159.06</v>
      </c>
      <c r="F109" s="219">
        <v>95777.44</v>
      </c>
      <c r="G109" s="219">
        <v>94149.98000000001</v>
      </c>
      <c r="H109" s="219">
        <v>0</v>
      </c>
      <c r="I109" s="219">
        <v>436470.54</v>
      </c>
      <c r="J109" s="226">
        <v>4650088.33</v>
      </c>
      <c r="K109" s="219">
        <v>0</v>
      </c>
      <c r="L109" s="219">
        <v>18597.36</v>
      </c>
      <c r="M109" s="219">
        <v>2222400</v>
      </c>
      <c r="N109" s="219">
        <v>0</v>
      </c>
      <c r="O109" s="219">
        <v>1813872.27</v>
      </c>
      <c r="P109" s="219">
        <v>550263.27</v>
      </c>
      <c r="Q109" s="219">
        <v>489461</v>
      </c>
      <c r="R109" s="219">
        <v>0</v>
      </c>
      <c r="S109" s="219">
        <v>0</v>
      </c>
      <c r="T109" s="219">
        <v>0</v>
      </c>
      <c r="U109" s="227">
        <v>5094593.9000000004</v>
      </c>
    </row>
    <row r="110" spans="1:28">
      <c r="A110" s="206" t="s">
        <v>104</v>
      </c>
      <c r="B110" s="219">
        <v>1036763</v>
      </c>
      <c r="C110" s="219">
        <v>0</v>
      </c>
      <c r="D110" s="219">
        <v>491674</v>
      </c>
      <c r="E110" s="219">
        <v>166290</v>
      </c>
      <c r="F110" s="219">
        <v>65994</v>
      </c>
      <c r="G110" s="219">
        <v>24166</v>
      </c>
      <c r="H110" s="219">
        <v>0</v>
      </c>
      <c r="I110" s="219">
        <v>970924</v>
      </c>
      <c r="J110" s="226">
        <v>2755811</v>
      </c>
      <c r="K110" s="219">
        <v>998820</v>
      </c>
      <c r="L110" s="219">
        <v>0</v>
      </c>
      <c r="M110" s="219">
        <v>0</v>
      </c>
      <c r="N110" s="219">
        <v>0</v>
      </c>
      <c r="O110" s="219">
        <v>1590197</v>
      </c>
      <c r="P110" s="219">
        <v>166794</v>
      </c>
      <c r="Q110" s="219">
        <v>0</v>
      </c>
      <c r="R110" s="219">
        <v>0</v>
      </c>
      <c r="S110" s="219">
        <v>0</v>
      </c>
      <c r="T110" s="219">
        <v>0</v>
      </c>
      <c r="U110" s="227">
        <v>2755811</v>
      </c>
    </row>
    <row r="111" spans="1:28">
      <c r="A111" s="206" t="s">
        <v>105</v>
      </c>
      <c r="B111" s="219">
        <v>122667.2</v>
      </c>
      <c r="C111" s="219">
        <v>0</v>
      </c>
      <c r="D111" s="219">
        <v>59993.81</v>
      </c>
      <c r="E111" s="219">
        <v>0</v>
      </c>
      <c r="F111" s="219">
        <v>766.41</v>
      </c>
      <c r="G111" s="219">
        <v>0</v>
      </c>
      <c r="H111" s="219">
        <v>0</v>
      </c>
      <c r="I111" s="219">
        <v>0</v>
      </c>
      <c r="J111" s="226">
        <v>183427.42</v>
      </c>
      <c r="K111" s="219">
        <v>0</v>
      </c>
      <c r="L111" s="219">
        <v>0</v>
      </c>
      <c r="M111" s="219">
        <v>35000</v>
      </c>
      <c r="N111" s="219">
        <v>0</v>
      </c>
      <c r="O111" s="219">
        <v>103680.76000000001</v>
      </c>
      <c r="P111" s="219">
        <v>50866.95</v>
      </c>
      <c r="Q111" s="219">
        <v>103899.5</v>
      </c>
      <c r="R111" s="219">
        <v>0</v>
      </c>
      <c r="S111" s="219">
        <v>0</v>
      </c>
      <c r="T111" s="219">
        <v>0</v>
      </c>
      <c r="U111" s="227">
        <v>293447.21000000002</v>
      </c>
    </row>
    <row r="112" spans="1:28">
      <c r="A112" s="206" t="s">
        <v>106</v>
      </c>
      <c r="B112" s="219">
        <v>90208</v>
      </c>
      <c r="C112" s="219">
        <v>0</v>
      </c>
      <c r="D112" s="219">
        <v>94441</v>
      </c>
      <c r="E112" s="219">
        <v>23315</v>
      </c>
      <c r="F112" s="219">
        <v>0</v>
      </c>
      <c r="G112" s="219">
        <v>5000</v>
      </c>
      <c r="H112" s="219">
        <v>0</v>
      </c>
      <c r="I112" s="219">
        <v>0</v>
      </c>
      <c r="J112" s="226">
        <v>212964</v>
      </c>
      <c r="K112" s="219">
        <v>0</v>
      </c>
      <c r="L112" s="219">
        <v>0</v>
      </c>
      <c r="M112" s="219">
        <v>0</v>
      </c>
      <c r="N112" s="219">
        <v>0</v>
      </c>
      <c r="O112" s="219">
        <v>53262</v>
      </c>
      <c r="P112" s="219">
        <v>34858</v>
      </c>
      <c r="Q112" s="219">
        <v>293000</v>
      </c>
      <c r="R112" s="219">
        <v>0</v>
      </c>
      <c r="S112" s="219">
        <v>0</v>
      </c>
      <c r="T112" s="219">
        <v>0</v>
      </c>
      <c r="U112" s="227">
        <v>381120</v>
      </c>
    </row>
    <row r="113" spans="1:28">
      <c r="A113" s="206" t="s">
        <v>107</v>
      </c>
      <c r="B113" s="219">
        <v>0</v>
      </c>
      <c r="C113" s="219">
        <v>0</v>
      </c>
      <c r="D113" s="219">
        <v>177288.57</v>
      </c>
      <c r="E113" s="219">
        <v>2086.9300000000003</v>
      </c>
      <c r="F113" s="219">
        <v>56363.040000000001</v>
      </c>
      <c r="G113" s="219">
        <v>31028</v>
      </c>
      <c r="H113" s="219">
        <v>0</v>
      </c>
      <c r="I113" s="219">
        <v>91136.58</v>
      </c>
      <c r="J113" s="226">
        <v>357903.12000000005</v>
      </c>
      <c r="K113" s="219">
        <v>119635.75</v>
      </c>
      <c r="L113" s="219">
        <v>0</v>
      </c>
      <c r="M113" s="219">
        <v>0</v>
      </c>
      <c r="N113" s="219">
        <v>110174.6</v>
      </c>
      <c r="O113" s="219">
        <v>48952.08</v>
      </c>
      <c r="P113" s="219">
        <v>59485.39</v>
      </c>
      <c r="Q113" s="219">
        <v>49455</v>
      </c>
      <c r="R113" s="219">
        <v>0</v>
      </c>
      <c r="S113" s="219">
        <v>0</v>
      </c>
      <c r="T113" s="219">
        <v>0</v>
      </c>
      <c r="U113" s="227">
        <v>387702.82</v>
      </c>
    </row>
    <row r="114" spans="1:28">
      <c r="A114" s="206" t="s">
        <v>108</v>
      </c>
      <c r="B114" s="219">
        <v>105214</v>
      </c>
      <c r="C114" s="219">
        <v>0</v>
      </c>
      <c r="D114" s="219">
        <v>10639</v>
      </c>
      <c r="E114" s="219">
        <v>666</v>
      </c>
      <c r="F114" s="219">
        <v>0</v>
      </c>
      <c r="G114" s="219">
        <v>0</v>
      </c>
      <c r="H114" s="219">
        <v>0</v>
      </c>
      <c r="I114" s="219">
        <v>0</v>
      </c>
      <c r="J114" s="226">
        <v>116519</v>
      </c>
      <c r="K114" s="219">
        <v>0</v>
      </c>
      <c r="L114" s="219">
        <v>0</v>
      </c>
      <c r="M114" s="219">
        <v>0</v>
      </c>
      <c r="N114" s="219">
        <v>0</v>
      </c>
      <c r="O114" s="219">
        <v>0</v>
      </c>
      <c r="P114" s="219">
        <v>13842</v>
      </c>
      <c r="Q114" s="219">
        <v>98131</v>
      </c>
      <c r="R114" s="219">
        <v>0</v>
      </c>
      <c r="S114" s="219">
        <v>0</v>
      </c>
      <c r="T114" s="219">
        <v>0</v>
      </c>
      <c r="U114" s="227">
        <v>111973</v>
      </c>
    </row>
    <row r="115" spans="1:28" s="113" customFormat="1" ht="14.4">
      <c r="A115" s="108" t="s">
        <v>41</v>
      </c>
      <c r="B115" s="109">
        <v>2450518.1300000004</v>
      </c>
      <c r="C115" s="109">
        <v>1359660.94</v>
      </c>
      <c r="D115" s="109">
        <v>4474205.58</v>
      </c>
      <c r="E115" s="109">
        <v>569236.13</v>
      </c>
      <c r="F115" s="109">
        <v>221536.35000000003</v>
      </c>
      <c r="G115" s="109">
        <v>157943.98000000001</v>
      </c>
      <c r="H115" s="109">
        <v>0</v>
      </c>
      <c r="I115" s="109">
        <v>3367818.12</v>
      </c>
      <c r="J115" s="110">
        <v>12600919.23</v>
      </c>
      <c r="K115" s="109">
        <v>1943433.23</v>
      </c>
      <c r="L115" s="109">
        <v>18597.36</v>
      </c>
      <c r="M115" s="109">
        <v>2257400</v>
      </c>
      <c r="N115" s="109">
        <v>451446.12</v>
      </c>
      <c r="O115" s="109">
        <v>7713613.1600000001</v>
      </c>
      <c r="P115" s="109">
        <v>1249255.8499999999</v>
      </c>
      <c r="Q115" s="109">
        <v>2330217.5</v>
      </c>
      <c r="R115" s="109">
        <v>160851.25</v>
      </c>
      <c r="S115" s="109">
        <v>0</v>
      </c>
      <c r="T115" s="109">
        <v>0</v>
      </c>
      <c r="U115" s="111">
        <v>16124814.470000001</v>
      </c>
      <c r="V115" s="112"/>
      <c r="W115" s="112"/>
      <c r="X115" s="112"/>
      <c r="Y115" s="112"/>
      <c r="Z115" s="112"/>
      <c r="AA115" s="112"/>
      <c r="AB115" s="112"/>
    </row>
    <row r="116" spans="1:28" s="113" customFormat="1" ht="14.4">
      <c r="A116" s="108" t="s">
        <v>42</v>
      </c>
      <c r="B116" s="109">
        <v>10135889.450000001</v>
      </c>
      <c r="C116" s="109">
        <v>1359660.94</v>
      </c>
      <c r="D116" s="109">
        <v>13304569.940000001</v>
      </c>
      <c r="E116" s="109">
        <v>6485915.1000000006</v>
      </c>
      <c r="F116" s="109">
        <v>858247.52</v>
      </c>
      <c r="G116" s="109">
        <v>157943.98000000001</v>
      </c>
      <c r="H116" s="109">
        <v>256269.21</v>
      </c>
      <c r="I116" s="109">
        <v>3571384.8400000003</v>
      </c>
      <c r="J116" s="110">
        <v>36129880.980000004</v>
      </c>
      <c r="K116" s="109">
        <v>11181169.060000001</v>
      </c>
      <c r="L116" s="109">
        <v>18597.36</v>
      </c>
      <c r="M116" s="109">
        <v>2257400</v>
      </c>
      <c r="N116" s="109">
        <v>666452.06000000006</v>
      </c>
      <c r="O116" s="109">
        <v>7718313.1600000001</v>
      </c>
      <c r="P116" s="109">
        <v>7898132.879999999</v>
      </c>
      <c r="Q116" s="109">
        <v>5176476.49</v>
      </c>
      <c r="R116" s="109">
        <v>4352541.5600000005</v>
      </c>
      <c r="S116" s="109">
        <v>0</v>
      </c>
      <c r="T116" s="109">
        <v>0</v>
      </c>
      <c r="U116" s="111">
        <v>39269082.57</v>
      </c>
      <c r="V116" s="112"/>
      <c r="W116" s="112"/>
      <c r="X116" s="112"/>
      <c r="Y116" s="112"/>
      <c r="Z116" s="112"/>
      <c r="AA116" s="112"/>
      <c r="AB116" s="112"/>
    </row>
    <row r="117" spans="1:28">
      <c r="J117" s="226">
        <v>0</v>
      </c>
      <c r="U117" s="227">
        <v>0</v>
      </c>
    </row>
    <row r="118" spans="1:28" s="113" customFormat="1" ht="14.4">
      <c r="A118" s="108" t="s">
        <v>109</v>
      </c>
      <c r="B118" s="109">
        <v>5157882.38</v>
      </c>
      <c r="C118" s="109">
        <v>0</v>
      </c>
      <c r="D118" s="109">
        <v>8903976.5099999998</v>
      </c>
      <c r="E118" s="109">
        <v>1801104.4300000002</v>
      </c>
      <c r="F118" s="109">
        <v>19578.72</v>
      </c>
      <c r="G118" s="109">
        <v>0</v>
      </c>
      <c r="H118" s="109">
        <v>20154.849999999999</v>
      </c>
      <c r="I118" s="109">
        <v>0</v>
      </c>
      <c r="J118" s="110">
        <v>15902696.890000001</v>
      </c>
      <c r="K118" s="109">
        <v>5831979.8799999999</v>
      </c>
      <c r="L118" s="109">
        <v>0</v>
      </c>
      <c r="M118" s="109">
        <v>0</v>
      </c>
      <c r="N118" s="109">
        <v>1052784.49</v>
      </c>
      <c r="O118" s="109">
        <v>1762723.2899999998</v>
      </c>
      <c r="P118" s="109">
        <v>2627605.81</v>
      </c>
      <c r="Q118" s="109">
        <v>4137413.3200000003</v>
      </c>
      <c r="R118" s="109">
        <v>3021205.94</v>
      </c>
      <c r="S118" s="109">
        <v>0</v>
      </c>
      <c r="T118" s="109">
        <v>0</v>
      </c>
      <c r="U118" s="111">
        <v>18433712.73</v>
      </c>
      <c r="V118" s="112"/>
      <c r="W118" s="112"/>
      <c r="X118" s="112"/>
      <c r="Y118" s="112"/>
      <c r="Z118" s="112"/>
      <c r="AA118" s="112"/>
      <c r="AB118" s="112"/>
    </row>
    <row r="119" spans="1:28">
      <c r="A119" s="206" t="s">
        <v>110</v>
      </c>
      <c r="B119" s="219">
        <v>996352</v>
      </c>
      <c r="C119" s="219">
        <v>0</v>
      </c>
      <c r="D119" s="219">
        <v>1693155</v>
      </c>
      <c r="E119" s="219">
        <v>157234</v>
      </c>
      <c r="F119" s="219">
        <v>0</v>
      </c>
      <c r="G119" s="219">
        <v>0</v>
      </c>
      <c r="H119" s="219">
        <v>0</v>
      </c>
      <c r="I119" s="219">
        <v>441271</v>
      </c>
      <c r="J119" s="226">
        <v>3288012</v>
      </c>
      <c r="K119" s="219">
        <v>0</v>
      </c>
      <c r="L119" s="219">
        <v>9720</v>
      </c>
      <c r="M119" s="219">
        <v>1090000</v>
      </c>
      <c r="N119" s="219">
        <v>562527</v>
      </c>
      <c r="O119" s="219">
        <v>808097</v>
      </c>
      <c r="P119" s="219">
        <v>379587</v>
      </c>
      <c r="Q119" s="219">
        <v>56026</v>
      </c>
      <c r="R119" s="219">
        <v>0</v>
      </c>
      <c r="S119" s="219">
        <v>0</v>
      </c>
      <c r="T119" s="219">
        <v>0</v>
      </c>
      <c r="U119" s="227">
        <v>2905957</v>
      </c>
    </row>
    <row r="120" spans="1:28">
      <c r="A120" s="206" t="s">
        <v>111</v>
      </c>
      <c r="B120" s="219">
        <v>0</v>
      </c>
      <c r="C120" s="219">
        <v>0</v>
      </c>
      <c r="D120" s="219">
        <v>155260</v>
      </c>
      <c r="E120" s="219">
        <v>3082</v>
      </c>
      <c r="F120" s="219">
        <v>0</v>
      </c>
      <c r="G120" s="219">
        <v>5009</v>
      </c>
      <c r="H120" s="219">
        <v>0</v>
      </c>
      <c r="I120" s="219">
        <v>619930</v>
      </c>
      <c r="J120" s="226">
        <v>783281</v>
      </c>
      <c r="K120" s="219">
        <v>44067</v>
      </c>
      <c r="L120" s="219">
        <v>0</v>
      </c>
      <c r="M120" s="219">
        <v>0</v>
      </c>
      <c r="N120" s="219">
        <v>0</v>
      </c>
      <c r="O120" s="219">
        <v>101315</v>
      </c>
      <c r="P120" s="219">
        <v>19791</v>
      </c>
      <c r="Q120" s="219">
        <v>39091</v>
      </c>
      <c r="R120" s="219">
        <v>0</v>
      </c>
      <c r="S120" s="219">
        <v>21010</v>
      </c>
      <c r="T120" s="219">
        <v>0</v>
      </c>
      <c r="U120" s="227">
        <v>225274</v>
      </c>
    </row>
    <row r="121" spans="1:28">
      <c r="A121" s="206" t="s">
        <v>112</v>
      </c>
      <c r="B121" s="219">
        <v>0</v>
      </c>
      <c r="C121" s="219">
        <v>0</v>
      </c>
      <c r="D121" s="219">
        <v>1079112.98</v>
      </c>
      <c r="E121" s="219">
        <v>0</v>
      </c>
      <c r="F121" s="219">
        <v>0</v>
      </c>
      <c r="G121" s="219">
        <v>0</v>
      </c>
      <c r="H121" s="219">
        <v>0</v>
      </c>
      <c r="I121" s="219">
        <v>523828</v>
      </c>
      <c r="J121" s="226">
        <v>1602940.98</v>
      </c>
      <c r="K121" s="219">
        <v>82100.320000000007</v>
      </c>
      <c r="L121" s="219">
        <v>0</v>
      </c>
      <c r="M121" s="219">
        <v>166000</v>
      </c>
      <c r="N121" s="219">
        <v>0</v>
      </c>
      <c r="O121" s="219">
        <v>6464.55</v>
      </c>
      <c r="P121" s="219">
        <v>64299.42</v>
      </c>
      <c r="Q121" s="219">
        <v>0</v>
      </c>
      <c r="R121" s="219">
        <v>500055.27</v>
      </c>
      <c r="S121" s="219">
        <v>0</v>
      </c>
      <c r="T121" s="219">
        <v>0</v>
      </c>
      <c r="U121" s="227">
        <v>818919.56</v>
      </c>
    </row>
    <row r="122" spans="1:28">
      <c r="A122" s="206" t="s">
        <v>113</v>
      </c>
      <c r="B122" s="219">
        <v>0</v>
      </c>
      <c r="C122" s="219">
        <v>0</v>
      </c>
      <c r="D122" s="219">
        <v>254039</v>
      </c>
      <c r="E122" s="219">
        <v>69320</v>
      </c>
      <c r="F122" s="219">
        <v>15585</v>
      </c>
      <c r="G122" s="219">
        <v>0</v>
      </c>
      <c r="H122" s="219">
        <v>0</v>
      </c>
      <c r="I122" s="219">
        <v>0</v>
      </c>
      <c r="J122" s="226">
        <v>338944</v>
      </c>
      <c r="K122" s="219">
        <v>0</v>
      </c>
      <c r="L122" s="219">
        <v>0</v>
      </c>
      <c r="M122" s="219">
        <v>163855</v>
      </c>
      <c r="N122" s="219">
        <v>0</v>
      </c>
      <c r="O122" s="219">
        <v>20265</v>
      </c>
      <c r="P122" s="219">
        <v>194838</v>
      </c>
      <c r="Q122" s="219">
        <v>50000</v>
      </c>
      <c r="R122" s="219">
        <v>0</v>
      </c>
      <c r="S122" s="219">
        <v>0</v>
      </c>
      <c r="T122" s="219">
        <v>0</v>
      </c>
      <c r="U122" s="227">
        <v>428958</v>
      </c>
    </row>
    <row r="123" spans="1:28">
      <c r="A123" s="206" t="s">
        <v>114</v>
      </c>
      <c r="B123" s="219">
        <v>0</v>
      </c>
      <c r="C123" s="219">
        <v>29555</v>
      </c>
      <c r="D123" s="219">
        <v>2249</v>
      </c>
      <c r="E123" s="219">
        <v>0</v>
      </c>
      <c r="F123" s="219">
        <v>0</v>
      </c>
      <c r="G123" s="219">
        <v>0</v>
      </c>
      <c r="H123" s="219">
        <v>0</v>
      </c>
      <c r="I123" s="219">
        <v>0</v>
      </c>
      <c r="J123" s="226">
        <v>31804</v>
      </c>
      <c r="K123" s="219">
        <v>26846</v>
      </c>
      <c r="L123" s="219">
        <v>0</v>
      </c>
      <c r="M123" s="219">
        <v>0</v>
      </c>
      <c r="N123" s="219">
        <v>0</v>
      </c>
      <c r="O123" s="219">
        <v>2382</v>
      </c>
      <c r="P123" s="219">
        <v>77296</v>
      </c>
      <c r="Q123" s="219">
        <v>16084</v>
      </c>
      <c r="R123" s="219">
        <v>0</v>
      </c>
      <c r="S123" s="219">
        <v>0</v>
      </c>
      <c r="T123" s="219">
        <v>0</v>
      </c>
      <c r="U123" s="227">
        <v>122608</v>
      </c>
    </row>
    <row r="124" spans="1:28">
      <c r="A124" s="206" t="s">
        <v>115</v>
      </c>
      <c r="B124" s="219">
        <v>446616</v>
      </c>
      <c r="C124" s="219">
        <v>0</v>
      </c>
      <c r="D124" s="219">
        <v>149230</v>
      </c>
      <c r="E124" s="219">
        <v>13796.41</v>
      </c>
      <c r="F124" s="219">
        <v>37266</v>
      </c>
      <c r="G124" s="219">
        <v>0</v>
      </c>
      <c r="H124" s="219">
        <v>0</v>
      </c>
      <c r="I124" s="219">
        <v>0</v>
      </c>
      <c r="J124" s="226">
        <v>646908.41</v>
      </c>
      <c r="K124" s="219">
        <v>0</v>
      </c>
      <c r="L124" s="219">
        <v>0</v>
      </c>
      <c r="M124" s="219">
        <v>3173.7</v>
      </c>
      <c r="N124" s="219">
        <v>0</v>
      </c>
      <c r="O124" s="219">
        <v>0</v>
      </c>
      <c r="P124" s="219">
        <v>93219</v>
      </c>
      <c r="Q124" s="219">
        <v>57418</v>
      </c>
      <c r="R124" s="219">
        <v>400202</v>
      </c>
      <c r="S124" s="219">
        <v>0</v>
      </c>
      <c r="T124" s="219">
        <v>0</v>
      </c>
      <c r="U124" s="227">
        <v>554012.69999999995</v>
      </c>
    </row>
    <row r="125" spans="1:28">
      <c r="A125" s="206" t="s">
        <v>116</v>
      </c>
      <c r="B125" s="219">
        <v>95</v>
      </c>
      <c r="C125" s="219">
        <v>0</v>
      </c>
      <c r="D125" s="219">
        <v>44678.87</v>
      </c>
      <c r="E125" s="219">
        <v>35986.479999999996</v>
      </c>
      <c r="F125" s="219">
        <v>0</v>
      </c>
      <c r="G125" s="219">
        <v>0</v>
      </c>
      <c r="H125" s="219">
        <v>0</v>
      </c>
      <c r="I125" s="219">
        <v>0</v>
      </c>
      <c r="J125" s="226">
        <v>80760.350000000006</v>
      </c>
      <c r="K125" s="219">
        <v>43423.69</v>
      </c>
      <c r="L125" s="219">
        <v>0</v>
      </c>
      <c r="M125" s="219">
        <v>2000</v>
      </c>
      <c r="N125" s="219">
        <v>0</v>
      </c>
      <c r="O125" s="219">
        <v>8709.82</v>
      </c>
      <c r="P125" s="219">
        <v>15051.71</v>
      </c>
      <c r="Q125" s="219">
        <v>25639.61</v>
      </c>
      <c r="R125" s="219">
        <v>0</v>
      </c>
      <c r="S125" s="219">
        <v>0</v>
      </c>
      <c r="T125" s="219">
        <v>0</v>
      </c>
      <c r="U125" s="227">
        <v>94824.83</v>
      </c>
    </row>
    <row r="126" spans="1:28">
      <c r="A126" s="206" t="s">
        <v>117</v>
      </c>
      <c r="B126" s="219">
        <v>0</v>
      </c>
      <c r="C126" s="219">
        <v>0</v>
      </c>
      <c r="D126" s="219">
        <v>632326</v>
      </c>
      <c r="E126" s="219">
        <v>140065</v>
      </c>
      <c r="F126" s="219">
        <v>0</v>
      </c>
      <c r="G126" s="219">
        <v>6277666</v>
      </c>
      <c r="H126" s="219">
        <v>0</v>
      </c>
      <c r="I126" s="219">
        <v>656071</v>
      </c>
      <c r="J126" s="226">
        <v>7706128</v>
      </c>
      <c r="K126" s="219">
        <v>4554</v>
      </c>
      <c r="L126" s="219">
        <v>2143896</v>
      </c>
      <c r="M126" s="219">
        <v>640380</v>
      </c>
      <c r="N126" s="219">
        <v>0</v>
      </c>
      <c r="O126" s="219">
        <v>1856352</v>
      </c>
      <c r="P126" s="219">
        <v>128968</v>
      </c>
      <c r="Q126" s="219">
        <v>0</v>
      </c>
      <c r="R126" s="219">
        <v>0</v>
      </c>
      <c r="S126" s="219">
        <v>0</v>
      </c>
      <c r="T126" s="219">
        <v>0</v>
      </c>
      <c r="U126" s="227">
        <v>4774150</v>
      </c>
    </row>
    <row r="127" spans="1:28">
      <c r="A127" s="206" t="s">
        <v>118</v>
      </c>
      <c r="B127" s="219">
        <v>125639</v>
      </c>
      <c r="C127" s="219">
        <v>0</v>
      </c>
      <c r="D127" s="219">
        <v>281539</v>
      </c>
      <c r="E127" s="219">
        <v>101578</v>
      </c>
      <c r="F127" s="219">
        <v>42</v>
      </c>
      <c r="G127" s="219">
        <v>0</v>
      </c>
      <c r="H127" s="219">
        <v>0</v>
      </c>
      <c r="I127" s="219">
        <v>0</v>
      </c>
      <c r="J127" s="226">
        <v>508798</v>
      </c>
      <c r="K127" s="219">
        <v>121159</v>
      </c>
      <c r="L127" s="219">
        <v>0</v>
      </c>
      <c r="M127" s="219">
        <v>0</v>
      </c>
      <c r="N127" s="219">
        <v>233598</v>
      </c>
      <c r="O127" s="219">
        <v>58630</v>
      </c>
      <c r="P127" s="219">
        <v>48029</v>
      </c>
      <c r="Q127" s="219">
        <v>19000</v>
      </c>
      <c r="R127" s="219">
        <v>0</v>
      </c>
      <c r="S127" s="219">
        <v>0</v>
      </c>
      <c r="T127" s="219">
        <v>0</v>
      </c>
      <c r="U127" s="227">
        <v>480416</v>
      </c>
    </row>
    <row r="128" spans="1:28" s="113" customFormat="1" ht="14.4">
      <c r="A128" s="108" t="s">
        <v>41</v>
      </c>
      <c r="B128" s="109">
        <v>1568702</v>
      </c>
      <c r="C128" s="109">
        <v>29555</v>
      </c>
      <c r="D128" s="109">
        <v>4291589.8499999996</v>
      </c>
      <c r="E128" s="109">
        <v>521061.89</v>
      </c>
      <c r="F128" s="109">
        <v>52893</v>
      </c>
      <c r="G128" s="109">
        <v>6282675</v>
      </c>
      <c r="H128" s="109">
        <v>0</v>
      </c>
      <c r="I128" s="109">
        <v>2241100</v>
      </c>
      <c r="J128" s="110">
        <v>14987576.739999998</v>
      </c>
      <c r="K128" s="109">
        <v>322150.01</v>
      </c>
      <c r="L128" s="109">
        <v>2153616</v>
      </c>
      <c r="M128" s="109">
        <v>2065408.7</v>
      </c>
      <c r="N128" s="109">
        <v>796125</v>
      </c>
      <c r="O128" s="109">
        <v>2862215.37</v>
      </c>
      <c r="P128" s="109">
        <v>1021079.1299999999</v>
      </c>
      <c r="Q128" s="109">
        <v>263258.61</v>
      </c>
      <c r="R128" s="109">
        <v>900257.27</v>
      </c>
      <c r="S128" s="109">
        <v>21010</v>
      </c>
      <c r="T128" s="109">
        <v>0</v>
      </c>
      <c r="U128" s="111">
        <v>10405120.09</v>
      </c>
      <c r="V128" s="112"/>
      <c r="W128" s="112"/>
      <c r="X128" s="112"/>
      <c r="Y128" s="112"/>
      <c r="Z128" s="112"/>
      <c r="AA128" s="112"/>
      <c r="AB128" s="112"/>
    </row>
    <row r="129" spans="1:28" s="113" customFormat="1" ht="14.4">
      <c r="A129" s="108" t="s">
        <v>42</v>
      </c>
      <c r="B129" s="109">
        <v>6726584.3799999999</v>
      </c>
      <c r="C129" s="109">
        <v>29555</v>
      </c>
      <c r="D129" s="109">
        <v>13195566.359999999</v>
      </c>
      <c r="E129" s="109">
        <v>2322166.3200000003</v>
      </c>
      <c r="F129" s="109">
        <v>72471.72</v>
      </c>
      <c r="G129" s="109">
        <v>6282675</v>
      </c>
      <c r="H129" s="109">
        <v>20154.849999999999</v>
      </c>
      <c r="I129" s="109">
        <v>2241100</v>
      </c>
      <c r="J129" s="110">
        <v>30890273.629999999</v>
      </c>
      <c r="K129" s="109">
        <v>6154129.8899999997</v>
      </c>
      <c r="L129" s="109">
        <v>2153616</v>
      </c>
      <c r="M129" s="109">
        <v>2065408.7</v>
      </c>
      <c r="N129" s="109">
        <v>1848909.49</v>
      </c>
      <c r="O129" s="109">
        <v>4624938.66</v>
      </c>
      <c r="P129" s="109">
        <v>3648684.94</v>
      </c>
      <c r="Q129" s="109">
        <v>4400671.9300000006</v>
      </c>
      <c r="R129" s="109">
        <v>3921463.21</v>
      </c>
      <c r="S129" s="109">
        <v>21010</v>
      </c>
      <c r="T129" s="109">
        <v>0</v>
      </c>
      <c r="U129" s="111">
        <v>28838832.820000004</v>
      </c>
      <c r="V129" s="112"/>
      <c r="W129" s="112"/>
      <c r="X129" s="112"/>
      <c r="Y129" s="112"/>
      <c r="Z129" s="112"/>
      <c r="AA129" s="112"/>
      <c r="AB129" s="112"/>
    </row>
    <row r="130" spans="1:28">
      <c r="J130" s="226">
        <v>0</v>
      </c>
      <c r="U130" s="227">
        <v>0</v>
      </c>
    </row>
    <row r="131" spans="1:28" s="113" customFormat="1" ht="14.4">
      <c r="A131" s="108" t="s">
        <v>119</v>
      </c>
      <c r="B131" s="109">
        <v>8457851.7599999998</v>
      </c>
      <c r="C131" s="109">
        <v>1782912.97</v>
      </c>
      <c r="D131" s="109">
        <v>4087068.38</v>
      </c>
      <c r="E131" s="109">
        <v>5605424.8599999994</v>
      </c>
      <c r="F131" s="109">
        <v>0</v>
      </c>
      <c r="G131" s="109">
        <v>0</v>
      </c>
      <c r="H131" s="109">
        <v>206575.74</v>
      </c>
      <c r="I131" s="109">
        <v>0</v>
      </c>
      <c r="J131" s="110">
        <v>20139833.709999997</v>
      </c>
      <c r="K131" s="109">
        <v>8727396.6699999999</v>
      </c>
      <c r="L131" s="109">
        <v>0</v>
      </c>
      <c r="M131" s="109">
        <v>0</v>
      </c>
      <c r="N131" s="109">
        <v>3633.29</v>
      </c>
      <c r="O131" s="109">
        <v>616590.79</v>
      </c>
      <c r="P131" s="109">
        <v>2578620.29</v>
      </c>
      <c r="Q131" s="109">
        <v>5904381.2000000002</v>
      </c>
      <c r="R131" s="109">
        <v>1100465.81</v>
      </c>
      <c r="S131" s="109">
        <v>0</v>
      </c>
      <c r="T131" s="109">
        <v>0</v>
      </c>
      <c r="U131" s="111">
        <v>18931088.049999997</v>
      </c>
      <c r="V131" s="112"/>
      <c r="W131" s="112"/>
      <c r="X131" s="112"/>
      <c r="Y131" s="112"/>
      <c r="Z131" s="112"/>
      <c r="AA131" s="112"/>
      <c r="AB131" s="112"/>
    </row>
    <row r="132" spans="1:28">
      <c r="A132" s="206" t="s">
        <v>120</v>
      </c>
      <c r="B132" s="219">
        <v>79937.97</v>
      </c>
      <c r="C132" s="219">
        <v>0</v>
      </c>
      <c r="D132" s="219">
        <v>147083.59</v>
      </c>
      <c r="E132" s="219">
        <v>0</v>
      </c>
      <c r="F132" s="219">
        <v>10580.53</v>
      </c>
      <c r="G132" s="219">
        <v>0</v>
      </c>
      <c r="H132" s="219">
        <v>0</v>
      </c>
      <c r="I132" s="219">
        <v>0</v>
      </c>
      <c r="J132" s="226">
        <v>237602.09</v>
      </c>
      <c r="K132" s="219">
        <v>18000</v>
      </c>
      <c r="L132" s="219">
        <v>0</v>
      </c>
      <c r="M132" s="219">
        <v>0</v>
      </c>
      <c r="N132" s="219">
        <v>0</v>
      </c>
      <c r="O132" s="219">
        <v>2834</v>
      </c>
      <c r="P132" s="219">
        <v>43259.61</v>
      </c>
      <c r="Q132" s="219">
        <v>223258.45</v>
      </c>
      <c r="R132" s="219">
        <v>18430.25</v>
      </c>
      <c r="S132" s="219">
        <v>0</v>
      </c>
      <c r="T132" s="219">
        <v>0</v>
      </c>
      <c r="U132" s="227">
        <v>305782.31</v>
      </c>
    </row>
    <row r="133" spans="1:28">
      <c r="A133" s="206" t="s">
        <v>121</v>
      </c>
      <c r="B133" s="219">
        <v>65446</v>
      </c>
      <c r="C133" s="219">
        <v>0</v>
      </c>
      <c r="D133" s="219">
        <v>50569</v>
      </c>
      <c r="E133" s="219">
        <v>89363</v>
      </c>
      <c r="F133" s="219">
        <v>0</v>
      </c>
      <c r="G133" s="219">
        <v>0</v>
      </c>
      <c r="H133" s="219">
        <v>0</v>
      </c>
      <c r="I133" s="219">
        <v>0</v>
      </c>
      <c r="J133" s="226">
        <v>205378</v>
      </c>
      <c r="K133" s="219">
        <v>0</v>
      </c>
      <c r="L133" s="219">
        <v>1010</v>
      </c>
      <c r="M133" s="219">
        <v>72010</v>
      </c>
      <c r="N133" s="219">
        <v>0</v>
      </c>
      <c r="O133" s="219">
        <v>661</v>
      </c>
      <c r="P133" s="219">
        <v>25774</v>
      </c>
      <c r="Q133" s="219">
        <v>394714</v>
      </c>
      <c r="R133" s="219">
        <v>0</v>
      </c>
      <c r="S133" s="219">
        <v>0</v>
      </c>
      <c r="T133" s="219">
        <v>0</v>
      </c>
      <c r="U133" s="227">
        <v>494169</v>
      </c>
    </row>
    <row r="134" spans="1:28">
      <c r="A134" s="206" t="s">
        <v>122</v>
      </c>
      <c r="B134" s="219">
        <v>16089.06</v>
      </c>
      <c r="C134" s="219">
        <v>0</v>
      </c>
      <c r="D134" s="219">
        <v>1633889.33</v>
      </c>
      <c r="E134" s="219">
        <v>467297.17</v>
      </c>
      <c r="F134" s="219">
        <v>35484.149999999994</v>
      </c>
      <c r="G134" s="219">
        <v>63958.319999999992</v>
      </c>
      <c r="H134" s="219">
        <v>0</v>
      </c>
      <c r="I134" s="219">
        <v>2300799.06</v>
      </c>
      <c r="J134" s="226">
        <v>4517517.09</v>
      </c>
      <c r="K134" s="219">
        <v>1026156.38</v>
      </c>
      <c r="L134" s="219">
        <v>0</v>
      </c>
      <c r="M134" s="219">
        <v>0</v>
      </c>
      <c r="N134" s="219">
        <v>936425.22</v>
      </c>
      <c r="O134" s="219">
        <v>859446.25</v>
      </c>
      <c r="P134" s="219">
        <v>512920.66</v>
      </c>
      <c r="Q134" s="219">
        <v>850723.37</v>
      </c>
      <c r="R134" s="219">
        <v>5443.82</v>
      </c>
      <c r="S134" s="219">
        <v>0</v>
      </c>
      <c r="T134" s="219">
        <v>0</v>
      </c>
      <c r="U134" s="227">
        <v>4191115.7</v>
      </c>
    </row>
    <row r="135" spans="1:28" s="113" customFormat="1" ht="14.4">
      <c r="A135" s="108" t="s">
        <v>41</v>
      </c>
      <c r="B135" s="109">
        <v>161473.03</v>
      </c>
      <c r="C135" s="109">
        <v>0</v>
      </c>
      <c r="D135" s="109">
        <v>1831541.9200000002</v>
      </c>
      <c r="E135" s="109">
        <v>556660.16999999993</v>
      </c>
      <c r="F135" s="109">
        <v>46064.679999999993</v>
      </c>
      <c r="G135" s="109">
        <v>63958.319999999992</v>
      </c>
      <c r="H135" s="109">
        <v>0</v>
      </c>
      <c r="I135" s="109">
        <v>2300799.06</v>
      </c>
      <c r="J135" s="110">
        <v>4960497.18</v>
      </c>
      <c r="K135" s="109">
        <v>1044156.38</v>
      </c>
      <c r="L135" s="109">
        <v>1010</v>
      </c>
      <c r="M135" s="109">
        <v>72010</v>
      </c>
      <c r="N135" s="109">
        <v>936425.22</v>
      </c>
      <c r="O135" s="109">
        <v>862941.25</v>
      </c>
      <c r="P135" s="109">
        <v>581954.27</v>
      </c>
      <c r="Q135" s="109">
        <v>1468695.8199999998</v>
      </c>
      <c r="R135" s="109">
        <v>23874.07</v>
      </c>
      <c r="S135" s="109">
        <v>0</v>
      </c>
      <c r="T135" s="109">
        <v>0</v>
      </c>
      <c r="U135" s="111">
        <v>4991067.01</v>
      </c>
      <c r="V135" s="112"/>
      <c r="W135" s="112"/>
      <c r="X135" s="112"/>
      <c r="Y135" s="112"/>
      <c r="Z135" s="112"/>
      <c r="AA135" s="112"/>
      <c r="AB135" s="112"/>
    </row>
    <row r="136" spans="1:28" s="113" customFormat="1" ht="14.4">
      <c r="A136" s="108" t="s">
        <v>42</v>
      </c>
      <c r="B136" s="109">
        <v>8619324.7899999991</v>
      </c>
      <c r="C136" s="109">
        <v>1782912.97</v>
      </c>
      <c r="D136" s="109">
        <v>5918610.2999999998</v>
      </c>
      <c r="E136" s="109">
        <v>6162085.0299999993</v>
      </c>
      <c r="F136" s="109">
        <v>46064.679999999993</v>
      </c>
      <c r="G136" s="109">
        <v>63958.319999999992</v>
      </c>
      <c r="H136" s="109">
        <v>206575.74</v>
      </c>
      <c r="I136" s="109">
        <v>2300799.06</v>
      </c>
      <c r="J136" s="110">
        <v>25100330.889999993</v>
      </c>
      <c r="K136" s="109">
        <v>9771553.0500000007</v>
      </c>
      <c r="L136" s="109">
        <v>1010</v>
      </c>
      <c r="M136" s="109">
        <v>72010</v>
      </c>
      <c r="N136" s="109">
        <v>940058.51</v>
      </c>
      <c r="O136" s="109">
        <v>1479532.04</v>
      </c>
      <c r="P136" s="109">
        <v>3160574.56</v>
      </c>
      <c r="Q136" s="109">
        <v>7373077.0199999996</v>
      </c>
      <c r="R136" s="109">
        <v>1124339.8800000001</v>
      </c>
      <c r="S136" s="109">
        <v>0</v>
      </c>
      <c r="T136" s="109">
        <v>0</v>
      </c>
      <c r="U136" s="111">
        <v>23922155.059999999</v>
      </c>
      <c r="V136" s="112"/>
      <c r="W136" s="112"/>
      <c r="X136" s="112"/>
      <c r="Y136" s="112"/>
      <c r="Z136" s="112"/>
      <c r="AA136" s="112"/>
      <c r="AB136" s="112"/>
    </row>
    <row r="137" spans="1:28">
      <c r="J137" s="226">
        <v>0</v>
      </c>
      <c r="U137" s="227">
        <v>0</v>
      </c>
    </row>
    <row r="138" spans="1:28" s="113" customFormat="1" ht="14.4">
      <c r="A138" s="108" t="s">
        <v>123</v>
      </c>
      <c r="B138" s="109">
        <v>2947945</v>
      </c>
      <c r="C138" s="109">
        <v>0</v>
      </c>
      <c r="D138" s="109">
        <v>4579077</v>
      </c>
      <c r="E138" s="109">
        <v>1321908</v>
      </c>
      <c r="F138" s="109">
        <v>189844</v>
      </c>
      <c r="G138" s="109">
        <v>46777</v>
      </c>
      <c r="H138" s="109">
        <v>466823</v>
      </c>
      <c r="I138" s="109">
        <v>720000</v>
      </c>
      <c r="J138" s="110">
        <v>10272374</v>
      </c>
      <c r="K138" s="109">
        <v>4351049</v>
      </c>
      <c r="L138" s="109">
        <v>0</v>
      </c>
      <c r="M138" s="109">
        <v>0</v>
      </c>
      <c r="N138" s="109">
        <v>236615</v>
      </c>
      <c r="O138" s="109">
        <v>304575</v>
      </c>
      <c r="P138" s="109">
        <v>1640306</v>
      </c>
      <c r="Q138" s="109">
        <v>1901510</v>
      </c>
      <c r="R138" s="109">
        <v>1551506</v>
      </c>
      <c r="S138" s="109">
        <v>0</v>
      </c>
      <c r="T138" s="109">
        <v>0</v>
      </c>
      <c r="U138" s="111">
        <v>9985561</v>
      </c>
      <c r="V138" s="112"/>
      <c r="W138" s="112"/>
      <c r="X138" s="112"/>
      <c r="Y138" s="112"/>
      <c r="Z138" s="112"/>
      <c r="AA138" s="112"/>
      <c r="AB138" s="112"/>
    </row>
    <row r="139" spans="1:28">
      <c r="A139" s="206" t="s">
        <v>124</v>
      </c>
      <c r="B139" s="219">
        <v>2924105.71</v>
      </c>
      <c r="C139" s="219">
        <v>0</v>
      </c>
      <c r="D139" s="219">
        <v>494919.08</v>
      </c>
      <c r="E139" s="219">
        <v>51127</v>
      </c>
      <c r="F139" s="219">
        <v>262368.64000000001</v>
      </c>
      <c r="G139" s="219">
        <v>323891.89</v>
      </c>
      <c r="H139" s="219">
        <v>0</v>
      </c>
      <c r="I139" s="219">
        <v>0</v>
      </c>
      <c r="J139" s="226">
        <v>4056412.3200000003</v>
      </c>
      <c r="K139" s="219">
        <v>0</v>
      </c>
      <c r="L139" s="219">
        <v>0</v>
      </c>
      <c r="M139" s="219">
        <v>0</v>
      </c>
      <c r="N139" s="219">
        <v>720500.18</v>
      </c>
      <c r="O139" s="219">
        <v>770114.8</v>
      </c>
      <c r="P139" s="219">
        <v>215389.76</v>
      </c>
      <c r="Q139" s="219">
        <v>1744155.4</v>
      </c>
      <c r="R139" s="219">
        <v>469959.28</v>
      </c>
      <c r="S139" s="219">
        <v>165608</v>
      </c>
      <c r="T139" s="219">
        <v>0</v>
      </c>
      <c r="U139" s="227">
        <v>4085727.42</v>
      </c>
    </row>
    <row r="140" spans="1:28" s="113" customFormat="1" ht="14.4">
      <c r="A140" s="108" t="s">
        <v>41</v>
      </c>
      <c r="B140" s="109">
        <v>2924105.71</v>
      </c>
      <c r="C140" s="109">
        <v>0</v>
      </c>
      <c r="D140" s="109">
        <v>494919.08</v>
      </c>
      <c r="E140" s="109">
        <v>51127</v>
      </c>
      <c r="F140" s="109">
        <v>262368.64000000001</v>
      </c>
      <c r="G140" s="109">
        <v>323891.89</v>
      </c>
      <c r="H140" s="109">
        <v>0</v>
      </c>
      <c r="I140" s="109">
        <v>0</v>
      </c>
      <c r="J140" s="110">
        <v>4056412.3200000003</v>
      </c>
      <c r="K140" s="109">
        <v>0</v>
      </c>
      <c r="L140" s="109">
        <v>0</v>
      </c>
      <c r="M140" s="109">
        <v>0</v>
      </c>
      <c r="N140" s="109">
        <v>720500.18</v>
      </c>
      <c r="O140" s="109">
        <v>770114.8</v>
      </c>
      <c r="P140" s="109">
        <v>215389.76</v>
      </c>
      <c r="Q140" s="109">
        <v>1744155.4</v>
      </c>
      <c r="R140" s="109">
        <v>469959.28</v>
      </c>
      <c r="S140" s="109">
        <v>165608</v>
      </c>
      <c r="T140" s="109">
        <v>0</v>
      </c>
      <c r="U140" s="111">
        <v>4085727.42</v>
      </c>
      <c r="V140" s="112"/>
      <c r="W140" s="112"/>
      <c r="X140" s="112"/>
      <c r="Y140" s="112"/>
      <c r="Z140" s="112"/>
      <c r="AA140" s="112"/>
      <c r="AB140" s="112"/>
    </row>
    <row r="141" spans="1:28" s="113" customFormat="1" ht="14.4">
      <c r="A141" s="108" t="s">
        <v>42</v>
      </c>
      <c r="B141" s="109">
        <v>5872050.71</v>
      </c>
      <c r="C141" s="109">
        <v>0</v>
      </c>
      <c r="D141" s="109">
        <v>5073996.08</v>
      </c>
      <c r="E141" s="109">
        <v>1373035</v>
      </c>
      <c r="F141" s="109">
        <v>452212.64</v>
      </c>
      <c r="G141" s="109">
        <v>370668.89</v>
      </c>
      <c r="H141" s="109">
        <v>466823</v>
      </c>
      <c r="I141" s="109">
        <v>720000</v>
      </c>
      <c r="J141" s="110">
        <v>14328786.32</v>
      </c>
      <c r="K141" s="109">
        <v>4351049</v>
      </c>
      <c r="L141" s="109">
        <v>0</v>
      </c>
      <c r="M141" s="109">
        <v>0</v>
      </c>
      <c r="N141" s="109">
        <v>957115.18</v>
      </c>
      <c r="O141" s="109">
        <v>1074689.8</v>
      </c>
      <c r="P141" s="109">
        <v>1855695.76</v>
      </c>
      <c r="Q141" s="109">
        <v>3645665.4</v>
      </c>
      <c r="R141" s="109">
        <v>2021465.28</v>
      </c>
      <c r="S141" s="109">
        <v>165608</v>
      </c>
      <c r="T141" s="109">
        <v>0</v>
      </c>
      <c r="U141" s="111">
        <v>14071288.419999998</v>
      </c>
      <c r="V141" s="112"/>
      <c r="W141" s="112"/>
      <c r="X141" s="112"/>
      <c r="Y141" s="112"/>
      <c r="Z141" s="112"/>
      <c r="AA141" s="112"/>
      <c r="AB141" s="112"/>
    </row>
    <row r="142" spans="1:28">
      <c r="J142" s="226">
        <v>0</v>
      </c>
      <c r="U142" s="227">
        <v>0</v>
      </c>
    </row>
    <row r="143" spans="1:28" s="113" customFormat="1" ht="14.4">
      <c r="A143" s="108" t="s">
        <v>125</v>
      </c>
      <c r="B143" s="109">
        <v>22820961.129999999</v>
      </c>
      <c r="C143" s="109">
        <v>34439971.590000004</v>
      </c>
      <c r="D143" s="109">
        <v>45074687.599999994</v>
      </c>
      <c r="E143" s="109">
        <v>17615667.349999998</v>
      </c>
      <c r="F143" s="109">
        <v>2812042.59</v>
      </c>
      <c r="G143" s="109">
        <v>5995462.7200000007</v>
      </c>
      <c r="H143" s="109">
        <v>9939388.6300000008</v>
      </c>
      <c r="I143" s="109">
        <v>6303468</v>
      </c>
      <c r="J143" s="110">
        <v>145001649.60999998</v>
      </c>
      <c r="K143" s="109">
        <v>87720655.930000007</v>
      </c>
      <c r="L143" s="109">
        <v>9279.2199999999993</v>
      </c>
      <c r="M143" s="109">
        <v>0</v>
      </c>
      <c r="N143" s="109">
        <v>222754.5</v>
      </c>
      <c r="O143" s="109">
        <v>40825916.049999997</v>
      </c>
      <c r="P143" s="109">
        <v>13840228.59</v>
      </c>
      <c r="Q143" s="109">
        <v>558395.12</v>
      </c>
      <c r="R143" s="109">
        <v>4833161.99</v>
      </c>
      <c r="S143" s="109">
        <v>0</v>
      </c>
      <c r="T143" s="109">
        <v>0</v>
      </c>
      <c r="U143" s="111">
        <v>148010391.40000001</v>
      </c>
      <c r="V143" s="112"/>
      <c r="W143" s="112"/>
      <c r="X143" s="112"/>
      <c r="Y143" s="112"/>
      <c r="Z143" s="112"/>
      <c r="AA143" s="112"/>
      <c r="AB143" s="112"/>
    </row>
    <row r="144" spans="1:28">
      <c r="A144" s="206" t="s">
        <v>126</v>
      </c>
      <c r="B144" s="219">
        <v>929307</v>
      </c>
      <c r="C144" s="219">
        <v>0</v>
      </c>
      <c r="D144" s="219">
        <v>331033</v>
      </c>
      <c r="E144" s="219">
        <v>19424</v>
      </c>
      <c r="F144" s="219">
        <v>22191</v>
      </c>
      <c r="G144" s="219">
        <v>0</v>
      </c>
      <c r="H144" s="219">
        <v>0</v>
      </c>
      <c r="I144" s="219">
        <v>0</v>
      </c>
      <c r="J144" s="226">
        <v>1301955</v>
      </c>
      <c r="K144" s="219">
        <v>172375</v>
      </c>
      <c r="L144" s="219">
        <v>0</v>
      </c>
      <c r="M144" s="219">
        <v>200000</v>
      </c>
      <c r="N144" s="219">
        <v>0</v>
      </c>
      <c r="O144" s="219">
        <v>12496</v>
      </c>
      <c r="P144" s="219">
        <v>72099</v>
      </c>
      <c r="Q144" s="219">
        <v>284847</v>
      </c>
      <c r="R144" s="219">
        <v>586265</v>
      </c>
      <c r="S144" s="219">
        <v>0</v>
      </c>
      <c r="T144" s="219">
        <v>0</v>
      </c>
      <c r="U144" s="227">
        <v>1328082</v>
      </c>
    </row>
    <row r="145" spans="1:21" customFormat="1">
      <c r="A145" s="206" t="s">
        <v>127</v>
      </c>
      <c r="B145" s="219">
        <v>14747457</v>
      </c>
      <c r="C145" s="219">
        <v>7330649</v>
      </c>
      <c r="D145" s="219">
        <v>5098561</v>
      </c>
      <c r="E145" s="219">
        <v>578144</v>
      </c>
      <c r="F145" s="219">
        <v>0</v>
      </c>
      <c r="G145" s="219">
        <v>458276</v>
      </c>
      <c r="H145" s="219">
        <v>0</v>
      </c>
      <c r="I145" s="219">
        <v>1010124</v>
      </c>
      <c r="J145" s="226">
        <v>29223211</v>
      </c>
      <c r="K145" s="219">
        <v>2529546</v>
      </c>
      <c r="L145" s="219">
        <v>3835</v>
      </c>
      <c r="M145" s="219">
        <v>3075745</v>
      </c>
      <c r="N145" s="219">
        <v>2738649</v>
      </c>
      <c r="O145" s="219">
        <v>10085777</v>
      </c>
      <c r="P145" s="219">
        <v>1849354</v>
      </c>
      <c r="Q145" s="219">
        <v>3248309</v>
      </c>
      <c r="R145" s="219">
        <v>5294063</v>
      </c>
      <c r="S145" s="219">
        <v>0</v>
      </c>
      <c r="T145" s="219">
        <v>0</v>
      </c>
      <c r="U145" s="227">
        <v>28825278</v>
      </c>
    </row>
    <row r="146" spans="1:21" customFormat="1">
      <c r="A146" s="206" t="s">
        <v>395</v>
      </c>
      <c r="B146" s="219">
        <v>5928</v>
      </c>
      <c r="C146" s="219">
        <v>0</v>
      </c>
      <c r="D146" s="219">
        <v>48455</v>
      </c>
      <c r="E146" s="219">
        <v>0</v>
      </c>
      <c r="F146" s="219">
        <v>0</v>
      </c>
      <c r="G146" s="219">
        <v>0</v>
      </c>
      <c r="H146" s="219">
        <v>0</v>
      </c>
      <c r="I146" s="219">
        <v>0</v>
      </c>
      <c r="J146" s="226">
        <v>54383</v>
      </c>
      <c r="K146" s="219">
        <v>0</v>
      </c>
      <c r="L146" s="219">
        <v>0</v>
      </c>
      <c r="M146" s="219">
        <v>31368</v>
      </c>
      <c r="N146" s="219">
        <v>0</v>
      </c>
      <c r="O146" s="219">
        <v>5105</v>
      </c>
      <c r="P146" s="219">
        <v>6812</v>
      </c>
      <c r="Q146" s="219">
        <v>0</v>
      </c>
      <c r="R146" s="219">
        <v>0</v>
      </c>
      <c r="S146" s="219">
        <v>0</v>
      </c>
      <c r="T146" s="219">
        <v>0</v>
      </c>
      <c r="U146" s="227">
        <v>43285</v>
      </c>
    </row>
    <row r="147" spans="1:21" customFormat="1">
      <c r="A147" s="206" t="s">
        <v>129</v>
      </c>
      <c r="B147" s="219">
        <v>43749492.620000005</v>
      </c>
      <c r="C147" s="219">
        <v>0</v>
      </c>
      <c r="D147" s="219">
        <v>20861925.180000003</v>
      </c>
      <c r="E147" s="219">
        <v>12714312.909999998</v>
      </c>
      <c r="F147" s="219">
        <v>0</v>
      </c>
      <c r="G147" s="219">
        <v>41835.94</v>
      </c>
      <c r="H147" s="219">
        <v>0</v>
      </c>
      <c r="I147" s="219">
        <v>447033.76</v>
      </c>
      <c r="J147" s="226">
        <v>77814600.410000011</v>
      </c>
      <c r="K147" s="219">
        <v>12953331.48</v>
      </c>
      <c r="L147" s="219">
        <v>0</v>
      </c>
      <c r="M147" s="219">
        <v>255875.53</v>
      </c>
      <c r="N147" s="219">
        <v>19241.03</v>
      </c>
      <c r="O147" s="219">
        <v>52915849.420000002</v>
      </c>
      <c r="P147" s="219">
        <v>2495956.6799999997</v>
      </c>
      <c r="Q147" s="219">
        <v>1090353.8899999999</v>
      </c>
      <c r="R147" s="219">
        <v>4471851.6500000004</v>
      </c>
      <c r="S147" s="219">
        <v>0</v>
      </c>
      <c r="T147" s="219">
        <v>0</v>
      </c>
      <c r="U147" s="227">
        <v>74202459.680000007</v>
      </c>
    </row>
    <row r="148" spans="1:21" customFormat="1">
      <c r="A148" s="206" t="s">
        <v>130</v>
      </c>
      <c r="B148" s="219">
        <v>1308420</v>
      </c>
      <c r="C148" s="219">
        <v>0</v>
      </c>
      <c r="D148" s="219">
        <v>229929</v>
      </c>
      <c r="E148" s="219">
        <v>47570</v>
      </c>
      <c r="F148" s="219">
        <v>0</v>
      </c>
      <c r="G148" s="219">
        <v>0</v>
      </c>
      <c r="H148" s="219">
        <v>0</v>
      </c>
      <c r="I148" s="219">
        <v>477656</v>
      </c>
      <c r="J148" s="226">
        <v>2063575</v>
      </c>
      <c r="K148" s="219">
        <v>477656</v>
      </c>
      <c r="L148" s="219">
        <v>0</v>
      </c>
      <c r="M148" s="219">
        <v>0</v>
      </c>
      <c r="N148" s="219">
        <v>0</v>
      </c>
      <c r="O148" s="219">
        <v>361809</v>
      </c>
      <c r="P148" s="219">
        <v>93366</v>
      </c>
      <c r="Q148" s="219">
        <v>1130744</v>
      </c>
      <c r="R148" s="219">
        <v>0</v>
      </c>
      <c r="S148" s="219">
        <v>0</v>
      </c>
      <c r="T148" s="219">
        <v>0</v>
      </c>
      <c r="U148" s="227">
        <v>2063575</v>
      </c>
    </row>
    <row r="149" spans="1:21" customFormat="1">
      <c r="A149" s="206" t="s">
        <v>131</v>
      </c>
      <c r="B149" s="219">
        <v>10637394</v>
      </c>
      <c r="C149" s="219">
        <v>0</v>
      </c>
      <c r="D149" s="219">
        <v>1826202</v>
      </c>
      <c r="E149" s="219">
        <v>799093</v>
      </c>
      <c r="F149" s="219">
        <v>978886</v>
      </c>
      <c r="G149" s="219">
        <v>2800258</v>
      </c>
      <c r="H149" s="219">
        <v>0</v>
      </c>
      <c r="I149" s="219">
        <v>664713</v>
      </c>
      <c r="J149" s="226">
        <v>17706546</v>
      </c>
      <c r="K149" s="219">
        <v>1000000</v>
      </c>
      <c r="L149" s="219">
        <v>0</v>
      </c>
      <c r="M149" s="219">
        <v>0</v>
      </c>
      <c r="N149" s="219">
        <v>0</v>
      </c>
      <c r="O149" s="219">
        <v>12867492</v>
      </c>
      <c r="P149" s="219">
        <v>1005035</v>
      </c>
      <c r="Q149" s="219">
        <v>5667047</v>
      </c>
      <c r="R149" s="219">
        <v>867120</v>
      </c>
      <c r="S149" s="219">
        <v>0</v>
      </c>
      <c r="T149" s="219">
        <v>0</v>
      </c>
      <c r="U149" s="227">
        <v>21406694</v>
      </c>
    </row>
    <row r="150" spans="1:21" customFormat="1">
      <c r="A150" s="206" t="s">
        <v>132</v>
      </c>
      <c r="B150" s="219">
        <v>895935</v>
      </c>
      <c r="C150" s="219">
        <v>1458518</v>
      </c>
      <c r="D150" s="219">
        <v>406807</v>
      </c>
      <c r="E150" s="219">
        <v>1156885</v>
      </c>
      <c r="F150" s="219">
        <v>0</v>
      </c>
      <c r="G150" s="219">
        <v>1751162</v>
      </c>
      <c r="H150" s="219">
        <v>775656</v>
      </c>
      <c r="I150" s="219">
        <v>1139318</v>
      </c>
      <c r="J150" s="226">
        <v>7584281</v>
      </c>
      <c r="K150" s="219">
        <v>1139318</v>
      </c>
      <c r="L150" s="219">
        <v>87817</v>
      </c>
      <c r="M150" s="219">
        <v>0</v>
      </c>
      <c r="N150" s="219">
        <v>0</v>
      </c>
      <c r="O150" s="219">
        <v>4858122</v>
      </c>
      <c r="P150" s="219">
        <v>1158124</v>
      </c>
      <c r="Q150" s="219">
        <v>0</v>
      </c>
      <c r="R150" s="219">
        <v>827449</v>
      </c>
      <c r="S150" s="219">
        <v>0</v>
      </c>
      <c r="T150" s="219">
        <v>0</v>
      </c>
      <c r="U150" s="227">
        <v>8070830</v>
      </c>
    </row>
    <row r="151" spans="1:21" customFormat="1">
      <c r="A151" s="206" t="s">
        <v>133</v>
      </c>
      <c r="B151" s="219">
        <v>373942</v>
      </c>
      <c r="C151" s="219">
        <v>0</v>
      </c>
      <c r="D151" s="219">
        <v>97447</v>
      </c>
      <c r="E151" s="219">
        <v>92054</v>
      </c>
      <c r="F151" s="219">
        <v>5131</v>
      </c>
      <c r="G151" s="219">
        <v>0</v>
      </c>
      <c r="H151" s="219">
        <v>0</v>
      </c>
      <c r="I151" s="219">
        <v>358019</v>
      </c>
      <c r="J151" s="226">
        <v>926593</v>
      </c>
      <c r="K151" s="219">
        <v>0</v>
      </c>
      <c r="L151" s="219">
        <v>0</v>
      </c>
      <c r="M151" s="219">
        <v>0</v>
      </c>
      <c r="N151" s="219">
        <v>0</v>
      </c>
      <c r="O151" s="219">
        <v>837651</v>
      </c>
      <c r="P151" s="219">
        <v>130338</v>
      </c>
      <c r="Q151" s="219">
        <v>202401</v>
      </c>
      <c r="R151" s="219">
        <v>0</v>
      </c>
      <c r="S151" s="219">
        <v>0</v>
      </c>
      <c r="T151" s="219">
        <v>0</v>
      </c>
      <c r="U151" s="227">
        <v>1170390</v>
      </c>
    </row>
    <row r="152" spans="1:21" customFormat="1">
      <c r="A152" s="206" t="s">
        <v>134</v>
      </c>
      <c r="B152" s="219">
        <v>1788976.1400000001</v>
      </c>
      <c r="C152" s="219">
        <v>0</v>
      </c>
      <c r="D152" s="219">
        <v>126408.1</v>
      </c>
      <c r="E152" s="219">
        <v>667703.67000000004</v>
      </c>
      <c r="F152" s="219">
        <v>0</v>
      </c>
      <c r="G152" s="219">
        <v>0</v>
      </c>
      <c r="H152" s="219">
        <v>0</v>
      </c>
      <c r="I152" s="219">
        <v>464999</v>
      </c>
      <c r="J152" s="226">
        <v>3048086.91</v>
      </c>
      <c r="K152" s="219">
        <v>0</v>
      </c>
      <c r="L152" s="219">
        <v>0</v>
      </c>
      <c r="M152" s="219">
        <v>0</v>
      </c>
      <c r="N152" s="219">
        <v>0</v>
      </c>
      <c r="O152" s="219">
        <v>1037955.26</v>
      </c>
      <c r="P152" s="219">
        <v>69487.87999999999</v>
      </c>
      <c r="Q152" s="219">
        <v>267546</v>
      </c>
      <c r="R152" s="219">
        <v>0</v>
      </c>
      <c r="S152" s="219">
        <v>0</v>
      </c>
      <c r="T152" s="219">
        <v>0</v>
      </c>
      <c r="U152" s="227">
        <v>1374989.14</v>
      </c>
    </row>
    <row r="153" spans="1:21" customFormat="1">
      <c r="A153" s="206" t="s">
        <v>135</v>
      </c>
      <c r="B153" s="219">
        <v>1532357.5999999999</v>
      </c>
      <c r="C153" s="219">
        <v>0</v>
      </c>
      <c r="D153" s="219">
        <v>307135.70999999996</v>
      </c>
      <c r="E153" s="219">
        <v>1031859.5399999999</v>
      </c>
      <c r="F153" s="219">
        <v>0</v>
      </c>
      <c r="G153" s="219">
        <v>1181741.6499999999</v>
      </c>
      <c r="H153" s="219">
        <v>0</v>
      </c>
      <c r="I153" s="219">
        <v>340788.5</v>
      </c>
      <c r="J153" s="226">
        <v>4393883</v>
      </c>
      <c r="K153" s="219">
        <v>0</v>
      </c>
      <c r="L153" s="219">
        <v>27688.48</v>
      </c>
      <c r="M153" s="219">
        <v>0</v>
      </c>
      <c r="N153" s="219">
        <v>0</v>
      </c>
      <c r="O153" s="219">
        <v>3044774.2600000002</v>
      </c>
      <c r="P153" s="219">
        <v>431580.3</v>
      </c>
      <c r="Q153" s="219">
        <v>909787.89</v>
      </c>
      <c r="R153" s="219">
        <v>281646.56</v>
      </c>
      <c r="S153" s="219">
        <v>0</v>
      </c>
      <c r="T153" s="219">
        <v>0</v>
      </c>
      <c r="U153" s="227">
        <v>4695477.4899999993</v>
      </c>
    </row>
    <row r="154" spans="1:21" customFormat="1">
      <c r="A154" s="206" t="s">
        <v>136</v>
      </c>
      <c r="B154" s="219">
        <v>2327949</v>
      </c>
      <c r="C154" s="219">
        <v>0</v>
      </c>
      <c r="D154" s="219">
        <v>1351269</v>
      </c>
      <c r="E154" s="219">
        <v>942609</v>
      </c>
      <c r="F154" s="219">
        <v>0</v>
      </c>
      <c r="G154" s="219">
        <v>252963</v>
      </c>
      <c r="H154" s="219">
        <v>0</v>
      </c>
      <c r="I154" s="219">
        <v>275407</v>
      </c>
      <c r="J154" s="226">
        <v>5150197</v>
      </c>
      <c r="K154" s="219">
        <v>0</v>
      </c>
      <c r="L154" s="219">
        <v>0</v>
      </c>
      <c r="M154" s="219">
        <v>1539712</v>
      </c>
      <c r="N154" s="219">
        <v>0</v>
      </c>
      <c r="O154" s="219">
        <v>4935920</v>
      </c>
      <c r="P154" s="219">
        <v>694774</v>
      </c>
      <c r="Q154" s="219">
        <v>428347</v>
      </c>
      <c r="R154" s="219">
        <v>17187</v>
      </c>
      <c r="S154" s="219">
        <v>0</v>
      </c>
      <c r="T154" s="219">
        <v>0</v>
      </c>
      <c r="U154" s="227">
        <v>7615940</v>
      </c>
    </row>
    <row r="155" spans="1:21" customFormat="1">
      <c r="A155" s="206" t="s">
        <v>137</v>
      </c>
      <c r="B155" s="219">
        <v>7150547</v>
      </c>
      <c r="C155" s="219">
        <v>383760</v>
      </c>
      <c r="D155" s="219">
        <v>106096</v>
      </c>
      <c r="E155" s="219">
        <v>57283</v>
      </c>
      <c r="F155" s="219">
        <v>310339</v>
      </c>
      <c r="G155" s="219">
        <v>279722</v>
      </c>
      <c r="H155" s="219">
        <v>0</v>
      </c>
      <c r="I155" s="219">
        <v>1883158</v>
      </c>
      <c r="J155" s="226">
        <v>10170905</v>
      </c>
      <c r="K155" s="219">
        <v>278600</v>
      </c>
      <c r="L155" s="219">
        <v>0</v>
      </c>
      <c r="M155" s="219">
        <v>0</v>
      </c>
      <c r="N155" s="219">
        <v>0</v>
      </c>
      <c r="O155" s="219">
        <v>1693586</v>
      </c>
      <c r="P155" s="219">
        <v>168611</v>
      </c>
      <c r="Q155" s="219">
        <v>3214813</v>
      </c>
      <c r="R155" s="219">
        <v>524466</v>
      </c>
      <c r="S155" s="219">
        <v>3040000</v>
      </c>
      <c r="T155" s="219">
        <v>0</v>
      </c>
      <c r="U155" s="227">
        <v>8920076</v>
      </c>
    </row>
    <row r="156" spans="1:21" customFormat="1">
      <c r="A156" s="206" t="s">
        <v>138</v>
      </c>
      <c r="B156" s="219">
        <v>2703993.25</v>
      </c>
      <c r="C156" s="219">
        <v>0</v>
      </c>
      <c r="D156" s="219">
        <v>498933.6</v>
      </c>
      <c r="E156" s="219">
        <v>116455.17</v>
      </c>
      <c r="F156" s="219">
        <v>0</v>
      </c>
      <c r="G156" s="219">
        <v>140430.81</v>
      </c>
      <c r="H156" s="219">
        <v>0</v>
      </c>
      <c r="I156" s="219">
        <v>0</v>
      </c>
      <c r="J156" s="226">
        <v>3459812.83</v>
      </c>
      <c r="K156" s="219">
        <v>0</v>
      </c>
      <c r="L156" s="219">
        <v>0</v>
      </c>
      <c r="M156" s="219">
        <v>625806.96</v>
      </c>
      <c r="N156" s="219">
        <v>362358.04</v>
      </c>
      <c r="O156" s="219">
        <v>1094089.53</v>
      </c>
      <c r="P156" s="219">
        <v>277722.06</v>
      </c>
      <c r="Q156" s="219">
        <v>912160.57000000007</v>
      </c>
      <c r="R156" s="219">
        <v>5424.51</v>
      </c>
      <c r="S156" s="219">
        <v>0</v>
      </c>
      <c r="T156" s="219">
        <v>0</v>
      </c>
      <c r="U156" s="227">
        <v>3277561.67</v>
      </c>
    </row>
    <row r="157" spans="1:21" customFormat="1">
      <c r="A157" s="206" t="s">
        <v>139</v>
      </c>
      <c r="B157" s="219">
        <v>16303326</v>
      </c>
      <c r="C157" s="219">
        <v>1454032</v>
      </c>
      <c r="D157" s="219">
        <v>2872857</v>
      </c>
      <c r="E157" s="219">
        <v>4690524</v>
      </c>
      <c r="F157" s="219">
        <v>0</v>
      </c>
      <c r="G157" s="219">
        <v>2884</v>
      </c>
      <c r="H157" s="219">
        <v>0</v>
      </c>
      <c r="I157" s="219">
        <v>0</v>
      </c>
      <c r="J157" s="226">
        <v>25323623</v>
      </c>
      <c r="K157" s="219">
        <v>0</v>
      </c>
      <c r="L157" s="219">
        <v>0</v>
      </c>
      <c r="M157" s="219">
        <v>0</v>
      </c>
      <c r="N157" s="219">
        <v>0</v>
      </c>
      <c r="O157" s="219">
        <v>0</v>
      </c>
      <c r="P157" s="219">
        <v>2327027</v>
      </c>
      <c r="Q157" s="219">
        <v>5522646</v>
      </c>
      <c r="R157" s="219">
        <v>5905427</v>
      </c>
      <c r="S157" s="219">
        <v>0</v>
      </c>
      <c r="T157" s="219">
        <v>0</v>
      </c>
      <c r="U157" s="227">
        <v>13755100</v>
      </c>
    </row>
    <row r="158" spans="1:21" customFormat="1">
      <c r="A158" s="206" t="s">
        <v>140</v>
      </c>
      <c r="B158" s="219">
        <v>6877</v>
      </c>
      <c r="C158" s="219">
        <v>0</v>
      </c>
      <c r="D158" s="219">
        <v>29930</v>
      </c>
      <c r="E158" s="219">
        <v>0</v>
      </c>
      <c r="F158" s="219">
        <v>0</v>
      </c>
      <c r="G158" s="219">
        <v>0</v>
      </c>
      <c r="H158" s="219">
        <v>0</v>
      </c>
      <c r="I158" s="219">
        <v>86550</v>
      </c>
      <c r="J158" s="226">
        <v>123357</v>
      </c>
      <c r="K158" s="219">
        <v>0</v>
      </c>
      <c r="L158" s="219">
        <v>0</v>
      </c>
      <c r="M158" s="219">
        <v>0</v>
      </c>
      <c r="N158" s="219">
        <v>0</v>
      </c>
      <c r="O158" s="219">
        <v>47836</v>
      </c>
      <c r="P158" s="219">
        <v>9424</v>
      </c>
      <c r="Q158" s="219">
        <v>0</v>
      </c>
      <c r="R158" s="219">
        <v>0</v>
      </c>
      <c r="S158" s="219">
        <v>0</v>
      </c>
      <c r="T158" s="219">
        <v>0</v>
      </c>
      <c r="U158" s="227">
        <v>57260</v>
      </c>
    </row>
    <row r="159" spans="1:21" customFormat="1">
      <c r="A159" s="206" t="s">
        <v>141</v>
      </c>
      <c r="B159" s="219">
        <v>22110407</v>
      </c>
      <c r="C159" s="219">
        <v>660861</v>
      </c>
      <c r="D159" s="219">
        <v>3208227</v>
      </c>
      <c r="E159" s="219">
        <v>1282075</v>
      </c>
      <c r="F159" s="219">
        <v>75000</v>
      </c>
      <c r="G159" s="219">
        <v>1979078</v>
      </c>
      <c r="H159" s="219">
        <v>0</v>
      </c>
      <c r="I159" s="219">
        <v>594440</v>
      </c>
      <c r="J159" s="226">
        <v>29910088</v>
      </c>
      <c r="K159" s="219">
        <v>47458</v>
      </c>
      <c r="L159" s="219">
        <v>1009389</v>
      </c>
      <c r="M159" s="219">
        <v>0</v>
      </c>
      <c r="N159" s="219">
        <v>0</v>
      </c>
      <c r="O159" s="219">
        <v>22119550</v>
      </c>
      <c r="P159" s="219">
        <v>802226</v>
      </c>
      <c r="Q159" s="219">
        <v>2955650</v>
      </c>
      <c r="R159" s="219">
        <v>196743</v>
      </c>
      <c r="S159" s="219">
        <v>359825</v>
      </c>
      <c r="T159" s="219">
        <v>0</v>
      </c>
      <c r="U159" s="227">
        <v>27490841</v>
      </c>
    </row>
    <row r="160" spans="1:21" customFormat="1">
      <c r="A160" s="206" t="s">
        <v>142</v>
      </c>
      <c r="B160" s="219">
        <v>4327646.74</v>
      </c>
      <c r="C160" s="219">
        <v>0</v>
      </c>
      <c r="D160" s="219">
        <v>1843739.9700000002</v>
      </c>
      <c r="E160" s="219">
        <v>130182.89</v>
      </c>
      <c r="F160" s="219">
        <v>0</v>
      </c>
      <c r="G160" s="219">
        <v>0</v>
      </c>
      <c r="H160" s="219">
        <v>0</v>
      </c>
      <c r="I160" s="219">
        <v>1952456.6</v>
      </c>
      <c r="J160" s="226">
        <v>8254026.2000000011</v>
      </c>
      <c r="K160" s="219">
        <v>0</v>
      </c>
      <c r="L160" s="219">
        <v>0</v>
      </c>
      <c r="M160" s="219">
        <v>3246576.66</v>
      </c>
      <c r="N160" s="219">
        <v>0</v>
      </c>
      <c r="O160" s="219">
        <v>1095129.19</v>
      </c>
      <c r="P160" s="219">
        <v>1068175.51</v>
      </c>
      <c r="Q160" s="219">
        <v>1109985.26</v>
      </c>
      <c r="R160" s="219">
        <v>1018604.6100000001</v>
      </c>
      <c r="S160" s="219">
        <v>4840500</v>
      </c>
      <c r="T160" s="219">
        <v>0</v>
      </c>
      <c r="U160" s="227">
        <v>12378971.23</v>
      </c>
    </row>
    <row r="161" spans="1:21" customFormat="1">
      <c r="A161" s="206" t="s">
        <v>143</v>
      </c>
      <c r="B161" s="219">
        <v>26204533</v>
      </c>
      <c r="C161" s="219">
        <v>0</v>
      </c>
      <c r="D161" s="219">
        <v>18121868</v>
      </c>
      <c r="E161" s="219">
        <v>931433</v>
      </c>
      <c r="F161" s="219">
        <v>150051</v>
      </c>
      <c r="G161" s="219">
        <v>1120638</v>
      </c>
      <c r="H161" s="219">
        <v>0</v>
      </c>
      <c r="I161" s="219">
        <v>2147431</v>
      </c>
      <c r="J161" s="226">
        <v>48675954</v>
      </c>
      <c r="K161" s="219">
        <v>906345</v>
      </c>
      <c r="L161" s="219">
        <v>0</v>
      </c>
      <c r="M161" s="219">
        <v>540820</v>
      </c>
      <c r="N161" s="219">
        <v>0</v>
      </c>
      <c r="O161" s="219">
        <v>37555352</v>
      </c>
      <c r="P161" s="219">
        <v>2850090</v>
      </c>
      <c r="Q161" s="219">
        <v>6220171</v>
      </c>
      <c r="R161" s="219">
        <v>2408595</v>
      </c>
      <c r="S161" s="219">
        <v>0</v>
      </c>
      <c r="T161" s="219">
        <v>0</v>
      </c>
      <c r="U161" s="227">
        <v>50481373</v>
      </c>
    </row>
    <row r="162" spans="1:21" customFormat="1">
      <c r="A162" s="206" t="s">
        <v>144</v>
      </c>
      <c r="B162" s="219">
        <v>16125327.079999998</v>
      </c>
      <c r="C162" s="219">
        <v>0</v>
      </c>
      <c r="D162" s="219">
        <v>10815810.590000002</v>
      </c>
      <c r="E162" s="219">
        <v>3745536.04</v>
      </c>
      <c r="F162" s="219">
        <v>0</v>
      </c>
      <c r="G162" s="219">
        <v>0</v>
      </c>
      <c r="H162" s="219">
        <v>0</v>
      </c>
      <c r="I162" s="219">
        <v>1287868.02</v>
      </c>
      <c r="J162" s="226">
        <v>31974541.73</v>
      </c>
      <c r="K162" s="219">
        <v>6076430.3300000001</v>
      </c>
      <c r="L162" s="219">
        <v>0</v>
      </c>
      <c r="M162" s="219">
        <v>0</v>
      </c>
      <c r="N162" s="219">
        <v>0</v>
      </c>
      <c r="O162" s="219">
        <v>26026533.240000002</v>
      </c>
      <c r="P162" s="219">
        <v>2010241.5499999998</v>
      </c>
      <c r="Q162" s="219">
        <v>674502.7</v>
      </c>
      <c r="R162" s="219">
        <v>3324245.2</v>
      </c>
      <c r="S162" s="219">
        <v>0</v>
      </c>
      <c r="T162" s="219">
        <v>0</v>
      </c>
      <c r="U162" s="227">
        <v>38111953.020000003</v>
      </c>
    </row>
    <row r="163" spans="1:21" customFormat="1">
      <c r="A163" s="206" t="s">
        <v>396</v>
      </c>
      <c r="B163" s="219">
        <v>790866.32000000007</v>
      </c>
      <c r="C163" s="219">
        <v>0</v>
      </c>
      <c r="D163" s="219">
        <v>221284.96</v>
      </c>
      <c r="E163" s="219">
        <v>97385.55</v>
      </c>
      <c r="F163" s="219">
        <v>0</v>
      </c>
      <c r="G163" s="219">
        <v>0</v>
      </c>
      <c r="H163" s="219">
        <v>0</v>
      </c>
      <c r="I163" s="219">
        <v>565298.69999999995</v>
      </c>
      <c r="J163" s="226">
        <v>1674835.53</v>
      </c>
      <c r="K163" s="219">
        <v>0</v>
      </c>
      <c r="L163" s="219">
        <v>0</v>
      </c>
      <c r="M163" s="219">
        <v>0</v>
      </c>
      <c r="N163" s="219">
        <v>0</v>
      </c>
      <c r="O163" s="219">
        <v>1419478.15</v>
      </c>
      <c r="P163" s="219">
        <v>750680.14</v>
      </c>
      <c r="Q163" s="219">
        <v>0</v>
      </c>
      <c r="R163" s="219">
        <v>8488.92</v>
      </c>
      <c r="S163" s="219">
        <v>0</v>
      </c>
      <c r="T163" s="219">
        <v>0</v>
      </c>
      <c r="U163" s="227">
        <v>2178647.21</v>
      </c>
    </row>
    <row r="164" spans="1:21" customFormat="1">
      <c r="A164" s="206" t="s">
        <v>146</v>
      </c>
      <c r="B164" s="219">
        <v>679378.19000000006</v>
      </c>
      <c r="C164" s="219">
        <v>0</v>
      </c>
      <c r="D164" s="219">
        <v>1030797.2300000001</v>
      </c>
      <c r="E164" s="219">
        <v>655068.69000000006</v>
      </c>
      <c r="F164" s="219">
        <v>8595.5499999999993</v>
      </c>
      <c r="G164" s="219">
        <v>192005.8</v>
      </c>
      <c r="H164" s="219">
        <v>0</v>
      </c>
      <c r="I164" s="219">
        <v>872159.31</v>
      </c>
      <c r="J164" s="226">
        <v>3438004.77</v>
      </c>
      <c r="K164" s="219">
        <v>751806.95</v>
      </c>
      <c r="L164" s="219">
        <v>0</v>
      </c>
      <c r="M164" s="219">
        <v>0</v>
      </c>
      <c r="N164" s="219">
        <v>751806.95</v>
      </c>
      <c r="O164" s="219">
        <v>1305312.72</v>
      </c>
      <c r="P164" s="219">
        <v>623478.88</v>
      </c>
      <c r="Q164" s="219">
        <v>0</v>
      </c>
      <c r="R164" s="219">
        <v>5599.26</v>
      </c>
      <c r="S164" s="219">
        <v>0</v>
      </c>
      <c r="T164" s="219">
        <v>0</v>
      </c>
      <c r="U164" s="227">
        <v>3438004.76</v>
      </c>
    </row>
    <row r="165" spans="1:21" customFormat="1">
      <c r="A165" s="206" t="s">
        <v>147</v>
      </c>
      <c r="B165" s="219">
        <v>2091945.61</v>
      </c>
      <c r="C165" s="219">
        <v>677072.27</v>
      </c>
      <c r="D165" s="219">
        <v>2813368.7600000002</v>
      </c>
      <c r="E165" s="219">
        <v>492840.26</v>
      </c>
      <c r="F165" s="219">
        <v>0</v>
      </c>
      <c r="G165" s="219">
        <v>0</v>
      </c>
      <c r="H165" s="219">
        <v>0</v>
      </c>
      <c r="I165" s="219">
        <v>1007109.21</v>
      </c>
      <c r="J165" s="226">
        <v>7082336.1100000003</v>
      </c>
      <c r="K165" s="219">
        <v>2081675.83</v>
      </c>
      <c r="L165" s="219">
        <v>0</v>
      </c>
      <c r="M165" s="219">
        <v>0</v>
      </c>
      <c r="N165" s="219">
        <v>0</v>
      </c>
      <c r="O165" s="219">
        <v>6013234.9400000004</v>
      </c>
      <c r="P165" s="219">
        <v>538257.86</v>
      </c>
      <c r="Q165" s="219">
        <v>42258.85</v>
      </c>
      <c r="R165" s="219">
        <v>435000</v>
      </c>
      <c r="S165" s="219">
        <v>0</v>
      </c>
      <c r="T165" s="219">
        <v>0</v>
      </c>
      <c r="U165" s="227">
        <v>9110427.4800000004</v>
      </c>
    </row>
    <row r="166" spans="1:21" customFormat="1">
      <c r="A166" s="206" t="s">
        <v>148</v>
      </c>
      <c r="B166" s="219">
        <v>790247</v>
      </c>
      <c r="C166" s="219">
        <v>0</v>
      </c>
      <c r="D166" s="219">
        <v>344890</v>
      </c>
      <c r="E166" s="219">
        <v>0</v>
      </c>
      <c r="F166" s="219">
        <v>0</v>
      </c>
      <c r="G166" s="219">
        <v>0</v>
      </c>
      <c r="H166" s="219">
        <v>0</v>
      </c>
      <c r="I166" s="219">
        <v>0</v>
      </c>
      <c r="J166" s="226">
        <v>1135137</v>
      </c>
      <c r="K166" s="219">
        <v>0</v>
      </c>
      <c r="L166" s="219">
        <v>0</v>
      </c>
      <c r="M166" s="219">
        <v>232500</v>
      </c>
      <c r="N166" s="219">
        <v>0</v>
      </c>
      <c r="O166" s="219">
        <v>684398</v>
      </c>
      <c r="P166" s="219">
        <v>96872</v>
      </c>
      <c r="Q166" s="219">
        <v>121367</v>
      </c>
      <c r="R166" s="219">
        <v>0</v>
      </c>
      <c r="S166" s="219">
        <v>0</v>
      </c>
      <c r="T166" s="219">
        <v>0</v>
      </c>
      <c r="U166" s="227">
        <v>1135137</v>
      </c>
    </row>
    <row r="167" spans="1:21" customFormat="1">
      <c r="A167" s="206" t="s">
        <v>149</v>
      </c>
      <c r="B167" s="219">
        <v>2055445</v>
      </c>
      <c r="C167" s="219">
        <v>0</v>
      </c>
      <c r="D167" s="219">
        <v>469017</v>
      </c>
      <c r="E167" s="219">
        <v>589999</v>
      </c>
      <c r="F167" s="219">
        <v>0</v>
      </c>
      <c r="G167" s="219">
        <v>8689</v>
      </c>
      <c r="H167" s="219">
        <v>0</v>
      </c>
      <c r="I167" s="219">
        <v>0</v>
      </c>
      <c r="J167" s="226">
        <v>3123150</v>
      </c>
      <c r="K167" s="219">
        <v>2452320</v>
      </c>
      <c r="L167" s="219">
        <v>0</v>
      </c>
      <c r="M167" s="219">
        <v>0</v>
      </c>
      <c r="N167" s="219">
        <v>0</v>
      </c>
      <c r="O167" s="219">
        <v>1708119</v>
      </c>
      <c r="P167" s="219">
        <v>251837</v>
      </c>
      <c r="Q167" s="219">
        <v>369914</v>
      </c>
      <c r="R167" s="219">
        <v>0</v>
      </c>
      <c r="S167" s="219">
        <v>0</v>
      </c>
      <c r="T167" s="219">
        <v>0</v>
      </c>
      <c r="U167" s="227">
        <v>4782190</v>
      </c>
    </row>
    <row r="168" spans="1:21" customFormat="1">
      <c r="A168" s="206" t="s">
        <v>397</v>
      </c>
      <c r="B168" s="219">
        <v>537903</v>
      </c>
      <c r="C168" s="219">
        <v>0</v>
      </c>
      <c r="D168" s="219">
        <v>292797</v>
      </c>
      <c r="E168" s="219">
        <v>77019</v>
      </c>
      <c r="F168" s="219">
        <v>33816</v>
      </c>
      <c r="G168" s="219">
        <v>140375</v>
      </c>
      <c r="H168" s="219">
        <v>0</v>
      </c>
      <c r="I168" s="219">
        <v>293315</v>
      </c>
      <c r="J168" s="226">
        <v>1375225</v>
      </c>
      <c r="K168" s="219">
        <v>387795</v>
      </c>
      <c r="L168" s="219">
        <v>16932</v>
      </c>
      <c r="M168" s="219">
        <v>400000</v>
      </c>
      <c r="N168" s="219">
        <v>0</v>
      </c>
      <c r="O168" s="219">
        <v>153365</v>
      </c>
      <c r="P168" s="219">
        <v>388052</v>
      </c>
      <c r="Q168" s="219">
        <v>29081</v>
      </c>
      <c r="R168" s="219">
        <v>0</v>
      </c>
      <c r="S168" s="219">
        <v>0</v>
      </c>
      <c r="T168" s="219">
        <v>0</v>
      </c>
      <c r="U168" s="227">
        <v>1375225</v>
      </c>
    </row>
    <row r="169" spans="1:21" customFormat="1">
      <c r="A169" s="206" t="s">
        <v>151</v>
      </c>
      <c r="B169" s="219">
        <v>2927274</v>
      </c>
      <c r="C169" s="219">
        <v>0</v>
      </c>
      <c r="D169" s="219">
        <v>704165</v>
      </c>
      <c r="E169" s="219">
        <v>87681</v>
      </c>
      <c r="F169" s="219">
        <v>0</v>
      </c>
      <c r="G169" s="219">
        <v>179614</v>
      </c>
      <c r="H169" s="219">
        <v>0</v>
      </c>
      <c r="I169" s="219">
        <v>0</v>
      </c>
      <c r="J169" s="226">
        <v>3898734</v>
      </c>
      <c r="K169" s="219">
        <v>1152293</v>
      </c>
      <c r="L169" s="219">
        <v>0</v>
      </c>
      <c r="M169" s="219">
        <v>0</v>
      </c>
      <c r="N169" s="219">
        <v>403317</v>
      </c>
      <c r="O169" s="219">
        <v>1180957</v>
      </c>
      <c r="P169" s="219">
        <v>149194</v>
      </c>
      <c r="Q169" s="219">
        <v>32239</v>
      </c>
      <c r="R169" s="219">
        <v>980734</v>
      </c>
      <c r="S169" s="219">
        <v>0</v>
      </c>
      <c r="T169" s="219">
        <v>0</v>
      </c>
      <c r="U169" s="227">
        <v>3898734</v>
      </c>
    </row>
    <row r="170" spans="1:21" customFormat="1">
      <c r="A170" s="206" t="s">
        <v>152</v>
      </c>
      <c r="B170" s="219">
        <v>1827591.84</v>
      </c>
      <c r="C170" s="219">
        <v>0</v>
      </c>
      <c r="D170" s="219">
        <v>504881.07</v>
      </c>
      <c r="E170" s="219">
        <v>1993.75</v>
      </c>
      <c r="F170" s="219">
        <v>171152.49</v>
      </c>
      <c r="G170" s="219">
        <v>175236.16999999998</v>
      </c>
      <c r="H170" s="219">
        <v>0</v>
      </c>
      <c r="I170" s="219">
        <v>1920816.57</v>
      </c>
      <c r="J170" s="226">
        <v>4601671.8900000006</v>
      </c>
      <c r="K170" s="219">
        <v>944047.75</v>
      </c>
      <c r="L170" s="219">
        <v>0</v>
      </c>
      <c r="M170" s="219">
        <v>0</v>
      </c>
      <c r="N170" s="219">
        <v>903545.74</v>
      </c>
      <c r="O170" s="219">
        <v>3342130.67</v>
      </c>
      <c r="P170" s="219">
        <v>156461.29</v>
      </c>
      <c r="Q170" s="219">
        <v>705788.76</v>
      </c>
      <c r="R170" s="219">
        <v>3775.48</v>
      </c>
      <c r="S170" s="219">
        <v>5418988</v>
      </c>
      <c r="T170" s="219">
        <v>0</v>
      </c>
      <c r="U170" s="227">
        <v>11474737.690000001</v>
      </c>
    </row>
    <row r="171" spans="1:21" customFormat="1">
      <c r="A171" s="206" t="s">
        <v>153</v>
      </c>
      <c r="B171" s="219">
        <v>17311226</v>
      </c>
      <c r="C171" s="219">
        <v>0</v>
      </c>
      <c r="D171" s="219">
        <v>7836030</v>
      </c>
      <c r="E171" s="219">
        <v>1566930</v>
      </c>
      <c r="F171" s="219">
        <v>25533</v>
      </c>
      <c r="G171" s="219">
        <v>1124579</v>
      </c>
      <c r="H171" s="219">
        <v>0</v>
      </c>
      <c r="I171" s="219">
        <v>718491</v>
      </c>
      <c r="J171" s="226">
        <v>28582789</v>
      </c>
      <c r="K171" s="219">
        <v>180631</v>
      </c>
      <c r="L171" s="219">
        <v>0</v>
      </c>
      <c r="M171" s="219">
        <v>0</v>
      </c>
      <c r="N171" s="219">
        <v>10</v>
      </c>
      <c r="O171" s="219">
        <v>6389869</v>
      </c>
      <c r="P171" s="219">
        <v>2202950</v>
      </c>
      <c r="Q171" s="219">
        <v>638798</v>
      </c>
      <c r="R171" s="219">
        <v>7021550</v>
      </c>
      <c r="S171" s="219">
        <v>0</v>
      </c>
      <c r="T171" s="219">
        <v>0</v>
      </c>
      <c r="U171" s="227">
        <v>16433808</v>
      </c>
    </row>
    <row r="172" spans="1:21" customFormat="1">
      <c r="A172" s="206" t="s">
        <v>154</v>
      </c>
      <c r="B172" s="219">
        <v>10684568</v>
      </c>
      <c r="C172" s="219">
        <v>0</v>
      </c>
      <c r="D172" s="219">
        <v>10543658</v>
      </c>
      <c r="E172" s="219">
        <v>211642</v>
      </c>
      <c r="F172" s="219">
        <v>0</v>
      </c>
      <c r="G172" s="219">
        <v>1535029</v>
      </c>
      <c r="H172" s="219">
        <v>0</v>
      </c>
      <c r="I172" s="219">
        <v>7973291</v>
      </c>
      <c r="J172" s="226">
        <v>30948188</v>
      </c>
      <c r="K172" s="219">
        <v>15788901</v>
      </c>
      <c r="L172" s="219">
        <v>0</v>
      </c>
      <c r="M172" s="219">
        <v>0</v>
      </c>
      <c r="N172" s="219">
        <v>173679</v>
      </c>
      <c r="O172" s="219">
        <v>6810745</v>
      </c>
      <c r="P172" s="219">
        <v>2607888</v>
      </c>
      <c r="Q172" s="219">
        <v>1279765</v>
      </c>
      <c r="R172" s="219">
        <v>1512146</v>
      </c>
      <c r="S172" s="219">
        <v>0</v>
      </c>
      <c r="T172" s="219">
        <v>0</v>
      </c>
      <c r="U172" s="227">
        <v>28173124</v>
      </c>
    </row>
    <row r="173" spans="1:21" customFormat="1">
      <c r="A173" s="206" t="s">
        <v>398</v>
      </c>
      <c r="B173" s="219">
        <v>8781749.4100000001</v>
      </c>
      <c r="C173" s="219">
        <v>0</v>
      </c>
      <c r="D173" s="219">
        <v>7541528.04</v>
      </c>
      <c r="E173" s="219">
        <v>208086.19</v>
      </c>
      <c r="F173" s="219">
        <v>89114.97</v>
      </c>
      <c r="G173" s="219">
        <v>546666.66999999993</v>
      </c>
      <c r="H173" s="219">
        <v>0</v>
      </c>
      <c r="I173" s="219">
        <v>0</v>
      </c>
      <c r="J173" s="226">
        <v>17167145.280000001</v>
      </c>
      <c r="K173" s="219">
        <v>0</v>
      </c>
      <c r="L173" s="219">
        <v>0</v>
      </c>
      <c r="M173" s="219">
        <v>9721667</v>
      </c>
      <c r="N173" s="219">
        <v>0</v>
      </c>
      <c r="O173" s="219">
        <v>12457165.789999999</v>
      </c>
      <c r="P173" s="219">
        <v>1390893.29</v>
      </c>
      <c r="Q173" s="219">
        <v>96699.04</v>
      </c>
      <c r="R173" s="219">
        <v>4251.08</v>
      </c>
      <c r="S173" s="219">
        <v>0</v>
      </c>
      <c r="T173" s="219">
        <v>0</v>
      </c>
      <c r="U173" s="227">
        <v>23670676.199999996</v>
      </c>
    </row>
    <row r="174" spans="1:21" customFormat="1">
      <c r="A174" s="206" t="s">
        <v>156</v>
      </c>
      <c r="B174" s="219">
        <v>5393292.6799999997</v>
      </c>
      <c r="C174" s="219">
        <v>0</v>
      </c>
      <c r="D174" s="219">
        <v>1960862.64</v>
      </c>
      <c r="E174" s="219">
        <v>1185932.9000000001</v>
      </c>
      <c r="F174" s="219">
        <v>55722.66</v>
      </c>
      <c r="G174" s="219">
        <v>0</v>
      </c>
      <c r="H174" s="219">
        <v>0</v>
      </c>
      <c r="I174" s="219">
        <v>0</v>
      </c>
      <c r="J174" s="226">
        <v>8595810.879999999</v>
      </c>
      <c r="K174" s="219">
        <v>0</v>
      </c>
      <c r="L174" s="219">
        <v>0</v>
      </c>
      <c r="M174" s="219">
        <v>2216694.42</v>
      </c>
      <c r="N174" s="219">
        <v>0</v>
      </c>
      <c r="O174" s="219">
        <v>13572393.08</v>
      </c>
      <c r="P174" s="219">
        <v>666431.21</v>
      </c>
      <c r="Q174" s="219">
        <v>937737.94</v>
      </c>
      <c r="R174" s="219">
        <v>159812.01999999999</v>
      </c>
      <c r="S174" s="219">
        <v>0</v>
      </c>
      <c r="T174" s="219">
        <v>0</v>
      </c>
      <c r="U174" s="227">
        <v>17553068.670000002</v>
      </c>
    </row>
    <row r="175" spans="1:21" customFormat="1">
      <c r="A175" s="206" t="s">
        <v>157</v>
      </c>
      <c r="B175" s="219">
        <v>179554481.49999997</v>
      </c>
      <c r="C175" s="219">
        <v>19459800</v>
      </c>
      <c r="D175" s="219">
        <v>188879644.10000002</v>
      </c>
      <c r="E175" s="219">
        <v>163278903.49000004</v>
      </c>
      <c r="F175" s="219">
        <v>0</v>
      </c>
      <c r="G175" s="219">
        <v>7638643.5599999996</v>
      </c>
      <c r="H175" s="219">
        <v>581533.75</v>
      </c>
      <c r="I175" s="219">
        <v>24828460.640000001</v>
      </c>
      <c r="J175" s="226">
        <v>584221467.03999996</v>
      </c>
      <c r="K175" s="219">
        <v>107091897.48999999</v>
      </c>
      <c r="L175" s="219">
        <v>1253953.25</v>
      </c>
      <c r="M175" s="219">
        <v>159157664.61000001</v>
      </c>
      <c r="N175" s="219">
        <v>0</v>
      </c>
      <c r="O175" s="219">
        <v>270602523.60999995</v>
      </c>
      <c r="P175" s="219">
        <v>19222395.98</v>
      </c>
      <c r="Q175" s="219">
        <v>313327.8</v>
      </c>
      <c r="R175" s="219">
        <v>21774585.57</v>
      </c>
      <c r="S175" s="219">
        <v>37375000</v>
      </c>
      <c r="T175" s="219">
        <v>64484577.090000004</v>
      </c>
      <c r="U175" s="227">
        <v>681275925.4000001</v>
      </c>
    </row>
    <row r="176" spans="1:21" customFormat="1">
      <c r="A176" s="206" t="s">
        <v>158</v>
      </c>
      <c r="B176" s="219">
        <v>6240749.0600000005</v>
      </c>
      <c r="C176" s="219">
        <v>0</v>
      </c>
      <c r="D176" s="219">
        <v>1170731.33</v>
      </c>
      <c r="E176" s="219">
        <v>1896689.31</v>
      </c>
      <c r="F176" s="219">
        <v>292.66000000000003</v>
      </c>
      <c r="G176" s="219">
        <v>0</v>
      </c>
      <c r="H176" s="219">
        <v>0</v>
      </c>
      <c r="I176" s="219">
        <v>1135090</v>
      </c>
      <c r="J176" s="226">
        <v>10443552.360000001</v>
      </c>
      <c r="K176" s="219">
        <v>0</v>
      </c>
      <c r="L176" s="219">
        <v>0</v>
      </c>
      <c r="M176" s="219">
        <v>0</v>
      </c>
      <c r="N176" s="219">
        <v>0</v>
      </c>
      <c r="O176" s="219">
        <v>3318680.58</v>
      </c>
      <c r="P176" s="219">
        <v>1616005.1900000002</v>
      </c>
      <c r="Q176" s="219">
        <v>233601</v>
      </c>
      <c r="R176" s="219">
        <v>2341349.27</v>
      </c>
      <c r="S176" s="219">
        <v>0</v>
      </c>
      <c r="T176" s="219">
        <v>0</v>
      </c>
      <c r="U176" s="227">
        <v>7509636.040000001</v>
      </c>
    </row>
    <row r="177" spans="1:28">
      <c r="A177" s="206" t="s">
        <v>159</v>
      </c>
      <c r="B177" s="219">
        <v>0</v>
      </c>
      <c r="C177" s="219">
        <v>567</v>
      </c>
      <c r="D177" s="219">
        <v>26598</v>
      </c>
      <c r="E177" s="219">
        <v>0</v>
      </c>
      <c r="F177" s="219">
        <v>0</v>
      </c>
      <c r="G177" s="219">
        <v>0</v>
      </c>
      <c r="H177" s="219">
        <v>0</v>
      </c>
      <c r="I177" s="219">
        <v>0</v>
      </c>
      <c r="J177" s="226">
        <v>27165</v>
      </c>
      <c r="K177" s="219">
        <v>0</v>
      </c>
      <c r="L177" s="219">
        <v>0</v>
      </c>
      <c r="M177" s="219">
        <v>0</v>
      </c>
      <c r="N177" s="219">
        <v>0</v>
      </c>
      <c r="O177" s="219">
        <v>0</v>
      </c>
      <c r="P177" s="219">
        <v>4542</v>
      </c>
      <c r="Q177" s="219">
        <v>0</v>
      </c>
      <c r="R177" s="219">
        <v>0</v>
      </c>
      <c r="S177" s="219">
        <v>0</v>
      </c>
      <c r="T177" s="219">
        <v>0</v>
      </c>
      <c r="U177" s="227">
        <v>4542</v>
      </c>
    </row>
    <row r="178" spans="1:28">
      <c r="A178" s="206" t="s">
        <v>160</v>
      </c>
      <c r="B178" s="219">
        <v>972476</v>
      </c>
      <c r="C178" s="219">
        <v>0</v>
      </c>
      <c r="D178" s="219">
        <v>1311112</v>
      </c>
      <c r="E178" s="219">
        <v>0</v>
      </c>
      <c r="F178" s="219">
        <v>0</v>
      </c>
      <c r="G178" s="219">
        <v>350850</v>
      </c>
      <c r="H178" s="219">
        <v>0</v>
      </c>
      <c r="I178" s="219">
        <v>3690230</v>
      </c>
      <c r="J178" s="226">
        <v>6324668</v>
      </c>
      <c r="K178" s="219">
        <v>278179</v>
      </c>
      <c r="L178" s="219">
        <v>0</v>
      </c>
      <c r="M178" s="219">
        <v>0</v>
      </c>
      <c r="N178" s="219">
        <v>0</v>
      </c>
      <c r="O178" s="219">
        <v>5987006</v>
      </c>
      <c r="P178" s="219">
        <v>324570</v>
      </c>
      <c r="Q178" s="219">
        <v>589983</v>
      </c>
      <c r="R178" s="219">
        <v>6717</v>
      </c>
      <c r="S178" s="219">
        <v>0</v>
      </c>
      <c r="T178" s="219">
        <v>0</v>
      </c>
      <c r="U178" s="227">
        <v>7186455</v>
      </c>
    </row>
    <row r="179" spans="1:28">
      <c r="A179" s="206" t="s">
        <v>161</v>
      </c>
      <c r="B179" s="219">
        <v>13038046</v>
      </c>
      <c r="C179" s="219">
        <v>0</v>
      </c>
      <c r="D179" s="219">
        <v>5336043</v>
      </c>
      <c r="E179" s="219">
        <v>2795615</v>
      </c>
      <c r="F179" s="219">
        <v>11305</v>
      </c>
      <c r="G179" s="219">
        <v>919815</v>
      </c>
      <c r="H179" s="219">
        <v>0</v>
      </c>
      <c r="I179" s="219">
        <v>0</v>
      </c>
      <c r="J179" s="226">
        <v>22100824</v>
      </c>
      <c r="K179" s="219">
        <v>0</v>
      </c>
      <c r="L179" s="219">
        <v>0</v>
      </c>
      <c r="M179" s="219">
        <v>0</v>
      </c>
      <c r="N179" s="219">
        <v>0</v>
      </c>
      <c r="O179" s="219">
        <v>483512</v>
      </c>
      <c r="P179" s="219">
        <v>2457032</v>
      </c>
      <c r="Q179" s="219">
        <v>0</v>
      </c>
      <c r="R179" s="219">
        <v>3644293</v>
      </c>
      <c r="S179" s="219">
        <v>0</v>
      </c>
      <c r="T179" s="219">
        <v>0</v>
      </c>
      <c r="U179" s="227">
        <v>6584837</v>
      </c>
    </row>
    <row r="180" spans="1:28">
      <c r="A180" s="206" t="s">
        <v>399</v>
      </c>
      <c r="B180" s="219">
        <v>957156</v>
      </c>
      <c r="C180" s="219">
        <v>0</v>
      </c>
      <c r="D180" s="219">
        <v>884197</v>
      </c>
      <c r="E180" s="219">
        <v>583327</v>
      </c>
      <c r="F180" s="219">
        <v>4677</v>
      </c>
      <c r="G180" s="219">
        <v>0</v>
      </c>
      <c r="H180" s="219">
        <v>0</v>
      </c>
      <c r="I180" s="219">
        <v>1188515</v>
      </c>
      <c r="J180" s="226">
        <v>3617872</v>
      </c>
      <c r="K180" s="219">
        <v>0</v>
      </c>
      <c r="L180" s="219">
        <v>0</v>
      </c>
      <c r="M180" s="219">
        <v>0</v>
      </c>
      <c r="N180" s="219">
        <v>2414877</v>
      </c>
      <c r="O180" s="219">
        <v>777993</v>
      </c>
      <c r="P180" s="219">
        <v>262737</v>
      </c>
      <c r="Q180" s="219">
        <v>162265</v>
      </c>
      <c r="R180" s="219">
        <v>0</v>
      </c>
      <c r="S180" s="219">
        <v>0</v>
      </c>
      <c r="T180" s="219">
        <v>0</v>
      </c>
      <c r="U180" s="227">
        <v>3617872</v>
      </c>
    </row>
    <row r="181" spans="1:28">
      <c r="A181" s="206" t="s">
        <v>400</v>
      </c>
      <c r="B181" s="219">
        <v>182281</v>
      </c>
      <c r="C181" s="219">
        <v>0</v>
      </c>
      <c r="D181" s="219">
        <v>128988</v>
      </c>
      <c r="E181" s="219">
        <v>0</v>
      </c>
      <c r="F181" s="219">
        <v>0</v>
      </c>
      <c r="G181" s="219">
        <v>0</v>
      </c>
      <c r="H181" s="219">
        <v>0</v>
      </c>
      <c r="I181" s="219">
        <v>0</v>
      </c>
      <c r="J181" s="226">
        <v>311269</v>
      </c>
      <c r="K181" s="219">
        <v>0</v>
      </c>
      <c r="L181" s="219">
        <v>0</v>
      </c>
      <c r="M181" s="219">
        <v>0</v>
      </c>
      <c r="N181" s="219">
        <v>0</v>
      </c>
      <c r="O181" s="219">
        <v>0</v>
      </c>
      <c r="P181" s="219">
        <v>23617</v>
      </c>
      <c r="Q181" s="219">
        <v>0</v>
      </c>
      <c r="R181" s="219">
        <v>0</v>
      </c>
      <c r="S181" s="219">
        <v>0</v>
      </c>
      <c r="T181" s="219">
        <v>0</v>
      </c>
      <c r="U181" s="227">
        <v>23617</v>
      </c>
    </row>
    <row r="182" spans="1:28" s="113" customFormat="1" ht="14.4">
      <c r="A182" s="108" t="s">
        <v>41</v>
      </c>
      <c r="B182" s="109">
        <v>428046492.04000002</v>
      </c>
      <c r="C182" s="109">
        <v>31425259.27</v>
      </c>
      <c r="D182" s="109">
        <v>300183227.28000003</v>
      </c>
      <c r="E182" s="109">
        <v>202732257.36000004</v>
      </c>
      <c r="F182" s="109">
        <v>1941807.3299999998</v>
      </c>
      <c r="G182" s="109">
        <v>22820492.599999998</v>
      </c>
      <c r="H182" s="109">
        <v>1357189.75</v>
      </c>
      <c r="I182" s="109">
        <v>57322738.310000002</v>
      </c>
      <c r="J182" s="110">
        <v>1045829463.9400001</v>
      </c>
      <c r="K182" s="109">
        <v>156690606.82999998</v>
      </c>
      <c r="L182" s="109">
        <v>2399614.73</v>
      </c>
      <c r="M182" s="109">
        <v>181244430.18000001</v>
      </c>
      <c r="N182" s="109">
        <v>7767483.7599999998</v>
      </c>
      <c r="O182" s="109">
        <v>516801910.44</v>
      </c>
      <c r="P182" s="109">
        <v>51254338.819999993</v>
      </c>
      <c r="Q182" s="109">
        <v>39392136.699999996</v>
      </c>
      <c r="R182" s="109">
        <v>63627389.130000003</v>
      </c>
      <c r="S182" s="109">
        <v>51034313</v>
      </c>
      <c r="T182" s="109">
        <v>64484577.090000004</v>
      </c>
      <c r="U182" s="111">
        <v>1134696800.6800001</v>
      </c>
      <c r="V182" s="112"/>
      <c r="W182" s="112"/>
      <c r="X182" s="112"/>
      <c r="Y182" s="112"/>
      <c r="Z182" s="112"/>
      <c r="AA182" s="112"/>
      <c r="AB182" s="112"/>
    </row>
    <row r="183" spans="1:28" s="113" customFormat="1" ht="14.4">
      <c r="A183" s="108" t="s">
        <v>42</v>
      </c>
      <c r="B183" s="109">
        <v>450867453.17000002</v>
      </c>
      <c r="C183" s="109">
        <v>65865230.859999999</v>
      </c>
      <c r="D183" s="109">
        <v>345257914.88</v>
      </c>
      <c r="E183" s="109">
        <v>220347924.71000004</v>
      </c>
      <c r="F183" s="109">
        <v>4753849.92</v>
      </c>
      <c r="G183" s="109">
        <v>28815955.32</v>
      </c>
      <c r="H183" s="109">
        <v>11296578.380000001</v>
      </c>
      <c r="I183" s="109">
        <v>63626206.310000002</v>
      </c>
      <c r="J183" s="110">
        <v>1190831113.5500002</v>
      </c>
      <c r="K183" s="109">
        <v>244411262.75999999</v>
      </c>
      <c r="L183" s="109">
        <v>2408893.9500000002</v>
      </c>
      <c r="M183" s="109">
        <v>181244430.18000001</v>
      </c>
      <c r="N183" s="109">
        <v>7990238.2599999998</v>
      </c>
      <c r="O183" s="109">
        <v>557627826.49000001</v>
      </c>
      <c r="P183" s="109">
        <v>65094567.409999996</v>
      </c>
      <c r="Q183" s="109">
        <v>39950531.819999993</v>
      </c>
      <c r="R183" s="109">
        <v>68460551.120000005</v>
      </c>
      <c r="S183" s="109">
        <v>51034313</v>
      </c>
      <c r="T183" s="109">
        <v>64484577.090000004</v>
      </c>
      <c r="U183" s="111">
        <v>1282707192.0799997</v>
      </c>
      <c r="V183" s="112"/>
      <c r="W183" s="112"/>
      <c r="X183" s="112"/>
      <c r="Y183" s="112"/>
      <c r="Z183" s="112"/>
      <c r="AA183" s="112"/>
      <c r="AB183" s="112"/>
    </row>
    <row r="184" spans="1:28">
      <c r="J184" s="226">
        <v>0</v>
      </c>
      <c r="U184" s="227">
        <v>0</v>
      </c>
    </row>
    <row r="185" spans="1:28" s="113" customFormat="1" ht="14.4">
      <c r="A185" s="108" t="s">
        <v>164</v>
      </c>
      <c r="B185" s="109">
        <v>13322810</v>
      </c>
      <c r="C185" s="109">
        <v>2408771.25</v>
      </c>
      <c r="D185" s="109">
        <v>11830339.809999999</v>
      </c>
      <c r="E185" s="109">
        <v>11531113.49</v>
      </c>
      <c r="F185" s="109">
        <v>211563.09</v>
      </c>
      <c r="G185" s="109">
        <v>48434.590000000004</v>
      </c>
      <c r="H185" s="109">
        <v>1764946.88</v>
      </c>
      <c r="I185" s="109">
        <v>3131774</v>
      </c>
      <c r="J185" s="110">
        <v>44249753.110000007</v>
      </c>
      <c r="K185" s="109">
        <v>27733650.469999999</v>
      </c>
      <c r="L185" s="109">
        <v>0</v>
      </c>
      <c r="M185" s="109">
        <v>0</v>
      </c>
      <c r="N185" s="109">
        <v>104770.07</v>
      </c>
      <c r="O185" s="109">
        <v>4288985.88</v>
      </c>
      <c r="P185" s="109">
        <v>5937300.46</v>
      </c>
      <c r="Q185" s="109">
        <v>2765539.08</v>
      </c>
      <c r="R185" s="109">
        <v>4691326.2</v>
      </c>
      <c r="S185" s="109">
        <v>0</v>
      </c>
      <c r="T185" s="109">
        <v>0</v>
      </c>
      <c r="U185" s="111">
        <v>45521572.159999996</v>
      </c>
      <c r="V185" s="112"/>
      <c r="W185" s="112"/>
      <c r="X185" s="112"/>
      <c r="Y185" s="112"/>
      <c r="Z185" s="112"/>
      <c r="AA185" s="112"/>
      <c r="AB185" s="112"/>
    </row>
    <row r="186" spans="1:28">
      <c r="A186" s="206" t="s">
        <v>165</v>
      </c>
      <c r="B186" s="219">
        <v>3948041</v>
      </c>
      <c r="C186" s="219">
        <v>0</v>
      </c>
      <c r="D186" s="219">
        <v>3181269</v>
      </c>
      <c r="E186" s="219">
        <v>283616</v>
      </c>
      <c r="F186" s="219">
        <v>45892</v>
      </c>
      <c r="G186" s="219">
        <v>738655</v>
      </c>
      <c r="H186" s="219">
        <v>0</v>
      </c>
      <c r="I186" s="219">
        <v>345450</v>
      </c>
      <c r="J186" s="226">
        <v>8542923</v>
      </c>
      <c r="K186" s="219">
        <v>98735</v>
      </c>
      <c r="L186" s="219">
        <v>39632</v>
      </c>
      <c r="M186" s="219">
        <v>0</v>
      </c>
      <c r="N186" s="219">
        <v>0</v>
      </c>
      <c r="O186" s="219">
        <v>5470380</v>
      </c>
      <c r="P186" s="219">
        <v>686001</v>
      </c>
      <c r="Q186" s="219">
        <v>0</v>
      </c>
      <c r="R186" s="219">
        <v>2232188</v>
      </c>
      <c r="S186" s="219">
        <v>0</v>
      </c>
      <c r="T186" s="219">
        <v>0</v>
      </c>
      <c r="U186" s="227">
        <v>8526936</v>
      </c>
    </row>
    <row r="187" spans="1:28">
      <c r="A187" s="206" t="s">
        <v>166</v>
      </c>
      <c r="B187" s="219">
        <v>6619172</v>
      </c>
      <c r="C187" s="219">
        <v>0</v>
      </c>
      <c r="D187" s="219">
        <v>3953397</v>
      </c>
      <c r="E187" s="219">
        <v>0</v>
      </c>
      <c r="F187" s="219">
        <v>0</v>
      </c>
      <c r="G187" s="219">
        <v>0</v>
      </c>
      <c r="H187" s="219">
        <v>0</v>
      </c>
      <c r="I187" s="219">
        <v>555359</v>
      </c>
      <c r="J187" s="226">
        <v>11127928</v>
      </c>
      <c r="K187" s="219">
        <v>0</v>
      </c>
      <c r="L187" s="219">
        <v>0</v>
      </c>
      <c r="M187" s="219">
        <v>1290463</v>
      </c>
      <c r="N187" s="219">
        <v>0</v>
      </c>
      <c r="O187" s="219">
        <v>3341207</v>
      </c>
      <c r="P187" s="219">
        <v>916042</v>
      </c>
      <c r="Q187" s="219">
        <v>5334913</v>
      </c>
      <c r="R187" s="219">
        <v>1093396</v>
      </c>
      <c r="S187" s="219">
        <v>0</v>
      </c>
      <c r="T187" s="219">
        <v>0</v>
      </c>
      <c r="U187" s="227">
        <v>11976021</v>
      </c>
    </row>
    <row r="188" spans="1:28">
      <c r="A188" s="206" t="s">
        <v>167</v>
      </c>
      <c r="B188" s="219">
        <v>533527.68000000005</v>
      </c>
      <c r="C188" s="219">
        <v>0</v>
      </c>
      <c r="D188" s="219">
        <v>643654.55999999994</v>
      </c>
      <c r="E188" s="219">
        <v>885343.59</v>
      </c>
      <c r="F188" s="219">
        <v>163676.03</v>
      </c>
      <c r="G188" s="219">
        <v>11005.2</v>
      </c>
      <c r="H188" s="219">
        <v>0</v>
      </c>
      <c r="I188" s="219">
        <v>407880</v>
      </c>
      <c r="J188" s="226">
        <v>2645087.06</v>
      </c>
      <c r="K188" s="219">
        <v>645982</v>
      </c>
      <c r="L188" s="219">
        <v>0</v>
      </c>
      <c r="M188" s="219">
        <v>803000</v>
      </c>
      <c r="N188" s="219">
        <v>0</v>
      </c>
      <c r="O188" s="219">
        <v>960648.25</v>
      </c>
      <c r="P188" s="219">
        <v>234179.99</v>
      </c>
      <c r="Q188" s="219">
        <v>2364</v>
      </c>
      <c r="R188" s="219">
        <v>126377.86</v>
      </c>
      <c r="S188" s="219">
        <v>0</v>
      </c>
      <c r="T188" s="219">
        <v>0</v>
      </c>
      <c r="U188" s="227">
        <v>2772552.1</v>
      </c>
    </row>
    <row r="189" spans="1:28">
      <c r="A189" s="206" t="s">
        <v>168</v>
      </c>
      <c r="B189" s="219">
        <v>4012329.55</v>
      </c>
      <c r="C189" s="219">
        <v>0</v>
      </c>
      <c r="D189" s="219">
        <v>978556.45000000007</v>
      </c>
      <c r="E189" s="219">
        <v>539263.71</v>
      </c>
      <c r="F189" s="219">
        <v>7451.86</v>
      </c>
      <c r="G189" s="219">
        <v>0</v>
      </c>
      <c r="H189" s="219">
        <v>0</v>
      </c>
      <c r="I189" s="219">
        <v>0</v>
      </c>
      <c r="J189" s="226">
        <v>5537601.5700000003</v>
      </c>
      <c r="K189" s="219">
        <v>951153.28</v>
      </c>
      <c r="L189" s="219">
        <v>0</v>
      </c>
      <c r="M189" s="219">
        <v>1297709.6399999999</v>
      </c>
      <c r="N189" s="219">
        <v>0</v>
      </c>
      <c r="O189" s="219">
        <v>287485.32</v>
      </c>
      <c r="P189" s="219">
        <v>317644.41000000003</v>
      </c>
      <c r="Q189" s="219">
        <v>1634544.98</v>
      </c>
      <c r="R189" s="219">
        <v>1042696.97</v>
      </c>
      <c r="S189" s="219">
        <v>3799952</v>
      </c>
      <c r="T189" s="219">
        <v>0</v>
      </c>
      <c r="U189" s="227">
        <v>9331186.5999999996</v>
      </c>
    </row>
    <row r="190" spans="1:28" s="113" customFormat="1" ht="14.4">
      <c r="A190" s="108" t="s">
        <v>41</v>
      </c>
      <c r="B190" s="109">
        <v>15113070.23</v>
      </c>
      <c r="C190" s="109">
        <v>0</v>
      </c>
      <c r="D190" s="109">
        <v>8756877.0099999998</v>
      </c>
      <c r="E190" s="109">
        <v>1708223.2999999998</v>
      </c>
      <c r="F190" s="109">
        <v>217019.88999999998</v>
      </c>
      <c r="G190" s="109">
        <v>749660.2</v>
      </c>
      <c r="H190" s="109">
        <v>0</v>
      </c>
      <c r="I190" s="109">
        <v>1308689</v>
      </c>
      <c r="J190" s="110">
        <v>27853539.630000003</v>
      </c>
      <c r="K190" s="109">
        <v>1695870.28</v>
      </c>
      <c r="L190" s="109">
        <v>39632</v>
      </c>
      <c r="M190" s="109">
        <v>3391172.6399999997</v>
      </c>
      <c r="N190" s="109">
        <v>0</v>
      </c>
      <c r="O190" s="109">
        <v>10059720.57</v>
      </c>
      <c r="P190" s="109">
        <v>2153867.4</v>
      </c>
      <c r="Q190" s="109">
        <v>6971821.9800000004</v>
      </c>
      <c r="R190" s="109">
        <v>4494658.83</v>
      </c>
      <c r="S190" s="109">
        <v>3799952</v>
      </c>
      <c r="T190" s="109">
        <v>0</v>
      </c>
      <c r="U190" s="111">
        <v>32606695.700000003</v>
      </c>
      <c r="V190" s="112"/>
      <c r="W190" s="112"/>
      <c r="X190" s="112"/>
      <c r="Y190" s="112"/>
      <c r="Z190" s="112"/>
      <c r="AA190" s="112"/>
      <c r="AB190" s="112"/>
    </row>
    <row r="191" spans="1:28" s="113" customFormat="1" ht="14.4">
      <c r="A191" s="108" t="s">
        <v>42</v>
      </c>
      <c r="B191" s="109">
        <v>28435880.23</v>
      </c>
      <c r="C191" s="109">
        <v>2408771.25</v>
      </c>
      <c r="D191" s="109">
        <v>20587216.82</v>
      </c>
      <c r="E191" s="109">
        <v>13239336.789999999</v>
      </c>
      <c r="F191" s="109">
        <v>428582.98</v>
      </c>
      <c r="G191" s="109">
        <v>798094.78999999992</v>
      </c>
      <c r="H191" s="109">
        <v>1764946.88</v>
      </c>
      <c r="I191" s="109">
        <v>4440463</v>
      </c>
      <c r="J191" s="110">
        <v>72103292.739999995</v>
      </c>
      <c r="K191" s="109">
        <v>29429520.75</v>
      </c>
      <c r="L191" s="109">
        <v>39632</v>
      </c>
      <c r="M191" s="109">
        <v>3391172.6399999997</v>
      </c>
      <c r="N191" s="109">
        <v>104770.07</v>
      </c>
      <c r="O191" s="109">
        <v>14348706.449999999</v>
      </c>
      <c r="P191" s="109">
        <v>8091167.8599999994</v>
      </c>
      <c r="Q191" s="109">
        <v>9737361.0600000005</v>
      </c>
      <c r="R191" s="109">
        <v>9185985.0300000012</v>
      </c>
      <c r="S191" s="109">
        <v>3799952</v>
      </c>
      <c r="T191" s="109">
        <v>0</v>
      </c>
      <c r="U191" s="111">
        <v>78128267.859999999</v>
      </c>
      <c r="V191" s="112"/>
      <c r="W191" s="112"/>
      <c r="X191" s="112"/>
      <c r="Y191" s="112"/>
      <c r="Z191" s="112"/>
      <c r="AA191" s="112"/>
      <c r="AB191" s="112"/>
    </row>
    <row r="192" spans="1:28">
      <c r="J192" s="226">
        <v>0</v>
      </c>
      <c r="U192" s="227">
        <v>0</v>
      </c>
    </row>
    <row r="193" spans="1:28" s="113" customFormat="1" ht="14.4">
      <c r="A193" s="108" t="s">
        <v>169</v>
      </c>
      <c r="B193" s="109">
        <v>2576497.0699999998</v>
      </c>
      <c r="C193" s="109">
        <v>1818743.01</v>
      </c>
      <c r="D193" s="109">
        <v>4371937.0299999993</v>
      </c>
      <c r="E193" s="109">
        <v>1736992.02</v>
      </c>
      <c r="F193" s="109">
        <v>1116130.49</v>
      </c>
      <c r="G193" s="109">
        <v>0</v>
      </c>
      <c r="H193" s="109">
        <v>29228.65</v>
      </c>
      <c r="I193" s="109">
        <v>0</v>
      </c>
      <c r="J193" s="110">
        <v>11649528.27</v>
      </c>
      <c r="K193" s="109">
        <v>4046392.7600000002</v>
      </c>
      <c r="L193" s="109">
        <v>0</v>
      </c>
      <c r="M193" s="109">
        <v>0</v>
      </c>
      <c r="N193" s="109">
        <v>13201.04</v>
      </c>
      <c r="O193" s="109">
        <v>516179.98000000004</v>
      </c>
      <c r="P193" s="109">
        <v>2149363.04</v>
      </c>
      <c r="Q193" s="109">
        <v>1184310.6599999999</v>
      </c>
      <c r="R193" s="109">
        <v>1220001.23</v>
      </c>
      <c r="S193" s="109">
        <v>0</v>
      </c>
      <c r="T193" s="109">
        <v>0</v>
      </c>
      <c r="U193" s="111">
        <v>9129448.7100000009</v>
      </c>
      <c r="V193" s="112"/>
      <c r="W193" s="112"/>
      <c r="X193" s="112"/>
      <c r="Y193" s="112"/>
      <c r="Z193" s="112"/>
      <c r="AA193" s="112"/>
      <c r="AB193" s="112"/>
    </row>
    <row r="194" spans="1:28">
      <c r="A194" s="206" t="s">
        <v>170</v>
      </c>
      <c r="B194" s="219">
        <v>196491.19</v>
      </c>
      <c r="C194" s="219">
        <v>0</v>
      </c>
      <c r="D194" s="219">
        <v>233035.18999999997</v>
      </c>
      <c r="E194" s="219">
        <v>44457.63</v>
      </c>
      <c r="F194" s="219">
        <v>0</v>
      </c>
      <c r="G194" s="219">
        <v>0</v>
      </c>
      <c r="H194" s="219">
        <v>0</v>
      </c>
      <c r="I194" s="219">
        <v>0</v>
      </c>
      <c r="J194" s="226">
        <v>473984.01</v>
      </c>
      <c r="K194" s="219">
        <v>140755</v>
      </c>
      <c r="L194" s="219">
        <v>0</v>
      </c>
      <c r="M194" s="219">
        <v>0</v>
      </c>
      <c r="N194" s="219">
        <v>0</v>
      </c>
      <c r="O194" s="219">
        <v>301955</v>
      </c>
      <c r="P194" s="219">
        <v>42464.82</v>
      </c>
      <c r="Q194" s="219">
        <v>159408</v>
      </c>
      <c r="R194" s="219">
        <v>0</v>
      </c>
      <c r="S194" s="219">
        <v>0</v>
      </c>
      <c r="T194" s="219">
        <v>0</v>
      </c>
      <c r="U194" s="227">
        <v>644582.82000000007</v>
      </c>
    </row>
    <row r="195" spans="1:28">
      <c r="A195" s="206" t="s">
        <v>171</v>
      </c>
      <c r="B195" s="219">
        <v>2662777.41</v>
      </c>
      <c r="C195" s="219">
        <v>369320.14999999997</v>
      </c>
      <c r="D195" s="219">
        <v>1291386.78</v>
      </c>
      <c r="E195" s="219">
        <v>574806.42999999993</v>
      </c>
      <c r="F195" s="219">
        <v>0</v>
      </c>
      <c r="G195" s="219">
        <v>0</v>
      </c>
      <c r="H195" s="219">
        <v>0</v>
      </c>
      <c r="I195" s="219">
        <v>121185.52</v>
      </c>
      <c r="J195" s="226">
        <v>5019476.2899999991</v>
      </c>
      <c r="K195" s="219">
        <v>0</v>
      </c>
      <c r="L195" s="219">
        <v>142443.76999999999</v>
      </c>
      <c r="M195" s="219">
        <v>2311970.71</v>
      </c>
      <c r="N195" s="219">
        <v>1148119.3400000001</v>
      </c>
      <c r="O195" s="219">
        <v>1344833.03</v>
      </c>
      <c r="P195" s="219">
        <v>569165.53</v>
      </c>
      <c r="Q195" s="219">
        <v>1411856</v>
      </c>
      <c r="R195" s="219">
        <v>368430.11</v>
      </c>
      <c r="S195" s="219">
        <v>0</v>
      </c>
      <c r="T195" s="219">
        <v>0</v>
      </c>
      <c r="U195" s="227">
        <v>7296818.4900000012</v>
      </c>
    </row>
    <row r="196" spans="1:28">
      <c r="A196" s="206" t="s">
        <v>401</v>
      </c>
      <c r="B196" s="219">
        <v>108223.62000000001</v>
      </c>
      <c r="C196" s="219">
        <v>0</v>
      </c>
      <c r="D196" s="219">
        <v>13613.89</v>
      </c>
      <c r="E196" s="219">
        <v>0</v>
      </c>
      <c r="F196" s="219">
        <v>1266.8800000000001</v>
      </c>
      <c r="G196" s="219">
        <v>0</v>
      </c>
      <c r="H196" s="219">
        <v>0</v>
      </c>
      <c r="I196" s="219">
        <v>0</v>
      </c>
      <c r="J196" s="226">
        <v>123104.39000000001</v>
      </c>
      <c r="K196" s="219">
        <v>0</v>
      </c>
      <c r="L196" s="219">
        <v>0</v>
      </c>
      <c r="M196" s="219">
        <v>0</v>
      </c>
      <c r="N196" s="219">
        <v>0</v>
      </c>
      <c r="O196" s="219">
        <v>4.0199999999999996</v>
      </c>
      <c r="P196" s="219">
        <v>31619.4</v>
      </c>
      <c r="Q196" s="219">
        <v>102141.7</v>
      </c>
      <c r="R196" s="219">
        <v>7130.99</v>
      </c>
      <c r="S196" s="219">
        <v>0</v>
      </c>
      <c r="T196" s="219">
        <v>0</v>
      </c>
      <c r="U196" s="227">
        <v>140896.10999999999</v>
      </c>
    </row>
    <row r="197" spans="1:28">
      <c r="A197" s="206" t="s">
        <v>173</v>
      </c>
      <c r="B197" s="219">
        <v>0</v>
      </c>
      <c r="C197" s="219">
        <v>0</v>
      </c>
      <c r="D197" s="219">
        <v>186316</v>
      </c>
      <c r="E197" s="219">
        <v>0</v>
      </c>
      <c r="F197" s="219">
        <v>0</v>
      </c>
      <c r="G197" s="219">
        <v>0</v>
      </c>
      <c r="H197" s="219">
        <v>325690</v>
      </c>
      <c r="I197" s="219">
        <v>0</v>
      </c>
      <c r="J197" s="226">
        <v>512006</v>
      </c>
      <c r="K197" s="219">
        <v>0</v>
      </c>
      <c r="L197" s="219">
        <v>0</v>
      </c>
      <c r="M197" s="219">
        <v>0</v>
      </c>
      <c r="N197" s="219">
        <v>0</v>
      </c>
      <c r="O197" s="219">
        <v>0</v>
      </c>
      <c r="P197" s="219">
        <v>21884</v>
      </c>
      <c r="Q197" s="219">
        <v>151430</v>
      </c>
      <c r="R197" s="219">
        <v>0</v>
      </c>
      <c r="S197" s="219">
        <v>0</v>
      </c>
      <c r="T197" s="219">
        <v>0</v>
      </c>
      <c r="U197" s="227">
        <v>173314</v>
      </c>
    </row>
    <row r="198" spans="1:28">
      <c r="A198" s="206" t="s">
        <v>174</v>
      </c>
      <c r="B198" s="219">
        <v>0</v>
      </c>
      <c r="C198" s="219">
        <v>6267</v>
      </c>
      <c r="D198" s="219">
        <v>34644</v>
      </c>
      <c r="E198" s="219">
        <v>0</v>
      </c>
      <c r="F198" s="219">
        <v>0</v>
      </c>
      <c r="G198" s="219">
        <v>0</v>
      </c>
      <c r="H198" s="219">
        <v>0</v>
      </c>
      <c r="I198" s="219">
        <v>0</v>
      </c>
      <c r="J198" s="226">
        <v>40911</v>
      </c>
      <c r="K198" s="219">
        <v>49206</v>
      </c>
      <c r="L198" s="219">
        <v>0</v>
      </c>
      <c r="M198" s="219">
        <v>0</v>
      </c>
      <c r="N198" s="219">
        <v>9120</v>
      </c>
      <c r="O198" s="219">
        <v>473</v>
      </c>
      <c r="P198" s="219">
        <v>12035</v>
      </c>
      <c r="Q198" s="219">
        <v>0</v>
      </c>
      <c r="R198" s="219">
        <v>0</v>
      </c>
      <c r="S198" s="219">
        <v>0</v>
      </c>
      <c r="T198" s="219">
        <v>0</v>
      </c>
      <c r="U198" s="227">
        <v>70834</v>
      </c>
    </row>
    <row r="199" spans="1:28" s="113" customFormat="1" ht="14.4">
      <c r="A199" s="108" t="s">
        <v>41</v>
      </c>
      <c r="B199" s="109">
        <v>2967492.22</v>
      </c>
      <c r="C199" s="109">
        <v>375587.14999999997</v>
      </c>
      <c r="D199" s="109">
        <v>1758995.8599999999</v>
      </c>
      <c r="E199" s="109">
        <v>619264.05999999994</v>
      </c>
      <c r="F199" s="109">
        <v>1266.8800000000001</v>
      </c>
      <c r="G199" s="109">
        <v>0</v>
      </c>
      <c r="H199" s="109">
        <v>325690</v>
      </c>
      <c r="I199" s="109">
        <v>121185.52</v>
      </c>
      <c r="J199" s="110">
        <v>6169481.6899999995</v>
      </c>
      <c r="K199" s="109">
        <v>189961</v>
      </c>
      <c r="L199" s="109">
        <v>142443.76999999999</v>
      </c>
      <c r="M199" s="109">
        <v>2311970.71</v>
      </c>
      <c r="N199" s="109">
        <v>1157239.3400000001</v>
      </c>
      <c r="O199" s="109">
        <v>1647265.05</v>
      </c>
      <c r="P199" s="109">
        <v>677168.75</v>
      </c>
      <c r="Q199" s="109">
        <v>1824835.7</v>
      </c>
      <c r="R199" s="109">
        <v>375561.1</v>
      </c>
      <c r="S199" s="109">
        <v>0</v>
      </c>
      <c r="T199" s="109">
        <v>0</v>
      </c>
      <c r="U199" s="111">
        <v>8326445.4199999999</v>
      </c>
      <c r="V199" s="112"/>
      <c r="W199" s="112"/>
      <c r="X199" s="112"/>
      <c r="Y199" s="112"/>
      <c r="Z199" s="112"/>
      <c r="AA199" s="112"/>
      <c r="AB199" s="112"/>
    </row>
    <row r="200" spans="1:28" s="113" customFormat="1" ht="14.4">
      <c r="A200" s="108" t="s">
        <v>42</v>
      </c>
      <c r="B200" s="109">
        <v>5543989.29</v>
      </c>
      <c r="C200" s="109">
        <v>2194330.16</v>
      </c>
      <c r="D200" s="109">
        <v>6130932.8899999987</v>
      </c>
      <c r="E200" s="109">
        <v>2356256.08</v>
      </c>
      <c r="F200" s="109">
        <v>1117397.3699999999</v>
      </c>
      <c r="G200" s="109">
        <v>0</v>
      </c>
      <c r="H200" s="109">
        <v>354918.65</v>
      </c>
      <c r="I200" s="109">
        <v>121185.52</v>
      </c>
      <c r="J200" s="110">
        <v>17819009.959999997</v>
      </c>
      <c r="K200" s="109">
        <v>4236353.76</v>
      </c>
      <c r="L200" s="109">
        <v>142443.76999999999</v>
      </c>
      <c r="M200" s="109">
        <v>2311970.71</v>
      </c>
      <c r="N200" s="109">
        <v>1170440.3800000001</v>
      </c>
      <c r="O200" s="109">
        <v>2163445.0300000003</v>
      </c>
      <c r="P200" s="109">
        <v>2826531.79</v>
      </c>
      <c r="Q200" s="109">
        <v>3009146.36</v>
      </c>
      <c r="R200" s="109">
        <v>1595562.33</v>
      </c>
      <c r="S200" s="109">
        <v>0</v>
      </c>
      <c r="T200" s="109">
        <v>0</v>
      </c>
      <c r="U200" s="111">
        <v>17455894.129999995</v>
      </c>
      <c r="V200" s="112"/>
      <c r="W200" s="112"/>
      <c r="X200" s="112"/>
      <c r="Y200" s="112"/>
      <c r="Z200" s="112"/>
      <c r="AA200" s="112"/>
      <c r="AB200" s="112"/>
    </row>
    <row r="201" spans="1:28">
      <c r="J201" s="226">
        <v>0</v>
      </c>
      <c r="U201" s="227">
        <v>0</v>
      </c>
    </row>
    <row r="202" spans="1:28" s="113" customFormat="1" ht="14.4">
      <c r="A202" s="108" t="s">
        <v>175</v>
      </c>
      <c r="B202" s="109">
        <v>7035054</v>
      </c>
      <c r="C202" s="109">
        <v>0</v>
      </c>
      <c r="D202" s="109">
        <v>5066912</v>
      </c>
      <c r="E202" s="109">
        <v>1330853</v>
      </c>
      <c r="F202" s="109">
        <v>0</v>
      </c>
      <c r="G202" s="109">
        <v>0</v>
      </c>
      <c r="H202" s="109">
        <v>319186</v>
      </c>
      <c r="I202" s="109">
        <v>0</v>
      </c>
      <c r="J202" s="110">
        <v>13752005</v>
      </c>
      <c r="K202" s="109">
        <v>4459505</v>
      </c>
      <c r="L202" s="109">
        <v>0</v>
      </c>
      <c r="M202" s="109">
        <v>0</v>
      </c>
      <c r="N202" s="109">
        <v>379925</v>
      </c>
      <c r="O202" s="109">
        <v>1817471</v>
      </c>
      <c r="P202" s="109">
        <v>2875930</v>
      </c>
      <c r="Q202" s="109">
        <v>725479</v>
      </c>
      <c r="R202" s="109">
        <v>3369455</v>
      </c>
      <c r="S202" s="109">
        <v>0</v>
      </c>
      <c r="T202" s="109">
        <v>0</v>
      </c>
      <c r="U202" s="111">
        <v>13627765</v>
      </c>
      <c r="V202" s="112"/>
      <c r="W202" s="112"/>
      <c r="X202" s="112"/>
      <c r="Y202" s="112"/>
      <c r="Z202" s="112"/>
      <c r="AA202" s="112"/>
      <c r="AB202" s="112"/>
    </row>
    <row r="203" spans="1:28">
      <c r="A203" s="206" t="s">
        <v>176</v>
      </c>
      <c r="B203" s="219">
        <v>0</v>
      </c>
      <c r="C203" s="219">
        <v>0</v>
      </c>
      <c r="D203" s="219">
        <v>149497.39000000001</v>
      </c>
      <c r="E203" s="219">
        <v>0</v>
      </c>
      <c r="F203" s="219">
        <v>35982.5</v>
      </c>
      <c r="G203" s="219">
        <v>0</v>
      </c>
      <c r="H203" s="219">
        <v>0</v>
      </c>
      <c r="I203" s="219">
        <v>0</v>
      </c>
      <c r="J203" s="226">
        <v>185479.89</v>
      </c>
      <c r="K203" s="219">
        <v>101449</v>
      </c>
      <c r="L203" s="219">
        <v>0</v>
      </c>
      <c r="M203" s="219">
        <v>0</v>
      </c>
      <c r="N203" s="219">
        <v>0</v>
      </c>
      <c r="O203" s="219">
        <v>28114</v>
      </c>
      <c r="P203" s="219">
        <v>16690.73</v>
      </c>
      <c r="Q203" s="219">
        <v>0</v>
      </c>
      <c r="R203" s="219">
        <v>0</v>
      </c>
      <c r="S203" s="219">
        <v>0</v>
      </c>
      <c r="T203" s="219">
        <v>0</v>
      </c>
      <c r="U203" s="227">
        <v>146253.73000000001</v>
      </c>
    </row>
    <row r="204" spans="1:28">
      <c r="A204" s="206" t="s">
        <v>177</v>
      </c>
      <c r="B204" s="219">
        <v>147411</v>
      </c>
      <c r="C204" s="219">
        <v>0</v>
      </c>
      <c r="D204" s="219">
        <v>296564</v>
      </c>
      <c r="E204" s="219">
        <v>0</v>
      </c>
      <c r="F204" s="219">
        <v>52059</v>
      </c>
      <c r="G204" s="219">
        <v>193265</v>
      </c>
      <c r="H204" s="219">
        <v>0</v>
      </c>
      <c r="I204" s="219">
        <v>0</v>
      </c>
      <c r="J204" s="226">
        <v>689299</v>
      </c>
      <c r="K204" s="219">
        <v>0</v>
      </c>
      <c r="L204" s="219">
        <v>0</v>
      </c>
      <c r="M204" s="219">
        <v>363000</v>
      </c>
      <c r="N204" s="219">
        <v>0</v>
      </c>
      <c r="O204" s="219">
        <v>1814</v>
      </c>
      <c r="P204" s="219">
        <v>78003</v>
      </c>
      <c r="Q204" s="219">
        <v>0</v>
      </c>
      <c r="R204" s="219">
        <v>0</v>
      </c>
      <c r="S204" s="219">
        <v>0</v>
      </c>
      <c r="T204" s="219">
        <v>0</v>
      </c>
      <c r="U204" s="227">
        <v>442817</v>
      </c>
    </row>
    <row r="205" spans="1:28">
      <c r="A205" s="206" t="s">
        <v>178</v>
      </c>
      <c r="B205" s="219">
        <v>0</v>
      </c>
      <c r="C205" s="219">
        <v>233500.68000000002</v>
      </c>
      <c r="D205" s="219">
        <v>33433.75</v>
      </c>
      <c r="E205" s="219">
        <v>0</v>
      </c>
      <c r="F205" s="219">
        <v>644197.68999999994</v>
      </c>
      <c r="G205" s="219">
        <v>0</v>
      </c>
      <c r="H205" s="219">
        <v>0</v>
      </c>
      <c r="I205" s="219">
        <v>0</v>
      </c>
      <c r="J205" s="226">
        <v>911132.12</v>
      </c>
      <c r="K205" s="219">
        <v>43668</v>
      </c>
      <c r="L205" s="219">
        <v>0</v>
      </c>
      <c r="M205" s="219">
        <v>350000</v>
      </c>
      <c r="N205" s="219">
        <v>0</v>
      </c>
      <c r="O205" s="219">
        <v>160646</v>
      </c>
      <c r="P205" s="219">
        <v>55408.65</v>
      </c>
      <c r="Q205" s="219">
        <v>482798.16</v>
      </c>
      <c r="R205" s="219">
        <v>0</v>
      </c>
      <c r="S205" s="219">
        <v>0</v>
      </c>
      <c r="T205" s="219">
        <v>0</v>
      </c>
      <c r="U205" s="227">
        <v>1092520.81</v>
      </c>
    </row>
    <row r="206" spans="1:28" s="113" customFormat="1" ht="14.4">
      <c r="A206" s="108" t="s">
        <v>41</v>
      </c>
      <c r="B206" s="109">
        <v>147411</v>
      </c>
      <c r="C206" s="109">
        <v>233500.68000000002</v>
      </c>
      <c r="D206" s="109">
        <v>479495.14</v>
      </c>
      <c r="E206" s="109">
        <v>0</v>
      </c>
      <c r="F206" s="109">
        <v>732239.19</v>
      </c>
      <c r="G206" s="109">
        <v>193265</v>
      </c>
      <c r="H206" s="109">
        <v>0</v>
      </c>
      <c r="I206" s="109">
        <v>0</v>
      </c>
      <c r="J206" s="110">
        <v>1785911.01</v>
      </c>
      <c r="K206" s="109">
        <v>145117</v>
      </c>
      <c r="L206" s="109">
        <v>0</v>
      </c>
      <c r="M206" s="109">
        <v>713000</v>
      </c>
      <c r="N206" s="109">
        <v>0</v>
      </c>
      <c r="O206" s="109">
        <v>190574</v>
      </c>
      <c r="P206" s="109">
        <v>150102.38</v>
      </c>
      <c r="Q206" s="109">
        <v>482798.16</v>
      </c>
      <c r="R206" s="109">
        <v>0</v>
      </c>
      <c r="S206" s="109">
        <v>0</v>
      </c>
      <c r="T206" s="109">
        <v>0</v>
      </c>
      <c r="U206" s="111">
        <v>1681591.5399999998</v>
      </c>
      <c r="V206" s="112"/>
      <c r="W206" s="112"/>
      <c r="X206" s="112"/>
      <c r="Y206" s="112"/>
      <c r="Z206" s="112"/>
      <c r="AA206" s="112"/>
      <c r="AB206" s="112"/>
    </row>
    <row r="207" spans="1:28" s="113" customFormat="1" ht="14.4">
      <c r="A207" s="108" t="s">
        <v>42</v>
      </c>
      <c r="B207" s="109">
        <v>7182465</v>
      </c>
      <c r="C207" s="109">
        <v>233500.68000000002</v>
      </c>
      <c r="D207" s="109">
        <v>5546407.1399999997</v>
      </c>
      <c r="E207" s="109">
        <v>1330853</v>
      </c>
      <c r="F207" s="109">
        <v>732239.19</v>
      </c>
      <c r="G207" s="109">
        <v>193265</v>
      </c>
      <c r="H207" s="109">
        <v>319186</v>
      </c>
      <c r="I207" s="109">
        <v>0</v>
      </c>
      <c r="J207" s="110">
        <v>15537916.01</v>
      </c>
      <c r="K207" s="109">
        <v>4604622</v>
      </c>
      <c r="L207" s="109">
        <v>0</v>
      </c>
      <c r="M207" s="109">
        <v>713000</v>
      </c>
      <c r="N207" s="109">
        <v>379925</v>
      </c>
      <c r="O207" s="109">
        <v>2008045</v>
      </c>
      <c r="P207" s="109">
        <v>3026032.38</v>
      </c>
      <c r="Q207" s="109">
        <v>1208277.1599999999</v>
      </c>
      <c r="R207" s="109">
        <v>3369455</v>
      </c>
      <c r="S207" s="109">
        <v>0</v>
      </c>
      <c r="T207" s="109">
        <v>0</v>
      </c>
      <c r="U207" s="111">
        <v>15309356.539999999</v>
      </c>
      <c r="V207" s="112"/>
      <c r="W207" s="112"/>
      <c r="X207" s="112"/>
      <c r="Y207" s="112"/>
      <c r="Z207" s="112"/>
      <c r="AA207" s="112"/>
      <c r="AB207" s="112"/>
    </row>
    <row r="208" spans="1:28">
      <c r="J208" s="226">
        <v>0</v>
      </c>
      <c r="U208" s="227">
        <v>0</v>
      </c>
    </row>
    <row r="209" spans="1:28" s="113" customFormat="1" ht="14.4">
      <c r="A209" s="108" t="s">
        <v>179</v>
      </c>
      <c r="B209" s="109">
        <v>9399668</v>
      </c>
      <c r="C209" s="109">
        <v>0</v>
      </c>
      <c r="D209" s="109">
        <v>13374145</v>
      </c>
      <c r="E209" s="109">
        <v>4080612</v>
      </c>
      <c r="F209" s="109">
        <v>428525</v>
      </c>
      <c r="G209" s="109">
        <v>6727</v>
      </c>
      <c r="H209" s="109">
        <v>114399</v>
      </c>
      <c r="I209" s="109">
        <v>1309854</v>
      </c>
      <c r="J209" s="110">
        <v>28713930</v>
      </c>
      <c r="K209" s="109">
        <v>11661811</v>
      </c>
      <c r="L209" s="109">
        <v>18993</v>
      </c>
      <c r="M209" s="109">
        <v>0</v>
      </c>
      <c r="N209" s="109">
        <v>1267086</v>
      </c>
      <c r="O209" s="109">
        <v>2470968</v>
      </c>
      <c r="P209" s="109">
        <v>3562690</v>
      </c>
      <c r="Q209" s="109">
        <v>1158114</v>
      </c>
      <c r="R209" s="109">
        <v>4520637</v>
      </c>
      <c r="S209" s="109">
        <v>0</v>
      </c>
      <c r="T209" s="109">
        <v>0</v>
      </c>
      <c r="U209" s="111">
        <v>24660299</v>
      </c>
      <c r="V209" s="112"/>
      <c r="W209" s="112"/>
      <c r="X209" s="112"/>
      <c r="Y209" s="112"/>
      <c r="Z209" s="112"/>
      <c r="AA209" s="112"/>
      <c r="AB209" s="112"/>
    </row>
    <row r="210" spans="1:28">
      <c r="A210" s="206" t="s">
        <v>180</v>
      </c>
      <c r="B210" s="219">
        <v>477135.56</v>
      </c>
      <c r="C210" s="219">
        <v>0</v>
      </c>
      <c r="D210" s="219">
        <v>1279360.1399999999</v>
      </c>
      <c r="E210" s="219">
        <v>285835.28999999998</v>
      </c>
      <c r="F210" s="219">
        <v>111526.86</v>
      </c>
      <c r="G210" s="219">
        <v>151815.03</v>
      </c>
      <c r="H210" s="219">
        <v>1256.45</v>
      </c>
      <c r="I210" s="219">
        <v>1093107.5900000001</v>
      </c>
      <c r="J210" s="226">
        <v>3400036.92</v>
      </c>
      <c r="K210" s="219">
        <v>0</v>
      </c>
      <c r="L210" s="219">
        <v>0</v>
      </c>
      <c r="M210" s="219">
        <v>210775.65</v>
      </c>
      <c r="N210" s="219">
        <v>688292.66</v>
      </c>
      <c r="O210" s="219">
        <v>2320300.31</v>
      </c>
      <c r="P210" s="219">
        <v>381956.31999999995</v>
      </c>
      <c r="Q210" s="219">
        <v>0</v>
      </c>
      <c r="R210" s="219">
        <v>13202.5</v>
      </c>
      <c r="S210" s="219">
        <v>0</v>
      </c>
      <c r="T210" s="219">
        <v>0</v>
      </c>
      <c r="U210" s="227">
        <v>3614527.44</v>
      </c>
    </row>
    <row r="211" spans="1:28">
      <c r="A211" s="206" t="s">
        <v>181</v>
      </c>
      <c r="B211" s="219">
        <v>34751</v>
      </c>
      <c r="C211" s="219">
        <v>0</v>
      </c>
      <c r="D211" s="219">
        <v>580152</v>
      </c>
      <c r="E211" s="219">
        <v>563450</v>
      </c>
      <c r="F211" s="219">
        <v>267962</v>
      </c>
      <c r="G211" s="219">
        <v>7131</v>
      </c>
      <c r="H211" s="219">
        <v>0</v>
      </c>
      <c r="I211" s="219">
        <v>230520</v>
      </c>
      <c r="J211" s="226">
        <v>1683966</v>
      </c>
      <c r="K211" s="219">
        <v>0</v>
      </c>
      <c r="L211" s="219">
        <v>0</v>
      </c>
      <c r="M211" s="219">
        <v>0</v>
      </c>
      <c r="N211" s="219">
        <v>382258</v>
      </c>
      <c r="O211" s="219">
        <v>1045772</v>
      </c>
      <c r="P211" s="219">
        <v>169496</v>
      </c>
      <c r="Q211" s="219">
        <v>517846</v>
      </c>
      <c r="R211" s="219">
        <v>326171</v>
      </c>
      <c r="S211" s="219">
        <v>0</v>
      </c>
      <c r="T211" s="219">
        <v>0</v>
      </c>
      <c r="U211" s="227">
        <v>2441543</v>
      </c>
    </row>
    <row r="212" spans="1:28">
      <c r="A212" s="206" t="s">
        <v>182</v>
      </c>
      <c r="B212" s="219">
        <v>0</v>
      </c>
      <c r="C212" s="219">
        <v>0</v>
      </c>
      <c r="D212" s="219">
        <v>56748</v>
      </c>
      <c r="E212" s="219">
        <v>0</v>
      </c>
      <c r="F212" s="219">
        <v>0</v>
      </c>
      <c r="G212" s="219">
        <v>0</v>
      </c>
      <c r="H212" s="219">
        <v>0</v>
      </c>
      <c r="I212" s="219">
        <v>0</v>
      </c>
      <c r="J212" s="226">
        <v>56748</v>
      </c>
      <c r="K212" s="219">
        <v>0</v>
      </c>
      <c r="L212" s="219">
        <v>0</v>
      </c>
      <c r="M212" s="219">
        <v>0</v>
      </c>
      <c r="N212" s="219">
        <v>37111</v>
      </c>
      <c r="O212" s="219">
        <v>0</v>
      </c>
      <c r="P212" s="219">
        <v>25433</v>
      </c>
      <c r="Q212" s="219">
        <v>0</v>
      </c>
      <c r="R212" s="219">
        <v>0</v>
      </c>
      <c r="S212" s="219">
        <v>0</v>
      </c>
      <c r="T212" s="219">
        <v>0</v>
      </c>
      <c r="U212" s="227">
        <v>62544</v>
      </c>
    </row>
    <row r="213" spans="1:28">
      <c r="A213" s="206" t="s">
        <v>402</v>
      </c>
      <c r="B213" s="219">
        <v>0</v>
      </c>
      <c r="C213" s="219">
        <v>0</v>
      </c>
      <c r="D213" s="219">
        <v>150666</v>
      </c>
      <c r="E213" s="219">
        <v>4126</v>
      </c>
      <c r="F213" s="219">
        <v>0</v>
      </c>
      <c r="G213" s="219">
        <v>0</v>
      </c>
      <c r="H213" s="219">
        <v>0</v>
      </c>
      <c r="I213" s="219">
        <v>0</v>
      </c>
      <c r="J213" s="226">
        <v>154792</v>
      </c>
      <c r="K213" s="219">
        <v>63648</v>
      </c>
      <c r="L213" s="219">
        <v>0</v>
      </c>
      <c r="M213" s="219">
        <v>0</v>
      </c>
      <c r="N213" s="219">
        <v>62967</v>
      </c>
      <c r="O213" s="219">
        <v>14168</v>
      </c>
      <c r="P213" s="219">
        <v>15177</v>
      </c>
      <c r="Q213" s="219">
        <v>62010</v>
      </c>
      <c r="R213" s="219">
        <v>0</v>
      </c>
      <c r="S213" s="219">
        <v>0</v>
      </c>
      <c r="T213" s="219">
        <v>0</v>
      </c>
      <c r="U213" s="227">
        <v>217970</v>
      </c>
    </row>
    <row r="214" spans="1:28">
      <c r="A214" s="206" t="s">
        <v>184</v>
      </c>
      <c r="B214" s="219">
        <v>31306.010000000002</v>
      </c>
      <c r="C214" s="219">
        <v>0</v>
      </c>
      <c r="D214" s="219">
        <v>142578.65999999995</v>
      </c>
      <c r="E214" s="219">
        <v>71781.69</v>
      </c>
      <c r="F214" s="219">
        <v>4941</v>
      </c>
      <c r="G214" s="219">
        <v>0</v>
      </c>
      <c r="H214" s="219">
        <v>0</v>
      </c>
      <c r="I214" s="219">
        <v>175645.3</v>
      </c>
      <c r="J214" s="226">
        <v>426252.65999999992</v>
      </c>
      <c r="K214" s="219">
        <v>289989.58</v>
      </c>
      <c r="L214" s="219">
        <v>0</v>
      </c>
      <c r="M214" s="219">
        <v>53000</v>
      </c>
      <c r="N214" s="219">
        <v>0</v>
      </c>
      <c r="O214" s="219">
        <v>464830.29</v>
      </c>
      <c r="P214" s="219">
        <v>42464.82</v>
      </c>
      <c r="Q214" s="219">
        <v>41827.370000000003</v>
      </c>
      <c r="R214" s="219">
        <v>0</v>
      </c>
      <c r="S214" s="219">
        <v>0</v>
      </c>
      <c r="T214" s="219">
        <v>0</v>
      </c>
      <c r="U214" s="227">
        <v>892112.05999999994</v>
      </c>
    </row>
    <row r="215" spans="1:28">
      <c r="A215" s="206" t="s">
        <v>185</v>
      </c>
      <c r="B215" s="219">
        <v>511831.52999999997</v>
      </c>
      <c r="C215" s="219">
        <v>1823.61</v>
      </c>
      <c r="D215" s="219">
        <v>9896.33</v>
      </c>
      <c r="E215" s="219">
        <v>0</v>
      </c>
      <c r="F215" s="219">
        <v>0</v>
      </c>
      <c r="G215" s="219">
        <v>0</v>
      </c>
      <c r="H215" s="219">
        <v>0</v>
      </c>
      <c r="I215" s="219">
        <v>0</v>
      </c>
      <c r="J215" s="226">
        <v>523551.47</v>
      </c>
      <c r="K215" s="219">
        <v>0</v>
      </c>
      <c r="L215" s="219">
        <v>0</v>
      </c>
      <c r="M215" s="219">
        <v>0</v>
      </c>
      <c r="N215" s="219">
        <v>0</v>
      </c>
      <c r="O215" s="219">
        <v>0</v>
      </c>
      <c r="P215" s="219">
        <v>14533.44</v>
      </c>
      <c r="Q215" s="219">
        <v>480108.24</v>
      </c>
      <c r="R215" s="219">
        <v>1051.32</v>
      </c>
      <c r="S215" s="219">
        <v>0</v>
      </c>
      <c r="T215" s="219">
        <v>0</v>
      </c>
      <c r="U215" s="227">
        <v>495693</v>
      </c>
    </row>
    <row r="216" spans="1:28">
      <c r="A216" s="206" t="s">
        <v>186</v>
      </c>
      <c r="B216" s="219">
        <v>0</v>
      </c>
      <c r="C216" s="219">
        <v>0</v>
      </c>
      <c r="D216" s="219">
        <v>55395</v>
      </c>
      <c r="E216" s="219">
        <v>25973</v>
      </c>
      <c r="F216" s="219">
        <v>0</v>
      </c>
      <c r="G216" s="219">
        <v>0</v>
      </c>
      <c r="H216" s="219">
        <v>0</v>
      </c>
      <c r="I216" s="219">
        <v>0</v>
      </c>
      <c r="J216" s="226">
        <v>81368</v>
      </c>
      <c r="K216" s="219">
        <v>13529</v>
      </c>
      <c r="L216" s="219">
        <v>0</v>
      </c>
      <c r="M216" s="219">
        <v>0</v>
      </c>
      <c r="N216" s="219">
        <v>8820</v>
      </c>
      <c r="O216" s="219">
        <v>933</v>
      </c>
      <c r="P216" s="219">
        <v>20903</v>
      </c>
      <c r="Q216" s="219">
        <v>56504</v>
      </c>
      <c r="R216" s="219">
        <v>1849</v>
      </c>
      <c r="S216" s="219">
        <v>0</v>
      </c>
      <c r="T216" s="219">
        <v>0</v>
      </c>
      <c r="U216" s="227">
        <v>102538</v>
      </c>
    </row>
    <row r="217" spans="1:28">
      <c r="A217" s="206" t="s">
        <v>187</v>
      </c>
      <c r="B217" s="219">
        <v>3169.36</v>
      </c>
      <c r="C217" s="219">
        <v>0</v>
      </c>
      <c r="D217" s="219">
        <v>53565.18</v>
      </c>
      <c r="E217" s="219">
        <v>24401.11</v>
      </c>
      <c r="F217" s="219">
        <v>0</v>
      </c>
      <c r="G217" s="219">
        <v>0</v>
      </c>
      <c r="H217" s="219">
        <v>0</v>
      </c>
      <c r="I217" s="219">
        <v>0</v>
      </c>
      <c r="J217" s="226">
        <v>81135.649999999994</v>
      </c>
      <c r="K217" s="219">
        <v>17037</v>
      </c>
      <c r="L217" s="219">
        <v>0</v>
      </c>
      <c r="M217" s="219">
        <v>0</v>
      </c>
      <c r="N217" s="219">
        <v>0</v>
      </c>
      <c r="O217" s="219">
        <v>3617</v>
      </c>
      <c r="P217" s="219">
        <v>13965.699999999999</v>
      </c>
      <c r="Q217" s="219">
        <v>7470</v>
      </c>
      <c r="R217" s="219">
        <v>0</v>
      </c>
      <c r="S217" s="219">
        <v>0</v>
      </c>
      <c r="T217" s="219">
        <v>0</v>
      </c>
      <c r="U217" s="227">
        <v>42089.7</v>
      </c>
    </row>
    <row r="218" spans="1:28">
      <c r="A218" s="206" t="s">
        <v>188</v>
      </c>
      <c r="B218" s="219">
        <v>0</v>
      </c>
      <c r="C218" s="219">
        <v>76978.150000000009</v>
      </c>
      <c r="D218" s="219">
        <v>6883.49</v>
      </c>
      <c r="E218" s="219">
        <v>129584.17</v>
      </c>
      <c r="F218" s="219">
        <v>9504.5300000000007</v>
      </c>
      <c r="G218" s="219">
        <v>1607.57</v>
      </c>
      <c r="H218" s="219">
        <v>0</v>
      </c>
      <c r="I218" s="219">
        <v>230673.94</v>
      </c>
      <c r="J218" s="226">
        <v>455231.85</v>
      </c>
      <c r="K218" s="219">
        <v>40795.46</v>
      </c>
      <c r="L218" s="219">
        <v>0</v>
      </c>
      <c r="M218" s="219">
        <v>5000</v>
      </c>
      <c r="N218" s="219">
        <v>0</v>
      </c>
      <c r="O218" s="219">
        <v>296344.78999999998</v>
      </c>
      <c r="P218" s="219">
        <v>30429.35</v>
      </c>
      <c r="Q218" s="219">
        <v>74057</v>
      </c>
      <c r="R218" s="219">
        <v>0</v>
      </c>
      <c r="S218" s="219">
        <v>0</v>
      </c>
      <c r="T218" s="219">
        <v>0</v>
      </c>
      <c r="U218" s="227">
        <v>446626.6</v>
      </c>
    </row>
    <row r="219" spans="1:28" s="113" customFormat="1" ht="14.4">
      <c r="A219" s="108" t="s">
        <v>41</v>
      </c>
      <c r="B219" s="109">
        <v>1058193.46</v>
      </c>
      <c r="C219" s="109">
        <v>78801.760000000009</v>
      </c>
      <c r="D219" s="109">
        <v>2335244.8000000003</v>
      </c>
      <c r="E219" s="109">
        <v>1105151.26</v>
      </c>
      <c r="F219" s="109">
        <v>393934.39</v>
      </c>
      <c r="G219" s="109">
        <v>160553.60000000001</v>
      </c>
      <c r="H219" s="109">
        <v>1256.45</v>
      </c>
      <c r="I219" s="109">
        <v>1729946.83</v>
      </c>
      <c r="J219" s="110">
        <v>6863082.5499999998</v>
      </c>
      <c r="K219" s="109">
        <v>424999.04000000004</v>
      </c>
      <c r="L219" s="109">
        <v>0</v>
      </c>
      <c r="M219" s="109">
        <v>268775.65000000002</v>
      </c>
      <c r="N219" s="109">
        <v>1179448.6600000001</v>
      </c>
      <c r="O219" s="109">
        <v>4145965.39</v>
      </c>
      <c r="P219" s="109">
        <v>714358.62999999977</v>
      </c>
      <c r="Q219" s="109">
        <v>1239822.6099999999</v>
      </c>
      <c r="R219" s="109">
        <v>342273.82</v>
      </c>
      <c r="S219" s="109">
        <v>0</v>
      </c>
      <c r="T219" s="109">
        <v>0</v>
      </c>
      <c r="U219" s="111">
        <v>8315643.8000000007</v>
      </c>
      <c r="V219" s="112"/>
      <c r="W219" s="112"/>
      <c r="X219" s="112"/>
      <c r="Y219" s="112"/>
      <c r="Z219" s="112"/>
      <c r="AA219" s="112"/>
      <c r="AB219" s="112"/>
    </row>
    <row r="220" spans="1:28" s="113" customFormat="1" ht="14.4">
      <c r="A220" s="108" t="s">
        <v>42</v>
      </c>
      <c r="B220" s="109">
        <v>10457861.460000001</v>
      </c>
      <c r="C220" s="109">
        <v>78801.760000000009</v>
      </c>
      <c r="D220" s="109">
        <v>15709389.800000001</v>
      </c>
      <c r="E220" s="109">
        <v>5185763.26</v>
      </c>
      <c r="F220" s="109">
        <v>822459.39</v>
      </c>
      <c r="G220" s="109">
        <v>167280.6</v>
      </c>
      <c r="H220" s="109">
        <v>115655.45</v>
      </c>
      <c r="I220" s="109">
        <v>3039800.83</v>
      </c>
      <c r="J220" s="110">
        <v>35577012.550000004</v>
      </c>
      <c r="K220" s="109">
        <v>12086810.039999999</v>
      </c>
      <c r="L220" s="109">
        <v>18993</v>
      </c>
      <c r="M220" s="109">
        <v>268775.65000000002</v>
      </c>
      <c r="N220" s="109">
        <v>2446534.66</v>
      </c>
      <c r="O220" s="109">
        <v>6616933.3900000006</v>
      </c>
      <c r="P220" s="109">
        <v>4277048.63</v>
      </c>
      <c r="Q220" s="109">
        <v>2397936.61</v>
      </c>
      <c r="R220" s="109">
        <v>4862910.82</v>
      </c>
      <c r="S220" s="109">
        <v>0</v>
      </c>
      <c r="T220" s="109">
        <v>0</v>
      </c>
      <c r="U220" s="111">
        <v>32975942.800000001</v>
      </c>
      <c r="V220" s="112"/>
      <c r="W220" s="112"/>
      <c r="X220" s="112"/>
      <c r="Y220" s="112"/>
      <c r="Z220" s="112"/>
      <c r="AA220" s="112"/>
      <c r="AB220" s="112"/>
    </row>
    <row r="221" spans="1:28">
      <c r="J221" s="226">
        <v>0</v>
      </c>
      <c r="U221" s="227">
        <v>0</v>
      </c>
    </row>
    <row r="222" spans="1:28" s="113" customFormat="1" ht="14.4">
      <c r="A222" s="108" t="s">
        <v>189</v>
      </c>
      <c r="B222" s="109">
        <v>2288442.96</v>
      </c>
      <c r="C222" s="109">
        <v>0</v>
      </c>
      <c r="D222" s="109">
        <v>5354837.34</v>
      </c>
      <c r="E222" s="109">
        <v>1221320.02</v>
      </c>
      <c r="F222" s="109">
        <v>6745.66</v>
      </c>
      <c r="G222" s="109">
        <v>0</v>
      </c>
      <c r="H222" s="109">
        <v>405852.27</v>
      </c>
      <c r="I222" s="109">
        <v>500000</v>
      </c>
      <c r="J222" s="110">
        <v>9777198.25</v>
      </c>
      <c r="K222" s="109">
        <v>2046633.15</v>
      </c>
      <c r="L222" s="109">
        <v>0</v>
      </c>
      <c r="M222" s="109">
        <v>0</v>
      </c>
      <c r="N222" s="109">
        <v>10650.63</v>
      </c>
      <c r="O222" s="109">
        <v>86391.89</v>
      </c>
      <c r="P222" s="109">
        <v>4755129.3800000008</v>
      </c>
      <c r="Q222" s="109">
        <v>609350.51</v>
      </c>
      <c r="R222" s="109">
        <v>2398042.02</v>
      </c>
      <c r="S222" s="109">
        <v>0</v>
      </c>
      <c r="T222" s="109">
        <v>0</v>
      </c>
      <c r="U222" s="111">
        <v>9906197.5800000001</v>
      </c>
      <c r="V222" s="112"/>
      <c r="W222" s="112"/>
      <c r="X222" s="112"/>
      <c r="Y222" s="112"/>
      <c r="Z222" s="112"/>
      <c r="AA222" s="112"/>
      <c r="AB222" s="112"/>
    </row>
    <row r="223" spans="1:28">
      <c r="A223" s="206" t="s">
        <v>190</v>
      </c>
      <c r="B223" s="219">
        <v>35600</v>
      </c>
      <c r="C223" s="219">
        <v>0</v>
      </c>
      <c r="D223" s="219">
        <v>50555.740000000005</v>
      </c>
      <c r="E223" s="219">
        <v>0</v>
      </c>
      <c r="F223" s="219">
        <v>323.31</v>
      </c>
      <c r="G223" s="219">
        <v>0</v>
      </c>
      <c r="H223" s="219">
        <v>0</v>
      </c>
      <c r="I223" s="219">
        <v>0</v>
      </c>
      <c r="J223" s="226">
        <v>86479.05</v>
      </c>
      <c r="K223" s="219">
        <v>36642.269999999997</v>
      </c>
      <c r="L223" s="219">
        <v>0</v>
      </c>
      <c r="M223" s="219">
        <v>0</v>
      </c>
      <c r="N223" s="219">
        <v>5434.72</v>
      </c>
      <c r="O223" s="219">
        <v>24.94</v>
      </c>
      <c r="P223" s="219">
        <v>6764.84</v>
      </c>
      <c r="Q223" s="219">
        <v>35100</v>
      </c>
      <c r="R223" s="219">
        <v>0</v>
      </c>
      <c r="S223" s="219">
        <v>0</v>
      </c>
      <c r="T223" s="219">
        <v>0</v>
      </c>
      <c r="U223" s="227">
        <v>83966.77</v>
      </c>
    </row>
    <row r="224" spans="1:28">
      <c r="A224" s="206" t="s">
        <v>191</v>
      </c>
      <c r="B224" s="219">
        <v>2653.8</v>
      </c>
      <c r="C224" s="219">
        <v>0</v>
      </c>
      <c r="D224" s="219">
        <v>24842.47</v>
      </c>
      <c r="E224" s="219">
        <v>13088.18</v>
      </c>
      <c r="F224" s="219">
        <v>6330.76</v>
      </c>
      <c r="G224" s="219">
        <v>0</v>
      </c>
      <c r="H224" s="219">
        <v>0</v>
      </c>
      <c r="I224" s="219">
        <v>0</v>
      </c>
      <c r="J224" s="226">
        <v>46915.21</v>
      </c>
      <c r="K224" s="219">
        <v>0</v>
      </c>
      <c r="L224" s="219">
        <v>0</v>
      </c>
      <c r="M224" s="219">
        <v>0</v>
      </c>
      <c r="N224" s="219">
        <v>0</v>
      </c>
      <c r="O224" s="219">
        <v>3318.02</v>
      </c>
      <c r="P224" s="219">
        <v>4714</v>
      </c>
      <c r="Q224" s="219">
        <v>14400</v>
      </c>
      <c r="R224" s="219">
        <v>0</v>
      </c>
      <c r="S224" s="219">
        <v>0</v>
      </c>
      <c r="T224" s="219">
        <v>0</v>
      </c>
      <c r="U224" s="227">
        <v>22432.02</v>
      </c>
    </row>
    <row r="225" spans="1:28">
      <c r="A225" s="206" t="s">
        <v>192</v>
      </c>
      <c r="B225" s="219">
        <v>223946.33000000002</v>
      </c>
      <c r="C225" s="219">
        <v>62356.46</v>
      </c>
      <c r="D225" s="219">
        <v>60314.929999999993</v>
      </c>
      <c r="E225" s="219">
        <v>31199.78</v>
      </c>
      <c r="F225" s="219">
        <v>0</v>
      </c>
      <c r="G225" s="219">
        <v>0</v>
      </c>
      <c r="H225" s="219">
        <v>0</v>
      </c>
      <c r="I225" s="219">
        <v>0</v>
      </c>
      <c r="J225" s="226">
        <v>377817.5</v>
      </c>
      <c r="K225" s="219">
        <v>0</v>
      </c>
      <c r="L225" s="219">
        <v>828.13</v>
      </c>
      <c r="M225" s="219">
        <v>150000</v>
      </c>
      <c r="N225" s="219">
        <v>0</v>
      </c>
      <c r="O225" s="219">
        <v>13410.8</v>
      </c>
      <c r="P225" s="219">
        <v>38377.269999999997</v>
      </c>
      <c r="Q225" s="219">
        <v>176848.54</v>
      </c>
      <c r="R225" s="219">
        <v>50576.9</v>
      </c>
      <c r="S225" s="219">
        <v>0</v>
      </c>
      <c r="T225" s="219">
        <v>0</v>
      </c>
      <c r="U225" s="227">
        <v>430041.64</v>
      </c>
    </row>
    <row r="226" spans="1:28">
      <c r="A226" s="206" t="s">
        <v>193</v>
      </c>
      <c r="B226" s="219">
        <v>0</v>
      </c>
      <c r="C226" s="219">
        <v>0</v>
      </c>
      <c r="D226" s="219">
        <v>0</v>
      </c>
      <c r="E226" s="219">
        <v>0</v>
      </c>
      <c r="F226" s="219">
        <v>0</v>
      </c>
      <c r="G226" s="219">
        <v>0</v>
      </c>
      <c r="H226" s="219">
        <v>0</v>
      </c>
      <c r="I226" s="219">
        <v>0</v>
      </c>
      <c r="J226" s="226">
        <v>0</v>
      </c>
      <c r="K226" s="219">
        <v>0</v>
      </c>
      <c r="L226" s="219">
        <v>0</v>
      </c>
      <c r="M226" s="219">
        <v>0</v>
      </c>
      <c r="N226" s="219">
        <v>0</v>
      </c>
      <c r="O226" s="219">
        <v>0</v>
      </c>
      <c r="P226" s="219">
        <v>0</v>
      </c>
      <c r="Q226" s="219">
        <v>0</v>
      </c>
      <c r="R226" s="219">
        <v>0</v>
      </c>
      <c r="S226" s="219">
        <v>0</v>
      </c>
      <c r="T226" s="219">
        <v>0</v>
      </c>
      <c r="U226" s="227">
        <v>0</v>
      </c>
    </row>
    <row r="227" spans="1:28">
      <c r="A227" s="206" t="s">
        <v>194</v>
      </c>
      <c r="B227" s="219">
        <v>30894.910000000003</v>
      </c>
      <c r="C227" s="219">
        <v>0</v>
      </c>
      <c r="D227" s="219">
        <v>115374.98</v>
      </c>
      <c r="E227" s="219">
        <v>0</v>
      </c>
      <c r="F227" s="219">
        <v>3629.93</v>
      </c>
      <c r="G227" s="219">
        <v>0</v>
      </c>
      <c r="H227" s="219">
        <v>0</v>
      </c>
      <c r="I227" s="219">
        <v>0</v>
      </c>
      <c r="J227" s="226">
        <v>149899.82</v>
      </c>
      <c r="K227" s="219">
        <v>54603</v>
      </c>
      <c r="L227" s="219">
        <v>0</v>
      </c>
      <c r="M227" s="219">
        <v>0</v>
      </c>
      <c r="N227" s="219">
        <v>0</v>
      </c>
      <c r="O227" s="219">
        <v>535.26</v>
      </c>
      <c r="P227" s="219">
        <v>20437.600000000002</v>
      </c>
      <c r="Q227" s="219">
        <v>75591.87</v>
      </c>
      <c r="R227" s="219">
        <v>0</v>
      </c>
      <c r="S227" s="219">
        <v>0</v>
      </c>
      <c r="T227" s="219">
        <v>0</v>
      </c>
      <c r="U227" s="227">
        <v>151167.72999999998</v>
      </c>
    </row>
    <row r="228" spans="1:28">
      <c r="A228" s="206" t="s">
        <v>403</v>
      </c>
      <c r="B228" s="219">
        <v>0</v>
      </c>
      <c r="C228" s="219">
        <v>0</v>
      </c>
      <c r="D228" s="219">
        <v>67374</v>
      </c>
      <c r="E228" s="219">
        <v>39006</v>
      </c>
      <c r="F228" s="219">
        <v>0</v>
      </c>
      <c r="G228" s="219">
        <v>0</v>
      </c>
      <c r="H228" s="219">
        <v>0</v>
      </c>
      <c r="I228" s="219">
        <v>0</v>
      </c>
      <c r="J228" s="226">
        <v>106380</v>
      </c>
      <c r="K228" s="219">
        <v>0</v>
      </c>
      <c r="L228" s="219">
        <v>0</v>
      </c>
      <c r="M228" s="219">
        <v>0</v>
      </c>
      <c r="N228" s="219">
        <v>0</v>
      </c>
      <c r="O228" s="219">
        <v>0</v>
      </c>
      <c r="P228" s="219">
        <v>14747</v>
      </c>
      <c r="Q228" s="219">
        <v>35093</v>
      </c>
      <c r="R228" s="219">
        <v>0</v>
      </c>
      <c r="S228" s="219">
        <v>0</v>
      </c>
      <c r="T228" s="219">
        <v>0</v>
      </c>
      <c r="U228" s="227">
        <v>49840</v>
      </c>
    </row>
    <row r="229" spans="1:28">
      <c r="A229" s="206" t="s">
        <v>196</v>
      </c>
      <c r="B229" s="219">
        <v>14034.16</v>
      </c>
      <c r="C229" s="219">
        <v>0</v>
      </c>
      <c r="D229" s="219">
        <v>85974.430000000008</v>
      </c>
      <c r="E229" s="219">
        <v>6086.0099999999993</v>
      </c>
      <c r="F229" s="219">
        <v>0</v>
      </c>
      <c r="G229" s="219">
        <v>0</v>
      </c>
      <c r="H229" s="219">
        <v>0</v>
      </c>
      <c r="I229" s="219">
        <v>0</v>
      </c>
      <c r="J229" s="226">
        <v>106094.6</v>
      </c>
      <c r="K229" s="219">
        <v>24789.9</v>
      </c>
      <c r="L229" s="219">
        <v>0</v>
      </c>
      <c r="M229" s="219">
        <v>0</v>
      </c>
      <c r="N229" s="219">
        <v>0</v>
      </c>
      <c r="O229" s="219">
        <v>18355.899999999998</v>
      </c>
      <c r="P229" s="219">
        <v>9391.26</v>
      </c>
      <c r="Q229" s="219">
        <v>0</v>
      </c>
      <c r="R229" s="219">
        <v>58694.78</v>
      </c>
      <c r="S229" s="219">
        <v>0</v>
      </c>
      <c r="T229" s="219">
        <v>0</v>
      </c>
      <c r="U229" s="227">
        <v>111231.84</v>
      </c>
    </row>
    <row r="230" spans="1:28">
      <c r="A230" s="206" t="s">
        <v>197</v>
      </c>
      <c r="B230" s="219">
        <v>0</v>
      </c>
      <c r="C230" s="219">
        <v>0</v>
      </c>
      <c r="D230" s="219">
        <v>267969</v>
      </c>
      <c r="E230" s="219">
        <v>0</v>
      </c>
      <c r="F230" s="219">
        <v>0</v>
      </c>
      <c r="G230" s="219">
        <v>0</v>
      </c>
      <c r="H230" s="219">
        <v>0</v>
      </c>
      <c r="I230" s="219">
        <v>0</v>
      </c>
      <c r="J230" s="226">
        <v>267969</v>
      </c>
      <c r="K230" s="219">
        <v>42536</v>
      </c>
      <c r="L230" s="219">
        <v>0</v>
      </c>
      <c r="M230" s="219">
        <v>0</v>
      </c>
      <c r="N230" s="219">
        <v>0</v>
      </c>
      <c r="O230" s="219">
        <v>0</v>
      </c>
      <c r="P230" s="219">
        <v>19983</v>
      </c>
      <c r="Q230" s="219">
        <v>180280</v>
      </c>
      <c r="R230" s="219">
        <v>8842</v>
      </c>
      <c r="S230" s="219">
        <v>0</v>
      </c>
      <c r="T230" s="219">
        <v>0</v>
      </c>
      <c r="U230" s="227">
        <v>251641</v>
      </c>
    </row>
    <row r="231" spans="1:28" s="113" customFormat="1" ht="14.4">
      <c r="A231" s="108" t="s">
        <v>41</v>
      </c>
      <c r="B231" s="109">
        <v>307129.2</v>
      </c>
      <c r="C231" s="109">
        <v>62356.46</v>
      </c>
      <c r="D231" s="109">
        <v>672405.55</v>
      </c>
      <c r="E231" s="109">
        <v>89379.969999999987</v>
      </c>
      <c r="F231" s="109">
        <v>10284</v>
      </c>
      <c r="G231" s="109">
        <v>0</v>
      </c>
      <c r="H231" s="109">
        <v>0</v>
      </c>
      <c r="I231" s="109">
        <v>0</v>
      </c>
      <c r="J231" s="110">
        <v>1141555.1800000002</v>
      </c>
      <c r="K231" s="109">
        <v>158571.16999999998</v>
      </c>
      <c r="L231" s="109">
        <v>828.13</v>
      </c>
      <c r="M231" s="109">
        <v>150000</v>
      </c>
      <c r="N231" s="109">
        <v>5434.72</v>
      </c>
      <c r="O231" s="109">
        <v>35644.92</v>
      </c>
      <c r="P231" s="109">
        <v>114414.97</v>
      </c>
      <c r="Q231" s="109">
        <v>517313.41000000003</v>
      </c>
      <c r="R231" s="109">
        <v>118113.68</v>
      </c>
      <c r="S231" s="109">
        <v>0</v>
      </c>
      <c r="T231" s="109">
        <v>0</v>
      </c>
      <c r="U231" s="111">
        <v>1100321</v>
      </c>
      <c r="V231" s="112"/>
      <c r="W231" s="112"/>
      <c r="X231" s="112"/>
      <c r="Y231" s="112"/>
      <c r="Z231" s="112"/>
      <c r="AA231" s="112"/>
      <c r="AB231" s="112"/>
    </row>
    <row r="232" spans="1:28" s="113" customFormat="1" ht="14.4">
      <c r="A232" s="108" t="s">
        <v>42</v>
      </c>
      <c r="B232" s="109">
        <v>2595572.16</v>
      </c>
      <c r="C232" s="109">
        <v>62356.46</v>
      </c>
      <c r="D232" s="109">
        <v>6027242.8899999997</v>
      </c>
      <c r="E232" s="109">
        <v>1310699.99</v>
      </c>
      <c r="F232" s="109">
        <v>17029.66</v>
      </c>
      <c r="G232" s="109">
        <v>0</v>
      </c>
      <c r="H232" s="109">
        <v>405852.27</v>
      </c>
      <c r="I232" s="109">
        <v>500000</v>
      </c>
      <c r="J232" s="110">
        <v>10918753.43</v>
      </c>
      <c r="K232" s="109">
        <v>2205204.3199999998</v>
      </c>
      <c r="L232" s="109">
        <v>828.13</v>
      </c>
      <c r="M232" s="109">
        <v>150000</v>
      </c>
      <c r="N232" s="109">
        <v>16085.349999999999</v>
      </c>
      <c r="O232" s="109">
        <v>122036.81</v>
      </c>
      <c r="P232" s="109">
        <v>4869544.3500000006</v>
      </c>
      <c r="Q232" s="109">
        <v>1126663.92</v>
      </c>
      <c r="R232" s="109">
        <v>2516155.7000000002</v>
      </c>
      <c r="S232" s="109">
        <v>0</v>
      </c>
      <c r="T232" s="109">
        <v>0</v>
      </c>
      <c r="U232" s="111">
        <v>11006518.580000002</v>
      </c>
      <c r="V232" s="112"/>
      <c r="W232" s="112"/>
      <c r="X232" s="112"/>
      <c r="Y232" s="112"/>
      <c r="Z232" s="112"/>
      <c r="AA232" s="112"/>
      <c r="AB232" s="112"/>
    </row>
    <row r="233" spans="1:28">
      <c r="J233" s="226">
        <v>0</v>
      </c>
      <c r="U233" s="227">
        <v>0</v>
      </c>
    </row>
    <row r="234" spans="1:28" s="113" customFormat="1" ht="14.4">
      <c r="A234" s="108" t="s">
        <v>198</v>
      </c>
      <c r="B234" s="109">
        <v>4438754.05</v>
      </c>
      <c r="C234" s="109">
        <v>0</v>
      </c>
      <c r="D234" s="109">
        <v>6785223.2999999989</v>
      </c>
      <c r="E234" s="109">
        <v>2937381.33</v>
      </c>
      <c r="F234" s="109">
        <v>149402.47</v>
      </c>
      <c r="G234" s="109">
        <v>909779.88</v>
      </c>
      <c r="H234" s="109">
        <v>0</v>
      </c>
      <c r="I234" s="109">
        <v>1500000</v>
      </c>
      <c r="J234" s="110">
        <v>16720541.029999999</v>
      </c>
      <c r="K234" s="109">
        <v>8151225.3799999999</v>
      </c>
      <c r="L234" s="109">
        <v>0</v>
      </c>
      <c r="M234" s="109">
        <v>0</v>
      </c>
      <c r="N234" s="109">
        <v>192.17</v>
      </c>
      <c r="O234" s="109">
        <v>1086249.1399999999</v>
      </c>
      <c r="P234" s="109">
        <v>2368019.4700000002</v>
      </c>
      <c r="Q234" s="109">
        <v>1240780.49</v>
      </c>
      <c r="R234" s="109">
        <v>1921857.31</v>
      </c>
      <c r="S234" s="109">
        <v>0</v>
      </c>
      <c r="T234" s="109">
        <v>0</v>
      </c>
      <c r="U234" s="111">
        <v>14768323.960000001</v>
      </c>
      <c r="V234" s="112"/>
      <c r="W234" s="112"/>
      <c r="X234" s="112"/>
      <c r="Y234" s="112"/>
      <c r="Z234" s="112"/>
      <c r="AA234" s="112"/>
      <c r="AB234" s="112"/>
    </row>
    <row r="235" spans="1:28">
      <c r="A235" s="206" t="s">
        <v>199</v>
      </c>
      <c r="B235" s="219">
        <v>153705</v>
      </c>
      <c r="C235" s="219">
        <v>0</v>
      </c>
      <c r="D235" s="219">
        <v>1097952</v>
      </c>
      <c r="E235" s="219">
        <v>0</v>
      </c>
      <c r="F235" s="219">
        <v>0</v>
      </c>
      <c r="G235" s="219">
        <v>0</v>
      </c>
      <c r="H235" s="219">
        <v>0</v>
      </c>
      <c r="I235" s="219">
        <v>0</v>
      </c>
      <c r="J235" s="226">
        <v>1251657</v>
      </c>
      <c r="K235" s="219">
        <v>0</v>
      </c>
      <c r="L235" s="219">
        <v>0</v>
      </c>
      <c r="M235" s="219">
        <v>0</v>
      </c>
      <c r="N235" s="219">
        <v>494805</v>
      </c>
      <c r="O235" s="219">
        <v>36843</v>
      </c>
      <c r="P235" s="219">
        <v>228674</v>
      </c>
      <c r="Q235" s="219">
        <v>50000</v>
      </c>
      <c r="R235" s="219">
        <v>0</v>
      </c>
      <c r="S235" s="219">
        <v>0</v>
      </c>
      <c r="T235" s="219">
        <v>0</v>
      </c>
      <c r="U235" s="227">
        <v>810322</v>
      </c>
    </row>
    <row r="236" spans="1:28" s="113" customFormat="1" ht="14.4">
      <c r="A236" s="108" t="s">
        <v>41</v>
      </c>
      <c r="B236" s="109">
        <v>153705</v>
      </c>
      <c r="C236" s="109">
        <v>0</v>
      </c>
      <c r="D236" s="109">
        <v>1097952</v>
      </c>
      <c r="E236" s="109">
        <v>0</v>
      </c>
      <c r="F236" s="109">
        <v>0</v>
      </c>
      <c r="G236" s="109">
        <v>0</v>
      </c>
      <c r="H236" s="109">
        <v>0</v>
      </c>
      <c r="I236" s="109">
        <v>0</v>
      </c>
      <c r="J236" s="110">
        <v>1251657</v>
      </c>
      <c r="K236" s="109">
        <v>0</v>
      </c>
      <c r="L236" s="109">
        <v>0</v>
      </c>
      <c r="M236" s="109">
        <v>0</v>
      </c>
      <c r="N236" s="109">
        <v>494805</v>
      </c>
      <c r="O236" s="109">
        <v>36843</v>
      </c>
      <c r="P236" s="109">
        <v>228674</v>
      </c>
      <c r="Q236" s="109">
        <v>50000</v>
      </c>
      <c r="R236" s="109">
        <v>0</v>
      </c>
      <c r="S236" s="109">
        <v>0</v>
      </c>
      <c r="T236" s="109">
        <v>0</v>
      </c>
      <c r="U236" s="111">
        <v>810322</v>
      </c>
      <c r="V236" s="112"/>
      <c r="W236" s="112"/>
      <c r="X236" s="112"/>
      <c r="Y236" s="112"/>
      <c r="Z236" s="112"/>
      <c r="AA236" s="112"/>
      <c r="AB236" s="112"/>
    </row>
    <row r="237" spans="1:28" s="113" customFormat="1" ht="14.4">
      <c r="A237" s="108" t="s">
        <v>42</v>
      </c>
      <c r="B237" s="109">
        <v>4592459.05</v>
      </c>
      <c r="C237" s="109">
        <v>0</v>
      </c>
      <c r="D237" s="109">
        <v>7883175.2999999989</v>
      </c>
      <c r="E237" s="109">
        <v>2937381.33</v>
      </c>
      <c r="F237" s="109">
        <v>149402.47</v>
      </c>
      <c r="G237" s="109">
        <v>909779.88</v>
      </c>
      <c r="H237" s="109">
        <v>0</v>
      </c>
      <c r="I237" s="109">
        <v>1500000</v>
      </c>
      <c r="J237" s="110">
        <v>17972198.030000001</v>
      </c>
      <c r="K237" s="109">
        <v>8151225.3799999999</v>
      </c>
      <c r="L237" s="109">
        <v>0</v>
      </c>
      <c r="M237" s="109">
        <v>0</v>
      </c>
      <c r="N237" s="109">
        <v>494997.17</v>
      </c>
      <c r="O237" s="109">
        <v>1123092.1399999999</v>
      </c>
      <c r="P237" s="109">
        <v>2596693.4700000002</v>
      </c>
      <c r="Q237" s="109">
        <v>1290780.49</v>
      </c>
      <c r="R237" s="109">
        <v>1921857.31</v>
      </c>
      <c r="S237" s="109">
        <v>0</v>
      </c>
      <c r="T237" s="109">
        <v>0</v>
      </c>
      <c r="U237" s="111">
        <v>15578645.960000003</v>
      </c>
      <c r="V237" s="112"/>
      <c r="W237" s="112"/>
      <c r="X237" s="112"/>
      <c r="Y237" s="112"/>
      <c r="Z237" s="112"/>
      <c r="AA237" s="112"/>
      <c r="AB237" s="112"/>
    </row>
    <row r="238" spans="1:28">
      <c r="J238" s="226">
        <v>0</v>
      </c>
      <c r="U238" s="227">
        <v>0</v>
      </c>
    </row>
    <row r="239" spans="1:28" s="113" customFormat="1" ht="14.4">
      <c r="A239" s="108" t="s">
        <v>200</v>
      </c>
      <c r="B239" s="109">
        <v>2514246.15</v>
      </c>
      <c r="C239" s="109">
        <v>0</v>
      </c>
      <c r="D239" s="109">
        <v>7532159.2299999995</v>
      </c>
      <c r="E239" s="109">
        <v>1779880.8399999999</v>
      </c>
      <c r="F239" s="109">
        <v>8830.4599999999991</v>
      </c>
      <c r="G239" s="109">
        <v>44225</v>
      </c>
      <c r="H239" s="109">
        <v>0</v>
      </c>
      <c r="I239" s="109">
        <v>0</v>
      </c>
      <c r="J239" s="110">
        <v>11879341.68</v>
      </c>
      <c r="K239" s="109">
        <v>3723989.98</v>
      </c>
      <c r="L239" s="109">
        <v>0</v>
      </c>
      <c r="M239" s="109">
        <v>0</v>
      </c>
      <c r="N239" s="109">
        <v>49689.34</v>
      </c>
      <c r="O239" s="109">
        <v>138368.10999999999</v>
      </c>
      <c r="P239" s="109">
        <v>3516116.6</v>
      </c>
      <c r="Q239" s="109">
        <v>1534334.37</v>
      </c>
      <c r="R239" s="109">
        <v>1894383.72</v>
      </c>
      <c r="S239" s="109">
        <v>0</v>
      </c>
      <c r="T239" s="109">
        <v>0</v>
      </c>
      <c r="U239" s="111">
        <v>10856882.119999999</v>
      </c>
      <c r="V239" s="112"/>
      <c r="W239" s="112"/>
      <c r="X239" s="112"/>
      <c r="Y239" s="112"/>
      <c r="Z239" s="112"/>
      <c r="AA239" s="112"/>
      <c r="AB239" s="112"/>
    </row>
    <row r="240" spans="1:28">
      <c r="A240" s="206" t="s">
        <v>201</v>
      </c>
      <c r="B240" s="219">
        <v>0</v>
      </c>
      <c r="C240" s="219">
        <v>0</v>
      </c>
      <c r="D240" s="219">
        <v>35493.629999999997</v>
      </c>
      <c r="E240" s="219">
        <v>3447.69</v>
      </c>
      <c r="F240" s="219">
        <v>0</v>
      </c>
      <c r="G240" s="219">
        <v>0</v>
      </c>
      <c r="H240" s="219">
        <v>0</v>
      </c>
      <c r="I240" s="219">
        <v>0</v>
      </c>
      <c r="J240" s="226">
        <v>38941.32</v>
      </c>
      <c r="K240" s="219">
        <v>0</v>
      </c>
      <c r="L240" s="219">
        <v>0</v>
      </c>
      <c r="M240" s="219">
        <v>0</v>
      </c>
      <c r="N240" s="219">
        <v>0</v>
      </c>
      <c r="O240" s="219">
        <v>0</v>
      </c>
      <c r="P240" s="219">
        <v>54386.77</v>
      </c>
      <c r="Q240" s="219">
        <v>42966</v>
      </c>
      <c r="R240" s="219">
        <v>8790.23</v>
      </c>
      <c r="S240" s="219">
        <v>0</v>
      </c>
      <c r="T240" s="219">
        <v>0</v>
      </c>
      <c r="U240" s="227">
        <v>106142.99999999999</v>
      </c>
    </row>
    <row r="241" spans="1:28">
      <c r="A241" s="206" t="s">
        <v>202</v>
      </c>
      <c r="B241" s="219">
        <v>40679.67</v>
      </c>
      <c r="C241" s="219">
        <v>1299.69</v>
      </c>
      <c r="D241" s="219">
        <v>11099.470000000001</v>
      </c>
      <c r="E241" s="219">
        <v>24996.86</v>
      </c>
      <c r="F241" s="219">
        <v>0</v>
      </c>
      <c r="G241" s="219">
        <v>0</v>
      </c>
      <c r="H241" s="219">
        <v>0</v>
      </c>
      <c r="I241" s="219">
        <v>0</v>
      </c>
      <c r="J241" s="226">
        <v>78075.69</v>
      </c>
      <c r="K241" s="219">
        <v>0</v>
      </c>
      <c r="L241" s="219">
        <v>0</v>
      </c>
      <c r="M241" s="219">
        <v>33500</v>
      </c>
      <c r="N241" s="219">
        <v>0</v>
      </c>
      <c r="O241" s="219">
        <v>1490</v>
      </c>
      <c r="P241" s="219">
        <v>5222.9900000000007</v>
      </c>
      <c r="Q241" s="219">
        <v>0</v>
      </c>
      <c r="R241" s="219">
        <v>40679.230000000003</v>
      </c>
      <c r="S241" s="219">
        <v>0</v>
      </c>
      <c r="T241" s="219">
        <v>0</v>
      </c>
      <c r="U241" s="227">
        <v>80892.22</v>
      </c>
    </row>
    <row r="242" spans="1:28">
      <c r="A242" s="206" t="s">
        <v>203</v>
      </c>
      <c r="B242" s="219">
        <v>221520.72</v>
      </c>
      <c r="C242" s="219">
        <v>0</v>
      </c>
      <c r="D242" s="219">
        <v>67008.78</v>
      </c>
      <c r="E242" s="219">
        <v>13619.68</v>
      </c>
      <c r="F242" s="219">
        <v>0</v>
      </c>
      <c r="G242" s="219">
        <v>0</v>
      </c>
      <c r="H242" s="219">
        <v>0</v>
      </c>
      <c r="I242" s="219">
        <v>0</v>
      </c>
      <c r="J242" s="226">
        <v>302149.18</v>
      </c>
      <c r="K242" s="219">
        <v>71251.19</v>
      </c>
      <c r="L242" s="219">
        <v>0</v>
      </c>
      <c r="M242" s="219">
        <v>105000</v>
      </c>
      <c r="N242" s="219">
        <v>0</v>
      </c>
      <c r="O242" s="219">
        <v>38481.86</v>
      </c>
      <c r="P242" s="219">
        <v>24979.329999999998</v>
      </c>
      <c r="Q242" s="219">
        <v>82525.650000000009</v>
      </c>
      <c r="R242" s="219">
        <v>0</v>
      </c>
      <c r="S242" s="219">
        <v>0</v>
      </c>
      <c r="T242" s="219">
        <v>0</v>
      </c>
      <c r="U242" s="227">
        <v>322238.02999999997</v>
      </c>
    </row>
    <row r="243" spans="1:28">
      <c r="A243" s="206" t="s">
        <v>204</v>
      </c>
      <c r="B243" s="219">
        <v>25393.83</v>
      </c>
      <c r="C243" s="219">
        <v>0</v>
      </c>
      <c r="D243" s="219">
        <v>12213</v>
      </c>
      <c r="E243" s="219">
        <v>0</v>
      </c>
      <c r="F243" s="219">
        <v>0</v>
      </c>
      <c r="G243" s="219">
        <v>0</v>
      </c>
      <c r="H243" s="219">
        <v>0</v>
      </c>
      <c r="I243" s="219">
        <v>0</v>
      </c>
      <c r="J243" s="226">
        <v>37606.83</v>
      </c>
      <c r="K243" s="219">
        <v>8088.94</v>
      </c>
      <c r="L243" s="219">
        <v>0</v>
      </c>
      <c r="M243" s="219">
        <v>0</v>
      </c>
      <c r="N243" s="219">
        <v>0</v>
      </c>
      <c r="O243" s="219">
        <v>2.2000000000000002</v>
      </c>
      <c r="P243" s="219">
        <v>6585.4500000000007</v>
      </c>
      <c r="Q243" s="219">
        <v>250000</v>
      </c>
      <c r="R243" s="219">
        <v>0</v>
      </c>
      <c r="S243" s="219">
        <v>0</v>
      </c>
      <c r="T243" s="219">
        <v>0</v>
      </c>
      <c r="U243" s="227">
        <v>264676.59000000003</v>
      </c>
    </row>
    <row r="244" spans="1:28">
      <c r="A244" s="206" t="s">
        <v>205</v>
      </c>
      <c r="B244" s="219">
        <v>0</v>
      </c>
      <c r="C244" s="219">
        <v>0</v>
      </c>
      <c r="D244" s="219">
        <v>16328</v>
      </c>
      <c r="E244" s="219">
        <v>1973</v>
      </c>
      <c r="F244" s="219">
        <v>0</v>
      </c>
      <c r="G244" s="219">
        <v>0</v>
      </c>
      <c r="H244" s="219">
        <v>0</v>
      </c>
      <c r="I244" s="219">
        <v>0</v>
      </c>
      <c r="J244" s="226">
        <v>18301</v>
      </c>
      <c r="K244" s="219">
        <v>5661</v>
      </c>
      <c r="L244" s="219">
        <v>0</v>
      </c>
      <c r="M244" s="219">
        <v>0</v>
      </c>
      <c r="N244" s="219">
        <v>0</v>
      </c>
      <c r="O244" s="219">
        <v>13832</v>
      </c>
      <c r="P244" s="219">
        <v>5564</v>
      </c>
      <c r="Q244" s="219">
        <v>0</v>
      </c>
      <c r="R244" s="219">
        <v>0</v>
      </c>
      <c r="S244" s="219">
        <v>0</v>
      </c>
      <c r="T244" s="219">
        <v>0</v>
      </c>
      <c r="U244" s="227">
        <v>25057</v>
      </c>
    </row>
    <row r="245" spans="1:28">
      <c r="A245" s="206" t="s">
        <v>404</v>
      </c>
      <c r="B245" s="219">
        <v>945476.78</v>
      </c>
      <c r="C245" s="219">
        <v>54633.77</v>
      </c>
      <c r="D245" s="219">
        <v>230263.87</v>
      </c>
      <c r="E245" s="219">
        <v>23912.58</v>
      </c>
      <c r="F245" s="219">
        <v>2008.72</v>
      </c>
      <c r="G245" s="219">
        <v>0</v>
      </c>
      <c r="H245" s="219">
        <v>0</v>
      </c>
      <c r="I245" s="219">
        <v>0</v>
      </c>
      <c r="J245" s="226">
        <v>1256295.72</v>
      </c>
      <c r="K245" s="219">
        <v>197149</v>
      </c>
      <c r="L245" s="219">
        <v>0</v>
      </c>
      <c r="M245" s="219">
        <v>0</v>
      </c>
      <c r="N245" s="219">
        <v>0</v>
      </c>
      <c r="O245" s="219">
        <v>1833</v>
      </c>
      <c r="P245" s="219">
        <v>86334.33</v>
      </c>
      <c r="Q245" s="219">
        <v>835385.44</v>
      </c>
      <c r="R245" s="219">
        <v>21898.12</v>
      </c>
      <c r="S245" s="219">
        <v>0</v>
      </c>
      <c r="T245" s="219">
        <v>0</v>
      </c>
      <c r="U245" s="227">
        <v>1142599.8900000001</v>
      </c>
    </row>
    <row r="246" spans="1:28">
      <c r="A246" s="206" t="s">
        <v>207</v>
      </c>
      <c r="B246" s="219">
        <v>437820.04000000004</v>
      </c>
      <c r="C246" s="219">
        <v>0</v>
      </c>
      <c r="D246" s="219">
        <v>404673.1</v>
      </c>
      <c r="E246" s="219">
        <v>47311.35</v>
      </c>
      <c r="F246" s="219">
        <v>0</v>
      </c>
      <c r="G246" s="219">
        <v>0</v>
      </c>
      <c r="H246" s="219">
        <v>0</v>
      </c>
      <c r="I246" s="219">
        <v>275357.33</v>
      </c>
      <c r="J246" s="226">
        <v>1165161.82</v>
      </c>
      <c r="K246" s="219">
        <v>410545</v>
      </c>
      <c r="L246" s="219">
        <v>0</v>
      </c>
      <c r="M246" s="219">
        <v>0</v>
      </c>
      <c r="N246" s="219">
        <v>0</v>
      </c>
      <c r="O246" s="219">
        <v>20991.41</v>
      </c>
      <c r="P246" s="219">
        <v>144990</v>
      </c>
      <c r="Q246" s="219">
        <v>674187</v>
      </c>
      <c r="R246" s="219">
        <v>34950</v>
      </c>
      <c r="S246" s="219">
        <v>0</v>
      </c>
      <c r="T246" s="219">
        <v>0</v>
      </c>
      <c r="U246" s="227">
        <v>1285663.4099999999</v>
      </c>
    </row>
    <row r="247" spans="1:28">
      <c r="A247" s="206" t="s">
        <v>208</v>
      </c>
      <c r="B247" s="219">
        <v>8788</v>
      </c>
      <c r="C247" s="219">
        <v>0</v>
      </c>
      <c r="D247" s="219">
        <v>228004</v>
      </c>
      <c r="E247" s="219">
        <v>76290</v>
      </c>
      <c r="F247" s="219">
        <v>0</v>
      </c>
      <c r="G247" s="219">
        <v>0</v>
      </c>
      <c r="H247" s="219">
        <v>0</v>
      </c>
      <c r="I247" s="219">
        <v>246096</v>
      </c>
      <c r="J247" s="226">
        <v>559178</v>
      </c>
      <c r="K247" s="219">
        <v>89763</v>
      </c>
      <c r="L247" s="219">
        <v>0</v>
      </c>
      <c r="M247" s="219">
        <v>0</v>
      </c>
      <c r="N247" s="219">
        <v>72305</v>
      </c>
      <c r="O247" s="219">
        <v>271220</v>
      </c>
      <c r="P247" s="219">
        <v>38832</v>
      </c>
      <c r="Q247" s="219">
        <v>87641</v>
      </c>
      <c r="R247" s="219">
        <v>0</v>
      </c>
      <c r="S247" s="219">
        <v>0</v>
      </c>
      <c r="T247" s="219">
        <v>0</v>
      </c>
      <c r="U247" s="227">
        <v>559761</v>
      </c>
    </row>
    <row r="248" spans="1:28">
      <c r="A248" s="206" t="s">
        <v>209</v>
      </c>
      <c r="B248" s="219">
        <v>33295.339999999997</v>
      </c>
      <c r="C248" s="219">
        <v>0</v>
      </c>
      <c r="D248" s="219">
        <v>52842.799999999996</v>
      </c>
      <c r="E248" s="219">
        <v>16851.32</v>
      </c>
      <c r="F248" s="219">
        <v>0</v>
      </c>
      <c r="G248" s="219">
        <v>0</v>
      </c>
      <c r="H248" s="219">
        <v>0</v>
      </c>
      <c r="I248" s="219">
        <v>0</v>
      </c>
      <c r="J248" s="226">
        <v>102989.45999999999</v>
      </c>
      <c r="K248" s="219">
        <v>168025.12</v>
      </c>
      <c r="L248" s="219">
        <v>0</v>
      </c>
      <c r="M248" s="219">
        <v>0</v>
      </c>
      <c r="N248" s="219">
        <v>95787.7</v>
      </c>
      <c r="O248" s="219">
        <v>487969.36</v>
      </c>
      <c r="P248" s="219">
        <v>12716.74</v>
      </c>
      <c r="Q248" s="219">
        <v>70477.53</v>
      </c>
      <c r="R248" s="219">
        <v>70110.73000000001</v>
      </c>
      <c r="S248" s="219">
        <v>0</v>
      </c>
      <c r="T248" s="219">
        <v>0</v>
      </c>
      <c r="U248" s="227">
        <v>905087.17999999993</v>
      </c>
    </row>
    <row r="249" spans="1:28">
      <c r="A249" s="206" t="s">
        <v>210</v>
      </c>
      <c r="B249" s="219">
        <v>0</v>
      </c>
      <c r="C249" s="219">
        <v>0</v>
      </c>
      <c r="D249" s="219">
        <v>18562</v>
      </c>
      <c r="E249" s="219">
        <v>0</v>
      </c>
      <c r="F249" s="219">
        <v>0</v>
      </c>
      <c r="G249" s="219">
        <v>0</v>
      </c>
      <c r="H249" s="219">
        <v>0</v>
      </c>
      <c r="I249" s="219">
        <v>0</v>
      </c>
      <c r="J249" s="226">
        <v>18562</v>
      </c>
      <c r="K249" s="219">
        <v>10137</v>
      </c>
      <c r="L249" s="219">
        <v>0</v>
      </c>
      <c r="M249" s="219">
        <v>0</v>
      </c>
      <c r="N249" s="219">
        <v>0</v>
      </c>
      <c r="O249" s="219">
        <v>0</v>
      </c>
      <c r="P249" s="219">
        <v>5445</v>
      </c>
      <c r="Q249" s="219">
        <v>0</v>
      </c>
      <c r="R249" s="219">
        <v>0</v>
      </c>
      <c r="S249" s="219">
        <v>0</v>
      </c>
      <c r="T249" s="219">
        <v>0</v>
      </c>
      <c r="U249" s="227">
        <v>15582</v>
      </c>
    </row>
    <row r="250" spans="1:28">
      <c r="A250" s="206" t="s">
        <v>211</v>
      </c>
      <c r="B250" s="219">
        <v>58260</v>
      </c>
      <c r="C250" s="219">
        <v>0</v>
      </c>
      <c r="D250" s="219">
        <v>79518</v>
      </c>
      <c r="E250" s="219">
        <v>12375</v>
      </c>
      <c r="F250" s="219">
        <v>0</v>
      </c>
      <c r="G250" s="219">
        <v>0</v>
      </c>
      <c r="H250" s="219">
        <v>0</v>
      </c>
      <c r="I250" s="219">
        <v>223362</v>
      </c>
      <c r="J250" s="226">
        <v>373515</v>
      </c>
      <c r="K250" s="219">
        <v>64679</v>
      </c>
      <c r="L250" s="219">
        <v>0</v>
      </c>
      <c r="M250" s="219">
        <v>0</v>
      </c>
      <c r="N250" s="219">
        <v>0</v>
      </c>
      <c r="O250" s="219">
        <v>155</v>
      </c>
      <c r="P250" s="219">
        <v>25206</v>
      </c>
      <c r="Q250" s="219">
        <v>32546</v>
      </c>
      <c r="R250" s="219">
        <v>58260</v>
      </c>
      <c r="S250" s="219">
        <v>0</v>
      </c>
      <c r="T250" s="219">
        <v>0</v>
      </c>
      <c r="U250" s="227">
        <v>180846</v>
      </c>
    </row>
    <row r="251" spans="1:28">
      <c r="A251" s="206" t="s">
        <v>212</v>
      </c>
      <c r="B251" s="219">
        <v>1610269</v>
      </c>
      <c r="C251" s="219">
        <v>0</v>
      </c>
      <c r="D251" s="219">
        <v>93079</v>
      </c>
      <c r="E251" s="219">
        <v>3073</v>
      </c>
      <c r="F251" s="219">
        <v>0</v>
      </c>
      <c r="G251" s="219">
        <v>0</v>
      </c>
      <c r="H251" s="219">
        <v>0</v>
      </c>
      <c r="I251" s="219">
        <v>0</v>
      </c>
      <c r="J251" s="226">
        <v>1706421</v>
      </c>
      <c r="K251" s="219">
        <v>0</v>
      </c>
      <c r="L251" s="219">
        <v>0</v>
      </c>
      <c r="M251" s="219">
        <v>0</v>
      </c>
      <c r="N251" s="219">
        <v>45987</v>
      </c>
      <c r="O251" s="219">
        <v>0</v>
      </c>
      <c r="P251" s="219">
        <v>77660</v>
      </c>
      <c r="Q251" s="219">
        <v>427115</v>
      </c>
      <c r="R251" s="219">
        <v>708171</v>
      </c>
      <c r="S251" s="219">
        <v>0</v>
      </c>
      <c r="T251" s="219">
        <v>0</v>
      </c>
      <c r="U251" s="227">
        <v>1258933</v>
      </c>
    </row>
    <row r="252" spans="1:28">
      <c r="A252" s="206" t="s">
        <v>213</v>
      </c>
      <c r="B252" s="219">
        <v>163726.21</v>
      </c>
      <c r="C252" s="219">
        <v>0</v>
      </c>
      <c r="D252" s="219">
        <v>131137.74</v>
      </c>
      <c r="E252" s="219">
        <v>10235.939999999999</v>
      </c>
      <c r="F252" s="219">
        <v>294.45999999999998</v>
      </c>
      <c r="G252" s="219">
        <v>0</v>
      </c>
      <c r="H252" s="219">
        <v>0</v>
      </c>
      <c r="I252" s="219">
        <v>93138.79</v>
      </c>
      <c r="J252" s="226">
        <v>398533.13999999996</v>
      </c>
      <c r="K252" s="219">
        <v>140012.29</v>
      </c>
      <c r="L252" s="219">
        <v>0</v>
      </c>
      <c r="M252" s="219">
        <v>15000</v>
      </c>
      <c r="N252" s="219">
        <v>0</v>
      </c>
      <c r="O252" s="219">
        <v>0</v>
      </c>
      <c r="P252" s="219">
        <v>9764.619999999999</v>
      </c>
      <c r="Q252" s="219">
        <v>164527.85</v>
      </c>
      <c r="R252" s="219">
        <v>0</v>
      </c>
      <c r="S252" s="219">
        <v>0</v>
      </c>
      <c r="T252" s="219">
        <v>0</v>
      </c>
      <c r="U252" s="227">
        <v>329304.76</v>
      </c>
    </row>
    <row r="253" spans="1:28" s="113" customFormat="1" ht="14.4">
      <c r="A253" s="108" t="s">
        <v>41</v>
      </c>
      <c r="B253" s="109">
        <v>3545229.59</v>
      </c>
      <c r="C253" s="109">
        <v>55933.46</v>
      </c>
      <c r="D253" s="109">
        <v>1380223.39</v>
      </c>
      <c r="E253" s="109">
        <v>234086.42</v>
      </c>
      <c r="F253" s="109">
        <v>2303.1799999999998</v>
      </c>
      <c r="G253" s="109">
        <v>0</v>
      </c>
      <c r="H253" s="109">
        <v>0</v>
      </c>
      <c r="I253" s="109">
        <v>837954.12000000011</v>
      </c>
      <c r="J253" s="110">
        <v>6055730.1599999992</v>
      </c>
      <c r="K253" s="109">
        <v>1165311.54</v>
      </c>
      <c r="L253" s="109">
        <v>0</v>
      </c>
      <c r="M253" s="109">
        <v>153500</v>
      </c>
      <c r="N253" s="109">
        <v>214079.7</v>
      </c>
      <c r="O253" s="109">
        <v>835974.83</v>
      </c>
      <c r="P253" s="109">
        <v>497687.23</v>
      </c>
      <c r="Q253" s="109">
        <v>2667371.4700000002</v>
      </c>
      <c r="R253" s="109">
        <v>942859.31</v>
      </c>
      <c r="S253" s="109">
        <v>0</v>
      </c>
      <c r="T253" s="109">
        <v>0</v>
      </c>
      <c r="U253" s="111">
        <v>6476784.0800000001</v>
      </c>
      <c r="V253" s="112"/>
      <c r="W253" s="112"/>
      <c r="X253" s="112"/>
      <c r="Y253" s="112"/>
      <c r="Z253" s="112"/>
      <c r="AA253" s="112"/>
      <c r="AB253" s="112"/>
    </row>
    <row r="254" spans="1:28" s="113" customFormat="1" ht="14.4">
      <c r="A254" s="108" t="s">
        <v>42</v>
      </c>
      <c r="B254" s="109">
        <v>6059475.7400000002</v>
      </c>
      <c r="C254" s="109">
        <v>55933.46</v>
      </c>
      <c r="D254" s="109">
        <v>8912382.6199999992</v>
      </c>
      <c r="E254" s="109">
        <v>2013967.2599999998</v>
      </c>
      <c r="F254" s="109">
        <v>11133.64</v>
      </c>
      <c r="G254" s="109">
        <v>44225</v>
      </c>
      <c r="H254" s="109">
        <v>0</v>
      </c>
      <c r="I254" s="109">
        <v>837954.12000000011</v>
      </c>
      <c r="J254" s="110">
        <v>17935071.84</v>
      </c>
      <c r="K254" s="109">
        <v>4889301.5199999996</v>
      </c>
      <c r="L254" s="109">
        <v>0</v>
      </c>
      <c r="M254" s="109">
        <v>153500</v>
      </c>
      <c r="N254" s="109">
        <v>263769.04000000004</v>
      </c>
      <c r="O254" s="109">
        <v>974342.94</v>
      </c>
      <c r="P254" s="109">
        <v>4013803.83</v>
      </c>
      <c r="Q254" s="109">
        <v>4201705.84</v>
      </c>
      <c r="R254" s="109">
        <v>2837243.0300000003</v>
      </c>
      <c r="S254" s="109">
        <v>0</v>
      </c>
      <c r="T254" s="109">
        <v>0</v>
      </c>
      <c r="U254" s="111">
        <v>17333666.199999999</v>
      </c>
      <c r="V254" s="112"/>
      <c r="W254" s="112"/>
      <c r="X254" s="112"/>
      <c r="Y254" s="112"/>
      <c r="Z254" s="112"/>
      <c r="AA254" s="112"/>
      <c r="AB254" s="112"/>
    </row>
    <row r="255" spans="1:28">
      <c r="J255" s="226">
        <v>0</v>
      </c>
      <c r="U255" s="227">
        <v>0</v>
      </c>
    </row>
    <row r="256" spans="1:28" s="113" customFormat="1" ht="14.4">
      <c r="A256" s="108" t="s">
        <v>214</v>
      </c>
      <c r="B256" s="109">
        <v>2633217.27</v>
      </c>
      <c r="C256" s="109">
        <v>0</v>
      </c>
      <c r="D256" s="109">
        <v>3891947.2800000007</v>
      </c>
      <c r="E256" s="109">
        <v>1130204.18</v>
      </c>
      <c r="F256" s="109">
        <v>10084.049999999999</v>
      </c>
      <c r="G256" s="109">
        <v>0</v>
      </c>
      <c r="H256" s="109">
        <v>0</v>
      </c>
      <c r="I256" s="109">
        <v>310800</v>
      </c>
      <c r="J256" s="110">
        <v>7976252.7800000003</v>
      </c>
      <c r="K256" s="109">
        <v>3175086.19</v>
      </c>
      <c r="L256" s="109">
        <v>0</v>
      </c>
      <c r="M256" s="109">
        <v>0</v>
      </c>
      <c r="N256" s="109">
        <v>361241.64999999997</v>
      </c>
      <c r="O256" s="109">
        <v>325870.39999999997</v>
      </c>
      <c r="P256" s="109">
        <v>2492543.7400000002</v>
      </c>
      <c r="Q256" s="109">
        <v>181028.89</v>
      </c>
      <c r="R256" s="109">
        <v>873079.89</v>
      </c>
      <c r="S256" s="109">
        <v>0</v>
      </c>
      <c r="T256" s="109">
        <v>0</v>
      </c>
      <c r="U256" s="111">
        <v>7408850.7599999998</v>
      </c>
      <c r="V256" s="112"/>
      <c r="W256" s="112"/>
      <c r="X256" s="112"/>
      <c r="Y256" s="112"/>
      <c r="Z256" s="112"/>
      <c r="AA256" s="112"/>
      <c r="AB256" s="112"/>
    </row>
    <row r="257" spans="1:28">
      <c r="A257" s="206" t="s">
        <v>405</v>
      </c>
      <c r="B257" s="219">
        <v>67.59</v>
      </c>
      <c r="C257" s="219">
        <v>0</v>
      </c>
      <c r="D257" s="219">
        <v>106599.64</v>
      </c>
      <c r="E257" s="219">
        <v>13703.91</v>
      </c>
      <c r="F257" s="219">
        <v>11845</v>
      </c>
      <c r="G257" s="219">
        <v>0</v>
      </c>
      <c r="H257" s="219">
        <v>0</v>
      </c>
      <c r="I257" s="219">
        <v>0</v>
      </c>
      <c r="J257" s="226">
        <v>132216.14000000001</v>
      </c>
      <c r="K257" s="219">
        <v>59593.96</v>
      </c>
      <c r="L257" s="219">
        <v>0</v>
      </c>
      <c r="M257" s="219">
        <v>0</v>
      </c>
      <c r="N257" s="219">
        <v>0</v>
      </c>
      <c r="O257" s="219">
        <v>4796.1499999999996</v>
      </c>
      <c r="P257" s="219">
        <v>35584</v>
      </c>
      <c r="Q257" s="219">
        <v>47297.97</v>
      </c>
      <c r="R257" s="219">
        <v>0</v>
      </c>
      <c r="S257" s="219">
        <v>0</v>
      </c>
      <c r="T257" s="219">
        <v>0</v>
      </c>
      <c r="U257" s="227">
        <v>147272.08000000002</v>
      </c>
    </row>
    <row r="258" spans="1:28">
      <c r="A258" s="206" t="s">
        <v>216</v>
      </c>
      <c r="B258" s="219">
        <v>79209</v>
      </c>
      <c r="C258" s="219">
        <v>121949</v>
      </c>
      <c r="D258" s="219">
        <v>118127</v>
      </c>
      <c r="E258" s="219">
        <v>0</v>
      </c>
      <c r="F258" s="219">
        <v>0</v>
      </c>
      <c r="G258" s="219">
        <v>0</v>
      </c>
      <c r="H258" s="219">
        <v>0</v>
      </c>
      <c r="I258" s="219">
        <v>0</v>
      </c>
      <c r="J258" s="226">
        <v>319285</v>
      </c>
      <c r="K258" s="219">
        <v>188873</v>
      </c>
      <c r="L258" s="219">
        <v>0</v>
      </c>
      <c r="M258" s="219">
        <v>0</v>
      </c>
      <c r="N258" s="219">
        <v>0</v>
      </c>
      <c r="O258" s="219">
        <v>23056</v>
      </c>
      <c r="P258" s="219">
        <v>31815</v>
      </c>
      <c r="Q258" s="219">
        <v>116891</v>
      </c>
      <c r="R258" s="219">
        <v>0</v>
      </c>
      <c r="S258" s="219">
        <v>0</v>
      </c>
      <c r="T258" s="219">
        <v>0</v>
      </c>
      <c r="U258" s="227">
        <v>360635</v>
      </c>
    </row>
    <row r="259" spans="1:28">
      <c r="A259" s="206" t="s">
        <v>217</v>
      </c>
      <c r="B259" s="219">
        <v>227593</v>
      </c>
      <c r="C259" s="219">
        <v>0</v>
      </c>
      <c r="D259" s="219">
        <v>181875</v>
      </c>
      <c r="E259" s="219">
        <v>0</v>
      </c>
      <c r="F259" s="219">
        <v>0</v>
      </c>
      <c r="G259" s="219">
        <v>0</v>
      </c>
      <c r="H259" s="219">
        <v>0</v>
      </c>
      <c r="I259" s="219">
        <v>474812</v>
      </c>
      <c r="J259" s="226">
        <v>884280</v>
      </c>
      <c r="K259" s="219">
        <v>0</v>
      </c>
      <c r="L259" s="219">
        <v>0</v>
      </c>
      <c r="M259" s="219">
        <v>0</v>
      </c>
      <c r="N259" s="219">
        <v>0</v>
      </c>
      <c r="O259" s="219">
        <v>1804</v>
      </c>
      <c r="P259" s="219">
        <v>65855</v>
      </c>
      <c r="Q259" s="219">
        <v>206227</v>
      </c>
      <c r="R259" s="219">
        <v>1439</v>
      </c>
      <c r="S259" s="219">
        <v>0</v>
      </c>
      <c r="T259" s="219">
        <v>0</v>
      </c>
      <c r="U259" s="227">
        <v>275325</v>
      </c>
    </row>
    <row r="260" spans="1:28">
      <c r="A260" s="206" t="s">
        <v>218</v>
      </c>
      <c r="B260" s="219">
        <v>0</v>
      </c>
      <c r="C260" s="219">
        <v>0</v>
      </c>
      <c r="D260" s="219">
        <v>109635.43</v>
      </c>
      <c r="E260" s="219">
        <v>0</v>
      </c>
      <c r="F260" s="219">
        <v>136179.41</v>
      </c>
      <c r="G260" s="219">
        <v>0</v>
      </c>
      <c r="H260" s="219">
        <v>0</v>
      </c>
      <c r="I260" s="219">
        <v>565422.74</v>
      </c>
      <c r="J260" s="226">
        <v>811237.58</v>
      </c>
      <c r="K260" s="219">
        <v>240977.88</v>
      </c>
      <c r="L260" s="219">
        <v>0</v>
      </c>
      <c r="M260" s="219">
        <v>0</v>
      </c>
      <c r="N260" s="219">
        <v>0</v>
      </c>
      <c r="O260" s="219">
        <v>665002.94999999995</v>
      </c>
      <c r="P260" s="219">
        <v>33419.379999999997</v>
      </c>
      <c r="Q260" s="219">
        <v>187827.03999999998</v>
      </c>
      <c r="R260" s="219">
        <v>3638.54</v>
      </c>
      <c r="S260" s="219">
        <v>0</v>
      </c>
      <c r="T260" s="219">
        <v>0</v>
      </c>
      <c r="U260" s="227">
        <v>1130865.79</v>
      </c>
    </row>
    <row r="261" spans="1:28" s="113" customFormat="1" ht="14.4">
      <c r="A261" s="108" t="s">
        <v>41</v>
      </c>
      <c r="B261" s="109">
        <v>306869.58999999997</v>
      </c>
      <c r="C261" s="109">
        <v>121949</v>
      </c>
      <c r="D261" s="109">
        <v>516237.07</v>
      </c>
      <c r="E261" s="109">
        <v>13703.91</v>
      </c>
      <c r="F261" s="109">
        <v>148024.41</v>
      </c>
      <c r="G261" s="109">
        <v>0</v>
      </c>
      <c r="H261" s="109">
        <v>0</v>
      </c>
      <c r="I261" s="109">
        <v>1040234.74</v>
      </c>
      <c r="J261" s="110">
        <v>2147018.7199999997</v>
      </c>
      <c r="K261" s="109">
        <v>489444.83999999997</v>
      </c>
      <c r="L261" s="109">
        <v>0</v>
      </c>
      <c r="M261" s="109">
        <v>0</v>
      </c>
      <c r="N261" s="109">
        <v>0</v>
      </c>
      <c r="O261" s="109">
        <v>694659.1</v>
      </c>
      <c r="P261" s="109">
        <v>166673.38</v>
      </c>
      <c r="Q261" s="109">
        <v>558243.01</v>
      </c>
      <c r="R261" s="109">
        <v>5077.54</v>
      </c>
      <c r="S261" s="109">
        <v>0</v>
      </c>
      <c r="T261" s="109">
        <v>0</v>
      </c>
      <c r="U261" s="111">
        <v>1914097.8699999999</v>
      </c>
      <c r="V261" s="112"/>
      <c r="W261" s="112"/>
      <c r="X261" s="112"/>
      <c r="Y261" s="112"/>
      <c r="Z261" s="112"/>
      <c r="AA261" s="112"/>
      <c r="AB261" s="112"/>
    </row>
    <row r="262" spans="1:28" s="113" customFormat="1" ht="14.4">
      <c r="A262" s="108" t="s">
        <v>42</v>
      </c>
      <c r="B262" s="109">
        <v>2940086.86</v>
      </c>
      <c r="C262" s="109">
        <v>121949</v>
      </c>
      <c r="D262" s="109">
        <v>4408184.3500000006</v>
      </c>
      <c r="E262" s="109">
        <v>1143908.0899999999</v>
      </c>
      <c r="F262" s="109">
        <v>158108.46</v>
      </c>
      <c r="G262" s="109">
        <v>0</v>
      </c>
      <c r="H262" s="109">
        <v>0</v>
      </c>
      <c r="I262" s="109">
        <v>1351034.74</v>
      </c>
      <c r="J262" s="110">
        <v>10123271.500000002</v>
      </c>
      <c r="K262" s="109">
        <v>3664531.03</v>
      </c>
      <c r="L262" s="109">
        <v>0</v>
      </c>
      <c r="M262" s="109">
        <v>0</v>
      </c>
      <c r="N262" s="109">
        <v>361241.64999999997</v>
      </c>
      <c r="O262" s="109">
        <v>1020529.5</v>
      </c>
      <c r="P262" s="109">
        <v>2659217.12</v>
      </c>
      <c r="Q262" s="109">
        <v>739271.9</v>
      </c>
      <c r="R262" s="109">
        <v>878157.43</v>
      </c>
      <c r="S262" s="109">
        <v>0</v>
      </c>
      <c r="T262" s="109">
        <v>0</v>
      </c>
      <c r="U262" s="111">
        <v>9322948.629999999</v>
      </c>
      <c r="V262" s="112"/>
      <c r="W262" s="112"/>
      <c r="X262" s="112"/>
      <c r="Y262" s="112"/>
      <c r="Z262" s="112"/>
      <c r="AA262" s="112"/>
      <c r="AB262" s="112"/>
    </row>
    <row r="263" spans="1:28">
      <c r="J263" s="226">
        <v>0</v>
      </c>
      <c r="U263" s="227">
        <v>0</v>
      </c>
    </row>
    <row r="264" spans="1:28" s="113" customFormat="1" ht="14.4">
      <c r="A264" s="108" t="s">
        <v>406</v>
      </c>
      <c r="B264" s="109">
        <v>252164.83</v>
      </c>
      <c r="C264" s="109">
        <v>0</v>
      </c>
      <c r="D264" s="109">
        <v>2673748.89</v>
      </c>
      <c r="E264" s="109">
        <v>659110.29</v>
      </c>
      <c r="F264" s="109">
        <v>26604.9</v>
      </c>
      <c r="G264" s="109">
        <v>0</v>
      </c>
      <c r="H264" s="109">
        <v>841464.05</v>
      </c>
      <c r="I264" s="109">
        <v>160614</v>
      </c>
      <c r="J264" s="110">
        <v>4613706.96</v>
      </c>
      <c r="K264" s="109">
        <v>1824497.3199999998</v>
      </c>
      <c r="L264" s="109">
        <v>0</v>
      </c>
      <c r="M264" s="109">
        <v>50243.95</v>
      </c>
      <c r="N264" s="109">
        <v>148221.73000000001</v>
      </c>
      <c r="O264" s="109">
        <v>208033.06999999998</v>
      </c>
      <c r="P264" s="109">
        <v>1770266.24</v>
      </c>
      <c r="Q264" s="109">
        <v>267757.23</v>
      </c>
      <c r="R264" s="109">
        <v>198296.43</v>
      </c>
      <c r="S264" s="109">
        <v>0</v>
      </c>
      <c r="T264" s="109">
        <v>0</v>
      </c>
      <c r="U264" s="111">
        <v>4467315.9699999988</v>
      </c>
      <c r="V264" s="112"/>
      <c r="W264" s="112"/>
      <c r="X264" s="112"/>
      <c r="Y264" s="112"/>
      <c r="Z264" s="112"/>
      <c r="AA264" s="112"/>
      <c r="AB264" s="112"/>
    </row>
    <row r="265" spans="1:28">
      <c r="A265" s="206" t="s">
        <v>220</v>
      </c>
      <c r="B265" s="219">
        <v>0</v>
      </c>
      <c r="C265" s="219">
        <v>0</v>
      </c>
      <c r="D265" s="219">
        <v>0</v>
      </c>
      <c r="E265" s="219">
        <v>0</v>
      </c>
      <c r="F265" s="219">
        <v>0</v>
      </c>
      <c r="G265" s="219">
        <v>0</v>
      </c>
      <c r="H265" s="219">
        <v>0</v>
      </c>
      <c r="I265" s="219">
        <v>0</v>
      </c>
      <c r="J265" s="226">
        <v>0</v>
      </c>
      <c r="K265" s="219">
        <v>0</v>
      </c>
      <c r="L265" s="219">
        <v>0</v>
      </c>
      <c r="M265" s="219">
        <v>0</v>
      </c>
      <c r="N265" s="219">
        <v>0</v>
      </c>
      <c r="O265" s="219">
        <v>0</v>
      </c>
      <c r="P265" s="219">
        <v>0</v>
      </c>
      <c r="Q265" s="219">
        <v>0</v>
      </c>
      <c r="R265" s="219">
        <v>0</v>
      </c>
      <c r="S265" s="219">
        <v>0</v>
      </c>
      <c r="T265" s="219">
        <v>0</v>
      </c>
      <c r="U265" s="227">
        <v>0</v>
      </c>
    </row>
    <row r="266" spans="1:28">
      <c r="A266" s="206" t="s">
        <v>221</v>
      </c>
      <c r="B266" s="219">
        <v>44293</v>
      </c>
      <c r="C266" s="219">
        <v>0</v>
      </c>
      <c r="D266" s="219">
        <v>36074.39</v>
      </c>
      <c r="E266" s="219">
        <v>0</v>
      </c>
      <c r="F266" s="219">
        <v>0</v>
      </c>
      <c r="G266" s="219">
        <v>0</v>
      </c>
      <c r="H266" s="219">
        <v>0</v>
      </c>
      <c r="I266" s="219">
        <v>0</v>
      </c>
      <c r="J266" s="226">
        <v>80367.39</v>
      </c>
      <c r="K266" s="219">
        <v>16232.44</v>
      </c>
      <c r="L266" s="219">
        <v>0</v>
      </c>
      <c r="M266" s="219">
        <v>0</v>
      </c>
      <c r="N266" s="219">
        <v>0</v>
      </c>
      <c r="O266" s="219">
        <v>5185.09</v>
      </c>
      <c r="P266" s="219">
        <v>9992.17</v>
      </c>
      <c r="Q266" s="219">
        <v>44293</v>
      </c>
      <c r="R266" s="219">
        <v>0</v>
      </c>
      <c r="S266" s="219">
        <v>0</v>
      </c>
      <c r="T266" s="219">
        <v>0</v>
      </c>
      <c r="U266" s="227">
        <v>75702.7</v>
      </c>
    </row>
    <row r="267" spans="1:28">
      <c r="A267" s="206" t="s">
        <v>222</v>
      </c>
      <c r="B267" s="219">
        <v>0</v>
      </c>
      <c r="C267" s="219">
        <v>0</v>
      </c>
      <c r="D267" s="219">
        <v>3300</v>
      </c>
      <c r="E267" s="219">
        <v>1436</v>
      </c>
      <c r="F267" s="219">
        <v>0</v>
      </c>
      <c r="G267" s="219">
        <v>0</v>
      </c>
      <c r="H267" s="219">
        <v>0</v>
      </c>
      <c r="I267" s="219">
        <v>0</v>
      </c>
      <c r="J267" s="226">
        <v>4736</v>
      </c>
      <c r="K267" s="219">
        <v>0</v>
      </c>
      <c r="L267" s="219">
        <v>0</v>
      </c>
      <c r="M267" s="219">
        <v>0</v>
      </c>
      <c r="N267" s="219">
        <v>0</v>
      </c>
      <c r="O267" s="219">
        <v>2109</v>
      </c>
      <c r="P267" s="219">
        <v>4087</v>
      </c>
      <c r="Q267" s="219">
        <v>9192</v>
      </c>
      <c r="R267" s="219">
        <v>0</v>
      </c>
      <c r="S267" s="219">
        <v>0</v>
      </c>
      <c r="T267" s="219">
        <v>0</v>
      </c>
      <c r="U267" s="227">
        <v>15388</v>
      </c>
    </row>
    <row r="268" spans="1:28">
      <c r="A268" s="206" t="s">
        <v>223</v>
      </c>
      <c r="B268" s="219">
        <v>0</v>
      </c>
      <c r="C268" s="219">
        <v>0</v>
      </c>
      <c r="D268" s="219">
        <v>6401</v>
      </c>
      <c r="E268" s="219">
        <v>0</v>
      </c>
      <c r="F268" s="219">
        <v>0</v>
      </c>
      <c r="G268" s="219">
        <v>0</v>
      </c>
      <c r="H268" s="219">
        <v>0</v>
      </c>
      <c r="I268" s="219">
        <v>0</v>
      </c>
      <c r="J268" s="226">
        <v>6401</v>
      </c>
      <c r="K268" s="219">
        <v>49979</v>
      </c>
      <c r="L268" s="219">
        <v>0</v>
      </c>
      <c r="M268" s="219">
        <v>0</v>
      </c>
      <c r="N268" s="219">
        <v>0</v>
      </c>
      <c r="O268" s="219">
        <v>36015</v>
      </c>
      <c r="P268" s="219">
        <v>5336</v>
      </c>
      <c r="Q268" s="219">
        <v>2061</v>
      </c>
      <c r="R268" s="219">
        <v>28242</v>
      </c>
      <c r="S268" s="219">
        <v>0</v>
      </c>
      <c r="T268" s="219">
        <v>0</v>
      </c>
      <c r="U268" s="227">
        <v>121633</v>
      </c>
    </row>
    <row r="269" spans="1:28">
      <c r="A269" s="206" t="s">
        <v>224</v>
      </c>
      <c r="B269" s="219">
        <v>0</v>
      </c>
      <c r="C269" s="219">
        <v>0</v>
      </c>
      <c r="D269" s="219">
        <v>862456</v>
      </c>
      <c r="E269" s="219">
        <v>270146</v>
      </c>
      <c r="F269" s="219">
        <v>10335</v>
      </c>
      <c r="G269" s="219">
        <v>0</v>
      </c>
      <c r="H269" s="219">
        <v>0</v>
      </c>
      <c r="I269" s="219">
        <v>170482</v>
      </c>
      <c r="J269" s="226">
        <v>1313419</v>
      </c>
      <c r="K269" s="219">
        <v>261489</v>
      </c>
      <c r="L269" s="219">
        <v>0</v>
      </c>
      <c r="M269" s="219">
        <v>6000</v>
      </c>
      <c r="N269" s="219">
        <v>0</v>
      </c>
      <c r="O269" s="219">
        <v>82589</v>
      </c>
      <c r="P269" s="219">
        <v>48823</v>
      </c>
      <c r="Q269" s="219">
        <v>751595</v>
      </c>
      <c r="R269" s="219">
        <v>0</v>
      </c>
      <c r="S269" s="219">
        <v>0</v>
      </c>
      <c r="T269" s="219">
        <v>0</v>
      </c>
      <c r="U269" s="227">
        <v>1150496</v>
      </c>
    </row>
    <row r="270" spans="1:28" s="113" customFormat="1" ht="14.4">
      <c r="A270" s="108" t="s">
        <v>41</v>
      </c>
      <c r="B270" s="109">
        <v>44293</v>
      </c>
      <c r="C270" s="109">
        <v>0</v>
      </c>
      <c r="D270" s="109">
        <v>908231.39</v>
      </c>
      <c r="E270" s="109">
        <v>271582</v>
      </c>
      <c r="F270" s="109">
        <v>10335</v>
      </c>
      <c r="G270" s="109">
        <v>0</v>
      </c>
      <c r="H270" s="109">
        <v>0</v>
      </c>
      <c r="I270" s="109">
        <v>170482</v>
      </c>
      <c r="J270" s="110">
        <v>1404923.3900000001</v>
      </c>
      <c r="K270" s="109">
        <v>327700.44</v>
      </c>
      <c r="L270" s="109">
        <v>0</v>
      </c>
      <c r="M270" s="109">
        <v>6000</v>
      </c>
      <c r="N270" s="109">
        <v>0</v>
      </c>
      <c r="O270" s="109">
        <v>125898.09</v>
      </c>
      <c r="P270" s="109">
        <v>68238.17</v>
      </c>
      <c r="Q270" s="109">
        <v>807141</v>
      </c>
      <c r="R270" s="109">
        <v>28242</v>
      </c>
      <c r="S270" s="109">
        <v>0</v>
      </c>
      <c r="T270" s="109">
        <v>0</v>
      </c>
      <c r="U270" s="111">
        <v>1363219.7000000002</v>
      </c>
      <c r="V270" s="112"/>
      <c r="W270" s="112"/>
      <c r="X270" s="112"/>
      <c r="Y270" s="112"/>
      <c r="Z270" s="112"/>
      <c r="AA270" s="112"/>
      <c r="AB270" s="112"/>
    </row>
    <row r="271" spans="1:28" s="113" customFormat="1" ht="14.4">
      <c r="A271" s="108" t="s">
        <v>42</v>
      </c>
      <c r="B271" s="109">
        <v>296457.82999999996</v>
      </c>
      <c r="C271" s="109">
        <v>0</v>
      </c>
      <c r="D271" s="109">
        <v>3581980.2800000003</v>
      </c>
      <c r="E271" s="109">
        <v>930692.29</v>
      </c>
      <c r="F271" s="109">
        <v>36939.9</v>
      </c>
      <c r="G271" s="109">
        <v>0</v>
      </c>
      <c r="H271" s="109">
        <v>841464.05</v>
      </c>
      <c r="I271" s="109">
        <v>331096</v>
      </c>
      <c r="J271" s="110">
        <v>6018630.3500000006</v>
      </c>
      <c r="K271" s="109">
        <v>2152197.7599999998</v>
      </c>
      <c r="L271" s="109">
        <v>0</v>
      </c>
      <c r="M271" s="109">
        <v>56243.95</v>
      </c>
      <c r="N271" s="109">
        <v>148221.73000000001</v>
      </c>
      <c r="O271" s="109">
        <v>333931.15999999997</v>
      </c>
      <c r="P271" s="109">
        <v>1838504.41</v>
      </c>
      <c r="Q271" s="109">
        <v>1074898.23</v>
      </c>
      <c r="R271" s="109">
        <v>226538.43</v>
      </c>
      <c r="S271" s="109">
        <v>0</v>
      </c>
      <c r="T271" s="109">
        <v>0</v>
      </c>
      <c r="U271" s="111">
        <v>5830535.6699999999</v>
      </c>
      <c r="V271" s="112"/>
      <c r="W271" s="112"/>
      <c r="X271" s="112"/>
      <c r="Y271" s="112"/>
      <c r="Z271" s="112"/>
      <c r="AA271" s="112"/>
      <c r="AB271" s="112"/>
    </row>
    <row r="272" spans="1:28">
      <c r="J272" s="226">
        <v>0</v>
      </c>
      <c r="U272" s="227">
        <v>0</v>
      </c>
    </row>
    <row r="273" spans="1:28" s="113" customFormat="1" ht="14.4">
      <c r="A273" s="108" t="s">
        <v>225</v>
      </c>
      <c r="B273" s="109">
        <v>14122976</v>
      </c>
      <c r="C273" s="109">
        <v>7066439</v>
      </c>
      <c r="D273" s="109">
        <v>32811458</v>
      </c>
      <c r="E273" s="109">
        <v>26548359</v>
      </c>
      <c r="F273" s="109">
        <v>1781793</v>
      </c>
      <c r="G273" s="109">
        <v>6851949</v>
      </c>
      <c r="H273" s="109">
        <v>3935808</v>
      </c>
      <c r="I273" s="109">
        <v>2887217</v>
      </c>
      <c r="J273" s="110">
        <v>96005999</v>
      </c>
      <c r="K273" s="109">
        <v>69031393</v>
      </c>
      <c r="L273" s="109">
        <v>0</v>
      </c>
      <c r="M273" s="109">
        <v>0</v>
      </c>
      <c r="N273" s="109">
        <v>243508</v>
      </c>
      <c r="O273" s="109">
        <v>19416408</v>
      </c>
      <c r="P273" s="109">
        <v>11975462</v>
      </c>
      <c r="Q273" s="109">
        <v>3790079</v>
      </c>
      <c r="R273" s="109">
        <v>5836753</v>
      </c>
      <c r="S273" s="109">
        <v>0</v>
      </c>
      <c r="T273" s="109">
        <v>2574605</v>
      </c>
      <c r="U273" s="111">
        <v>112868208</v>
      </c>
      <c r="V273" s="112"/>
      <c r="W273" s="112"/>
      <c r="X273" s="112"/>
      <c r="Y273" s="112"/>
      <c r="Z273" s="112"/>
      <c r="AA273" s="112"/>
      <c r="AB273" s="112"/>
    </row>
    <row r="274" spans="1:28">
      <c r="A274" s="206" t="s">
        <v>226</v>
      </c>
      <c r="B274" s="219">
        <v>3130638</v>
      </c>
      <c r="C274" s="219">
        <v>0</v>
      </c>
      <c r="D274" s="219">
        <v>1204149</v>
      </c>
      <c r="E274" s="219">
        <v>223632</v>
      </c>
      <c r="F274" s="219">
        <v>0</v>
      </c>
      <c r="G274" s="219">
        <v>0</v>
      </c>
      <c r="H274" s="219">
        <v>0</v>
      </c>
      <c r="I274" s="219">
        <v>313936</v>
      </c>
      <c r="J274" s="226">
        <v>4872355</v>
      </c>
      <c r="K274" s="219">
        <v>832950</v>
      </c>
      <c r="L274" s="219">
        <v>0</v>
      </c>
      <c r="M274" s="219">
        <v>0</v>
      </c>
      <c r="N274" s="219">
        <v>0</v>
      </c>
      <c r="O274" s="219">
        <v>3695041</v>
      </c>
      <c r="P274" s="219">
        <v>369774</v>
      </c>
      <c r="Q274" s="219">
        <v>0</v>
      </c>
      <c r="R274" s="219">
        <v>142391</v>
      </c>
      <c r="S274" s="219">
        <v>4032000</v>
      </c>
      <c r="T274" s="219">
        <v>0</v>
      </c>
      <c r="U274" s="227">
        <v>9072156</v>
      </c>
    </row>
    <row r="275" spans="1:28">
      <c r="A275" s="206" t="s">
        <v>227</v>
      </c>
      <c r="B275" s="219">
        <v>145699</v>
      </c>
      <c r="C275" s="219">
        <v>0</v>
      </c>
      <c r="D275" s="219">
        <v>1385450</v>
      </c>
      <c r="E275" s="219">
        <v>11024</v>
      </c>
      <c r="F275" s="219">
        <v>0</v>
      </c>
      <c r="G275" s="219">
        <v>0</v>
      </c>
      <c r="H275" s="219">
        <v>0</v>
      </c>
      <c r="I275" s="219">
        <v>453788</v>
      </c>
      <c r="J275" s="226">
        <v>1995961</v>
      </c>
      <c r="K275" s="219">
        <v>0</v>
      </c>
      <c r="L275" s="219">
        <v>0</v>
      </c>
      <c r="M275" s="219">
        <v>241427</v>
      </c>
      <c r="N275" s="219">
        <v>0</v>
      </c>
      <c r="O275" s="219">
        <v>1049236</v>
      </c>
      <c r="P275" s="219">
        <v>243329</v>
      </c>
      <c r="Q275" s="219">
        <v>268395</v>
      </c>
      <c r="R275" s="219">
        <v>0</v>
      </c>
      <c r="S275" s="219">
        <v>0</v>
      </c>
      <c r="T275" s="219">
        <v>0</v>
      </c>
      <c r="U275" s="227">
        <v>1802387</v>
      </c>
    </row>
    <row r="276" spans="1:28">
      <c r="A276" s="206" t="s">
        <v>228</v>
      </c>
      <c r="B276" s="219">
        <v>0</v>
      </c>
      <c r="C276" s="219">
        <v>10143</v>
      </c>
      <c r="D276" s="219">
        <v>32581</v>
      </c>
      <c r="E276" s="219">
        <v>0</v>
      </c>
      <c r="F276" s="219">
        <v>0</v>
      </c>
      <c r="G276" s="219">
        <v>0</v>
      </c>
      <c r="H276" s="219">
        <v>0</v>
      </c>
      <c r="I276" s="219">
        <v>0</v>
      </c>
      <c r="J276" s="226">
        <v>42724</v>
      </c>
      <c r="K276" s="219">
        <v>0</v>
      </c>
      <c r="L276" s="219">
        <v>10500</v>
      </c>
      <c r="M276" s="219">
        <v>0</v>
      </c>
      <c r="N276" s="219">
        <v>0</v>
      </c>
      <c r="O276" s="219">
        <v>14810</v>
      </c>
      <c r="P276" s="219">
        <v>14420</v>
      </c>
      <c r="Q276" s="219">
        <v>12791</v>
      </c>
      <c r="R276" s="219">
        <v>0</v>
      </c>
      <c r="S276" s="219">
        <v>0</v>
      </c>
      <c r="T276" s="219">
        <v>0</v>
      </c>
      <c r="U276" s="227">
        <v>52521</v>
      </c>
    </row>
    <row r="277" spans="1:28">
      <c r="A277" s="206" t="s">
        <v>229</v>
      </c>
      <c r="B277" s="219">
        <v>0</v>
      </c>
      <c r="C277" s="219">
        <v>65687</v>
      </c>
      <c r="D277" s="219">
        <v>219632</v>
      </c>
      <c r="E277" s="219">
        <v>271841</v>
      </c>
      <c r="F277" s="219">
        <v>0</v>
      </c>
      <c r="G277" s="219">
        <v>0</v>
      </c>
      <c r="H277" s="219">
        <v>0</v>
      </c>
      <c r="I277" s="219">
        <v>846809</v>
      </c>
      <c r="J277" s="226">
        <v>1403969</v>
      </c>
      <c r="K277" s="219">
        <v>0</v>
      </c>
      <c r="L277" s="219">
        <v>0</v>
      </c>
      <c r="M277" s="219">
        <v>0</v>
      </c>
      <c r="N277" s="219">
        <v>0</v>
      </c>
      <c r="O277" s="219">
        <v>1161584</v>
      </c>
      <c r="P277" s="219">
        <v>215063</v>
      </c>
      <c r="Q277" s="219">
        <v>27322</v>
      </c>
      <c r="R277" s="219">
        <v>0</v>
      </c>
      <c r="S277" s="219">
        <v>0</v>
      </c>
      <c r="T277" s="219">
        <v>0</v>
      </c>
      <c r="U277" s="227">
        <v>1403969</v>
      </c>
    </row>
    <row r="278" spans="1:28">
      <c r="A278" s="206" t="s">
        <v>230</v>
      </c>
      <c r="B278" s="219">
        <v>516064.72</v>
      </c>
      <c r="C278" s="219">
        <v>0</v>
      </c>
      <c r="D278" s="219">
        <v>56725.38</v>
      </c>
      <c r="E278" s="219">
        <v>5127.8</v>
      </c>
      <c r="F278" s="219">
        <v>44730</v>
      </c>
      <c r="G278" s="219">
        <v>0</v>
      </c>
      <c r="H278" s="219">
        <v>0</v>
      </c>
      <c r="I278" s="219">
        <v>0</v>
      </c>
      <c r="J278" s="226">
        <v>622647.9</v>
      </c>
      <c r="K278" s="219">
        <v>0</v>
      </c>
      <c r="L278" s="219">
        <v>0</v>
      </c>
      <c r="M278" s="219">
        <v>19248.63</v>
      </c>
      <c r="N278" s="219">
        <v>0</v>
      </c>
      <c r="O278" s="219">
        <v>56026</v>
      </c>
      <c r="P278" s="219">
        <v>63347.13</v>
      </c>
      <c r="Q278" s="219">
        <v>28700</v>
      </c>
      <c r="R278" s="219">
        <v>485711.35000000003</v>
      </c>
      <c r="S278" s="219">
        <v>0</v>
      </c>
      <c r="T278" s="219">
        <v>0</v>
      </c>
      <c r="U278" s="227">
        <v>653033.1100000001</v>
      </c>
    </row>
    <row r="279" spans="1:28">
      <c r="A279" s="206" t="s">
        <v>231</v>
      </c>
      <c r="B279" s="219">
        <v>25710.85</v>
      </c>
      <c r="C279" s="219">
        <v>0</v>
      </c>
      <c r="D279" s="219">
        <v>724687.3</v>
      </c>
      <c r="E279" s="219">
        <v>0</v>
      </c>
      <c r="F279" s="219">
        <v>0</v>
      </c>
      <c r="G279" s="219">
        <v>13681.44</v>
      </c>
      <c r="H279" s="219">
        <v>0</v>
      </c>
      <c r="I279" s="219">
        <v>0</v>
      </c>
      <c r="J279" s="226">
        <v>764079.59</v>
      </c>
      <c r="K279" s="219">
        <v>0</v>
      </c>
      <c r="L279" s="219">
        <v>0</v>
      </c>
      <c r="M279" s="219">
        <v>220000</v>
      </c>
      <c r="N279" s="219">
        <v>0</v>
      </c>
      <c r="O279" s="219">
        <v>271530.26</v>
      </c>
      <c r="P279" s="219">
        <v>221066.86</v>
      </c>
      <c r="Q279" s="219">
        <v>0</v>
      </c>
      <c r="R279" s="219">
        <v>0</v>
      </c>
      <c r="S279" s="219">
        <v>0</v>
      </c>
      <c r="T279" s="219">
        <v>0</v>
      </c>
      <c r="U279" s="227">
        <v>712597.12</v>
      </c>
    </row>
    <row r="280" spans="1:28">
      <c r="A280" s="206" t="s">
        <v>232</v>
      </c>
      <c r="B280" s="219">
        <v>5000726</v>
      </c>
      <c r="C280" s="219">
        <v>126.78</v>
      </c>
      <c r="D280" s="219">
        <v>674889</v>
      </c>
      <c r="E280" s="219">
        <v>0</v>
      </c>
      <c r="F280" s="219">
        <v>137721</v>
      </c>
      <c r="G280" s="219">
        <v>524787</v>
      </c>
      <c r="H280" s="219">
        <v>0</v>
      </c>
      <c r="I280" s="219">
        <v>1182583</v>
      </c>
      <c r="J280" s="226">
        <v>7520832.7800000003</v>
      </c>
      <c r="K280" s="219">
        <v>0</v>
      </c>
      <c r="L280" s="219">
        <v>0</v>
      </c>
      <c r="M280" s="219">
        <v>1706375</v>
      </c>
      <c r="N280" s="219">
        <v>30274</v>
      </c>
      <c r="O280" s="219">
        <v>3500671</v>
      </c>
      <c r="P280" s="219">
        <v>304131</v>
      </c>
      <c r="Q280" s="219">
        <v>8250</v>
      </c>
      <c r="R280" s="219">
        <v>1965990</v>
      </c>
      <c r="S280" s="219">
        <v>0</v>
      </c>
      <c r="T280" s="219">
        <v>0</v>
      </c>
      <c r="U280" s="227">
        <v>7515691</v>
      </c>
    </row>
    <row r="281" spans="1:28">
      <c r="A281" s="206" t="s">
        <v>233</v>
      </c>
      <c r="B281" s="219">
        <v>710884</v>
      </c>
      <c r="C281" s="219">
        <v>0</v>
      </c>
      <c r="D281" s="219">
        <v>136312</v>
      </c>
      <c r="E281" s="219">
        <v>565850</v>
      </c>
      <c r="F281" s="219">
        <v>46667</v>
      </c>
      <c r="G281" s="219">
        <v>0</v>
      </c>
      <c r="H281" s="219">
        <v>0</v>
      </c>
      <c r="I281" s="219">
        <v>702858</v>
      </c>
      <c r="J281" s="226">
        <v>2162571</v>
      </c>
      <c r="K281" s="219">
        <v>0</v>
      </c>
      <c r="L281" s="219">
        <v>0</v>
      </c>
      <c r="M281" s="219">
        <v>471330</v>
      </c>
      <c r="N281" s="219">
        <v>0</v>
      </c>
      <c r="O281" s="219">
        <v>453324</v>
      </c>
      <c r="P281" s="219">
        <v>150443</v>
      </c>
      <c r="Q281" s="219">
        <v>526160</v>
      </c>
      <c r="R281" s="219">
        <v>49433</v>
      </c>
      <c r="S281" s="219">
        <v>0</v>
      </c>
      <c r="T281" s="219">
        <v>0</v>
      </c>
      <c r="U281" s="227">
        <v>1650690</v>
      </c>
    </row>
    <row r="282" spans="1:28">
      <c r="A282" s="206" t="s">
        <v>234</v>
      </c>
      <c r="B282" s="219">
        <v>7116344</v>
      </c>
      <c r="C282" s="219">
        <v>0</v>
      </c>
      <c r="D282" s="219">
        <v>1474324</v>
      </c>
      <c r="E282" s="219">
        <v>966764</v>
      </c>
      <c r="F282" s="219">
        <v>154110</v>
      </c>
      <c r="G282" s="219">
        <v>148638</v>
      </c>
      <c r="H282" s="219">
        <v>0</v>
      </c>
      <c r="I282" s="219">
        <v>0</v>
      </c>
      <c r="J282" s="226">
        <v>9860180</v>
      </c>
      <c r="K282" s="219">
        <v>0</v>
      </c>
      <c r="L282" s="219">
        <v>0</v>
      </c>
      <c r="M282" s="219">
        <v>3193000</v>
      </c>
      <c r="N282" s="219">
        <v>0</v>
      </c>
      <c r="O282" s="219">
        <v>1105630</v>
      </c>
      <c r="P282" s="219">
        <v>206028</v>
      </c>
      <c r="Q282" s="219">
        <v>3599272</v>
      </c>
      <c r="R282" s="219">
        <v>197499</v>
      </c>
      <c r="S282" s="219">
        <v>0</v>
      </c>
      <c r="T282" s="219">
        <v>0</v>
      </c>
      <c r="U282" s="227">
        <v>8301429</v>
      </c>
    </row>
    <row r="283" spans="1:28">
      <c r="A283" s="206" t="s">
        <v>235</v>
      </c>
      <c r="B283" s="219">
        <v>13434589.67</v>
      </c>
      <c r="C283" s="219">
        <v>0</v>
      </c>
      <c r="D283" s="219">
        <v>1618086.1</v>
      </c>
      <c r="E283" s="219">
        <v>1135723.01</v>
      </c>
      <c r="F283" s="219">
        <v>0</v>
      </c>
      <c r="G283" s="219">
        <v>516316</v>
      </c>
      <c r="H283" s="219">
        <v>0</v>
      </c>
      <c r="I283" s="219">
        <v>93.1</v>
      </c>
      <c r="J283" s="226">
        <v>16704807.879999999</v>
      </c>
      <c r="K283" s="219">
        <v>0</v>
      </c>
      <c r="L283" s="219">
        <v>140438.26</v>
      </c>
      <c r="M283" s="219">
        <v>6159939.0999999996</v>
      </c>
      <c r="N283" s="219">
        <v>0</v>
      </c>
      <c r="O283" s="219">
        <v>3097099.75</v>
      </c>
      <c r="P283" s="219">
        <v>3079188.98</v>
      </c>
      <c r="Q283" s="219">
        <v>2169592.3199999998</v>
      </c>
      <c r="R283" s="219">
        <v>1707393.17</v>
      </c>
      <c r="S283" s="219">
        <v>0</v>
      </c>
      <c r="T283" s="219">
        <v>0</v>
      </c>
      <c r="U283" s="227">
        <v>16353651.58</v>
      </c>
    </row>
    <row r="284" spans="1:28">
      <c r="A284" s="206" t="s">
        <v>236</v>
      </c>
      <c r="B284" s="219">
        <v>312000</v>
      </c>
      <c r="C284" s="219">
        <v>39000</v>
      </c>
      <c r="D284" s="219">
        <v>92000</v>
      </c>
      <c r="E284" s="219">
        <v>13500</v>
      </c>
      <c r="F284" s="219">
        <v>0</v>
      </c>
      <c r="G284" s="219">
        <v>88000</v>
      </c>
      <c r="H284" s="219">
        <v>1000</v>
      </c>
      <c r="I284" s="219">
        <v>0</v>
      </c>
      <c r="J284" s="226">
        <v>545500</v>
      </c>
      <c r="K284" s="219">
        <v>302000</v>
      </c>
      <c r="L284" s="219">
        <v>0</v>
      </c>
      <c r="M284" s="219">
        <v>0</v>
      </c>
      <c r="N284" s="219">
        <v>0</v>
      </c>
      <c r="O284" s="219">
        <v>541997</v>
      </c>
      <c r="P284" s="219">
        <v>179842</v>
      </c>
      <c r="Q284" s="219">
        <v>25000</v>
      </c>
      <c r="R284" s="219">
        <v>0</v>
      </c>
      <c r="S284" s="219">
        <v>0</v>
      </c>
      <c r="T284" s="219">
        <v>0</v>
      </c>
      <c r="U284" s="227">
        <v>1048839</v>
      </c>
    </row>
    <row r="285" spans="1:28">
      <c r="A285" s="206" t="s">
        <v>237</v>
      </c>
      <c r="B285" s="219">
        <v>0</v>
      </c>
      <c r="C285" s="219">
        <v>8376.34</v>
      </c>
      <c r="D285" s="219">
        <v>132429.83000000002</v>
      </c>
      <c r="E285" s="219">
        <v>0</v>
      </c>
      <c r="F285" s="219">
        <v>24215</v>
      </c>
      <c r="G285" s="219">
        <v>0</v>
      </c>
      <c r="H285" s="219">
        <v>0</v>
      </c>
      <c r="I285" s="219">
        <v>46889.81</v>
      </c>
      <c r="J285" s="226">
        <v>211910.98</v>
      </c>
      <c r="K285" s="219">
        <v>0</v>
      </c>
      <c r="L285" s="219">
        <v>0</v>
      </c>
      <c r="M285" s="219">
        <v>0</v>
      </c>
      <c r="N285" s="219">
        <v>0</v>
      </c>
      <c r="O285" s="219">
        <v>469862.57</v>
      </c>
      <c r="P285" s="219">
        <v>163186.46</v>
      </c>
      <c r="Q285" s="219">
        <v>0</v>
      </c>
      <c r="R285" s="219">
        <v>0</v>
      </c>
      <c r="S285" s="219">
        <v>0</v>
      </c>
      <c r="T285" s="219">
        <v>0</v>
      </c>
      <c r="U285" s="227">
        <v>633049.03</v>
      </c>
    </row>
    <row r="286" spans="1:28">
      <c r="A286" s="206" t="s">
        <v>238</v>
      </c>
      <c r="B286" s="219">
        <v>2701069</v>
      </c>
      <c r="C286" s="219">
        <v>0</v>
      </c>
      <c r="D286" s="219">
        <v>1995036</v>
      </c>
      <c r="E286" s="219">
        <v>1982737</v>
      </c>
      <c r="F286" s="219">
        <v>22749</v>
      </c>
      <c r="G286" s="219">
        <v>1033809</v>
      </c>
      <c r="H286" s="219">
        <v>0</v>
      </c>
      <c r="I286" s="219">
        <v>0</v>
      </c>
      <c r="J286" s="226">
        <v>7735400</v>
      </c>
      <c r="K286" s="219">
        <v>0</v>
      </c>
      <c r="L286" s="219">
        <v>0</v>
      </c>
      <c r="M286" s="219">
        <v>6032314</v>
      </c>
      <c r="N286" s="219">
        <v>0</v>
      </c>
      <c r="O286" s="219">
        <v>1178203</v>
      </c>
      <c r="P286" s="219">
        <v>446319</v>
      </c>
      <c r="Q286" s="219">
        <v>722711</v>
      </c>
      <c r="R286" s="219">
        <v>311792</v>
      </c>
      <c r="S286" s="219">
        <v>49687</v>
      </c>
      <c r="T286" s="219">
        <v>0</v>
      </c>
      <c r="U286" s="227">
        <v>8741026</v>
      </c>
    </row>
    <row r="287" spans="1:28">
      <c r="A287" s="206" t="s">
        <v>239</v>
      </c>
      <c r="B287" s="219">
        <v>0</v>
      </c>
      <c r="C287" s="219">
        <v>0</v>
      </c>
      <c r="D287" s="219">
        <v>25729.85</v>
      </c>
      <c r="E287" s="219">
        <v>4036.45</v>
      </c>
      <c r="F287" s="219">
        <v>0</v>
      </c>
      <c r="G287" s="219">
        <v>0</v>
      </c>
      <c r="H287" s="219">
        <v>0</v>
      </c>
      <c r="I287" s="219">
        <v>828.3</v>
      </c>
      <c r="J287" s="226">
        <v>30594.6</v>
      </c>
      <c r="K287" s="219">
        <v>0</v>
      </c>
      <c r="L287" s="219">
        <v>0</v>
      </c>
      <c r="M287" s="219">
        <v>0</v>
      </c>
      <c r="N287" s="219">
        <v>0</v>
      </c>
      <c r="O287" s="219">
        <v>16678.149999999998</v>
      </c>
      <c r="P287" s="219">
        <v>18280.320000000003</v>
      </c>
      <c r="Q287" s="219">
        <v>7740</v>
      </c>
      <c r="R287" s="219">
        <v>0</v>
      </c>
      <c r="S287" s="219">
        <v>0</v>
      </c>
      <c r="T287" s="219">
        <v>0</v>
      </c>
      <c r="U287" s="227">
        <v>42698.47</v>
      </c>
    </row>
    <row r="288" spans="1:28">
      <c r="A288" s="206" t="s">
        <v>240</v>
      </c>
      <c r="B288" s="219">
        <v>56553</v>
      </c>
      <c r="C288" s="219">
        <v>0</v>
      </c>
      <c r="D288" s="219">
        <v>47077</v>
      </c>
      <c r="E288" s="219">
        <v>5982</v>
      </c>
      <c r="F288" s="219">
        <v>150649</v>
      </c>
      <c r="G288" s="219">
        <v>0</v>
      </c>
      <c r="H288" s="219">
        <v>0</v>
      </c>
      <c r="I288" s="219">
        <v>0</v>
      </c>
      <c r="J288" s="226">
        <v>260261</v>
      </c>
      <c r="K288" s="219">
        <v>0</v>
      </c>
      <c r="L288" s="219">
        <v>0</v>
      </c>
      <c r="M288" s="219">
        <v>0</v>
      </c>
      <c r="N288" s="219">
        <v>0</v>
      </c>
      <c r="O288" s="219">
        <v>0</v>
      </c>
      <c r="P288" s="219">
        <v>21232</v>
      </c>
      <c r="Q288" s="219">
        <v>306641</v>
      </c>
      <c r="R288" s="219">
        <v>0</v>
      </c>
      <c r="S288" s="219">
        <v>0</v>
      </c>
      <c r="T288" s="219">
        <v>0</v>
      </c>
      <c r="U288" s="227">
        <v>327873</v>
      </c>
    </row>
    <row r="289" spans="1:28">
      <c r="A289" s="206" t="s">
        <v>241</v>
      </c>
      <c r="B289" s="219">
        <v>0</v>
      </c>
      <c r="C289" s="219">
        <v>0</v>
      </c>
      <c r="D289" s="219">
        <v>14406.86</v>
      </c>
      <c r="E289" s="219">
        <v>0</v>
      </c>
      <c r="F289" s="219">
        <v>0</v>
      </c>
      <c r="G289" s="219">
        <v>0</v>
      </c>
      <c r="H289" s="219">
        <v>0</v>
      </c>
      <c r="I289" s="219">
        <v>0</v>
      </c>
      <c r="J289" s="226">
        <v>14406.86</v>
      </c>
      <c r="K289" s="219">
        <v>0</v>
      </c>
      <c r="L289" s="219">
        <v>0</v>
      </c>
      <c r="M289" s="219">
        <v>5000</v>
      </c>
      <c r="N289" s="219">
        <v>0</v>
      </c>
      <c r="O289" s="219">
        <v>4.55</v>
      </c>
      <c r="P289" s="219">
        <v>9878.18</v>
      </c>
      <c r="Q289" s="219">
        <v>0</v>
      </c>
      <c r="R289" s="219">
        <v>0</v>
      </c>
      <c r="S289" s="219">
        <v>0</v>
      </c>
      <c r="T289" s="219">
        <v>0</v>
      </c>
      <c r="U289" s="227">
        <v>14882.73</v>
      </c>
    </row>
    <row r="290" spans="1:28">
      <c r="A290" s="206" t="s">
        <v>242</v>
      </c>
      <c r="B290" s="219">
        <v>0</v>
      </c>
      <c r="C290" s="219">
        <v>403949</v>
      </c>
      <c r="D290" s="219">
        <v>855335</v>
      </c>
      <c r="E290" s="219">
        <v>0</v>
      </c>
      <c r="F290" s="219">
        <v>0</v>
      </c>
      <c r="G290" s="219">
        <v>0</v>
      </c>
      <c r="H290" s="219">
        <v>0</v>
      </c>
      <c r="I290" s="219">
        <v>341186</v>
      </c>
      <c r="J290" s="226">
        <v>1600470</v>
      </c>
      <c r="K290" s="219">
        <v>817023</v>
      </c>
      <c r="L290" s="219">
        <v>0</v>
      </c>
      <c r="M290" s="219">
        <v>0</v>
      </c>
      <c r="N290" s="219">
        <v>0</v>
      </c>
      <c r="O290" s="219">
        <v>612532</v>
      </c>
      <c r="P290" s="219">
        <v>133624</v>
      </c>
      <c r="Q290" s="219">
        <v>558736</v>
      </c>
      <c r="R290" s="219">
        <v>0</v>
      </c>
      <c r="S290" s="219">
        <v>0</v>
      </c>
      <c r="T290" s="219">
        <v>0</v>
      </c>
      <c r="U290" s="227">
        <v>2121915</v>
      </c>
    </row>
    <row r="291" spans="1:28">
      <c r="A291" s="206" t="s">
        <v>243</v>
      </c>
      <c r="B291" s="219">
        <v>7693067</v>
      </c>
      <c r="C291" s="219">
        <v>0</v>
      </c>
      <c r="D291" s="219">
        <v>1288345</v>
      </c>
      <c r="E291" s="219">
        <v>241316</v>
      </c>
      <c r="F291" s="219">
        <v>2421</v>
      </c>
      <c r="G291" s="219">
        <v>5607130</v>
      </c>
      <c r="H291" s="219">
        <v>0</v>
      </c>
      <c r="I291" s="219">
        <v>3961253</v>
      </c>
      <c r="J291" s="226">
        <v>18793532</v>
      </c>
      <c r="K291" s="219">
        <v>330000</v>
      </c>
      <c r="L291" s="219">
        <v>691658</v>
      </c>
      <c r="M291" s="219">
        <v>3023660</v>
      </c>
      <c r="N291" s="219">
        <v>0</v>
      </c>
      <c r="O291" s="219">
        <v>904041</v>
      </c>
      <c r="P291" s="219">
        <v>507204</v>
      </c>
      <c r="Q291" s="219">
        <v>373036</v>
      </c>
      <c r="R291" s="219">
        <v>2686542</v>
      </c>
      <c r="S291" s="219">
        <v>4700000</v>
      </c>
      <c r="T291" s="219">
        <v>0</v>
      </c>
      <c r="U291" s="227">
        <v>13216141</v>
      </c>
    </row>
    <row r="292" spans="1:28">
      <c r="A292" s="206" t="s">
        <v>244</v>
      </c>
      <c r="B292" s="219">
        <v>86352305</v>
      </c>
      <c r="C292" s="219">
        <v>0</v>
      </c>
      <c r="D292" s="219">
        <v>42205423</v>
      </c>
      <c r="E292" s="219">
        <v>4076362</v>
      </c>
      <c r="F292" s="219">
        <v>0</v>
      </c>
      <c r="G292" s="219">
        <v>10682574</v>
      </c>
      <c r="H292" s="219">
        <v>0</v>
      </c>
      <c r="I292" s="219">
        <v>2394582</v>
      </c>
      <c r="J292" s="226">
        <v>145711246</v>
      </c>
      <c r="K292" s="219">
        <v>3866689</v>
      </c>
      <c r="L292" s="219">
        <v>567695</v>
      </c>
      <c r="M292" s="219">
        <v>0</v>
      </c>
      <c r="N292" s="219">
        <v>6489176</v>
      </c>
      <c r="O292" s="219">
        <v>92908046</v>
      </c>
      <c r="P292" s="219">
        <v>11336438</v>
      </c>
      <c r="Q292" s="219">
        <v>5721941</v>
      </c>
      <c r="R292" s="219">
        <v>2841878</v>
      </c>
      <c r="S292" s="219">
        <v>0</v>
      </c>
      <c r="T292" s="219">
        <v>0</v>
      </c>
      <c r="U292" s="227">
        <v>123731863</v>
      </c>
    </row>
    <row r="293" spans="1:28">
      <c r="A293" s="206" t="s">
        <v>245</v>
      </c>
      <c r="B293" s="219">
        <v>7961987.6099999994</v>
      </c>
      <c r="C293" s="219">
        <v>0</v>
      </c>
      <c r="D293" s="219">
        <v>4398921.37</v>
      </c>
      <c r="E293" s="219">
        <v>265176</v>
      </c>
      <c r="F293" s="219">
        <v>0</v>
      </c>
      <c r="G293" s="219">
        <v>813949.13</v>
      </c>
      <c r="H293" s="219">
        <v>0</v>
      </c>
      <c r="I293" s="219">
        <v>586238.30000000005</v>
      </c>
      <c r="J293" s="226">
        <v>14026272.410000002</v>
      </c>
      <c r="K293" s="219">
        <v>586238.30000000005</v>
      </c>
      <c r="L293" s="219">
        <v>0</v>
      </c>
      <c r="M293" s="219">
        <v>2669839.65</v>
      </c>
      <c r="N293" s="219">
        <v>746064.63</v>
      </c>
      <c r="O293" s="219">
        <v>5665395.25</v>
      </c>
      <c r="P293" s="219">
        <v>1758273.1600000001</v>
      </c>
      <c r="Q293" s="219">
        <v>586046.24</v>
      </c>
      <c r="R293" s="219">
        <v>994717.73</v>
      </c>
      <c r="S293" s="219">
        <v>0</v>
      </c>
      <c r="T293" s="219">
        <v>0</v>
      </c>
      <c r="U293" s="227">
        <v>13006574.960000001</v>
      </c>
    </row>
    <row r="294" spans="1:28">
      <c r="A294" s="206" t="s">
        <v>246</v>
      </c>
      <c r="B294" s="219">
        <v>31075</v>
      </c>
      <c r="C294" s="219">
        <v>0</v>
      </c>
      <c r="D294" s="219">
        <v>9260</v>
      </c>
      <c r="E294" s="219">
        <v>150</v>
      </c>
      <c r="F294" s="219">
        <v>23215</v>
      </c>
      <c r="G294" s="219">
        <v>0</v>
      </c>
      <c r="H294" s="219">
        <v>0</v>
      </c>
      <c r="I294" s="219">
        <v>0</v>
      </c>
      <c r="J294" s="226">
        <v>63700</v>
      </c>
      <c r="K294" s="219">
        <v>0</v>
      </c>
      <c r="L294" s="219">
        <v>0</v>
      </c>
      <c r="M294" s="219">
        <v>0</v>
      </c>
      <c r="N294" s="219">
        <v>0</v>
      </c>
      <c r="O294" s="219">
        <v>12179.51</v>
      </c>
      <c r="P294" s="219">
        <v>11127</v>
      </c>
      <c r="Q294" s="219">
        <v>24453</v>
      </c>
      <c r="R294" s="219">
        <v>19834</v>
      </c>
      <c r="S294" s="219">
        <v>0</v>
      </c>
      <c r="T294" s="219">
        <v>0</v>
      </c>
      <c r="U294" s="227">
        <v>67593.510000000009</v>
      </c>
    </row>
    <row r="295" spans="1:28" s="113" customFormat="1" ht="14.4">
      <c r="A295" s="108" t="s">
        <v>41</v>
      </c>
      <c r="B295" s="109">
        <v>135188712.85000002</v>
      </c>
      <c r="C295" s="109">
        <v>527282.12</v>
      </c>
      <c r="D295" s="109">
        <v>58590799.689999998</v>
      </c>
      <c r="E295" s="109">
        <v>9769221.2600000016</v>
      </c>
      <c r="F295" s="109">
        <v>606477</v>
      </c>
      <c r="G295" s="109">
        <v>19428884.569999997</v>
      </c>
      <c r="H295" s="109">
        <v>1000</v>
      </c>
      <c r="I295" s="109">
        <v>10831044.510000002</v>
      </c>
      <c r="J295" s="110">
        <v>234943422</v>
      </c>
      <c r="K295" s="109">
        <v>6734900.2999999998</v>
      </c>
      <c r="L295" s="109">
        <v>1410291.26</v>
      </c>
      <c r="M295" s="109">
        <v>23742133.379999999</v>
      </c>
      <c r="N295" s="109">
        <v>7265514.6299999999</v>
      </c>
      <c r="O295" s="109">
        <v>116713891.04000001</v>
      </c>
      <c r="P295" s="109">
        <v>19452195.09</v>
      </c>
      <c r="Q295" s="109">
        <v>14966786.560000001</v>
      </c>
      <c r="R295" s="109">
        <v>11403181.25</v>
      </c>
      <c r="S295" s="109">
        <v>8781687</v>
      </c>
      <c r="T295" s="109">
        <v>0</v>
      </c>
      <c r="U295" s="111">
        <v>210470580.51000002</v>
      </c>
      <c r="V295" s="112"/>
      <c r="W295" s="112"/>
      <c r="X295" s="112"/>
      <c r="Y295" s="112"/>
      <c r="Z295" s="112"/>
      <c r="AA295" s="112"/>
      <c r="AB295" s="112"/>
    </row>
    <row r="296" spans="1:28" s="113" customFormat="1" ht="14.4">
      <c r="A296" s="108" t="s">
        <v>42</v>
      </c>
      <c r="B296" s="109">
        <v>149311688.85000002</v>
      </c>
      <c r="C296" s="109">
        <v>7593721.1200000001</v>
      </c>
      <c r="D296" s="109">
        <v>91402257.689999998</v>
      </c>
      <c r="E296" s="109">
        <v>36317580.260000005</v>
      </c>
      <c r="F296" s="109">
        <v>2388270</v>
      </c>
      <c r="G296" s="109">
        <v>26280833.569999997</v>
      </c>
      <c r="H296" s="109">
        <v>3936808</v>
      </c>
      <c r="I296" s="109">
        <v>13718261.510000002</v>
      </c>
      <c r="J296" s="110">
        <v>330949421</v>
      </c>
      <c r="K296" s="109">
        <v>75766293.299999997</v>
      </c>
      <c r="L296" s="109">
        <v>1410291.26</v>
      </c>
      <c r="M296" s="109">
        <v>23742133.379999999</v>
      </c>
      <c r="N296" s="109">
        <v>7509022.6299999999</v>
      </c>
      <c r="O296" s="109">
        <v>136130299.04000002</v>
      </c>
      <c r="P296" s="109">
        <v>31427657.09</v>
      </c>
      <c r="Q296" s="109">
        <v>18756865.560000002</v>
      </c>
      <c r="R296" s="109">
        <v>17239934.25</v>
      </c>
      <c r="S296" s="109">
        <v>8781687</v>
      </c>
      <c r="T296" s="109">
        <v>2574605</v>
      </c>
      <c r="U296" s="111">
        <v>323338788.50999999</v>
      </c>
      <c r="V296" s="112"/>
      <c r="W296" s="112"/>
      <c r="X296" s="112"/>
      <c r="Y296" s="112"/>
      <c r="Z296" s="112"/>
      <c r="AA296" s="112"/>
      <c r="AB296" s="112"/>
    </row>
    <row r="297" spans="1:28">
      <c r="J297" s="226">
        <v>0</v>
      </c>
      <c r="U297" s="227">
        <v>0</v>
      </c>
    </row>
    <row r="298" spans="1:28" s="113" customFormat="1" ht="14.4">
      <c r="A298" s="108" t="s">
        <v>247</v>
      </c>
      <c r="B298" s="109">
        <v>2772435.7399999998</v>
      </c>
      <c r="C298" s="109">
        <v>0</v>
      </c>
      <c r="D298" s="109">
        <v>4133765.5599999996</v>
      </c>
      <c r="E298" s="109">
        <v>1412265.6999999997</v>
      </c>
      <c r="F298" s="109">
        <v>230849.14</v>
      </c>
      <c r="G298" s="109">
        <v>346.23</v>
      </c>
      <c r="H298" s="109">
        <v>0</v>
      </c>
      <c r="I298" s="109">
        <v>0</v>
      </c>
      <c r="J298" s="110">
        <v>8549662.3699999992</v>
      </c>
      <c r="K298" s="109">
        <v>3949250.66</v>
      </c>
      <c r="L298" s="109">
        <v>0</v>
      </c>
      <c r="M298" s="109">
        <v>0</v>
      </c>
      <c r="N298" s="109">
        <v>6655.61</v>
      </c>
      <c r="O298" s="109">
        <v>424793.01</v>
      </c>
      <c r="P298" s="109">
        <v>1890856.62</v>
      </c>
      <c r="Q298" s="109">
        <v>3229522.47</v>
      </c>
      <c r="R298" s="109">
        <v>869592.06</v>
      </c>
      <c r="S298" s="109">
        <v>159423</v>
      </c>
      <c r="T298" s="109">
        <v>0</v>
      </c>
      <c r="U298" s="111">
        <v>10530093.430000002</v>
      </c>
      <c r="V298" s="112"/>
      <c r="W298" s="112"/>
      <c r="X298" s="112"/>
      <c r="Y298" s="112"/>
      <c r="Z298" s="112"/>
      <c r="AA298" s="112"/>
      <c r="AB298" s="112"/>
    </row>
    <row r="299" spans="1:28">
      <c r="A299" s="206" t="s">
        <v>248</v>
      </c>
      <c r="B299" s="219">
        <v>820422.71999999986</v>
      </c>
      <c r="C299" s="219">
        <v>0</v>
      </c>
      <c r="D299" s="219">
        <v>467482.48</v>
      </c>
      <c r="E299" s="219">
        <v>192795.01</v>
      </c>
      <c r="F299" s="219">
        <v>13405.26</v>
      </c>
      <c r="G299" s="219">
        <v>0</v>
      </c>
      <c r="H299" s="219">
        <v>0</v>
      </c>
      <c r="I299" s="219">
        <v>356510.55</v>
      </c>
      <c r="J299" s="226">
        <v>1850616.0199999998</v>
      </c>
      <c r="K299" s="219">
        <v>124556.29</v>
      </c>
      <c r="L299" s="219">
        <v>0</v>
      </c>
      <c r="M299" s="219">
        <v>0</v>
      </c>
      <c r="N299" s="219">
        <v>486108.32999999996</v>
      </c>
      <c r="O299" s="219">
        <v>625788.9</v>
      </c>
      <c r="P299" s="219">
        <v>51164.31</v>
      </c>
      <c r="Q299" s="219">
        <v>712426.57000000007</v>
      </c>
      <c r="R299" s="219">
        <v>119616.91</v>
      </c>
      <c r="S299" s="219">
        <v>0</v>
      </c>
      <c r="T299" s="219">
        <v>0</v>
      </c>
      <c r="U299" s="227">
        <v>2119661.31</v>
      </c>
    </row>
    <row r="300" spans="1:28" s="113" customFormat="1" ht="14.4">
      <c r="A300" s="108" t="s">
        <v>41</v>
      </c>
      <c r="B300" s="109">
        <v>820422.71999999986</v>
      </c>
      <c r="C300" s="109">
        <v>0</v>
      </c>
      <c r="D300" s="109">
        <v>467482.48</v>
      </c>
      <c r="E300" s="109">
        <v>192795.01</v>
      </c>
      <c r="F300" s="109">
        <v>13405.26</v>
      </c>
      <c r="G300" s="109">
        <v>0</v>
      </c>
      <c r="H300" s="109">
        <v>0</v>
      </c>
      <c r="I300" s="109">
        <v>356510.55</v>
      </c>
      <c r="J300" s="110">
        <v>1850616.0199999998</v>
      </c>
      <c r="K300" s="109">
        <v>124556.29</v>
      </c>
      <c r="L300" s="109">
        <v>0</v>
      </c>
      <c r="M300" s="109">
        <v>0</v>
      </c>
      <c r="N300" s="109">
        <v>486108.32999999996</v>
      </c>
      <c r="O300" s="109">
        <v>625788.9</v>
      </c>
      <c r="P300" s="109">
        <v>51164.31</v>
      </c>
      <c r="Q300" s="109">
        <v>712426.57000000007</v>
      </c>
      <c r="R300" s="109">
        <v>119616.91</v>
      </c>
      <c r="S300" s="109">
        <v>0</v>
      </c>
      <c r="T300" s="109">
        <v>0</v>
      </c>
      <c r="U300" s="111">
        <v>2119661.31</v>
      </c>
      <c r="V300" s="112"/>
      <c r="W300" s="112"/>
      <c r="X300" s="112"/>
      <c r="Y300" s="112"/>
      <c r="Z300" s="112"/>
      <c r="AA300" s="112"/>
      <c r="AB300" s="112"/>
    </row>
    <row r="301" spans="1:28" s="113" customFormat="1" ht="14.4">
      <c r="A301" s="108" t="s">
        <v>42</v>
      </c>
      <c r="B301" s="109">
        <v>3592858.4599999995</v>
      </c>
      <c r="C301" s="109">
        <v>0</v>
      </c>
      <c r="D301" s="109">
        <v>4601248.0399999991</v>
      </c>
      <c r="E301" s="109">
        <v>1605060.7099999997</v>
      </c>
      <c r="F301" s="109">
        <v>244254.40000000002</v>
      </c>
      <c r="G301" s="109">
        <v>346.23</v>
      </c>
      <c r="H301" s="109">
        <v>0</v>
      </c>
      <c r="I301" s="109">
        <v>356510.55</v>
      </c>
      <c r="J301" s="110">
        <v>10400278.389999999</v>
      </c>
      <c r="K301" s="109">
        <v>4073806.95</v>
      </c>
      <c r="L301" s="109">
        <v>0</v>
      </c>
      <c r="M301" s="109">
        <v>0</v>
      </c>
      <c r="N301" s="109">
        <v>492763.93999999994</v>
      </c>
      <c r="O301" s="109">
        <v>1050581.9100000001</v>
      </c>
      <c r="P301" s="109">
        <v>1942020.9300000002</v>
      </c>
      <c r="Q301" s="109">
        <v>3941949.04</v>
      </c>
      <c r="R301" s="109">
        <v>989208.97000000009</v>
      </c>
      <c r="S301" s="109">
        <v>159423</v>
      </c>
      <c r="T301" s="109">
        <v>0</v>
      </c>
      <c r="U301" s="111">
        <v>12649754.74</v>
      </c>
      <c r="V301" s="112"/>
      <c r="W301" s="112"/>
      <c r="X301" s="112"/>
      <c r="Y301" s="112"/>
      <c r="Z301" s="112"/>
      <c r="AA301" s="112"/>
      <c r="AB301" s="112"/>
    </row>
    <row r="302" spans="1:28">
      <c r="J302" s="226">
        <v>0</v>
      </c>
      <c r="U302" s="227">
        <v>0</v>
      </c>
    </row>
    <row r="303" spans="1:28" s="113" customFormat="1" ht="14.4">
      <c r="A303" s="108" t="s">
        <v>249</v>
      </c>
      <c r="B303" s="109">
        <v>11025329</v>
      </c>
      <c r="C303" s="109">
        <v>0</v>
      </c>
      <c r="D303" s="109">
        <v>12607454</v>
      </c>
      <c r="E303" s="109">
        <v>5632096</v>
      </c>
      <c r="F303" s="109">
        <v>166187</v>
      </c>
      <c r="G303" s="109">
        <v>0</v>
      </c>
      <c r="H303" s="109">
        <v>297042</v>
      </c>
      <c r="I303" s="109">
        <v>0</v>
      </c>
      <c r="J303" s="110">
        <v>29728108</v>
      </c>
      <c r="K303" s="109">
        <v>14683609</v>
      </c>
      <c r="L303" s="109">
        <v>0</v>
      </c>
      <c r="M303" s="109">
        <v>0</v>
      </c>
      <c r="N303" s="109">
        <v>503548</v>
      </c>
      <c r="O303" s="109">
        <v>1223392</v>
      </c>
      <c r="P303" s="109">
        <v>0</v>
      </c>
      <c r="Q303" s="109">
        <v>5914578</v>
      </c>
      <c r="R303" s="109">
        <v>6973123</v>
      </c>
      <c r="S303" s="109">
        <v>0</v>
      </c>
      <c r="T303" s="109">
        <v>1185249</v>
      </c>
      <c r="U303" s="111">
        <v>30483499</v>
      </c>
      <c r="V303" s="112"/>
      <c r="W303" s="112"/>
      <c r="X303" s="112"/>
      <c r="Y303" s="112"/>
      <c r="Z303" s="112"/>
      <c r="AA303" s="112"/>
      <c r="AB303" s="112"/>
    </row>
    <row r="304" spans="1:28">
      <c r="A304" s="206" t="s">
        <v>250</v>
      </c>
      <c r="B304" s="219">
        <v>492133</v>
      </c>
      <c r="C304" s="219">
        <v>0</v>
      </c>
      <c r="D304" s="219">
        <v>2546840</v>
      </c>
      <c r="E304" s="219">
        <v>183795</v>
      </c>
      <c r="F304" s="219">
        <v>0</v>
      </c>
      <c r="G304" s="219">
        <v>0</v>
      </c>
      <c r="H304" s="219">
        <v>0</v>
      </c>
      <c r="I304" s="219">
        <v>68872</v>
      </c>
      <c r="J304" s="226">
        <v>3291640</v>
      </c>
      <c r="K304" s="219">
        <v>779030</v>
      </c>
      <c r="L304" s="219">
        <v>0</v>
      </c>
      <c r="M304" s="219">
        <v>1064082</v>
      </c>
      <c r="N304" s="219">
        <v>0</v>
      </c>
      <c r="O304" s="219">
        <v>1052478</v>
      </c>
      <c r="P304" s="219">
        <v>376506</v>
      </c>
      <c r="Q304" s="219">
        <v>0</v>
      </c>
      <c r="R304" s="219">
        <v>262778</v>
      </c>
      <c r="S304" s="219">
        <v>0</v>
      </c>
      <c r="T304" s="219">
        <v>0</v>
      </c>
      <c r="U304" s="227">
        <v>3534874</v>
      </c>
    </row>
    <row r="305" spans="1:28">
      <c r="A305" s="206" t="s">
        <v>251</v>
      </c>
      <c r="B305" s="219">
        <v>593278.75</v>
      </c>
      <c r="C305" s="219">
        <v>0</v>
      </c>
      <c r="D305" s="219">
        <v>724007.7</v>
      </c>
      <c r="E305" s="219">
        <v>282546.96000000002</v>
      </c>
      <c r="F305" s="219">
        <v>53668.56</v>
      </c>
      <c r="G305" s="219">
        <v>274771.48</v>
      </c>
      <c r="H305" s="219">
        <v>0</v>
      </c>
      <c r="I305" s="219">
        <v>0</v>
      </c>
      <c r="J305" s="226">
        <v>1928273.45</v>
      </c>
      <c r="K305" s="219">
        <v>0</v>
      </c>
      <c r="L305" s="219">
        <v>0</v>
      </c>
      <c r="M305" s="219">
        <v>0</v>
      </c>
      <c r="N305" s="219">
        <v>0</v>
      </c>
      <c r="O305" s="219">
        <v>7774808.46</v>
      </c>
      <c r="P305" s="219">
        <v>0</v>
      </c>
      <c r="Q305" s="219">
        <v>267186.33</v>
      </c>
      <c r="R305" s="219">
        <v>10875.6</v>
      </c>
      <c r="S305" s="219">
        <v>0</v>
      </c>
      <c r="T305" s="219">
        <v>0</v>
      </c>
      <c r="U305" s="227">
        <v>8052870.3899999997</v>
      </c>
    </row>
    <row r="306" spans="1:28">
      <c r="A306" s="206" t="s">
        <v>252</v>
      </c>
      <c r="B306" s="219">
        <v>1074848.6099999999</v>
      </c>
      <c r="C306" s="219">
        <v>0</v>
      </c>
      <c r="D306" s="219">
        <v>166268.38</v>
      </c>
      <c r="E306" s="219">
        <v>1785.17</v>
      </c>
      <c r="F306" s="219">
        <v>0</v>
      </c>
      <c r="G306" s="219">
        <v>0</v>
      </c>
      <c r="H306" s="219">
        <v>0</v>
      </c>
      <c r="I306" s="219">
        <v>0</v>
      </c>
      <c r="J306" s="226">
        <v>1242902.1599999997</v>
      </c>
      <c r="K306" s="219">
        <v>62137.87</v>
      </c>
      <c r="L306" s="219">
        <v>0</v>
      </c>
      <c r="M306" s="219">
        <v>0</v>
      </c>
      <c r="N306" s="219">
        <v>0</v>
      </c>
      <c r="O306" s="219">
        <v>6600.19</v>
      </c>
      <c r="P306" s="219">
        <v>16690.73</v>
      </c>
      <c r="Q306" s="219">
        <v>644319.67000000004</v>
      </c>
      <c r="R306" s="219">
        <v>401618.31</v>
      </c>
      <c r="S306" s="219">
        <v>0</v>
      </c>
      <c r="T306" s="219">
        <v>0</v>
      </c>
      <c r="U306" s="227">
        <v>1131366.77</v>
      </c>
    </row>
    <row r="307" spans="1:28">
      <c r="A307" s="206" t="s">
        <v>253</v>
      </c>
      <c r="B307" s="219">
        <v>0</v>
      </c>
      <c r="C307" s="219">
        <v>0</v>
      </c>
      <c r="D307" s="219">
        <v>41635</v>
      </c>
      <c r="E307" s="219">
        <v>10150</v>
      </c>
      <c r="F307" s="219">
        <v>0</v>
      </c>
      <c r="G307" s="219">
        <v>0</v>
      </c>
      <c r="H307" s="219">
        <v>0</v>
      </c>
      <c r="I307" s="219">
        <v>0</v>
      </c>
      <c r="J307" s="226">
        <v>51785</v>
      </c>
      <c r="K307" s="219">
        <v>0</v>
      </c>
      <c r="L307" s="219">
        <v>0</v>
      </c>
      <c r="M307" s="219">
        <v>0</v>
      </c>
      <c r="N307" s="219">
        <v>0</v>
      </c>
      <c r="O307" s="219">
        <v>0</v>
      </c>
      <c r="P307" s="219">
        <v>6926</v>
      </c>
      <c r="Q307" s="219">
        <v>0</v>
      </c>
      <c r="R307" s="219">
        <v>0</v>
      </c>
      <c r="S307" s="219">
        <v>0</v>
      </c>
      <c r="T307" s="219">
        <v>0</v>
      </c>
      <c r="U307" s="227">
        <v>6926</v>
      </c>
    </row>
    <row r="308" spans="1:28">
      <c r="A308" s="206" t="s">
        <v>254</v>
      </c>
      <c r="B308" s="219">
        <v>942650.82</v>
      </c>
      <c r="C308" s="219">
        <v>0</v>
      </c>
      <c r="D308" s="219">
        <v>187031.51</v>
      </c>
      <c r="E308" s="219">
        <v>37348.25</v>
      </c>
      <c r="F308" s="219">
        <v>0</v>
      </c>
      <c r="G308" s="219">
        <v>0</v>
      </c>
      <c r="H308" s="219">
        <v>0</v>
      </c>
      <c r="I308" s="219">
        <v>0</v>
      </c>
      <c r="J308" s="226">
        <v>1167030.58</v>
      </c>
      <c r="K308" s="219">
        <v>0</v>
      </c>
      <c r="L308" s="219">
        <v>0</v>
      </c>
      <c r="M308" s="219">
        <v>56276.27</v>
      </c>
      <c r="N308" s="219">
        <v>92356.55</v>
      </c>
      <c r="O308" s="219">
        <v>88664.78</v>
      </c>
      <c r="P308" s="219">
        <v>20551.149999999998</v>
      </c>
      <c r="Q308" s="219">
        <v>902325.67</v>
      </c>
      <c r="R308" s="219">
        <v>0</v>
      </c>
      <c r="S308" s="219">
        <v>0</v>
      </c>
      <c r="T308" s="219">
        <v>0</v>
      </c>
      <c r="U308" s="227">
        <v>1160174.42</v>
      </c>
    </row>
    <row r="309" spans="1:28">
      <c r="A309" s="206" t="s">
        <v>255</v>
      </c>
      <c r="B309" s="219">
        <v>0</v>
      </c>
      <c r="C309" s="219">
        <v>107221.27</v>
      </c>
      <c r="D309" s="219">
        <v>76846.44</v>
      </c>
      <c r="E309" s="219">
        <v>729.74</v>
      </c>
      <c r="F309" s="219">
        <v>0</v>
      </c>
      <c r="G309" s="219">
        <v>0</v>
      </c>
      <c r="H309" s="219">
        <v>0</v>
      </c>
      <c r="I309" s="219">
        <v>0</v>
      </c>
      <c r="J309" s="226">
        <v>184797.45</v>
      </c>
      <c r="K309" s="219">
        <v>0</v>
      </c>
      <c r="L309" s="219">
        <v>0</v>
      </c>
      <c r="M309" s="219">
        <v>0</v>
      </c>
      <c r="N309" s="219">
        <v>0</v>
      </c>
      <c r="O309" s="219">
        <v>237.33</v>
      </c>
      <c r="P309" s="219">
        <v>10218.33</v>
      </c>
      <c r="Q309" s="219">
        <v>180518</v>
      </c>
      <c r="R309" s="219">
        <v>0</v>
      </c>
      <c r="S309" s="219">
        <v>0</v>
      </c>
      <c r="T309" s="219">
        <v>0</v>
      </c>
      <c r="U309" s="227">
        <v>190973.66</v>
      </c>
    </row>
    <row r="310" spans="1:28">
      <c r="A310" s="118" t="s">
        <v>407</v>
      </c>
      <c r="B310" s="219">
        <v>3878058</v>
      </c>
      <c r="C310" s="219">
        <v>0</v>
      </c>
      <c r="D310" s="219">
        <v>3786993</v>
      </c>
      <c r="E310" s="219">
        <v>415423</v>
      </c>
      <c r="F310" s="219">
        <v>1413</v>
      </c>
      <c r="G310" s="219">
        <v>0</v>
      </c>
      <c r="H310" s="219">
        <v>0</v>
      </c>
      <c r="I310" s="219">
        <v>152244</v>
      </c>
      <c r="J310" s="226">
        <v>8234131</v>
      </c>
      <c r="K310" s="219">
        <v>398432</v>
      </c>
      <c r="L310" s="219">
        <v>0</v>
      </c>
      <c r="M310" s="219">
        <v>0</v>
      </c>
      <c r="N310" s="219">
        <v>1000128</v>
      </c>
      <c r="O310" s="219">
        <v>4655317</v>
      </c>
      <c r="P310" s="219">
        <v>1032440</v>
      </c>
      <c r="Q310" s="219">
        <v>0</v>
      </c>
      <c r="R310" s="219">
        <v>463019</v>
      </c>
      <c r="S310" s="219">
        <v>0</v>
      </c>
      <c r="T310" s="219">
        <v>0</v>
      </c>
      <c r="U310" s="227">
        <v>7549336</v>
      </c>
    </row>
    <row r="311" spans="1:28">
      <c r="A311" s="206" t="s">
        <v>408</v>
      </c>
      <c r="B311" s="219">
        <v>2108310.96</v>
      </c>
      <c r="C311" s="219">
        <v>394372.16000000003</v>
      </c>
      <c r="D311" s="219">
        <v>207219.80000000002</v>
      </c>
      <c r="E311" s="219">
        <v>44258.47</v>
      </c>
      <c r="F311" s="219">
        <v>0</v>
      </c>
      <c r="G311" s="219">
        <v>90229.62</v>
      </c>
      <c r="H311" s="219">
        <v>0</v>
      </c>
      <c r="I311" s="219">
        <v>920987.8</v>
      </c>
      <c r="J311" s="226">
        <v>3765378.8100000005</v>
      </c>
      <c r="K311" s="219">
        <v>269000</v>
      </c>
      <c r="L311" s="219">
        <v>0</v>
      </c>
      <c r="M311" s="219">
        <v>0</v>
      </c>
      <c r="N311" s="219">
        <v>1086887.8</v>
      </c>
      <c r="O311" s="219">
        <v>1400975.4700000002</v>
      </c>
      <c r="P311" s="219">
        <v>250474.31</v>
      </c>
      <c r="Q311" s="219">
        <v>769173.68</v>
      </c>
      <c r="R311" s="219">
        <v>512859.5</v>
      </c>
      <c r="S311" s="219">
        <v>0</v>
      </c>
      <c r="T311" s="219">
        <v>0</v>
      </c>
      <c r="U311" s="227">
        <v>4289370.7600000007</v>
      </c>
    </row>
    <row r="312" spans="1:28" s="113" customFormat="1" ht="14.4">
      <c r="A312" s="108" t="s">
        <v>41</v>
      </c>
      <c r="B312" s="109">
        <v>9089280.1400000006</v>
      </c>
      <c r="C312" s="109">
        <v>501593.43000000005</v>
      </c>
      <c r="D312" s="109">
        <v>7736841.8299999991</v>
      </c>
      <c r="E312" s="109">
        <v>976036.59</v>
      </c>
      <c r="F312" s="109">
        <v>55081.56</v>
      </c>
      <c r="G312" s="109">
        <v>365001.1</v>
      </c>
      <c r="H312" s="109">
        <v>0</v>
      </c>
      <c r="I312" s="109">
        <v>1142103.8</v>
      </c>
      <c r="J312" s="110">
        <v>19865938.449999999</v>
      </c>
      <c r="K312" s="109">
        <v>1508599.87</v>
      </c>
      <c r="L312" s="109">
        <v>0</v>
      </c>
      <c r="M312" s="109">
        <v>1120358.27</v>
      </c>
      <c r="N312" s="109">
        <v>2179372.35</v>
      </c>
      <c r="O312" s="109">
        <v>14979081.23</v>
      </c>
      <c r="P312" s="109">
        <v>1713806.52</v>
      </c>
      <c r="Q312" s="109">
        <v>2763523.35</v>
      </c>
      <c r="R312" s="109">
        <v>1651150.41</v>
      </c>
      <c r="S312" s="109">
        <v>0</v>
      </c>
      <c r="T312" s="109">
        <v>0</v>
      </c>
      <c r="U312" s="111">
        <v>25915892</v>
      </c>
      <c r="V312" s="112"/>
      <c r="W312" s="112"/>
      <c r="X312" s="112"/>
      <c r="Y312" s="112"/>
      <c r="Z312" s="112"/>
      <c r="AA312" s="112"/>
      <c r="AB312" s="112"/>
    </row>
    <row r="313" spans="1:28" s="113" customFormat="1" ht="14.4">
      <c r="A313" s="108" t="s">
        <v>42</v>
      </c>
      <c r="B313" s="109">
        <v>20114609.140000001</v>
      </c>
      <c r="C313" s="109">
        <v>501593.43000000005</v>
      </c>
      <c r="D313" s="109">
        <v>20344295.829999998</v>
      </c>
      <c r="E313" s="109">
        <v>6608132.5899999999</v>
      </c>
      <c r="F313" s="109">
        <v>221268.56</v>
      </c>
      <c r="G313" s="109">
        <v>365001.1</v>
      </c>
      <c r="H313" s="109">
        <v>297042</v>
      </c>
      <c r="I313" s="109">
        <v>1142103.8</v>
      </c>
      <c r="J313" s="110">
        <v>49594046.449999996</v>
      </c>
      <c r="K313" s="109">
        <v>16192208.870000001</v>
      </c>
      <c r="L313" s="109">
        <v>0</v>
      </c>
      <c r="M313" s="109">
        <v>1120358.27</v>
      </c>
      <c r="N313" s="109">
        <v>2682920.35</v>
      </c>
      <c r="O313" s="109">
        <v>16202473.23</v>
      </c>
      <c r="P313" s="109">
        <v>1713806.52</v>
      </c>
      <c r="Q313" s="109">
        <v>8678101.3499999996</v>
      </c>
      <c r="R313" s="109">
        <v>8624273.4100000001</v>
      </c>
      <c r="S313" s="109">
        <v>0</v>
      </c>
      <c r="T313" s="109">
        <v>1185249</v>
      </c>
      <c r="U313" s="111">
        <v>56399391</v>
      </c>
      <c r="V313" s="112"/>
      <c r="W313" s="112"/>
      <c r="X313" s="112"/>
      <c r="Y313" s="112"/>
      <c r="Z313" s="112"/>
      <c r="AA313" s="112"/>
      <c r="AB313" s="112"/>
    </row>
    <row r="314" spans="1:28">
      <c r="J314" s="226">
        <v>0</v>
      </c>
      <c r="U314" s="227">
        <v>0</v>
      </c>
    </row>
    <row r="315" spans="1:28" s="113" customFormat="1" ht="14.4">
      <c r="A315" s="108" t="s">
        <v>258</v>
      </c>
      <c r="B315" s="109">
        <v>1198360</v>
      </c>
      <c r="C315" s="109">
        <v>0</v>
      </c>
      <c r="D315" s="109">
        <v>1970928</v>
      </c>
      <c r="E315" s="109">
        <v>311143</v>
      </c>
      <c r="F315" s="109">
        <v>127609</v>
      </c>
      <c r="G315" s="109">
        <v>0</v>
      </c>
      <c r="H315" s="109">
        <v>11276</v>
      </c>
      <c r="I315" s="109">
        <v>0</v>
      </c>
      <c r="J315" s="110">
        <v>3619316</v>
      </c>
      <c r="K315" s="109">
        <v>1765982</v>
      </c>
      <c r="L315" s="109">
        <v>0</v>
      </c>
      <c r="M315" s="109">
        <v>100000</v>
      </c>
      <c r="N315" s="109">
        <v>245700</v>
      </c>
      <c r="O315" s="109">
        <v>14580</v>
      </c>
      <c r="P315" s="109">
        <v>919449</v>
      </c>
      <c r="Q315" s="109">
        <v>25451</v>
      </c>
      <c r="R315" s="109">
        <v>465310</v>
      </c>
      <c r="S315" s="109">
        <v>0</v>
      </c>
      <c r="T315" s="109">
        <v>0</v>
      </c>
      <c r="U315" s="111">
        <v>3536472</v>
      </c>
      <c r="V315" s="112"/>
      <c r="W315" s="112"/>
      <c r="X315" s="112"/>
      <c r="Y315" s="112"/>
      <c r="Z315" s="112"/>
      <c r="AA315" s="112"/>
      <c r="AB315" s="112"/>
    </row>
    <row r="316" spans="1:28">
      <c r="A316" s="206" t="s">
        <v>259</v>
      </c>
      <c r="B316" s="219">
        <v>0</v>
      </c>
      <c r="C316" s="219">
        <v>0</v>
      </c>
      <c r="D316" s="219">
        <v>0</v>
      </c>
      <c r="E316" s="219">
        <v>0</v>
      </c>
      <c r="F316" s="219">
        <v>0</v>
      </c>
      <c r="G316" s="219">
        <v>0</v>
      </c>
      <c r="H316" s="219">
        <v>0</v>
      </c>
      <c r="I316" s="219">
        <v>73836.320000000007</v>
      </c>
      <c r="J316" s="226">
        <v>73836.320000000007</v>
      </c>
      <c r="K316" s="219">
        <v>213287.96</v>
      </c>
      <c r="L316" s="219">
        <v>0</v>
      </c>
      <c r="M316" s="219">
        <v>0</v>
      </c>
      <c r="N316" s="219">
        <v>28588.569999999996</v>
      </c>
      <c r="O316" s="219">
        <v>219125.34</v>
      </c>
      <c r="P316" s="219">
        <v>0</v>
      </c>
      <c r="Q316" s="219">
        <v>0</v>
      </c>
      <c r="R316" s="219">
        <v>0</v>
      </c>
      <c r="S316" s="219">
        <v>0</v>
      </c>
      <c r="T316" s="219">
        <v>0</v>
      </c>
      <c r="U316" s="227">
        <v>461001.87</v>
      </c>
    </row>
    <row r="317" spans="1:28">
      <c r="A317" s="206" t="s">
        <v>260</v>
      </c>
      <c r="B317" s="219">
        <v>933004.89</v>
      </c>
      <c r="C317" s="219">
        <v>0</v>
      </c>
      <c r="D317" s="219">
        <v>246347.16</v>
      </c>
      <c r="E317" s="219">
        <v>29124.44</v>
      </c>
      <c r="F317" s="219">
        <v>0</v>
      </c>
      <c r="G317" s="219">
        <v>0</v>
      </c>
      <c r="H317" s="219">
        <v>0</v>
      </c>
      <c r="I317" s="219">
        <v>0</v>
      </c>
      <c r="J317" s="226">
        <v>1208476.49</v>
      </c>
      <c r="K317" s="219">
        <v>0</v>
      </c>
      <c r="L317" s="219">
        <v>0</v>
      </c>
      <c r="M317" s="219">
        <v>0</v>
      </c>
      <c r="N317" s="219">
        <v>276607.39</v>
      </c>
      <c r="O317" s="219">
        <v>53958.829999999994</v>
      </c>
      <c r="P317" s="219">
        <v>34971.030000000006</v>
      </c>
      <c r="Q317" s="219">
        <v>345248.76</v>
      </c>
      <c r="R317" s="219">
        <v>507517.46</v>
      </c>
      <c r="S317" s="219">
        <v>0</v>
      </c>
      <c r="T317" s="219">
        <v>0</v>
      </c>
      <c r="U317" s="227">
        <v>1218303.47</v>
      </c>
    </row>
    <row r="318" spans="1:28" s="113" customFormat="1" ht="14.4">
      <c r="A318" s="108" t="s">
        <v>41</v>
      </c>
      <c r="B318" s="109">
        <v>933004.89</v>
      </c>
      <c r="C318" s="109">
        <v>0</v>
      </c>
      <c r="D318" s="109">
        <v>246347.16</v>
      </c>
      <c r="E318" s="109">
        <v>29124.44</v>
      </c>
      <c r="F318" s="109">
        <v>0</v>
      </c>
      <c r="G318" s="109">
        <v>0</v>
      </c>
      <c r="H318" s="109">
        <v>0</v>
      </c>
      <c r="I318" s="109">
        <v>73836.320000000007</v>
      </c>
      <c r="J318" s="110">
        <v>1282312.81</v>
      </c>
      <c r="K318" s="109">
        <v>213287.96</v>
      </c>
      <c r="L318" s="109">
        <v>0</v>
      </c>
      <c r="M318" s="109">
        <v>0</v>
      </c>
      <c r="N318" s="109">
        <v>305195.96000000002</v>
      </c>
      <c r="O318" s="109">
        <v>273084.17</v>
      </c>
      <c r="P318" s="109">
        <v>34971.030000000006</v>
      </c>
      <c r="Q318" s="109">
        <v>345248.76</v>
      </c>
      <c r="R318" s="109">
        <v>507517.46</v>
      </c>
      <c r="S318" s="109">
        <v>0</v>
      </c>
      <c r="T318" s="109">
        <v>0</v>
      </c>
      <c r="U318" s="111">
        <v>1679305.34</v>
      </c>
      <c r="V318" s="112"/>
      <c r="W318" s="112"/>
      <c r="X318" s="112"/>
      <c r="Y318" s="112"/>
      <c r="Z318" s="112"/>
      <c r="AA318" s="112"/>
      <c r="AB318" s="112"/>
    </row>
    <row r="319" spans="1:28" s="113" customFormat="1" ht="14.4">
      <c r="A319" s="108" t="s">
        <v>42</v>
      </c>
      <c r="B319" s="109">
        <v>2131364.89</v>
      </c>
      <c r="C319" s="109">
        <v>0</v>
      </c>
      <c r="D319" s="109">
        <v>2217275.16</v>
      </c>
      <c r="E319" s="109">
        <v>340267.44</v>
      </c>
      <c r="F319" s="109">
        <v>127609</v>
      </c>
      <c r="G319" s="109">
        <v>0</v>
      </c>
      <c r="H319" s="109">
        <v>11276</v>
      </c>
      <c r="I319" s="109">
        <v>73836.320000000007</v>
      </c>
      <c r="J319" s="110">
        <v>4901628.8100000015</v>
      </c>
      <c r="K319" s="109">
        <v>1979269.96</v>
      </c>
      <c r="L319" s="109">
        <v>0</v>
      </c>
      <c r="M319" s="109">
        <v>100000</v>
      </c>
      <c r="N319" s="109">
        <v>550895.96</v>
      </c>
      <c r="O319" s="109">
        <v>287664.17</v>
      </c>
      <c r="P319" s="109">
        <v>954420.03</v>
      </c>
      <c r="Q319" s="109">
        <v>370699.76</v>
      </c>
      <c r="R319" s="109">
        <v>972827.46</v>
      </c>
      <c r="S319" s="109">
        <v>0</v>
      </c>
      <c r="T319" s="109">
        <v>0</v>
      </c>
      <c r="U319" s="111">
        <v>5215777.34</v>
      </c>
      <c r="V319" s="112"/>
      <c r="W319" s="112"/>
      <c r="X319" s="112"/>
      <c r="Y319" s="112"/>
      <c r="Z319" s="112"/>
      <c r="AA319" s="112"/>
      <c r="AB319" s="112"/>
    </row>
    <row r="320" spans="1:28">
      <c r="J320" s="226">
        <v>0</v>
      </c>
      <c r="U320" s="227">
        <v>0</v>
      </c>
    </row>
    <row r="321" spans="1:28" s="113" customFormat="1" ht="14.4">
      <c r="A321" s="108" t="s">
        <v>261</v>
      </c>
      <c r="B321" s="109">
        <v>21950560</v>
      </c>
      <c r="C321" s="109">
        <v>0</v>
      </c>
      <c r="D321" s="109">
        <v>31684866</v>
      </c>
      <c r="E321" s="109">
        <v>28974286</v>
      </c>
      <c r="F321" s="109">
        <v>237950</v>
      </c>
      <c r="G321" s="109">
        <v>418085</v>
      </c>
      <c r="H321" s="109">
        <v>19557316</v>
      </c>
      <c r="I321" s="109">
        <v>0</v>
      </c>
      <c r="J321" s="110">
        <v>102823063</v>
      </c>
      <c r="K321" s="109">
        <v>62070742</v>
      </c>
      <c r="L321" s="109">
        <v>0</v>
      </c>
      <c r="M321" s="109">
        <v>0</v>
      </c>
      <c r="N321" s="109">
        <v>928038</v>
      </c>
      <c r="O321" s="109">
        <v>19060299</v>
      </c>
      <c r="P321" s="109">
        <v>9654910</v>
      </c>
      <c r="Q321" s="109">
        <v>2432341</v>
      </c>
      <c r="R321" s="109">
        <v>10456217</v>
      </c>
      <c r="S321" s="109">
        <v>0</v>
      </c>
      <c r="T321" s="109">
        <v>0</v>
      </c>
      <c r="U321" s="111">
        <v>104602547</v>
      </c>
      <c r="V321" s="112"/>
      <c r="W321" s="112"/>
      <c r="X321" s="112"/>
      <c r="Y321" s="112"/>
      <c r="Z321" s="112"/>
      <c r="AA321" s="112"/>
      <c r="AB321" s="112"/>
    </row>
    <row r="322" spans="1:28">
      <c r="A322" s="206" t="s">
        <v>262</v>
      </c>
      <c r="B322" s="219">
        <v>1004547.51</v>
      </c>
      <c r="C322" s="219">
        <v>0</v>
      </c>
      <c r="D322" s="219">
        <v>536515.75</v>
      </c>
      <c r="E322" s="219">
        <v>1115150.3899999999</v>
      </c>
      <c r="F322" s="219">
        <v>20768.57</v>
      </c>
      <c r="G322" s="219">
        <v>0</v>
      </c>
      <c r="H322" s="219">
        <v>0</v>
      </c>
      <c r="I322" s="219">
        <v>1575883</v>
      </c>
      <c r="J322" s="226">
        <v>4252865.22</v>
      </c>
      <c r="K322" s="219">
        <v>0</v>
      </c>
      <c r="L322" s="219">
        <v>0</v>
      </c>
      <c r="M322" s="219">
        <v>1205971.32</v>
      </c>
      <c r="N322" s="219">
        <v>1033533.04</v>
      </c>
      <c r="O322" s="219">
        <v>2600689.2799999998</v>
      </c>
      <c r="P322" s="219">
        <v>422831.06</v>
      </c>
      <c r="Q322" s="219">
        <v>64587.13</v>
      </c>
      <c r="R322" s="219">
        <v>184838</v>
      </c>
      <c r="S322" s="219">
        <v>0</v>
      </c>
      <c r="T322" s="219">
        <v>0</v>
      </c>
      <c r="U322" s="227">
        <v>5512449.8300000001</v>
      </c>
    </row>
    <row r="323" spans="1:28">
      <c r="A323" s="206" t="s">
        <v>263</v>
      </c>
      <c r="B323" s="219">
        <v>22949.98</v>
      </c>
      <c r="C323" s="219">
        <v>0</v>
      </c>
      <c r="D323" s="219">
        <v>174520.94</v>
      </c>
      <c r="E323" s="219">
        <v>3604.2</v>
      </c>
      <c r="F323" s="219">
        <v>6569.53</v>
      </c>
      <c r="G323" s="219">
        <v>0</v>
      </c>
      <c r="H323" s="219">
        <v>0</v>
      </c>
      <c r="I323" s="219">
        <v>0</v>
      </c>
      <c r="J323" s="226">
        <v>207644.65000000002</v>
      </c>
      <c r="K323" s="219">
        <v>0</v>
      </c>
      <c r="L323" s="219">
        <v>0</v>
      </c>
      <c r="M323" s="219">
        <v>0</v>
      </c>
      <c r="N323" s="219">
        <v>0</v>
      </c>
      <c r="O323" s="219">
        <v>57025.95</v>
      </c>
      <c r="P323" s="219">
        <v>148853.96</v>
      </c>
      <c r="Q323" s="219">
        <v>199756.44</v>
      </c>
      <c r="R323" s="219">
        <v>0</v>
      </c>
      <c r="S323" s="219">
        <v>0</v>
      </c>
      <c r="T323" s="219">
        <v>0</v>
      </c>
      <c r="U323" s="227">
        <v>405636.35</v>
      </c>
    </row>
    <row r="324" spans="1:28">
      <c r="A324" s="206" t="s">
        <v>264</v>
      </c>
      <c r="B324" s="219">
        <v>1789488</v>
      </c>
      <c r="C324" s="219">
        <v>2214</v>
      </c>
      <c r="D324" s="219">
        <v>42468</v>
      </c>
      <c r="E324" s="219">
        <v>37708</v>
      </c>
      <c r="F324" s="219">
        <v>0</v>
      </c>
      <c r="G324" s="219">
        <v>0</v>
      </c>
      <c r="H324" s="219">
        <v>0</v>
      </c>
      <c r="I324" s="219">
        <v>0</v>
      </c>
      <c r="J324" s="226">
        <v>1871878</v>
      </c>
      <c r="K324" s="219">
        <v>56992</v>
      </c>
      <c r="L324" s="219">
        <v>0</v>
      </c>
      <c r="M324" s="219">
        <v>0</v>
      </c>
      <c r="N324" s="219">
        <v>0</v>
      </c>
      <c r="O324" s="219">
        <v>972773</v>
      </c>
      <c r="P324" s="219">
        <v>1034006</v>
      </c>
      <c r="Q324" s="219">
        <v>0</v>
      </c>
      <c r="R324" s="219">
        <v>0</v>
      </c>
      <c r="S324" s="219">
        <v>0</v>
      </c>
      <c r="T324" s="219">
        <v>0</v>
      </c>
      <c r="U324" s="227">
        <v>2063771</v>
      </c>
    </row>
    <row r="325" spans="1:28">
      <c r="A325" s="206" t="s">
        <v>265</v>
      </c>
      <c r="B325" s="219">
        <v>5529743.71</v>
      </c>
      <c r="C325" s="219">
        <v>0</v>
      </c>
      <c r="D325" s="219">
        <v>1059015.31</v>
      </c>
      <c r="E325" s="219">
        <v>2501.41</v>
      </c>
      <c r="F325" s="219">
        <v>43426.720000000001</v>
      </c>
      <c r="G325" s="219">
        <v>79845.290000000008</v>
      </c>
      <c r="H325" s="219">
        <v>0</v>
      </c>
      <c r="I325" s="219">
        <v>0</v>
      </c>
      <c r="J325" s="226">
        <v>6714532.4399999995</v>
      </c>
      <c r="K325" s="219">
        <v>0</v>
      </c>
      <c r="L325" s="219">
        <v>0</v>
      </c>
      <c r="M325" s="219">
        <v>0</v>
      </c>
      <c r="N325" s="219">
        <v>0</v>
      </c>
      <c r="O325" s="219">
        <v>2421716.3199999998</v>
      </c>
      <c r="P325" s="219">
        <v>0</v>
      </c>
      <c r="Q325" s="219">
        <v>1326322.46</v>
      </c>
      <c r="R325" s="219">
        <v>3105188.62</v>
      </c>
      <c r="S325" s="219">
        <v>0</v>
      </c>
      <c r="T325" s="219">
        <v>0</v>
      </c>
      <c r="U325" s="227">
        <v>6853227.4000000004</v>
      </c>
    </row>
    <row r="326" spans="1:28">
      <c r="A326" s="206" t="s">
        <v>266</v>
      </c>
      <c r="B326" s="219">
        <v>11119417</v>
      </c>
      <c r="C326" s="219">
        <v>0</v>
      </c>
      <c r="D326" s="219">
        <v>5350709</v>
      </c>
      <c r="E326" s="219">
        <v>618738</v>
      </c>
      <c r="F326" s="219">
        <v>443755</v>
      </c>
      <c r="G326" s="219">
        <v>225782</v>
      </c>
      <c r="H326" s="219">
        <v>0</v>
      </c>
      <c r="I326" s="219">
        <v>2164963</v>
      </c>
      <c r="J326" s="226">
        <v>19923364</v>
      </c>
      <c r="K326" s="219">
        <v>5440195</v>
      </c>
      <c r="L326" s="219">
        <v>0</v>
      </c>
      <c r="M326" s="219">
        <v>300000</v>
      </c>
      <c r="N326" s="219">
        <v>526393</v>
      </c>
      <c r="O326" s="219">
        <v>4979914</v>
      </c>
      <c r="P326" s="219">
        <v>655719</v>
      </c>
      <c r="Q326" s="219">
        <v>2463527</v>
      </c>
      <c r="R326" s="219">
        <v>2034779</v>
      </c>
      <c r="S326" s="219">
        <v>193459</v>
      </c>
      <c r="T326" s="219">
        <v>0</v>
      </c>
      <c r="U326" s="227">
        <v>16593986</v>
      </c>
    </row>
    <row r="327" spans="1:28">
      <c r="A327" s="206" t="s">
        <v>409</v>
      </c>
      <c r="B327" s="219">
        <v>0</v>
      </c>
      <c r="C327" s="219">
        <v>0</v>
      </c>
      <c r="D327" s="219">
        <v>58665.729999999996</v>
      </c>
      <c r="E327" s="219">
        <v>0</v>
      </c>
      <c r="F327" s="219">
        <v>0</v>
      </c>
      <c r="G327" s="219">
        <v>0</v>
      </c>
      <c r="H327" s="219">
        <v>0</v>
      </c>
      <c r="I327" s="219">
        <v>0</v>
      </c>
      <c r="J327" s="226">
        <v>58665.729999999996</v>
      </c>
      <c r="K327" s="219">
        <v>0</v>
      </c>
      <c r="L327" s="219">
        <v>0</v>
      </c>
      <c r="M327" s="219">
        <v>0</v>
      </c>
      <c r="N327" s="219">
        <v>0</v>
      </c>
      <c r="O327" s="219">
        <v>10947.46</v>
      </c>
      <c r="P327" s="219">
        <v>48255.47</v>
      </c>
      <c r="Q327" s="219">
        <v>0</v>
      </c>
      <c r="R327" s="219">
        <v>0</v>
      </c>
      <c r="S327" s="219">
        <v>0</v>
      </c>
      <c r="T327" s="219">
        <v>0</v>
      </c>
      <c r="U327" s="227">
        <v>59202.93</v>
      </c>
    </row>
    <row r="328" spans="1:28">
      <c r="A328" s="206" t="s">
        <v>268</v>
      </c>
      <c r="B328" s="219">
        <v>192206.75</v>
      </c>
      <c r="C328" s="219">
        <v>0</v>
      </c>
      <c r="D328" s="219">
        <v>176100.81999999998</v>
      </c>
      <c r="E328" s="219">
        <v>20066.39</v>
      </c>
      <c r="F328" s="219">
        <v>8646.26</v>
      </c>
      <c r="G328" s="219">
        <v>0</v>
      </c>
      <c r="H328" s="219">
        <v>0</v>
      </c>
      <c r="I328" s="219">
        <v>0</v>
      </c>
      <c r="J328" s="226">
        <v>397020.22</v>
      </c>
      <c r="K328" s="219">
        <v>66664.13</v>
      </c>
      <c r="L328" s="219">
        <v>0</v>
      </c>
      <c r="M328" s="219">
        <v>0</v>
      </c>
      <c r="N328" s="219">
        <v>0</v>
      </c>
      <c r="O328" s="219">
        <v>583683.74</v>
      </c>
      <c r="P328" s="219">
        <v>231982.03999999998</v>
      </c>
      <c r="Q328" s="219">
        <v>100116.55</v>
      </c>
      <c r="R328" s="219">
        <v>0</v>
      </c>
      <c r="S328" s="219">
        <v>0</v>
      </c>
      <c r="T328" s="219">
        <v>0</v>
      </c>
      <c r="U328" s="227">
        <v>982446.46</v>
      </c>
    </row>
    <row r="329" spans="1:28">
      <c r="A329" s="206" t="s">
        <v>269</v>
      </c>
      <c r="B329" s="219">
        <v>0</v>
      </c>
      <c r="C329" s="219">
        <v>0</v>
      </c>
      <c r="D329" s="219">
        <v>2985.8799999999997</v>
      </c>
      <c r="E329" s="219">
        <v>2880.58</v>
      </c>
      <c r="F329" s="219">
        <v>0</v>
      </c>
      <c r="G329" s="219">
        <v>0</v>
      </c>
      <c r="H329" s="219">
        <v>0</v>
      </c>
      <c r="I329" s="219">
        <v>0</v>
      </c>
      <c r="J329" s="226">
        <v>5866.4599999999991</v>
      </c>
      <c r="K329" s="219">
        <v>6441.05</v>
      </c>
      <c r="L329" s="219">
        <v>0</v>
      </c>
      <c r="M329" s="219">
        <v>0</v>
      </c>
      <c r="N329" s="219">
        <v>0</v>
      </c>
      <c r="O329" s="219">
        <v>-439.12</v>
      </c>
      <c r="P329" s="219">
        <v>3746.91</v>
      </c>
      <c r="Q329" s="219">
        <v>0</v>
      </c>
      <c r="R329" s="219">
        <v>0</v>
      </c>
      <c r="S329" s="219">
        <v>0</v>
      </c>
      <c r="T329" s="219">
        <v>0</v>
      </c>
      <c r="U329" s="227">
        <v>9748.84</v>
      </c>
    </row>
    <row r="330" spans="1:28">
      <c r="A330" s="206" t="s">
        <v>270</v>
      </c>
      <c r="B330" s="219">
        <v>141972</v>
      </c>
      <c r="C330" s="219">
        <v>0</v>
      </c>
      <c r="D330" s="219">
        <v>2009657</v>
      </c>
      <c r="E330" s="219">
        <v>633385</v>
      </c>
      <c r="F330" s="219">
        <v>445208</v>
      </c>
      <c r="G330" s="219">
        <v>900</v>
      </c>
      <c r="H330" s="219">
        <v>0</v>
      </c>
      <c r="I330" s="219">
        <v>0</v>
      </c>
      <c r="J330" s="226">
        <v>3231122</v>
      </c>
      <c r="K330" s="219">
        <v>1257107</v>
      </c>
      <c r="L330" s="219">
        <v>4444</v>
      </c>
      <c r="M330" s="219">
        <v>0</v>
      </c>
      <c r="N330" s="219">
        <v>0</v>
      </c>
      <c r="O330" s="219">
        <v>669118</v>
      </c>
      <c r="P330" s="219">
        <v>767381</v>
      </c>
      <c r="Q330" s="219">
        <v>1400</v>
      </c>
      <c r="R330" s="219">
        <v>88574</v>
      </c>
      <c r="S330" s="219">
        <v>0</v>
      </c>
      <c r="T330" s="219">
        <v>0</v>
      </c>
      <c r="U330" s="227">
        <v>2788024</v>
      </c>
    </row>
    <row r="331" spans="1:28">
      <c r="A331" s="206" t="s">
        <v>271</v>
      </c>
      <c r="B331" s="219">
        <v>2656001.5300000003</v>
      </c>
      <c r="C331" s="219">
        <v>150207.48000000001</v>
      </c>
      <c r="D331" s="219">
        <v>2166357.9000000004</v>
      </c>
      <c r="E331" s="219">
        <v>1604209.37</v>
      </c>
      <c r="F331" s="219">
        <v>99696.91</v>
      </c>
      <c r="G331" s="219">
        <v>557906.79</v>
      </c>
      <c r="H331" s="219">
        <v>0</v>
      </c>
      <c r="I331" s="219">
        <v>1102471.67</v>
      </c>
      <c r="J331" s="226">
        <v>8336851.6500000004</v>
      </c>
      <c r="K331" s="219">
        <v>0</v>
      </c>
      <c r="L331" s="219">
        <v>474837.61</v>
      </c>
      <c r="M331" s="219">
        <v>2368923</v>
      </c>
      <c r="N331" s="219">
        <v>1493201.35</v>
      </c>
      <c r="O331" s="219">
        <v>4697797.91</v>
      </c>
      <c r="P331" s="219">
        <v>1112506.6400000001</v>
      </c>
      <c r="Q331" s="219">
        <v>541883.71</v>
      </c>
      <c r="R331" s="219">
        <v>1390902.42</v>
      </c>
      <c r="S331" s="219">
        <v>0</v>
      </c>
      <c r="T331" s="219">
        <v>0</v>
      </c>
      <c r="U331" s="227">
        <v>12080052.640000002</v>
      </c>
    </row>
    <row r="332" spans="1:28">
      <c r="A332" s="206" t="s">
        <v>272</v>
      </c>
      <c r="B332" s="219">
        <v>5722634.0200000005</v>
      </c>
      <c r="C332" s="219">
        <v>0</v>
      </c>
      <c r="D332" s="219">
        <v>2292294.27</v>
      </c>
      <c r="E332" s="219">
        <v>1637231.3399999999</v>
      </c>
      <c r="F332" s="219">
        <v>107132.21</v>
      </c>
      <c r="G332" s="219">
        <v>0</v>
      </c>
      <c r="H332" s="219">
        <v>0</v>
      </c>
      <c r="I332" s="219">
        <v>6919239.9299999997</v>
      </c>
      <c r="J332" s="226">
        <v>16678531.770000001</v>
      </c>
      <c r="K332" s="219">
        <v>0</v>
      </c>
      <c r="L332" s="219">
        <v>0</v>
      </c>
      <c r="M332" s="219">
        <v>0</v>
      </c>
      <c r="N332" s="219">
        <v>0</v>
      </c>
      <c r="O332" s="219">
        <v>11295508.6</v>
      </c>
      <c r="P332" s="219">
        <v>1627809.21</v>
      </c>
      <c r="Q332" s="219">
        <v>316642.21999999997</v>
      </c>
      <c r="R332" s="219">
        <v>394571.74000000005</v>
      </c>
      <c r="S332" s="219">
        <v>0</v>
      </c>
      <c r="T332" s="219">
        <v>0</v>
      </c>
      <c r="U332" s="227">
        <v>13634531.77</v>
      </c>
    </row>
    <row r="333" spans="1:28">
      <c r="A333" s="206" t="s">
        <v>273</v>
      </c>
      <c r="B333" s="219">
        <v>371878</v>
      </c>
      <c r="C333" s="219">
        <v>0</v>
      </c>
      <c r="D333" s="219">
        <v>539053</v>
      </c>
      <c r="E333" s="219">
        <v>713223</v>
      </c>
      <c r="F333" s="219">
        <v>0</v>
      </c>
      <c r="G333" s="219">
        <v>0</v>
      </c>
      <c r="H333" s="219">
        <v>0</v>
      </c>
      <c r="I333" s="219">
        <v>2563116</v>
      </c>
      <c r="J333" s="226">
        <v>4187270</v>
      </c>
      <c r="K333" s="219">
        <v>2563116</v>
      </c>
      <c r="L333" s="219">
        <v>0</v>
      </c>
      <c r="M333" s="219">
        <v>0</v>
      </c>
      <c r="N333" s="219">
        <v>0</v>
      </c>
      <c r="O333" s="219">
        <v>1907177</v>
      </c>
      <c r="P333" s="219">
        <v>429444</v>
      </c>
      <c r="Q333" s="219">
        <v>269560</v>
      </c>
      <c r="R333" s="219">
        <v>0</v>
      </c>
      <c r="S333" s="219">
        <v>0</v>
      </c>
      <c r="T333" s="219">
        <v>0</v>
      </c>
      <c r="U333" s="227">
        <v>5169297</v>
      </c>
    </row>
    <row r="334" spans="1:28">
      <c r="A334" s="206" t="s">
        <v>274</v>
      </c>
      <c r="B334" s="219">
        <v>736880.39</v>
      </c>
      <c r="C334" s="219">
        <v>1089934.93</v>
      </c>
      <c r="D334" s="219">
        <v>747272.32000000007</v>
      </c>
      <c r="E334" s="219">
        <v>101213.69</v>
      </c>
      <c r="F334" s="219">
        <v>29733.45</v>
      </c>
      <c r="G334" s="219">
        <v>0</v>
      </c>
      <c r="H334" s="219">
        <v>0</v>
      </c>
      <c r="I334" s="219">
        <v>589806.46</v>
      </c>
      <c r="J334" s="226">
        <v>3294841.2399999998</v>
      </c>
      <c r="K334" s="219">
        <v>172892</v>
      </c>
      <c r="L334" s="219">
        <v>0</v>
      </c>
      <c r="M334" s="219">
        <v>0</v>
      </c>
      <c r="N334" s="219">
        <v>0</v>
      </c>
      <c r="O334" s="219">
        <v>2544330.6100000003</v>
      </c>
      <c r="P334" s="219">
        <v>411477.31</v>
      </c>
      <c r="Q334" s="219">
        <v>173052.59</v>
      </c>
      <c r="R334" s="219">
        <v>150582.75</v>
      </c>
      <c r="S334" s="219">
        <v>0</v>
      </c>
      <c r="T334" s="219">
        <v>0</v>
      </c>
      <c r="U334" s="227">
        <v>3452335.2600000002</v>
      </c>
    </row>
    <row r="335" spans="1:28">
      <c r="A335" s="206" t="s">
        <v>275</v>
      </c>
      <c r="B335" s="219">
        <v>1961460</v>
      </c>
      <c r="C335" s="219">
        <v>479531</v>
      </c>
      <c r="D335" s="219">
        <v>820676</v>
      </c>
      <c r="E335" s="219">
        <v>0</v>
      </c>
      <c r="F335" s="219">
        <v>0</v>
      </c>
      <c r="G335" s="219">
        <v>0</v>
      </c>
      <c r="H335" s="219">
        <v>0</v>
      </c>
      <c r="I335" s="219">
        <v>502186</v>
      </c>
      <c r="J335" s="226">
        <v>3763853</v>
      </c>
      <c r="K335" s="219">
        <v>0</v>
      </c>
      <c r="L335" s="219">
        <v>0</v>
      </c>
      <c r="M335" s="219">
        <v>823847</v>
      </c>
      <c r="N335" s="219">
        <v>0</v>
      </c>
      <c r="O335" s="219">
        <v>326691</v>
      </c>
      <c r="P335" s="219">
        <v>515748</v>
      </c>
      <c r="Q335" s="219">
        <v>14850</v>
      </c>
      <c r="R335" s="219">
        <v>838540</v>
      </c>
      <c r="S335" s="219">
        <v>600</v>
      </c>
      <c r="T335" s="219">
        <v>0</v>
      </c>
      <c r="U335" s="227">
        <v>2520276</v>
      </c>
    </row>
    <row r="336" spans="1:28">
      <c r="A336" s="206" t="s">
        <v>276</v>
      </c>
      <c r="B336" s="219">
        <v>1000524.8600000001</v>
      </c>
      <c r="C336" s="219">
        <v>0</v>
      </c>
      <c r="D336" s="219">
        <v>811555.62</v>
      </c>
      <c r="E336" s="219">
        <v>692951.95</v>
      </c>
      <c r="F336" s="219">
        <v>103.32</v>
      </c>
      <c r="G336" s="219">
        <v>0</v>
      </c>
      <c r="H336" s="219">
        <v>0</v>
      </c>
      <c r="I336" s="219">
        <v>718643</v>
      </c>
      <c r="J336" s="226">
        <v>3223778.7499999995</v>
      </c>
      <c r="K336" s="219">
        <v>0</v>
      </c>
      <c r="L336" s="219">
        <v>0</v>
      </c>
      <c r="M336" s="219">
        <v>0</v>
      </c>
      <c r="N336" s="219">
        <v>0</v>
      </c>
      <c r="O336" s="219">
        <v>1451309.52</v>
      </c>
      <c r="P336" s="219">
        <v>895821.69</v>
      </c>
      <c r="Q336" s="219">
        <v>417610.32999999996</v>
      </c>
      <c r="R336" s="219">
        <v>5371.21</v>
      </c>
      <c r="S336" s="219">
        <v>0</v>
      </c>
      <c r="T336" s="219">
        <v>0</v>
      </c>
      <c r="U336" s="227">
        <v>2770112.75</v>
      </c>
    </row>
    <row r="337" spans="1:28">
      <c r="A337" s="206" t="s">
        <v>410</v>
      </c>
      <c r="B337" s="219">
        <v>1291154.81</v>
      </c>
      <c r="C337" s="219">
        <v>0</v>
      </c>
      <c r="D337" s="219">
        <v>1904154.6199999999</v>
      </c>
      <c r="E337" s="219">
        <v>0</v>
      </c>
      <c r="F337" s="219">
        <v>0</v>
      </c>
      <c r="G337" s="219">
        <v>60722.5</v>
      </c>
      <c r="H337" s="219">
        <v>0</v>
      </c>
      <c r="I337" s="219">
        <v>0</v>
      </c>
      <c r="J337" s="226">
        <v>3256031.9299999997</v>
      </c>
      <c r="K337" s="219">
        <v>0</v>
      </c>
      <c r="L337" s="219">
        <v>0</v>
      </c>
      <c r="M337" s="219">
        <v>1321723</v>
      </c>
      <c r="N337" s="219">
        <v>982208.3</v>
      </c>
      <c r="O337" s="219">
        <v>1377066.73</v>
      </c>
      <c r="P337" s="219">
        <v>218568.96000000002</v>
      </c>
      <c r="Q337" s="219">
        <v>1145350</v>
      </c>
      <c r="R337" s="219">
        <v>0</v>
      </c>
      <c r="S337" s="219">
        <v>0</v>
      </c>
      <c r="T337" s="219">
        <v>0</v>
      </c>
      <c r="U337" s="227">
        <v>5044916.99</v>
      </c>
    </row>
    <row r="338" spans="1:28">
      <c r="A338" s="206" t="s">
        <v>278</v>
      </c>
      <c r="B338" s="219">
        <v>1726364</v>
      </c>
      <c r="C338" s="219">
        <v>374255</v>
      </c>
      <c r="D338" s="219">
        <v>0</v>
      </c>
      <c r="E338" s="219">
        <v>0</v>
      </c>
      <c r="F338" s="219">
        <v>0</v>
      </c>
      <c r="G338" s="219">
        <v>228</v>
      </c>
      <c r="H338" s="219">
        <v>0</v>
      </c>
      <c r="I338" s="219">
        <v>496190</v>
      </c>
      <c r="J338" s="226">
        <v>2597037</v>
      </c>
      <c r="K338" s="219">
        <v>695791</v>
      </c>
      <c r="L338" s="219">
        <v>0</v>
      </c>
      <c r="M338" s="219">
        <v>0</v>
      </c>
      <c r="N338" s="219">
        <v>333641</v>
      </c>
      <c r="O338" s="219">
        <v>277374</v>
      </c>
      <c r="P338" s="219">
        <v>150747</v>
      </c>
      <c r="Q338" s="219">
        <v>1327253</v>
      </c>
      <c r="R338" s="219">
        <v>180843</v>
      </c>
      <c r="S338" s="219">
        <v>0</v>
      </c>
      <c r="T338" s="219">
        <v>0</v>
      </c>
      <c r="U338" s="227">
        <v>2965649</v>
      </c>
    </row>
    <row r="339" spans="1:28">
      <c r="A339" s="206" t="s">
        <v>279</v>
      </c>
      <c r="B339" s="219">
        <v>310414.09000000003</v>
      </c>
      <c r="C339" s="219">
        <v>190677.24</v>
      </c>
      <c r="D339" s="219">
        <v>36381.72</v>
      </c>
      <c r="E339" s="219">
        <v>0</v>
      </c>
      <c r="F339" s="219">
        <v>0</v>
      </c>
      <c r="G339" s="219">
        <v>0</v>
      </c>
      <c r="H339" s="219">
        <v>0</v>
      </c>
      <c r="I339" s="219">
        <v>478078</v>
      </c>
      <c r="J339" s="226">
        <v>1015551.05</v>
      </c>
      <c r="K339" s="219">
        <v>53068.58</v>
      </c>
      <c r="L339" s="219">
        <v>0</v>
      </c>
      <c r="M339" s="219">
        <v>0</v>
      </c>
      <c r="N339" s="219">
        <v>0</v>
      </c>
      <c r="O339" s="219">
        <v>566125.27</v>
      </c>
      <c r="P339" s="219">
        <v>110363.12</v>
      </c>
      <c r="Q339" s="219">
        <v>89980.55</v>
      </c>
      <c r="R339" s="219">
        <v>159234.66</v>
      </c>
      <c r="S339" s="219">
        <v>0</v>
      </c>
      <c r="T339" s="219">
        <v>0</v>
      </c>
      <c r="U339" s="227">
        <v>978772.18</v>
      </c>
    </row>
    <row r="340" spans="1:28">
      <c r="A340" s="206" t="s">
        <v>280</v>
      </c>
      <c r="B340" s="219">
        <v>4431.3</v>
      </c>
      <c r="C340" s="219">
        <v>0</v>
      </c>
      <c r="D340" s="219">
        <v>303356.42</v>
      </c>
      <c r="E340" s="219">
        <v>19530.28</v>
      </c>
      <c r="F340" s="219">
        <v>0</v>
      </c>
      <c r="G340" s="219">
        <v>0</v>
      </c>
      <c r="H340" s="219">
        <v>0</v>
      </c>
      <c r="I340" s="219">
        <v>4233.38</v>
      </c>
      <c r="J340" s="226">
        <v>331551.38</v>
      </c>
      <c r="K340" s="219">
        <v>210535</v>
      </c>
      <c r="L340" s="219">
        <v>0</v>
      </c>
      <c r="M340" s="219">
        <v>0</v>
      </c>
      <c r="N340" s="219">
        <v>0</v>
      </c>
      <c r="O340" s="219">
        <v>27171</v>
      </c>
      <c r="P340" s="219">
        <v>30315.81</v>
      </c>
      <c r="Q340" s="219">
        <v>0</v>
      </c>
      <c r="R340" s="219">
        <v>0</v>
      </c>
      <c r="S340" s="219">
        <v>0</v>
      </c>
      <c r="T340" s="219">
        <v>0</v>
      </c>
      <c r="U340" s="227">
        <v>268021.81</v>
      </c>
    </row>
    <row r="341" spans="1:28" s="113" customFormat="1" ht="14.4">
      <c r="A341" s="108" t="s">
        <v>41</v>
      </c>
      <c r="B341" s="109">
        <v>35582067.950000003</v>
      </c>
      <c r="C341" s="109">
        <v>2286819.65</v>
      </c>
      <c r="D341" s="109">
        <v>19031740.300000001</v>
      </c>
      <c r="E341" s="109">
        <v>7202393.6000000006</v>
      </c>
      <c r="F341" s="109">
        <v>1205039.97</v>
      </c>
      <c r="G341" s="109">
        <v>925384.58000000007</v>
      </c>
      <c r="H341" s="109">
        <v>0</v>
      </c>
      <c r="I341" s="109">
        <v>17114810.439999998</v>
      </c>
      <c r="J341" s="110">
        <v>83348256.49000001</v>
      </c>
      <c r="K341" s="109">
        <v>10522801.76</v>
      </c>
      <c r="L341" s="109">
        <v>479281.61</v>
      </c>
      <c r="M341" s="109">
        <v>6020464.3200000003</v>
      </c>
      <c r="N341" s="109">
        <v>4368976.6900000004</v>
      </c>
      <c r="O341" s="109">
        <v>36765980.270000003</v>
      </c>
      <c r="P341" s="109">
        <v>8815577.1799999997</v>
      </c>
      <c r="Q341" s="109">
        <v>8451891.9800000004</v>
      </c>
      <c r="R341" s="109">
        <v>8533425.4000000004</v>
      </c>
      <c r="S341" s="109">
        <v>194059</v>
      </c>
      <c r="T341" s="109">
        <v>0</v>
      </c>
      <c r="U341" s="111">
        <v>84152458.210000008</v>
      </c>
      <c r="V341" s="112"/>
      <c r="W341" s="112"/>
      <c r="X341" s="112"/>
      <c r="Y341" s="112"/>
      <c r="Z341" s="112"/>
      <c r="AA341" s="112"/>
      <c r="AB341" s="112"/>
    </row>
    <row r="342" spans="1:28" s="113" customFormat="1" ht="14.4">
      <c r="A342" s="108" t="s">
        <v>42</v>
      </c>
      <c r="B342" s="109">
        <v>57532627.950000003</v>
      </c>
      <c r="C342" s="109">
        <v>2286819.65</v>
      </c>
      <c r="D342" s="109">
        <v>50716606.299999997</v>
      </c>
      <c r="E342" s="109">
        <v>36176679.600000001</v>
      </c>
      <c r="F342" s="109">
        <v>1442989.97</v>
      </c>
      <c r="G342" s="109">
        <v>1343469.58</v>
      </c>
      <c r="H342" s="109">
        <v>19557316</v>
      </c>
      <c r="I342" s="109">
        <v>17114810.439999998</v>
      </c>
      <c r="J342" s="110">
        <v>186171319.49000001</v>
      </c>
      <c r="K342" s="109">
        <v>72593543.760000005</v>
      </c>
      <c r="L342" s="109">
        <v>479281.61</v>
      </c>
      <c r="M342" s="109">
        <v>6020464.3200000003</v>
      </c>
      <c r="N342" s="109">
        <v>5297014.6900000004</v>
      </c>
      <c r="O342" s="109">
        <v>55826279.270000003</v>
      </c>
      <c r="P342" s="109">
        <v>18470487.18</v>
      </c>
      <c r="Q342" s="109">
        <v>10884232.98</v>
      </c>
      <c r="R342" s="109">
        <v>18989642.399999999</v>
      </c>
      <c r="S342" s="109">
        <v>194059</v>
      </c>
      <c r="T342" s="109">
        <v>0</v>
      </c>
      <c r="U342" s="111">
        <v>188755005.21000001</v>
      </c>
      <c r="V342" s="112"/>
      <c r="W342" s="112"/>
      <c r="X342" s="112"/>
      <c r="Y342" s="112"/>
      <c r="Z342" s="112"/>
      <c r="AA342" s="112"/>
      <c r="AB342" s="112"/>
    </row>
    <row r="343" spans="1:28">
      <c r="J343" s="226">
        <v>0</v>
      </c>
      <c r="U343" s="227">
        <v>0</v>
      </c>
    </row>
    <row r="344" spans="1:28" s="113" customFormat="1" ht="14.4">
      <c r="A344" s="108" t="s">
        <v>281</v>
      </c>
      <c r="B344" s="109">
        <v>7067840.75</v>
      </c>
      <c r="C344" s="109">
        <v>7341106.0800000001</v>
      </c>
      <c r="D344" s="109">
        <v>16084978.870000001</v>
      </c>
      <c r="E344" s="109">
        <v>9620804.7100000009</v>
      </c>
      <c r="F344" s="109">
        <v>4830524.83</v>
      </c>
      <c r="G344" s="109">
        <v>1955700.8</v>
      </c>
      <c r="H344" s="109">
        <v>327319.02</v>
      </c>
      <c r="I344" s="109">
        <v>8241435.5599999996</v>
      </c>
      <c r="J344" s="110">
        <v>55469710.620000005</v>
      </c>
      <c r="K344" s="109">
        <v>22711717.559999999</v>
      </c>
      <c r="L344" s="109">
        <v>0</v>
      </c>
      <c r="M344" s="109">
        <v>637061.39</v>
      </c>
      <c r="N344" s="109">
        <v>85070.400000000009</v>
      </c>
      <c r="O344" s="109">
        <v>2857566.1799999997</v>
      </c>
      <c r="P344" s="109">
        <v>9679401.3100000005</v>
      </c>
      <c r="Q344" s="109">
        <v>2894333.11</v>
      </c>
      <c r="R344" s="109">
        <v>3508087.7600000002</v>
      </c>
      <c r="S344" s="109">
        <v>0</v>
      </c>
      <c r="T344" s="109">
        <v>0</v>
      </c>
      <c r="U344" s="111">
        <v>42373237.709999993</v>
      </c>
      <c r="V344" s="112"/>
      <c r="W344" s="112"/>
      <c r="X344" s="112"/>
      <c r="Y344" s="112"/>
      <c r="Z344" s="112"/>
      <c r="AA344" s="112"/>
      <c r="AB344" s="112"/>
    </row>
    <row r="345" spans="1:28">
      <c r="A345" s="206" t="s">
        <v>282</v>
      </c>
      <c r="B345" s="219">
        <v>1580784.51</v>
      </c>
      <c r="C345" s="219">
        <v>0</v>
      </c>
      <c r="D345" s="219">
        <v>390395.76</v>
      </c>
      <c r="E345" s="219">
        <v>74259.570000000007</v>
      </c>
      <c r="F345" s="219">
        <v>24800</v>
      </c>
      <c r="G345" s="219">
        <v>0</v>
      </c>
      <c r="H345" s="219">
        <v>0</v>
      </c>
      <c r="I345" s="219">
        <v>0</v>
      </c>
      <c r="J345" s="226">
        <v>2070239.84</v>
      </c>
      <c r="K345" s="219">
        <v>0</v>
      </c>
      <c r="L345" s="219">
        <v>0</v>
      </c>
      <c r="M345" s="219">
        <v>114693.84</v>
      </c>
      <c r="N345" s="219">
        <v>0</v>
      </c>
      <c r="O345" s="219">
        <v>189737.92</v>
      </c>
      <c r="P345" s="219">
        <v>174970.37</v>
      </c>
      <c r="Q345" s="219">
        <v>1820682.76</v>
      </c>
      <c r="R345" s="219">
        <v>152298.04</v>
      </c>
      <c r="S345" s="219">
        <v>0</v>
      </c>
      <c r="T345" s="219">
        <v>0</v>
      </c>
      <c r="U345" s="227">
        <v>2452382.9300000002</v>
      </c>
    </row>
    <row r="346" spans="1:28">
      <c r="A346" s="206" t="s">
        <v>283</v>
      </c>
      <c r="B346" s="219">
        <v>746833</v>
      </c>
      <c r="C346" s="219">
        <v>0</v>
      </c>
      <c r="D346" s="219">
        <v>143867</v>
      </c>
      <c r="E346" s="219">
        <v>283336</v>
      </c>
      <c r="F346" s="219">
        <v>0</v>
      </c>
      <c r="G346" s="219">
        <v>0</v>
      </c>
      <c r="H346" s="219">
        <v>0</v>
      </c>
      <c r="I346" s="219">
        <v>524904</v>
      </c>
      <c r="J346" s="226">
        <v>1698940</v>
      </c>
      <c r="K346" s="219">
        <v>524904</v>
      </c>
      <c r="L346" s="219">
        <v>0</v>
      </c>
      <c r="M346" s="219">
        <v>0</v>
      </c>
      <c r="N346" s="219">
        <v>30895</v>
      </c>
      <c r="O346" s="219">
        <v>793896</v>
      </c>
      <c r="P346" s="219">
        <v>264554</v>
      </c>
      <c r="Q346" s="219">
        <v>612808</v>
      </c>
      <c r="R346" s="219">
        <v>0</v>
      </c>
      <c r="S346" s="219">
        <v>0</v>
      </c>
      <c r="T346" s="219">
        <v>0</v>
      </c>
      <c r="U346" s="227">
        <v>2227057</v>
      </c>
    </row>
    <row r="347" spans="1:28">
      <c r="A347" s="206" t="s">
        <v>284</v>
      </c>
      <c r="B347" s="219">
        <v>1476881</v>
      </c>
      <c r="C347" s="219">
        <v>0</v>
      </c>
      <c r="D347" s="219">
        <v>552329</v>
      </c>
      <c r="E347" s="219">
        <v>0</v>
      </c>
      <c r="F347" s="219">
        <v>0</v>
      </c>
      <c r="G347" s="219">
        <v>91350</v>
      </c>
      <c r="H347" s="219">
        <v>0</v>
      </c>
      <c r="I347" s="219">
        <v>257024</v>
      </c>
      <c r="J347" s="226">
        <v>2377584</v>
      </c>
      <c r="K347" s="219">
        <v>257024</v>
      </c>
      <c r="L347" s="219">
        <v>71850</v>
      </c>
      <c r="M347" s="219">
        <v>934226</v>
      </c>
      <c r="N347" s="219">
        <v>0</v>
      </c>
      <c r="O347" s="219">
        <v>378957</v>
      </c>
      <c r="P347" s="219">
        <v>90948</v>
      </c>
      <c r="Q347" s="219">
        <v>156926</v>
      </c>
      <c r="R347" s="219">
        <v>487653</v>
      </c>
      <c r="S347" s="219">
        <v>0</v>
      </c>
      <c r="T347" s="219">
        <v>0</v>
      </c>
      <c r="U347" s="227">
        <v>2377584</v>
      </c>
    </row>
    <row r="348" spans="1:28">
      <c r="A348" s="206" t="s">
        <v>285</v>
      </c>
      <c r="B348" s="219">
        <v>0</v>
      </c>
      <c r="C348" s="219">
        <v>53563</v>
      </c>
      <c r="D348" s="219">
        <v>38260</v>
      </c>
      <c r="E348" s="219">
        <v>3509</v>
      </c>
      <c r="F348" s="219">
        <v>0</v>
      </c>
      <c r="G348" s="219">
        <v>0</v>
      </c>
      <c r="H348" s="219">
        <v>0</v>
      </c>
      <c r="I348" s="219">
        <v>0</v>
      </c>
      <c r="J348" s="226">
        <v>95332</v>
      </c>
      <c r="K348" s="219">
        <v>31012</v>
      </c>
      <c r="L348" s="219">
        <v>0</v>
      </c>
      <c r="M348" s="219">
        <v>21800</v>
      </c>
      <c r="N348" s="219">
        <v>0</v>
      </c>
      <c r="O348" s="219">
        <v>69</v>
      </c>
      <c r="P348" s="219">
        <v>14079</v>
      </c>
      <c r="Q348" s="219">
        <v>33205</v>
      </c>
      <c r="R348" s="219">
        <v>59675</v>
      </c>
      <c r="S348" s="219">
        <v>0</v>
      </c>
      <c r="T348" s="219">
        <v>0</v>
      </c>
      <c r="U348" s="227">
        <v>159840</v>
      </c>
    </row>
    <row r="349" spans="1:28">
      <c r="A349" s="206" t="s">
        <v>286</v>
      </c>
      <c r="B349" s="219">
        <v>0</v>
      </c>
      <c r="C349" s="219">
        <v>0</v>
      </c>
      <c r="D349" s="219">
        <v>12625.38</v>
      </c>
      <c r="E349" s="219">
        <v>3405.43</v>
      </c>
      <c r="F349" s="219">
        <v>0</v>
      </c>
      <c r="G349" s="219">
        <v>0</v>
      </c>
      <c r="H349" s="219">
        <v>0</v>
      </c>
      <c r="I349" s="219">
        <v>0</v>
      </c>
      <c r="J349" s="226">
        <v>16030.81</v>
      </c>
      <c r="K349" s="219">
        <v>0</v>
      </c>
      <c r="L349" s="219">
        <v>0</v>
      </c>
      <c r="M349" s="219">
        <v>15000</v>
      </c>
      <c r="N349" s="219">
        <v>0</v>
      </c>
      <c r="O349" s="219">
        <v>0</v>
      </c>
      <c r="P349" s="219">
        <v>4223.1499999999996</v>
      </c>
      <c r="Q349" s="219">
        <v>0</v>
      </c>
      <c r="R349" s="219">
        <v>0</v>
      </c>
      <c r="S349" s="219">
        <v>0</v>
      </c>
      <c r="T349" s="219">
        <v>0</v>
      </c>
      <c r="U349" s="227">
        <v>19223.150000000001</v>
      </c>
    </row>
    <row r="350" spans="1:28">
      <c r="A350" s="206" t="s">
        <v>287</v>
      </c>
      <c r="B350" s="219">
        <v>2505714</v>
      </c>
      <c r="C350" s="219">
        <v>0</v>
      </c>
      <c r="D350" s="219">
        <v>718508</v>
      </c>
      <c r="E350" s="219">
        <v>0</v>
      </c>
      <c r="F350" s="219">
        <v>259020</v>
      </c>
      <c r="G350" s="219">
        <v>0</v>
      </c>
      <c r="H350" s="219">
        <v>0</v>
      </c>
      <c r="I350" s="219">
        <v>503466</v>
      </c>
      <c r="J350" s="226">
        <v>3986708</v>
      </c>
      <c r="K350" s="219">
        <v>0</v>
      </c>
      <c r="L350" s="219">
        <v>0</v>
      </c>
      <c r="M350" s="219">
        <v>0</v>
      </c>
      <c r="N350" s="219">
        <v>0</v>
      </c>
      <c r="O350" s="219">
        <v>1190758</v>
      </c>
      <c r="P350" s="219">
        <v>211757</v>
      </c>
      <c r="Q350" s="219">
        <v>1117351</v>
      </c>
      <c r="R350" s="219">
        <v>9027</v>
      </c>
      <c r="S350" s="219">
        <v>0</v>
      </c>
      <c r="T350" s="219">
        <v>0</v>
      </c>
      <c r="U350" s="227">
        <v>2528893</v>
      </c>
    </row>
    <row r="351" spans="1:28">
      <c r="A351" s="206" t="s">
        <v>288</v>
      </c>
      <c r="B351" s="219">
        <v>38934.400000000001</v>
      </c>
      <c r="C351" s="219">
        <v>0</v>
      </c>
      <c r="D351" s="219">
        <v>87348.68</v>
      </c>
      <c r="E351" s="219">
        <v>156949.71</v>
      </c>
      <c r="F351" s="219">
        <v>9936.82</v>
      </c>
      <c r="G351" s="219">
        <v>0</v>
      </c>
      <c r="H351" s="219">
        <v>0</v>
      </c>
      <c r="I351" s="219">
        <v>403293.82</v>
      </c>
      <c r="J351" s="226">
        <v>696463.42999999993</v>
      </c>
      <c r="K351" s="219">
        <v>0</v>
      </c>
      <c r="L351" s="219">
        <v>0</v>
      </c>
      <c r="M351" s="219">
        <v>150909.79</v>
      </c>
      <c r="N351" s="219">
        <v>0</v>
      </c>
      <c r="O351" s="219">
        <v>30437.390000000003</v>
      </c>
      <c r="P351" s="219">
        <v>89122.6</v>
      </c>
      <c r="Q351" s="219">
        <v>140911</v>
      </c>
      <c r="R351" s="219">
        <v>0</v>
      </c>
      <c r="S351" s="219">
        <v>0</v>
      </c>
      <c r="T351" s="219">
        <v>0</v>
      </c>
      <c r="U351" s="227">
        <v>411380.78</v>
      </c>
    </row>
    <row r="352" spans="1:28">
      <c r="A352" s="206" t="s">
        <v>289</v>
      </c>
      <c r="B352" s="219">
        <v>0</v>
      </c>
      <c r="C352" s="219">
        <v>0</v>
      </c>
      <c r="D352" s="219">
        <v>287595.63</v>
      </c>
      <c r="E352" s="219">
        <v>0</v>
      </c>
      <c r="F352" s="219">
        <v>817731.35</v>
      </c>
      <c r="G352" s="219">
        <v>0</v>
      </c>
      <c r="H352" s="219">
        <v>0</v>
      </c>
      <c r="I352" s="219">
        <v>0</v>
      </c>
      <c r="J352" s="226">
        <v>1105326.98</v>
      </c>
      <c r="K352" s="219">
        <v>39118</v>
      </c>
      <c r="L352" s="219">
        <v>0</v>
      </c>
      <c r="M352" s="219">
        <v>0</v>
      </c>
      <c r="N352" s="219">
        <v>0</v>
      </c>
      <c r="O352" s="219">
        <v>225131.28000000003</v>
      </c>
      <c r="P352" s="219">
        <v>40648.15</v>
      </c>
      <c r="Q352" s="219">
        <v>280497.84999999998</v>
      </c>
      <c r="R352" s="219">
        <v>47357.18</v>
      </c>
      <c r="S352" s="219">
        <v>0</v>
      </c>
      <c r="T352" s="219">
        <v>0</v>
      </c>
      <c r="U352" s="227">
        <v>632752.46000000008</v>
      </c>
    </row>
    <row r="353" spans="1:28">
      <c r="A353" s="206" t="s">
        <v>290</v>
      </c>
      <c r="B353" s="219">
        <v>45644.34</v>
      </c>
      <c r="C353" s="219">
        <v>0</v>
      </c>
      <c r="D353" s="219">
        <v>42055.18</v>
      </c>
      <c r="E353" s="219">
        <v>5030.8999999999996</v>
      </c>
      <c r="F353" s="219">
        <v>223356.79</v>
      </c>
      <c r="G353" s="219">
        <v>0</v>
      </c>
      <c r="H353" s="219">
        <v>0</v>
      </c>
      <c r="I353" s="219">
        <v>0</v>
      </c>
      <c r="J353" s="226">
        <v>316087.20999999996</v>
      </c>
      <c r="K353" s="219">
        <v>0</v>
      </c>
      <c r="L353" s="219">
        <v>0</v>
      </c>
      <c r="M353" s="219">
        <v>0</v>
      </c>
      <c r="N353" s="219">
        <v>4869.57</v>
      </c>
      <c r="O353" s="219">
        <v>89.07</v>
      </c>
      <c r="P353" s="219">
        <v>0</v>
      </c>
      <c r="Q353" s="219">
        <v>249106.79</v>
      </c>
      <c r="R353" s="219">
        <v>261757.12</v>
      </c>
      <c r="S353" s="219">
        <v>0</v>
      </c>
      <c r="T353" s="219">
        <v>0</v>
      </c>
      <c r="U353" s="227">
        <v>515822.55</v>
      </c>
    </row>
    <row r="354" spans="1:28">
      <c r="A354" s="206" t="s">
        <v>291</v>
      </c>
      <c r="B354" s="219">
        <v>17230</v>
      </c>
      <c r="C354" s="219">
        <v>186886</v>
      </c>
      <c r="D354" s="219">
        <v>23488</v>
      </c>
      <c r="E354" s="219">
        <v>0</v>
      </c>
      <c r="F354" s="219">
        <v>0</v>
      </c>
      <c r="G354" s="219">
        <v>109</v>
      </c>
      <c r="H354" s="219">
        <v>0</v>
      </c>
      <c r="I354" s="219">
        <v>0</v>
      </c>
      <c r="J354" s="226">
        <v>227713</v>
      </c>
      <c r="K354" s="219">
        <v>0</v>
      </c>
      <c r="L354" s="219">
        <v>0</v>
      </c>
      <c r="M354" s="219">
        <v>0</v>
      </c>
      <c r="N354" s="219">
        <v>0</v>
      </c>
      <c r="O354" s="219">
        <v>0</v>
      </c>
      <c r="P354" s="219">
        <v>190581</v>
      </c>
      <c r="Q354" s="219">
        <v>31014</v>
      </c>
      <c r="R354" s="219">
        <v>0</v>
      </c>
      <c r="S354" s="219">
        <v>0</v>
      </c>
      <c r="T354" s="219">
        <v>0</v>
      </c>
      <c r="U354" s="227">
        <v>221595</v>
      </c>
    </row>
    <row r="355" spans="1:28">
      <c r="A355" s="206" t="s">
        <v>411</v>
      </c>
      <c r="B355" s="219">
        <v>26248719</v>
      </c>
      <c r="C355" s="219">
        <v>0</v>
      </c>
      <c r="D355" s="219">
        <v>24627866</v>
      </c>
      <c r="E355" s="219">
        <v>3345204</v>
      </c>
      <c r="F355" s="219">
        <v>6735</v>
      </c>
      <c r="G355" s="219">
        <v>477887</v>
      </c>
      <c r="H355" s="219">
        <v>0</v>
      </c>
      <c r="I355" s="219">
        <v>2875504</v>
      </c>
      <c r="J355" s="226">
        <v>57581915</v>
      </c>
      <c r="K355" s="219">
        <v>9148236</v>
      </c>
      <c r="L355" s="219">
        <v>408104</v>
      </c>
      <c r="M355" s="219">
        <v>29429413</v>
      </c>
      <c r="N355" s="219">
        <v>0</v>
      </c>
      <c r="O355" s="219">
        <v>22289935</v>
      </c>
      <c r="P355" s="219">
        <v>10898687</v>
      </c>
      <c r="Q355" s="219">
        <v>4235922</v>
      </c>
      <c r="R355" s="219">
        <v>7458305</v>
      </c>
      <c r="S355" s="219">
        <v>0</v>
      </c>
      <c r="T355" s="219">
        <v>0</v>
      </c>
      <c r="U355" s="227">
        <v>83868602</v>
      </c>
    </row>
    <row r="356" spans="1:28">
      <c r="A356" s="206" t="s">
        <v>293</v>
      </c>
      <c r="B356" s="219">
        <v>15251420</v>
      </c>
      <c r="C356" s="219">
        <v>0</v>
      </c>
      <c r="D356" s="219">
        <v>7274841</v>
      </c>
      <c r="E356" s="219">
        <v>4056768</v>
      </c>
      <c r="F356" s="219">
        <v>7254691</v>
      </c>
      <c r="G356" s="219">
        <v>163500</v>
      </c>
      <c r="H356" s="219">
        <v>0</v>
      </c>
      <c r="I356" s="219">
        <v>21190627</v>
      </c>
      <c r="J356" s="226">
        <v>55191847</v>
      </c>
      <c r="K356" s="219">
        <v>11613058</v>
      </c>
      <c r="L356" s="219">
        <v>0</v>
      </c>
      <c r="M356" s="219">
        <v>11840343</v>
      </c>
      <c r="N356" s="219">
        <v>20255</v>
      </c>
      <c r="O356" s="219">
        <v>34717833</v>
      </c>
      <c r="P356" s="219">
        <v>2139740</v>
      </c>
      <c r="Q356" s="219">
        <v>3900993</v>
      </c>
      <c r="R356" s="219">
        <v>3387500</v>
      </c>
      <c r="S356" s="219">
        <v>0</v>
      </c>
      <c r="T356" s="219">
        <v>0</v>
      </c>
      <c r="U356" s="227">
        <v>67619722</v>
      </c>
    </row>
    <row r="357" spans="1:28">
      <c r="A357" s="206" t="s">
        <v>294</v>
      </c>
      <c r="B357" s="219">
        <v>300.95</v>
      </c>
      <c r="C357" s="219">
        <v>0</v>
      </c>
      <c r="D357" s="219">
        <v>5151.54</v>
      </c>
      <c r="E357" s="219">
        <v>0</v>
      </c>
      <c r="F357" s="219">
        <v>0</v>
      </c>
      <c r="G357" s="219">
        <v>0</v>
      </c>
      <c r="H357" s="219">
        <v>0</v>
      </c>
      <c r="I357" s="219">
        <v>0</v>
      </c>
      <c r="J357" s="226">
        <v>5452.49</v>
      </c>
      <c r="K357" s="219">
        <v>0</v>
      </c>
      <c r="L357" s="219">
        <v>0</v>
      </c>
      <c r="M357" s="219">
        <v>3000</v>
      </c>
      <c r="N357" s="219">
        <v>0</v>
      </c>
      <c r="O357" s="219">
        <v>0</v>
      </c>
      <c r="P357" s="219">
        <v>2452.4899999999998</v>
      </c>
      <c r="Q357" s="219">
        <v>0</v>
      </c>
      <c r="R357" s="219">
        <v>0</v>
      </c>
      <c r="S357" s="219">
        <v>0</v>
      </c>
      <c r="T357" s="219">
        <v>0</v>
      </c>
      <c r="U357" s="227">
        <v>5452.49</v>
      </c>
    </row>
    <row r="358" spans="1:28" s="113" customFormat="1" ht="14.4">
      <c r="A358" s="108" t="s">
        <v>41</v>
      </c>
      <c r="B358" s="109">
        <v>47912461.200000003</v>
      </c>
      <c r="C358" s="109">
        <v>240449</v>
      </c>
      <c r="D358" s="109">
        <v>34204331.169999994</v>
      </c>
      <c r="E358" s="109">
        <v>7928462.6099999994</v>
      </c>
      <c r="F358" s="109">
        <v>8596270.9600000009</v>
      </c>
      <c r="G358" s="109">
        <v>732846</v>
      </c>
      <c r="H358" s="109">
        <v>0</v>
      </c>
      <c r="I358" s="109">
        <v>25754818.82</v>
      </c>
      <c r="J358" s="110">
        <v>125369639.75999999</v>
      </c>
      <c r="K358" s="109">
        <v>21613352</v>
      </c>
      <c r="L358" s="109">
        <v>479954</v>
      </c>
      <c r="M358" s="109">
        <v>42509385.629999995</v>
      </c>
      <c r="N358" s="109">
        <v>56019.57</v>
      </c>
      <c r="O358" s="109">
        <v>59816843.659999996</v>
      </c>
      <c r="P358" s="109">
        <v>14121762.76</v>
      </c>
      <c r="Q358" s="109">
        <v>12579417.399999999</v>
      </c>
      <c r="R358" s="109">
        <v>11863572.34</v>
      </c>
      <c r="S358" s="109">
        <v>0</v>
      </c>
      <c r="T358" s="109">
        <v>0</v>
      </c>
      <c r="U358" s="111">
        <v>163040307.35999998</v>
      </c>
      <c r="V358" s="112"/>
      <c r="W358" s="112"/>
      <c r="X358" s="112"/>
      <c r="Y358" s="112"/>
      <c r="Z358" s="112"/>
      <c r="AA358" s="112"/>
      <c r="AB358" s="112"/>
    </row>
    <row r="359" spans="1:28" s="113" customFormat="1" ht="14.4">
      <c r="A359" s="108" t="s">
        <v>42</v>
      </c>
      <c r="B359" s="109">
        <v>54980301.950000003</v>
      </c>
      <c r="C359" s="109">
        <v>7581555.0800000001</v>
      </c>
      <c r="D359" s="109">
        <v>50289310.039999992</v>
      </c>
      <c r="E359" s="109">
        <v>17549267.32</v>
      </c>
      <c r="F359" s="109">
        <v>13426795.790000001</v>
      </c>
      <c r="G359" s="109">
        <v>2688546.8</v>
      </c>
      <c r="H359" s="109">
        <v>327319.02</v>
      </c>
      <c r="I359" s="109">
        <v>33996254.380000003</v>
      </c>
      <c r="J359" s="110">
        <v>180839350.38</v>
      </c>
      <c r="K359" s="109">
        <v>44325069.560000002</v>
      </c>
      <c r="L359" s="109">
        <v>479954</v>
      </c>
      <c r="M359" s="109">
        <v>43146447.019999996</v>
      </c>
      <c r="N359" s="109">
        <v>141089.97</v>
      </c>
      <c r="O359" s="109">
        <v>62674409.839999996</v>
      </c>
      <c r="P359" s="109">
        <v>23801164.07</v>
      </c>
      <c r="Q359" s="109">
        <v>15473750.509999998</v>
      </c>
      <c r="R359" s="109">
        <v>15371660.1</v>
      </c>
      <c r="S359" s="109">
        <v>0</v>
      </c>
      <c r="T359" s="109">
        <v>0</v>
      </c>
      <c r="U359" s="111">
        <v>205413545.06999996</v>
      </c>
      <c r="V359" s="112"/>
      <c r="W359" s="112"/>
      <c r="X359" s="112"/>
      <c r="Y359" s="112"/>
      <c r="Z359" s="112"/>
      <c r="AA359" s="112"/>
      <c r="AB359" s="112"/>
    </row>
    <row r="360" spans="1:28">
      <c r="J360" s="226">
        <v>0</v>
      </c>
      <c r="U360" s="227">
        <v>0</v>
      </c>
    </row>
    <row r="361" spans="1:28" s="113" customFormat="1" ht="14.4">
      <c r="A361" s="108" t="s">
        <v>296</v>
      </c>
      <c r="B361" s="109">
        <v>954597</v>
      </c>
      <c r="C361" s="109">
        <v>0</v>
      </c>
      <c r="D361" s="109">
        <v>7559107</v>
      </c>
      <c r="E361" s="109">
        <v>982537</v>
      </c>
      <c r="F361" s="109">
        <v>9362</v>
      </c>
      <c r="G361" s="109">
        <v>0</v>
      </c>
      <c r="H361" s="109">
        <v>51867</v>
      </c>
      <c r="I361" s="109">
        <v>1071303</v>
      </c>
      <c r="J361" s="110">
        <v>10628773</v>
      </c>
      <c r="K361" s="109">
        <v>5346270</v>
      </c>
      <c r="L361" s="109">
        <v>0</v>
      </c>
      <c r="M361" s="109">
        <v>0</v>
      </c>
      <c r="N361" s="109">
        <v>0</v>
      </c>
      <c r="O361" s="109">
        <v>701335</v>
      </c>
      <c r="P361" s="109">
        <v>3996960</v>
      </c>
      <c r="Q361" s="109">
        <v>653992</v>
      </c>
      <c r="R361" s="109">
        <v>407563</v>
      </c>
      <c r="S361" s="109">
        <v>0</v>
      </c>
      <c r="T361" s="109">
        <v>0</v>
      </c>
      <c r="U361" s="111">
        <v>11106120</v>
      </c>
      <c r="V361" s="112"/>
      <c r="W361" s="112"/>
      <c r="X361" s="112"/>
      <c r="Y361" s="112"/>
      <c r="Z361" s="112"/>
      <c r="AA361" s="112"/>
      <c r="AB361" s="112"/>
    </row>
    <row r="362" spans="1:28">
      <c r="A362" s="206" t="s">
        <v>297</v>
      </c>
      <c r="B362" s="219">
        <v>262377.2</v>
      </c>
      <c r="C362" s="219">
        <v>0</v>
      </c>
      <c r="D362" s="219">
        <v>228438.55000000002</v>
      </c>
      <c r="E362" s="219">
        <v>40780.300000000003</v>
      </c>
      <c r="F362" s="219">
        <v>0</v>
      </c>
      <c r="G362" s="219">
        <v>26510.58</v>
      </c>
      <c r="H362" s="219">
        <v>31352.99</v>
      </c>
      <c r="I362" s="219">
        <v>0</v>
      </c>
      <c r="J362" s="226">
        <v>589459.62</v>
      </c>
      <c r="K362" s="219">
        <v>0</v>
      </c>
      <c r="L362" s="219">
        <v>271717.31</v>
      </c>
      <c r="M362" s="219">
        <v>0</v>
      </c>
      <c r="N362" s="219">
        <v>0</v>
      </c>
      <c r="O362" s="219">
        <v>296.74</v>
      </c>
      <c r="P362" s="219">
        <v>60177.43</v>
      </c>
      <c r="Q362" s="219">
        <v>237266.99</v>
      </c>
      <c r="R362" s="219">
        <v>921.25</v>
      </c>
      <c r="S362" s="219">
        <v>0</v>
      </c>
      <c r="T362" s="219">
        <v>0</v>
      </c>
      <c r="U362" s="227">
        <v>570379.72</v>
      </c>
    </row>
    <row r="363" spans="1:28">
      <c r="A363" s="206" t="s">
        <v>298</v>
      </c>
      <c r="B363" s="219">
        <v>77987</v>
      </c>
      <c r="C363" s="219">
        <v>2986</v>
      </c>
      <c r="D363" s="219">
        <v>1069012</v>
      </c>
      <c r="E363" s="219">
        <v>140310</v>
      </c>
      <c r="F363" s="219">
        <v>59719</v>
      </c>
      <c r="G363" s="219">
        <v>47895</v>
      </c>
      <c r="H363" s="219">
        <v>24833</v>
      </c>
      <c r="I363" s="219">
        <v>235477</v>
      </c>
      <c r="J363" s="226">
        <v>1658219</v>
      </c>
      <c r="K363" s="219">
        <v>0</v>
      </c>
      <c r="L363" s="219">
        <v>30912</v>
      </c>
      <c r="M363" s="219">
        <v>0</v>
      </c>
      <c r="N363" s="219">
        <v>0</v>
      </c>
      <c r="O363" s="219">
        <v>1270680</v>
      </c>
      <c r="P363" s="219">
        <v>107411</v>
      </c>
      <c r="Q363" s="219">
        <v>269596</v>
      </c>
      <c r="R363" s="219">
        <v>0</v>
      </c>
      <c r="S363" s="219">
        <v>0</v>
      </c>
      <c r="T363" s="219">
        <v>0</v>
      </c>
      <c r="U363" s="227">
        <v>1678599</v>
      </c>
    </row>
    <row r="364" spans="1:28">
      <c r="A364" s="206" t="s">
        <v>299</v>
      </c>
      <c r="B364" s="219">
        <v>101224</v>
      </c>
      <c r="C364" s="219">
        <v>0</v>
      </c>
      <c r="D364" s="219">
        <v>95707</v>
      </c>
      <c r="E364" s="219">
        <v>18978</v>
      </c>
      <c r="F364" s="219">
        <v>22143</v>
      </c>
      <c r="G364" s="219">
        <v>0</v>
      </c>
      <c r="H364" s="219">
        <v>0</v>
      </c>
      <c r="I364" s="219">
        <v>0</v>
      </c>
      <c r="J364" s="226">
        <v>238052</v>
      </c>
      <c r="K364" s="219">
        <v>76518</v>
      </c>
      <c r="L364" s="219">
        <v>0</v>
      </c>
      <c r="M364" s="219">
        <v>0</v>
      </c>
      <c r="N364" s="219">
        <v>0</v>
      </c>
      <c r="O364" s="219">
        <v>33378</v>
      </c>
      <c r="P364" s="219">
        <v>36674</v>
      </c>
      <c r="Q364" s="219">
        <v>125751</v>
      </c>
      <c r="R364" s="219">
        <v>0</v>
      </c>
      <c r="S364" s="219">
        <v>0</v>
      </c>
      <c r="T364" s="219">
        <v>0</v>
      </c>
      <c r="U364" s="227">
        <v>272321</v>
      </c>
    </row>
    <row r="365" spans="1:28">
      <c r="A365" s="206" t="s">
        <v>300</v>
      </c>
      <c r="B365" s="219">
        <v>0</v>
      </c>
      <c r="C365" s="219">
        <v>0</v>
      </c>
      <c r="D365" s="219">
        <v>13341.91</v>
      </c>
      <c r="E365" s="219">
        <v>0</v>
      </c>
      <c r="F365" s="219">
        <v>25</v>
      </c>
      <c r="G365" s="219">
        <v>255.6</v>
      </c>
      <c r="H365" s="219">
        <v>0</v>
      </c>
      <c r="I365" s="219">
        <v>0</v>
      </c>
      <c r="J365" s="226">
        <v>13622.51</v>
      </c>
      <c r="K365" s="219">
        <v>0</v>
      </c>
      <c r="L365" s="219">
        <v>0</v>
      </c>
      <c r="M365" s="219">
        <v>0</v>
      </c>
      <c r="N365" s="219">
        <v>0</v>
      </c>
      <c r="O365" s="219">
        <v>0</v>
      </c>
      <c r="P365" s="219">
        <v>3973.98</v>
      </c>
      <c r="Q365" s="219">
        <v>9450</v>
      </c>
      <c r="R365" s="219">
        <v>0</v>
      </c>
      <c r="S365" s="219">
        <v>0</v>
      </c>
      <c r="T365" s="219">
        <v>0</v>
      </c>
      <c r="U365" s="227">
        <v>13423.98</v>
      </c>
    </row>
    <row r="366" spans="1:28">
      <c r="A366" s="206" t="s">
        <v>301</v>
      </c>
      <c r="B366" s="219">
        <v>526.9</v>
      </c>
      <c r="C366" s="219">
        <v>0</v>
      </c>
      <c r="D366" s="219">
        <v>26225.9</v>
      </c>
      <c r="E366" s="219">
        <v>3188.73</v>
      </c>
      <c r="F366" s="219">
        <v>0</v>
      </c>
      <c r="G366" s="219">
        <v>4813.87</v>
      </c>
      <c r="H366" s="219">
        <v>0</v>
      </c>
      <c r="I366" s="219">
        <v>0</v>
      </c>
      <c r="J366" s="226">
        <v>34755.4</v>
      </c>
      <c r="K366" s="219">
        <v>32120.02</v>
      </c>
      <c r="L366" s="219">
        <v>0</v>
      </c>
      <c r="M366" s="219">
        <v>0</v>
      </c>
      <c r="N366" s="219">
        <v>0</v>
      </c>
      <c r="O366" s="219">
        <v>43.87</v>
      </c>
      <c r="P366" s="219">
        <v>6388.85</v>
      </c>
      <c r="Q366" s="219">
        <v>0</v>
      </c>
      <c r="R366" s="219">
        <v>0</v>
      </c>
      <c r="S366" s="219">
        <v>0</v>
      </c>
      <c r="T366" s="219">
        <v>0</v>
      </c>
      <c r="U366" s="227">
        <v>38552.74</v>
      </c>
    </row>
    <row r="367" spans="1:28">
      <c r="A367" s="206" t="s">
        <v>302</v>
      </c>
      <c r="B367" s="219">
        <v>3113</v>
      </c>
      <c r="C367" s="219">
        <v>0</v>
      </c>
      <c r="D367" s="219">
        <v>12343</v>
      </c>
      <c r="E367" s="219">
        <v>5642</v>
      </c>
      <c r="F367" s="219">
        <v>6800</v>
      </c>
      <c r="G367" s="219">
        <v>0</v>
      </c>
      <c r="H367" s="219">
        <v>0</v>
      </c>
      <c r="I367" s="219">
        <v>0</v>
      </c>
      <c r="J367" s="226">
        <v>27898</v>
      </c>
      <c r="K367" s="219">
        <v>0</v>
      </c>
      <c r="L367" s="219">
        <v>0</v>
      </c>
      <c r="M367" s="219">
        <v>0</v>
      </c>
      <c r="N367" s="219">
        <v>0</v>
      </c>
      <c r="O367" s="219">
        <v>0</v>
      </c>
      <c r="P367" s="219">
        <v>6654</v>
      </c>
      <c r="Q367" s="219">
        <v>0</v>
      </c>
      <c r="R367" s="219">
        <v>0</v>
      </c>
      <c r="S367" s="219">
        <v>0</v>
      </c>
      <c r="T367" s="219">
        <v>0</v>
      </c>
      <c r="U367" s="227">
        <v>6654</v>
      </c>
    </row>
    <row r="368" spans="1:28" s="113" customFormat="1" ht="14.4">
      <c r="A368" s="108" t="s">
        <v>41</v>
      </c>
      <c r="B368" s="109">
        <v>445228.10000000003</v>
      </c>
      <c r="C368" s="109">
        <v>2986</v>
      </c>
      <c r="D368" s="109">
        <v>1445068.3599999999</v>
      </c>
      <c r="E368" s="109">
        <v>208899.03</v>
      </c>
      <c r="F368" s="109">
        <v>88687</v>
      </c>
      <c r="G368" s="109">
        <v>79475.05</v>
      </c>
      <c r="H368" s="109">
        <v>56185.990000000005</v>
      </c>
      <c r="I368" s="109">
        <v>235477</v>
      </c>
      <c r="J368" s="110">
        <v>2562006.5299999998</v>
      </c>
      <c r="K368" s="109">
        <v>108638.02</v>
      </c>
      <c r="L368" s="109">
        <v>302629.31</v>
      </c>
      <c r="M368" s="109">
        <v>0</v>
      </c>
      <c r="N368" s="109">
        <v>0</v>
      </c>
      <c r="O368" s="109">
        <v>1304398.6100000001</v>
      </c>
      <c r="P368" s="109">
        <v>221279.26</v>
      </c>
      <c r="Q368" s="109">
        <v>642063.99</v>
      </c>
      <c r="R368" s="109">
        <v>921.25</v>
      </c>
      <c r="S368" s="109">
        <v>0</v>
      </c>
      <c r="T368" s="109">
        <v>0</v>
      </c>
      <c r="U368" s="111">
        <v>2579930.4400000004</v>
      </c>
      <c r="V368" s="112"/>
      <c r="W368" s="112"/>
      <c r="X368" s="112"/>
      <c r="Y368" s="112"/>
      <c r="Z368" s="112"/>
      <c r="AA368" s="112"/>
      <c r="AB368" s="112"/>
    </row>
    <row r="369" spans="1:28" s="113" customFormat="1" ht="14.4">
      <c r="A369" s="108" t="s">
        <v>42</v>
      </c>
      <c r="B369" s="109">
        <v>1399825.1</v>
      </c>
      <c r="C369" s="109">
        <v>2986</v>
      </c>
      <c r="D369" s="109">
        <v>9004175.3599999994</v>
      </c>
      <c r="E369" s="109">
        <v>1191436.03</v>
      </c>
      <c r="F369" s="109">
        <v>98049</v>
      </c>
      <c r="G369" s="109">
        <v>79475.05</v>
      </c>
      <c r="H369" s="109">
        <v>108052.99</v>
      </c>
      <c r="I369" s="109">
        <v>1306780</v>
      </c>
      <c r="J369" s="110">
        <v>13190779.529999999</v>
      </c>
      <c r="K369" s="109">
        <v>5454908.0199999996</v>
      </c>
      <c r="L369" s="109">
        <v>302629.31</v>
      </c>
      <c r="M369" s="109">
        <v>0</v>
      </c>
      <c r="N369" s="109">
        <v>0</v>
      </c>
      <c r="O369" s="109">
        <v>2005733.61</v>
      </c>
      <c r="P369" s="109">
        <v>4218239.26</v>
      </c>
      <c r="Q369" s="109">
        <v>1296055.99</v>
      </c>
      <c r="R369" s="109">
        <v>408484.25</v>
      </c>
      <c r="S369" s="109">
        <v>0</v>
      </c>
      <c r="T369" s="109">
        <v>0</v>
      </c>
      <c r="U369" s="111">
        <v>13686050.439999999</v>
      </c>
      <c r="V369" s="112"/>
      <c r="W369" s="112"/>
      <c r="X369" s="112"/>
      <c r="Y369" s="112"/>
      <c r="Z369" s="112"/>
      <c r="AA369" s="112"/>
      <c r="AB369" s="112"/>
    </row>
    <row r="370" spans="1:28">
      <c r="J370" s="226">
        <v>0</v>
      </c>
      <c r="U370" s="227">
        <v>0</v>
      </c>
    </row>
    <row r="371" spans="1:28" s="113" customFormat="1" ht="14.4">
      <c r="A371" s="108" t="s">
        <v>303</v>
      </c>
      <c r="B371" s="109">
        <v>7262823.5700000003</v>
      </c>
      <c r="C371" s="109">
        <v>27494.98</v>
      </c>
      <c r="D371" s="109">
        <v>13283140.030000001</v>
      </c>
      <c r="E371" s="109">
        <v>7983231.2400000002</v>
      </c>
      <c r="F371" s="109">
        <v>2490085.86</v>
      </c>
      <c r="G371" s="109">
        <v>0</v>
      </c>
      <c r="H371" s="109">
        <v>31838.3</v>
      </c>
      <c r="I371" s="109">
        <v>112164.22</v>
      </c>
      <c r="J371" s="110">
        <v>31190778.199999999</v>
      </c>
      <c r="K371" s="109">
        <v>19050177.379999999</v>
      </c>
      <c r="L371" s="109">
        <v>0</v>
      </c>
      <c r="M371" s="109">
        <v>2128750.1</v>
      </c>
      <c r="N371" s="109">
        <v>279485.52</v>
      </c>
      <c r="O371" s="109">
        <v>2595757.71</v>
      </c>
      <c r="P371" s="109">
        <v>5557405.46</v>
      </c>
      <c r="Q371" s="109">
        <v>726713.36</v>
      </c>
      <c r="R371" s="109">
        <v>2591479.2799999998</v>
      </c>
      <c r="S371" s="109">
        <v>0</v>
      </c>
      <c r="T371" s="109">
        <v>0</v>
      </c>
      <c r="U371" s="111">
        <v>32929768.810000002</v>
      </c>
      <c r="V371" s="112"/>
      <c r="W371" s="112"/>
      <c r="X371" s="112"/>
      <c r="Y371" s="112"/>
      <c r="Z371" s="112"/>
      <c r="AA371" s="112"/>
      <c r="AB371" s="112"/>
    </row>
    <row r="372" spans="1:28">
      <c r="A372" s="206" t="s">
        <v>304</v>
      </c>
      <c r="B372" s="219">
        <v>0</v>
      </c>
      <c r="C372" s="219">
        <v>0</v>
      </c>
      <c r="D372" s="219">
        <v>23318</v>
      </c>
      <c r="E372" s="219">
        <v>448</v>
      </c>
      <c r="F372" s="219">
        <v>0</v>
      </c>
      <c r="G372" s="219">
        <v>0</v>
      </c>
      <c r="H372" s="219">
        <v>0</v>
      </c>
      <c r="I372" s="219">
        <v>0</v>
      </c>
      <c r="J372" s="226">
        <v>23766</v>
      </c>
      <c r="K372" s="219">
        <v>14784</v>
      </c>
      <c r="L372" s="219">
        <v>0</v>
      </c>
      <c r="M372" s="219">
        <v>0</v>
      </c>
      <c r="N372" s="219">
        <v>0</v>
      </c>
      <c r="O372" s="219">
        <v>280</v>
      </c>
      <c r="P372" s="219">
        <v>12345</v>
      </c>
      <c r="Q372" s="219">
        <v>0</v>
      </c>
      <c r="R372" s="219">
        <v>0</v>
      </c>
      <c r="S372" s="219">
        <v>0</v>
      </c>
      <c r="T372" s="219">
        <v>0</v>
      </c>
      <c r="U372" s="227">
        <v>27409</v>
      </c>
    </row>
    <row r="373" spans="1:28">
      <c r="A373" s="206" t="s">
        <v>305</v>
      </c>
      <c r="B373" s="219">
        <v>11867236</v>
      </c>
      <c r="C373" s="219">
        <v>46160</v>
      </c>
      <c r="D373" s="219">
        <v>3642391</v>
      </c>
      <c r="E373" s="219">
        <v>2680728</v>
      </c>
      <c r="F373" s="219">
        <v>9712</v>
      </c>
      <c r="G373" s="219">
        <v>42204</v>
      </c>
      <c r="H373" s="219">
        <v>0</v>
      </c>
      <c r="I373" s="219">
        <v>1029319</v>
      </c>
      <c r="J373" s="226">
        <v>19317750</v>
      </c>
      <c r="K373" s="219">
        <v>0</v>
      </c>
      <c r="L373" s="219">
        <v>122509</v>
      </c>
      <c r="M373" s="219">
        <v>248000</v>
      </c>
      <c r="N373" s="219">
        <v>2452752</v>
      </c>
      <c r="O373" s="219">
        <v>14662763</v>
      </c>
      <c r="P373" s="219">
        <v>2402406</v>
      </c>
      <c r="Q373" s="219">
        <v>2743373</v>
      </c>
      <c r="R373" s="219">
        <v>518565</v>
      </c>
      <c r="S373" s="219">
        <v>0</v>
      </c>
      <c r="T373" s="219">
        <v>0</v>
      </c>
      <c r="U373" s="227">
        <v>23150368</v>
      </c>
    </row>
    <row r="374" spans="1:28">
      <c r="A374" s="206" t="s">
        <v>306</v>
      </c>
      <c r="B374" s="219">
        <v>4517511.72</v>
      </c>
      <c r="C374" s="219">
        <v>1026807.76</v>
      </c>
      <c r="D374" s="219">
        <v>2643047.42</v>
      </c>
      <c r="E374" s="219">
        <v>335721.77</v>
      </c>
      <c r="F374" s="219">
        <v>0</v>
      </c>
      <c r="G374" s="219">
        <v>1187021.6399999999</v>
      </c>
      <c r="H374" s="219">
        <v>0</v>
      </c>
      <c r="I374" s="219">
        <v>1722088.24</v>
      </c>
      <c r="J374" s="226">
        <v>11432198.550000001</v>
      </c>
      <c r="K374" s="219">
        <v>1901008.13</v>
      </c>
      <c r="L374" s="219">
        <v>0</v>
      </c>
      <c r="M374" s="219">
        <v>0</v>
      </c>
      <c r="N374" s="219">
        <v>0</v>
      </c>
      <c r="O374" s="219">
        <v>7474709.8300000001</v>
      </c>
      <c r="P374" s="219">
        <v>1171915.57</v>
      </c>
      <c r="Q374" s="219">
        <v>143303.51999999999</v>
      </c>
      <c r="R374" s="219">
        <v>741261.5</v>
      </c>
      <c r="S374" s="219">
        <v>0</v>
      </c>
      <c r="T374" s="219">
        <v>0</v>
      </c>
      <c r="U374" s="227">
        <v>11432198.550000001</v>
      </c>
    </row>
    <row r="375" spans="1:28">
      <c r="A375" s="206" t="s">
        <v>307</v>
      </c>
      <c r="B375" s="219">
        <v>287050</v>
      </c>
      <c r="C375" s="219">
        <v>71751</v>
      </c>
      <c r="D375" s="219">
        <v>61031</v>
      </c>
      <c r="E375" s="219">
        <v>2084</v>
      </c>
      <c r="F375" s="219">
        <v>0</v>
      </c>
      <c r="G375" s="219">
        <v>0</v>
      </c>
      <c r="H375" s="219">
        <v>0</v>
      </c>
      <c r="I375" s="219">
        <v>0</v>
      </c>
      <c r="J375" s="226">
        <v>421916</v>
      </c>
      <c r="K375" s="219">
        <v>0</v>
      </c>
      <c r="L375" s="219">
        <v>0</v>
      </c>
      <c r="M375" s="219">
        <v>0</v>
      </c>
      <c r="N375" s="219">
        <v>0</v>
      </c>
      <c r="O375" s="219">
        <v>0</v>
      </c>
      <c r="P375" s="219">
        <v>42806</v>
      </c>
      <c r="Q375" s="219">
        <v>213750</v>
      </c>
      <c r="R375" s="219">
        <v>0</v>
      </c>
      <c r="S375" s="219">
        <v>0</v>
      </c>
      <c r="T375" s="219">
        <v>0</v>
      </c>
      <c r="U375" s="227">
        <v>256556</v>
      </c>
    </row>
    <row r="376" spans="1:28">
      <c r="A376" s="206" t="s">
        <v>308</v>
      </c>
      <c r="B376" s="219">
        <v>51758</v>
      </c>
      <c r="C376" s="219">
        <v>0</v>
      </c>
      <c r="D376" s="219">
        <v>72797</v>
      </c>
      <c r="E376" s="219">
        <v>0</v>
      </c>
      <c r="F376" s="219">
        <v>0</v>
      </c>
      <c r="G376" s="219">
        <v>0</v>
      </c>
      <c r="H376" s="219">
        <v>0</v>
      </c>
      <c r="I376" s="219">
        <v>0</v>
      </c>
      <c r="J376" s="226">
        <v>124555</v>
      </c>
      <c r="K376" s="219">
        <v>0</v>
      </c>
      <c r="L376" s="219">
        <v>0</v>
      </c>
      <c r="M376" s="219">
        <v>0</v>
      </c>
      <c r="N376" s="219">
        <v>0</v>
      </c>
      <c r="O376" s="219">
        <v>0</v>
      </c>
      <c r="P376" s="219">
        <v>40307</v>
      </c>
      <c r="Q376" s="219">
        <v>37872</v>
      </c>
      <c r="R376" s="219">
        <v>0</v>
      </c>
      <c r="S376" s="219">
        <v>0</v>
      </c>
      <c r="T376" s="219">
        <v>0</v>
      </c>
      <c r="U376" s="227">
        <v>78179</v>
      </c>
    </row>
    <row r="377" spans="1:28">
      <c r="A377" s="206" t="s">
        <v>309</v>
      </c>
      <c r="B377" s="219">
        <v>6214744</v>
      </c>
      <c r="C377" s="219">
        <v>2175908</v>
      </c>
      <c r="D377" s="219">
        <v>2402236</v>
      </c>
      <c r="E377" s="219">
        <v>1291907</v>
      </c>
      <c r="F377" s="219">
        <v>0</v>
      </c>
      <c r="G377" s="219">
        <v>0</v>
      </c>
      <c r="H377" s="219">
        <v>0</v>
      </c>
      <c r="I377" s="219">
        <v>517002</v>
      </c>
      <c r="J377" s="226">
        <v>12601797</v>
      </c>
      <c r="K377" s="219">
        <v>1038142</v>
      </c>
      <c r="L377" s="219">
        <v>0</v>
      </c>
      <c r="M377" s="219">
        <v>251002</v>
      </c>
      <c r="N377" s="219">
        <v>1527623</v>
      </c>
      <c r="O377" s="219">
        <v>8668815</v>
      </c>
      <c r="P377" s="219">
        <v>935606</v>
      </c>
      <c r="Q377" s="219">
        <v>59326</v>
      </c>
      <c r="R377" s="219">
        <v>121283</v>
      </c>
      <c r="S377" s="219">
        <v>0</v>
      </c>
      <c r="T377" s="219">
        <v>0</v>
      </c>
      <c r="U377" s="227">
        <v>12601797</v>
      </c>
    </row>
    <row r="378" spans="1:28">
      <c r="A378" s="206" t="s">
        <v>310</v>
      </c>
      <c r="B378" s="219">
        <v>1085744.8700000001</v>
      </c>
      <c r="C378" s="219">
        <v>0</v>
      </c>
      <c r="D378" s="219">
        <v>554752.36</v>
      </c>
      <c r="E378" s="219">
        <v>26718.84</v>
      </c>
      <c r="F378" s="219">
        <v>12688.5</v>
      </c>
      <c r="G378" s="219">
        <v>372534.4</v>
      </c>
      <c r="H378" s="219">
        <v>0</v>
      </c>
      <c r="I378" s="219">
        <v>460577.98</v>
      </c>
      <c r="J378" s="226">
        <v>2513016.9500000002</v>
      </c>
      <c r="K378" s="219">
        <v>0</v>
      </c>
      <c r="L378" s="219">
        <v>372176.52</v>
      </c>
      <c r="M378" s="219">
        <v>769552</v>
      </c>
      <c r="N378" s="219">
        <v>0</v>
      </c>
      <c r="O378" s="219">
        <v>267981.38</v>
      </c>
      <c r="P378" s="219">
        <v>196990.39</v>
      </c>
      <c r="Q378" s="219">
        <v>631410.22</v>
      </c>
      <c r="R378" s="219">
        <v>42108.429999999993</v>
      </c>
      <c r="S378" s="219">
        <v>0</v>
      </c>
      <c r="T378" s="219">
        <v>0</v>
      </c>
      <c r="U378" s="227">
        <v>2280218.94</v>
      </c>
    </row>
    <row r="379" spans="1:28" s="113" customFormat="1" ht="14.4">
      <c r="A379" s="108" t="s">
        <v>41</v>
      </c>
      <c r="B379" s="109">
        <v>24024044.59</v>
      </c>
      <c r="C379" s="109">
        <v>3320626.76</v>
      </c>
      <c r="D379" s="109">
        <v>9399572.7799999993</v>
      </c>
      <c r="E379" s="109">
        <v>4337607.6099999994</v>
      </c>
      <c r="F379" s="109">
        <v>22400.5</v>
      </c>
      <c r="G379" s="109">
        <v>1601760.04</v>
      </c>
      <c r="H379" s="109">
        <v>0</v>
      </c>
      <c r="I379" s="109">
        <v>3728987.22</v>
      </c>
      <c r="J379" s="110">
        <v>46434999.5</v>
      </c>
      <c r="K379" s="109">
        <v>2953934.13</v>
      </c>
      <c r="L379" s="109">
        <v>494685.52</v>
      </c>
      <c r="M379" s="109">
        <v>1268554</v>
      </c>
      <c r="N379" s="109">
        <v>3980375</v>
      </c>
      <c r="O379" s="109">
        <v>31074549.209999997</v>
      </c>
      <c r="P379" s="109">
        <v>4802375.96</v>
      </c>
      <c r="Q379" s="109">
        <v>3829034.74</v>
      </c>
      <c r="R379" s="109">
        <v>1423217.93</v>
      </c>
      <c r="S379" s="109">
        <v>0</v>
      </c>
      <c r="T379" s="109">
        <v>0</v>
      </c>
      <c r="U379" s="111">
        <v>49826726.490000002</v>
      </c>
      <c r="V379" s="112"/>
      <c r="W379" s="112"/>
      <c r="X379" s="112"/>
      <c r="Y379" s="112"/>
      <c r="Z379" s="112"/>
      <c r="AA379" s="112"/>
      <c r="AB379" s="112"/>
    </row>
    <row r="380" spans="1:28" s="113" customFormat="1" ht="14.4">
      <c r="A380" s="108" t="s">
        <v>42</v>
      </c>
      <c r="B380" s="109">
        <v>31286868.16</v>
      </c>
      <c r="C380" s="109">
        <v>3348121.7399999998</v>
      </c>
      <c r="D380" s="109">
        <v>22682712.810000002</v>
      </c>
      <c r="E380" s="109">
        <v>12320838.85</v>
      </c>
      <c r="F380" s="109">
        <v>2512486.36</v>
      </c>
      <c r="G380" s="109">
        <v>1601760.04</v>
      </c>
      <c r="H380" s="109">
        <v>31838.3</v>
      </c>
      <c r="I380" s="109">
        <v>3841151.4400000004</v>
      </c>
      <c r="J380" s="110">
        <v>77625777.700000003</v>
      </c>
      <c r="K380" s="109">
        <v>22004111.509999998</v>
      </c>
      <c r="L380" s="109">
        <v>494685.52</v>
      </c>
      <c r="M380" s="109">
        <v>3397304.1</v>
      </c>
      <c r="N380" s="109">
        <v>4259860.5199999996</v>
      </c>
      <c r="O380" s="109">
        <v>33670306.919999994</v>
      </c>
      <c r="P380" s="109">
        <v>10359781.42</v>
      </c>
      <c r="Q380" s="109">
        <v>4555748.1000000006</v>
      </c>
      <c r="R380" s="109">
        <v>4014697.21</v>
      </c>
      <c r="S380" s="109">
        <v>0</v>
      </c>
      <c r="T380" s="109">
        <v>0</v>
      </c>
      <c r="U380" s="111">
        <v>82756495.299999982</v>
      </c>
      <c r="V380" s="112"/>
      <c r="W380" s="112"/>
      <c r="X380" s="112"/>
      <c r="Y380" s="112"/>
      <c r="Z380" s="112"/>
      <c r="AA380" s="112"/>
      <c r="AB380" s="112"/>
    </row>
    <row r="381" spans="1:28">
      <c r="J381" s="226">
        <v>0</v>
      </c>
      <c r="U381" s="227">
        <v>0</v>
      </c>
    </row>
    <row r="382" spans="1:28" s="113" customFormat="1" ht="14.4">
      <c r="A382" s="108" t="s">
        <v>311</v>
      </c>
      <c r="B382" s="109">
        <v>159377</v>
      </c>
      <c r="C382" s="109">
        <v>0</v>
      </c>
      <c r="D382" s="109">
        <v>1428565</v>
      </c>
      <c r="E382" s="109">
        <v>344482</v>
      </c>
      <c r="F382" s="109">
        <v>0</v>
      </c>
      <c r="G382" s="109">
        <v>0</v>
      </c>
      <c r="H382" s="109">
        <v>24935</v>
      </c>
      <c r="I382" s="109">
        <v>0</v>
      </c>
      <c r="J382" s="110">
        <v>1957359</v>
      </c>
      <c r="K382" s="109">
        <v>122825</v>
      </c>
      <c r="L382" s="109">
        <v>0</v>
      </c>
      <c r="M382" s="109">
        <v>0</v>
      </c>
      <c r="N382" s="109">
        <v>40231</v>
      </c>
      <c r="O382" s="109">
        <v>73955</v>
      </c>
      <c r="P382" s="109">
        <v>1346956</v>
      </c>
      <c r="Q382" s="109">
        <v>114226</v>
      </c>
      <c r="R382" s="109">
        <v>235946</v>
      </c>
      <c r="S382" s="109">
        <v>0</v>
      </c>
      <c r="T382" s="109">
        <v>199007</v>
      </c>
      <c r="U382" s="111">
        <v>2133146</v>
      </c>
      <c r="V382" s="112"/>
      <c r="W382" s="112"/>
      <c r="X382" s="112"/>
      <c r="Y382" s="112"/>
      <c r="Z382" s="112"/>
      <c r="AA382" s="112"/>
      <c r="AB382" s="112"/>
    </row>
    <row r="383" spans="1:28">
      <c r="A383" s="206" t="s">
        <v>312</v>
      </c>
      <c r="B383" s="219">
        <v>0</v>
      </c>
      <c r="C383" s="219">
        <v>0</v>
      </c>
      <c r="D383" s="219">
        <v>27469</v>
      </c>
      <c r="E383" s="219">
        <v>0</v>
      </c>
      <c r="F383" s="219">
        <v>36345</v>
      </c>
      <c r="G383" s="219">
        <v>0</v>
      </c>
      <c r="H383" s="219">
        <v>0</v>
      </c>
      <c r="I383" s="219">
        <v>0</v>
      </c>
      <c r="J383" s="226">
        <v>63814</v>
      </c>
      <c r="K383" s="219">
        <v>0</v>
      </c>
      <c r="L383" s="219">
        <v>0</v>
      </c>
      <c r="M383" s="219">
        <v>0</v>
      </c>
      <c r="N383" s="219">
        <v>0</v>
      </c>
      <c r="O383" s="219">
        <v>0</v>
      </c>
      <c r="P383" s="219">
        <v>47472</v>
      </c>
      <c r="Q383" s="219">
        <v>0</v>
      </c>
      <c r="R383" s="219">
        <v>0</v>
      </c>
      <c r="S383" s="219">
        <v>0</v>
      </c>
      <c r="T383" s="219">
        <v>0</v>
      </c>
      <c r="U383" s="227">
        <v>47472</v>
      </c>
    </row>
    <row r="384" spans="1:28" s="113" customFormat="1" ht="14.4">
      <c r="A384" s="108" t="s">
        <v>41</v>
      </c>
      <c r="B384" s="109">
        <v>0</v>
      </c>
      <c r="C384" s="109">
        <v>0</v>
      </c>
      <c r="D384" s="109">
        <v>27469</v>
      </c>
      <c r="E384" s="109">
        <v>0</v>
      </c>
      <c r="F384" s="109">
        <v>36345</v>
      </c>
      <c r="G384" s="109">
        <v>0</v>
      </c>
      <c r="H384" s="109">
        <v>0</v>
      </c>
      <c r="I384" s="109">
        <v>0</v>
      </c>
      <c r="J384" s="110">
        <v>63814</v>
      </c>
      <c r="K384" s="109">
        <v>0</v>
      </c>
      <c r="L384" s="109">
        <v>0</v>
      </c>
      <c r="M384" s="109">
        <v>0</v>
      </c>
      <c r="N384" s="109">
        <v>0</v>
      </c>
      <c r="O384" s="109">
        <v>0</v>
      </c>
      <c r="P384" s="109">
        <v>47472</v>
      </c>
      <c r="Q384" s="109">
        <v>0</v>
      </c>
      <c r="R384" s="109">
        <v>0</v>
      </c>
      <c r="S384" s="109">
        <v>0</v>
      </c>
      <c r="T384" s="109">
        <v>0</v>
      </c>
      <c r="U384" s="111">
        <v>47472</v>
      </c>
      <c r="V384" s="112"/>
      <c r="W384" s="112"/>
      <c r="X384" s="112"/>
      <c r="Y384" s="112"/>
      <c r="Z384" s="112"/>
      <c r="AA384" s="112"/>
      <c r="AB384" s="112"/>
    </row>
    <row r="385" spans="1:28" s="113" customFormat="1" ht="14.4">
      <c r="A385" s="108" t="s">
        <v>42</v>
      </c>
      <c r="B385" s="109">
        <v>159377</v>
      </c>
      <c r="C385" s="109">
        <v>0</v>
      </c>
      <c r="D385" s="109">
        <v>1456034</v>
      </c>
      <c r="E385" s="109">
        <v>344482</v>
      </c>
      <c r="F385" s="109">
        <v>36345</v>
      </c>
      <c r="G385" s="109">
        <v>0</v>
      </c>
      <c r="H385" s="109">
        <v>24935</v>
      </c>
      <c r="I385" s="109">
        <v>0</v>
      </c>
      <c r="J385" s="110">
        <v>2021173</v>
      </c>
      <c r="K385" s="109">
        <v>122825</v>
      </c>
      <c r="L385" s="109">
        <v>0</v>
      </c>
      <c r="M385" s="109">
        <v>0</v>
      </c>
      <c r="N385" s="109">
        <v>40231</v>
      </c>
      <c r="O385" s="109">
        <v>73955</v>
      </c>
      <c r="P385" s="109">
        <v>1394428</v>
      </c>
      <c r="Q385" s="109">
        <v>114226</v>
      </c>
      <c r="R385" s="109">
        <v>235946</v>
      </c>
      <c r="S385" s="109">
        <v>0</v>
      </c>
      <c r="T385" s="109">
        <v>199007</v>
      </c>
      <c r="U385" s="111">
        <v>2180618</v>
      </c>
      <c r="V385" s="112"/>
      <c r="W385" s="112"/>
      <c r="X385" s="112"/>
      <c r="Y385" s="112"/>
      <c r="Z385" s="112"/>
      <c r="AA385" s="112"/>
      <c r="AB385" s="112"/>
    </row>
    <row r="386" spans="1:28">
      <c r="J386" s="226">
        <v>0</v>
      </c>
      <c r="U386" s="227">
        <v>0</v>
      </c>
    </row>
    <row r="387" spans="1:28" s="113" customFormat="1" ht="14.4">
      <c r="A387" s="108" t="s">
        <v>313</v>
      </c>
      <c r="B387" s="109">
        <v>2808256</v>
      </c>
      <c r="C387" s="109">
        <v>0</v>
      </c>
      <c r="D387" s="109">
        <v>4625342.99</v>
      </c>
      <c r="E387" s="109">
        <v>2264969.7199999997</v>
      </c>
      <c r="F387" s="109">
        <v>0</v>
      </c>
      <c r="G387" s="109">
        <v>0</v>
      </c>
      <c r="H387" s="109">
        <v>125573.19</v>
      </c>
      <c r="I387" s="109">
        <v>0</v>
      </c>
      <c r="J387" s="110">
        <v>9824141.9000000004</v>
      </c>
      <c r="K387" s="109">
        <v>5394941.4500000002</v>
      </c>
      <c r="L387" s="109">
        <v>0</v>
      </c>
      <c r="M387" s="109">
        <v>0</v>
      </c>
      <c r="N387" s="109">
        <v>92234.42</v>
      </c>
      <c r="O387" s="109">
        <v>733170.39</v>
      </c>
      <c r="P387" s="109">
        <v>3050617.29</v>
      </c>
      <c r="Q387" s="109">
        <v>697060.58</v>
      </c>
      <c r="R387" s="109">
        <v>144270.81</v>
      </c>
      <c r="S387" s="109">
        <v>0</v>
      </c>
      <c r="T387" s="109">
        <v>0</v>
      </c>
      <c r="U387" s="111">
        <v>10112294.940000001</v>
      </c>
      <c r="V387" s="112"/>
      <c r="W387" s="112"/>
      <c r="X387" s="112"/>
      <c r="Y387" s="112"/>
      <c r="Z387" s="112"/>
      <c r="AA387" s="112"/>
      <c r="AB387" s="112"/>
    </row>
    <row r="388" spans="1:28">
      <c r="A388" s="206" t="s">
        <v>314</v>
      </c>
      <c r="B388" s="219">
        <v>1073257</v>
      </c>
      <c r="C388" s="219">
        <v>0</v>
      </c>
      <c r="D388" s="219">
        <v>396028</v>
      </c>
      <c r="E388" s="219">
        <v>102954</v>
      </c>
      <c r="F388" s="219">
        <v>242451</v>
      </c>
      <c r="G388" s="219">
        <v>630833</v>
      </c>
      <c r="H388" s="219">
        <v>0</v>
      </c>
      <c r="I388" s="219">
        <v>247169</v>
      </c>
      <c r="J388" s="226">
        <v>2692692</v>
      </c>
      <c r="K388" s="219">
        <v>0</v>
      </c>
      <c r="L388" s="219">
        <v>0</v>
      </c>
      <c r="M388" s="219">
        <v>0</v>
      </c>
      <c r="N388" s="219">
        <v>0</v>
      </c>
      <c r="O388" s="219">
        <v>367182</v>
      </c>
      <c r="P388" s="219">
        <v>209985</v>
      </c>
      <c r="Q388" s="219">
        <v>318161</v>
      </c>
      <c r="R388" s="219">
        <v>981</v>
      </c>
      <c r="S388" s="219">
        <v>0</v>
      </c>
      <c r="T388" s="219">
        <v>0</v>
      </c>
      <c r="U388" s="227">
        <v>896309</v>
      </c>
    </row>
    <row r="389" spans="1:28">
      <c r="A389" s="206" t="s">
        <v>315</v>
      </c>
      <c r="B389" s="219">
        <v>0</v>
      </c>
      <c r="C389" s="219">
        <v>0</v>
      </c>
      <c r="D389" s="219">
        <v>0</v>
      </c>
      <c r="E389" s="219">
        <v>0</v>
      </c>
      <c r="F389" s="219">
        <v>0</v>
      </c>
      <c r="G389" s="219">
        <v>0</v>
      </c>
      <c r="H389" s="219">
        <v>0</v>
      </c>
      <c r="I389" s="219">
        <v>0</v>
      </c>
      <c r="J389" s="226">
        <v>0</v>
      </c>
      <c r="K389" s="219">
        <v>0</v>
      </c>
      <c r="L389" s="219">
        <v>0</v>
      </c>
      <c r="M389" s="219">
        <v>0</v>
      </c>
      <c r="N389" s="219">
        <v>0</v>
      </c>
      <c r="O389" s="219">
        <v>0</v>
      </c>
      <c r="P389" s="219">
        <v>0</v>
      </c>
      <c r="Q389" s="219">
        <v>0</v>
      </c>
      <c r="R389" s="219">
        <v>0</v>
      </c>
      <c r="S389" s="219">
        <v>0</v>
      </c>
      <c r="T389" s="219">
        <v>0</v>
      </c>
      <c r="U389" s="227">
        <v>0</v>
      </c>
    </row>
    <row r="390" spans="1:28">
      <c r="A390" s="206" t="s">
        <v>316</v>
      </c>
      <c r="B390" s="219">
        <v>1576259.83</v>
      </c>
      <c r="C390" s="219">
        <v>343614.26</v>
      </c>
      <c r="D390" s="219">
        <v>66371.790000000008</v>
      </c>
      <c r="E390" s="219">
        <v>2853.83</v>
      </c>
      <c r="F390" s="219">
        <v>0</v>
      </c>
      <c r="G390" s="219">
        <v>0</v>
      </c>
      <c r="H390" s="219">
        <v>0</v>
      </c>
      <c r="I390" s="219">
        <v>0</v>
      </c>
      <c r="J390" s="226">
        <v>1989099.7100000002</v>
      </c>
      <c r="K390" s="219">
        <v>44131.839999999997</v>
      </c>
      <c r="L390" s="219">
        <v>0</v>
      </c>
      <c r="M390" s="219">
        <v>0</v>
      </c>
      <c r="N390" s="219">
        <v>8081.76</v>
      </c>
      <c r="O390" s="219">
        <v>212113.89</v>
      </c>
      <c r="P390" s="219">
        <v>231584.86000000002</v>
      </c>
      <c r="Q390" s="219">
        <v>1542765.17</v>
      </c>
      <c r="R390" s="219">
        <v>0</v>
      </c>
      <c r="S390" s="219">
        <v>0</v>
      </c>
      <c r="T390" s="219">
        <v>0</v>
      </c>
      <c r="U390" s="227">
        <v>2038677.52</v>
      </c>
    </row>
    <row r="391" spans="1:28">
      <c r="A391" s="206" t="s">
        <v>412</v>
      </c>
      <c r="B391" s="219">
        <v>4821146.3100000005</v>
      </c>
      <c r="C391" s="219">
        <v>30172.04</v>
      </c>
      <c r="D391" s="219">
        <v>5393076.8599999994</v>
      </c>
      <c r="E391" s="219">
        <v>240884.76</v>
      </c>
      <c r="F391" s="219">
        <v>0</v>
      </c>
      <c r="G391" s="219">
        <v>301828.71999999997</v>
      </c>
      <c r="H391" s="219">
        <v>0</v>
      </c>
      <c r="I391" s="219">
        <v>793985.61</v>
      </c>
      <c r="J391" s="226">
        <v>11581094.300000001</v>
      </c>
      <c r="K391" s="219">
        <v>0</v>
      </c>
      <c r="L391" s="219">
        <v>0</v>
      </c>
      <c r="M391" s="219">
        <v>0</v>
      </c>
      <c r="N391" s="219">
        <v>1236516.72</v>
      </c>
      <c r="O391" s="219">
        <v>7572821.21</v>
      </c>
      <c r="P391" s="219">
        <v>765801.1100000001</v>
      </c>
      <c r="Q391" s="219">
        <v>2268623</v>
      </c>
      <c r="R391" s="219">
        <v>235224.35</v>
      </c>
      <c r="S391" s="219">
        <v>0</v>
      </c>
      <c r="T391" s="219">
        <v>0</v>
      </c>
      <c r="U391" s="227">
        <v>12078986.389999999</v>
      </c>
    </row>
    <row r="392" spans="1:28" s="113" customFormat="1" ht="14.4">
      <c r="A392" s="108" t="s">
        <v>41</v>
      </c>
      <c r="B392" s="109">
        <v>7470663.1400000006</v>
      </c>
      <c r="C392" s="109">
        <v>373786.3</v>
      </c>
      <c r="D392" s="109">
        <v>5855476.6499999994</v>
      </c>
      <c r="E392" s="109">
        <v>346692.59</v>
      </c>
      <c r="F392" s="109">
        <v>242451</v>
      </c>
      <c r="G392" s="109">
        <v>932661.72</v>
      </c>
      <c r="H392" s="109">
        <v>0</v>
      </c>
      <c r="I392" s="109">
        <v>1041154.61</v>
      </c>
      <c r="J392" s="110">
        <v>16262886.01</v>
      </c>
      <c r="K392" s="109">
        <v>44131.839999999997</v>
      </c>
      <c r="L392" s="109">
        <v>0</v>
      </c>
      <c r="M392" s="109">
        <v>0</v>
      </c>
      <c r="N392" s="109">
        <v>1244598.48</v>
      </c>
      <c r="O392" s="109">
        <v>8152117.0999999996</v>
      </c>
      <c r="P392" s="109">
        <v>1207370.9700000002</v>
      </c>
      <c r="Q392" s="109">
        <v>4129549.17</v>
      </c>
      <c r="R392" s="109">
        <v>236205.35</v>
      </c>
      <c r="S392" s="109">
        <v>0</v>
      </c>
      <c r="T392" s="109">
        <v>0</v>
      </c>
      <c r="U392" s="111">
        <v>15013972.91</v>
      </c>
      <c r="V392" s="112"/>
      <c r="W392" s="112"/>
      <c r="X392" s="112"/>
      <c r="Y392" s="112"/>
      <c r="Z392" s="112"/>
      <c r="AA392" s="112"/>
      <c r="AB392" s="112"/>
    </row>
    <row r="393" spans="1:28" s="113" customFormat="1" ht="14.4">
      <c r="A393" s="108" t="s">
        <v>42</v>
      </c>
      <c r="B393" s="109">
        <v>10278919.140000001</v>
      </c>
      <c r="C393" s="109">
        <v>373786.3</v>
      </c>
      <c r="D393" s="109">
        <v>10480819.640000001</v>
      </c>
      <c r="E393" s="109">
        <v>2611662.3099999996</v>
      </c>
      <c r="F393" s="109">
        <v>242451</v>
      </c>
      <c r="G393" s="109">
        <v>932661.72</v>
      </c>
      <c r="H393" s="109">
        <v>125573.19</v>
      </c>
      <c r="I393" s="109">
        <v>1041154.61</v>
      </c>
      <c r="J393" s="110">
        <v>26087027.91</v>
      </c>
      <c r="K393" s="109">
        <v>5439073.29</v>
      </c>
      <c r="L393" s="109">
        <v>0</v>
      </c>
      <c r="M393" s="109">
        <v>0</v>
      </c>
      <c r="N393" s="109">
        <v>1336832.8999999999</v>
      </c>
      <c r="O393" s="109">
        <v>8885287.4900000002</v>
      </c>
      <c r="P393" s="109">
        <v>4257988.26</v>
      </c>
      <c r="Q393" s="109">
        <v>4826609.75</v>
      </c>
      <c r="R393" s="109">
        <v>380476.16000000003</v>
      </c>
      <c r="S393" s="109">
        <v>0</v>
      </c>
      <c r="T393" s="109">
        <v>0</v>
      </c>
      <c r="U393" s="111">
        <v>25126267.849999998</v>
      </c>
      <c r="V393" s="112"/>
      <c r="W393" s="112"/>
      <c r="X393" s="112"/>
      <c r="Y393" s="112"/>
      <c r="Z393" s="112"/>
      <c r="AA393" s="112"/>
      <c r="AB393" s="112"/>
    </row>
    <row r="394" spans="1:28">
      <c r="J394" s="226">
        <v>0</v>
      </c>
      <c r="U394" s="227">
        <v>0</v>
      </c>
    </row>
    <row r="395" spans="1:28" s="113" customFormat="1" ht="14.4">
      <c r="A395" s="108" t="s">
        <v>318</v>
      </c>
      <c r="B395" s="109">
        <v>7157622</v>
      </c>
      <c r="C395" s="109">
        <v>0</v>
      </c>
      <c r="D395" s="109">
        <v>16718161</v>
      </c>
      <c r="E395" s="109">
        <v>6372170</v>
      </c>
      <c r="F395" s="109">
        <v>93343</v>
      </c>
      <c r="G395" s="109">
        <v>0</v>
      </c>
      <c r="H395" s="109">
        <v>672484</v>
      </c>
      <c r="I395" s="109">
        <v>0</v>
      </c>
      <c r="J395" s="110">
        <v>31013780</v>
      </c>
      <c r="K395" s="109">
        <v>18832967</v>
      </c>
      <c r="L395" s="109">
        <v>29357</v>
      </c>
      <c r="M395" s="109">
        <v>550000</v>
      </c>
      <c r="N395" s="109">
        <v>202121</v>
      </c>
      <c r="O395" s="109">
        <v>1735979</v>
      </c>
      <c r="P395" s="109">
        <v>4735517</v>
      </c>
      <c r="Q395" s="109">
        <v>496086</v>
      </c>
      <c r="R395" s="109">
        <v>748308</v>
      </c>
      <c r="S395" s="109">
        <v>0</v>
      </c>
      <c r="T395" s="109">
        <v>1521088</v>
      </c>
      <c r="U395" s="111">
        <v>28851423</v>
      </c>
      <c r="V395" s="112"/>
      <c r="W395" s="112"/>
      <c r="X395" s="112"/>
      <c r="Y395" s="112"/>
      <c r="Z395" s="112"/>
      <c r="AA395" s="112"/>
      <c r="AB395" s="112"/>
    </row>
    <row r="396" spans="1:28">
      <c r="A396" s="206" t="s">
        <v>319</v>
      </c>
      <c r="B396" s="219">
        <v>8798330</v>
      </c>
      <c r="C396" s="219">
        <v>0</v>
      </c>
      <c r="D396" s="219">
        <v>8722289</v>
      </c>
      <c r="E396" s="219">
        <v>3480553</v>
      </c>
      <c r="F396" s="219">
        <v>19344</v>
      </c>
      <c r="G396" s="219">
        <v>560949</v>
      </c>
      <c r="H396" s="219">
        <v>0</v>
      </c>
      <c r="I396" s="219">
        <v>1080649</v>
      </c>
      <c r="J396" s="226">
        <v>22662114</v>
      </c>
      <c r="K396" s="219">
        <v>0</v>
      </c>
      <c r="L396" s="219">
        <v>0</v>
      </c>
      <c r="M396" s="219">
        <v>560949</v>
      </c>
      <c r="N396" s="219">
        <v>12282614</v>
      </c>
      <c r="O396" s="219">
        <v>3873540</v>
      </c>
      <c r="P396" s="219">
        <v>1926813</v>
      </c>
      <c r="Q396" s="219">
        <v>201932</v>
      </c>
      <c r="R396" s="219">
        <v>2387523</v>
      </c>
      <c r="S396" s="219">
        <v>0</v>
      </c>
      <c r="T396" s="219">
        <v>0</v>
      </c>
      <c r="U396" s="227">
        <v>21233371</v>
      </c>
    </row>
    <row r="397" spans="1:28">
      <c r="A397" s="206" t="s">
        <v>320</v>
      </c>
      <c r="B397" s="219">
        <v>746097</v>
      </c>
      <c r="C397" s="219">
        <v>46392</v>
      </c>
      <c r="D397" s="219">
        <v>523034</v>
      </c>
      <c r="E397" s="219">
        <v>29228</v>
      </c>
      <c r="F397" s="219">
        <v>19626</v>
      </c>
      <c r="G397" s="219">
        <v>661638</v>
      </c>
      <c r="H397" s="219">
        <v>0</v>
      </c>
      <c r="I397" s="219">
        <v>983956</v>
      </c>
      <c r="J397" s="226">
        <v>3009971</v>
      </c>
      <c r="K397" s="219">
        <v>905146</v>
      </c>
      <c r="L397" s="219">
        <v>0</v>
      </c>
      <c r="M397" s="219">
        <v>0</v>
      </c>
      <c r="N397" s="219">
        <v>168506</v>
      </c>
      <c r="O397" s="219">
        <v>51939</v>
      </c>
      <c r="P397" s="219">
        <v>112271</v>
      </c>
      <c r="Q397" s="219">
        <v>413200</v>
      </c>
      <c r="R397" s="219">
        <v>221328</v>
      </c>
      <c r="S397" s="219">
        <v>0</v>
      </c>
      <c r="T397" s="219">
        <v>0</v>
      </c>
      <c r="U397" s="227">
        <v>1872390</v>
      </c>
    </row>
    <row r="398" spans="1:28">
      <c r="A398" s="206" t="s">
        <v>321</v>
      </c>
      <c r="B398" s="219">
        <v>848296.7</v>
      </c>
      <c r="C398" s="219">
        <v>0</v>
      </c>
      <c r="D398" s="219">
        <v>61595.039999999994</v>
      </c>
      <c r="E398" s="219">
        <v>33030.409999999996</v>
      </c>
      <c r="F398" s="219">
        <v>0</v>
      </c>
      <c r="G398" s="219">
        <v>0</v>
      </c>
      <c r="H398" s="219">
        <v>47310</v>
      </c>
      <c r="I398" s="219">
        <v>0</v>
      </c>
      <c r="J398" s="226">
        <v>990232.15</v>
      </c>
      <c r="K398" s="219">
        <v>49767.62</v>
      </c>
      <c r="L398" s="219">
        <v>0</v>
      </c>
      <c r="M398" s="219">
        <v>0</v>
      </c>
      <c r="N398" s="219">
        <v>0</v>
      </c>
      <c r="O398" s="219">
        <v>137223.58000000002</v>
      </c>
      <c r="P398" s="219">
        <v>59042</v>
      </c>
      <c r="Q398" s="219">
        <v>604375.96</v>
      </c>
      <c r="R398" s="219">
        <v>169837.7</v>
      </c>
      <c r="S398" s="219">
        <v>0</v>
      </c>
      <c r="T398" s="219">
        <v>0</v>
      </c>
      <c r="U398" s="227">
        <v>1020246.8599999999</v>
      </c>
    </row>
    <row r="399" spans="1:28">
      <c r="A399" s="206" t="s">
        <v>322</v>
      </c>
      <c r="B399" s="219">
        <v>1416609</v>
      </c>
      <c r="C399" s="219">
        <v>0</v>
      </c>
      <c r="D399" s="219">
        <v>680240</v>
      </c>
      <c r="E399" s="219">
        <v>878859</v>
      </c>
      <c r="F399" s="219">
        <v>0</v>
      </c>
      <c r="G399" s="219">
        <v>19218</v>
      </c>
      <c r="H399" s="219">
        <v>0</v>
      </c>
      <c r="I399" s="219">
        <v>320543</v>
      </c>
      <c r="J399" s="226">
        <v>3315469</v>
      </c>
      <c r="K399" s="219">
        <v>0</v>
      </c>
      <c r="L399" s="219">
        <v>0</v>
      </c>
      <c r="M399" s="219">
        <v>748690</v>
      </c>
      <c r="N399" s="219">
        <v>468385</v>
      </c>
      <c r="O399" s="219">
        <v>1277314</v>
      </c>
      <c r="P399" s="219">
        <v>325644</v>
      </c>
      <c r="Q399" s="219">
        <v>716457</v>
      </c>
      <c r="R399" s="219">
        <v>0</v>
      </c>
      <c r="S399" s="219">
        <v>0</v>
      </c>
      <c r="T399" s="219">
        <v>0</v>
      </c>
      <c r="U399" s="227">
        <v>3536490</v>
      </c>
    </row>
    <row r="400" spans="1:28">
      <c r="A400" s="206" t="s">
        <v>323</v>
      </c>
      <c r="B400" s="219">
        <v>2529451</v>
      </c>
      <c r="C400" s="219">
        <v>0</v>
      </c>
      <c r="D400" s="219">
        <v>1821461</v>
      </c>
      <c r="E400" s="219">
        <v>21381</v>
      </c>
      <c r="F400" s="219">
        <v>424850</v>
      </c>
      <c r="G400" s="219">
        <v>1270933</v>
      </c>
      <c r="H400" s="219">
        <v>0</v>
      </c>
      <c r="I400" s="219">
        <v>1287975</v>
      </c>
      <c r="J400" s="226">
        <v>7356051</v>
      </c>
      <c r="K400" s="219">
        <v>1120676</v>
      </c>
      <c r="L400" s="219">
        <v>0</v>
      </c>
      <c r="M400" s="219">
        <v>1860250</v>
      </c>
      <c r="N400" s="219">
        <v>1437178</v>
      </c>
      <c r="O400" s="219">
        <v>1521820</v>
      </c>
      <c r="P400" s="219">
        <v>505554</v>
      </c>
      <c r="Q400" s="219">
        <v>92839</v>
      </c>
      <c r="R400" s="219">
        <v>458890</v>
      </c>
      <c r="S400" s="219">
        <v>0</v>
      </c>
      <c r="T400" s="219">
        <v>0</v>
      </c>
      <c r="U400" s="227">
        <v>6997207</v>
      </c>
    </row>
    <row r="401" spans="1:28">
      <c r="A401" s="206" t="s">
        <v>324</v>
      </c>
      <c r="B401" s="219">
        <v>0</v>
      </c>
      <c r="C401" s="219">
        <v>0</v>
      </c>
      <c r="D401" s="219">
        <v>146258.85999999999</v>
      </c>
      <c r="E401" s="219">
        <v>0</v>
      </c>
      <c r="F401" s="219">
        <v>0</v>
      </c>
      <c r="G401" s="219">
        <v>0</v>
      </c>
      <c r="H401" s="219">
        <v>0</v>
      </c>
      <c r="I401" s="219">
        <v>0</v>
      </c>
      <c r="J401" s="226">
        <v>146258.85999999999</v>
      </c>
      <c r="K401" s="219">
        <v>64296.84</v>
      </c>
      <c r="L401" s="219">
        <v>0</v>
      </c>
      <c r="M401" s="219">
        <v>0</v>
      </c>
      <c r="N401" s="219">
        <v>17914.55</v>
      </c>
      <c r="O401" s="219">
        <v>5261.77</v>
      </c>
      <c r="P401" s="219">
        <v>33495</v>
      </c>
      <c r="Q401" s="219">
        <v>31337</v>
      </c>
      <c r="R401" s="219">
        <v>0</v>
      </c>
      <c r="S401" s="219">
        <v>0</v>
      </c>
      <c r="T401" s="219">
        <v>0</v>
      </c>
      <c r="U401" s="227">
        <v>152305.16</v>
      </c>
    </row>
    <row r="402" spans="1:28">
      <c r="A402" s="206" t="s">
        <v>325</v>
      </c>
      <c r="B402" s="219">
        <v>46384</v>
      </c>
      <c r="C402" s="219">
        <v>0</v>
      </c>
      <c r="D402" s="219">
        <v>19294.259999999998</v>
      </c>
      <c r="E402" s="219">
        <v>73551.320000000007</v>
      </c>
      <c r="F402" s="219">
        <v>0</v>
      </c>
      <c r="G402" s="219">
        <v>0</v>
      </c>
      <c r="H402" s="219">
        <v>0</v>
      </c>
      <c r="I402" s="219">
        <v>0</v>
      </c>
      <c r="J402" s="226">
        <v>139229.58000000002</v>
      </c>
      <c r="K402" s="219">
        <v>10000</v>
      </c>
      <c r="L402" s="219">
        <v>0</v>
      </c>
      <c r="M402" s="219">
        <v>0</v>
      </c>
      <c r="N402" s="219">
        <v>49008</v>
      </c>
      <c r="O402" s="219">
        <v>2094</v>
      </c>
      <c r="P402" s="219">
        <v>34449</v>
      </c>
      <c r="Q402" s="219">
        <v>46384</v>
      </c>
      <c r="R402" s="219">
        <v>0</v>
      </c>
      <c r="S402" s="219">
        <v>0</v>
      </c>
      <c r="T402" s="219">
        <v>0</v>
      </c>
      <c r="U402" s="227">
        <v>141935</v>
      </c>
    </row>
    <row r="403" spans="1:28" s="113" customFormat="1" ht="14.4">
      <c r="A403" s="108" t="s">
        <v>41</v>
      </c>
      <c r="B403" s="109">
        <v>14385167.699999999</v>
      </c>
      <c r="C403" s="109">
        <v>46392</v>
      </c>
      <c r="D403" s="109">
        <v>11974172.159999998</v>
      </c>
      <c r="E403" s="109">
        <v>4516602.7300000004</v>
      </c>
      <c r="F403" s="109">
        <v>463820</v>
      </c>
      <c r="G403" s="109">
        <v>2512738</v>
      </c>
      <c r="H403" s="109">
        <v>47310</v>
      </c>
      <c r="I403" s="109">
        <v>3673123</v>
      </c>
      <c r="J403" s="110">
        <v>37619325.590000004</v>
      </c>
      <c r="K403" s="109">
        <v>2149886.46</v>
      </c>
      <c r="L403" s="109">
        <v>0</v>
      </c>
      <c r="M403" s="109">
        <v>3169889</v>
      </c>
      <c r="N403" s="109">
        <v>14423605.550000001</v>
      </c>
      <c r="O403" s="109">
        <v>6869192.3499999996</v>
      </c>
      <c r="P403" s="109">
        <v>2997268</v>
      </c>
      <c r="Q403" s="109">
        <v>2106524.96</v>
      </c>
      <c r="R403" s="109">
        <v>3237578.7</v>
      </c>
      <c r="S403" s="109">
        <v>0</v>
      </c>
      <c r="T403" s="109">
        <v>0</v>
      </c>
      <c r="U403" s="111">
        <v>34953945.020000003</v>
      </c>
      <c r="V403" s="112"/>
      <c r="W403" s="112"/>
      <c r="X403" s="112"/>
      <c r="Y403" s="112"/>
      <c r="Z403" s="112"/>
      <c r="AA403" s="112"/>
      <c r="AB403" s="112"/>
    </row>
    <row r="404" spans="1:28" s="113" customFormat="1" ht="14.4">
      <c r="A404" s="108" t="s">
        <v>42</v>
      </c>
      <c r="B404" s="109">
        <v>21542789.699999999</v>
      </c>
      <c r="C404" s="109">
        <v>46392</v>
      </c>
      <c r="D404" s="109">
        <v>28692333.159999996</v>
      </c>
      <c r="E404" s="109">
        <v>10888772.73</v>
      </c>
      <c r="F404" s="109">
        <v>557163</v>
      </c>
      <c r="G404" s="109">
        <v>2512738</v>
      </c>
      <c r="H404" s="109">
        <v>719794</v>
      </c>
      <c r="I404" s="109">
        <v>3673123</v>
      </c>
      <c r="J404" s="110">
        <v>68633105.590000004</v>
      </c>
      <c r="K404" s="109">
        <v>20982853.460000001</v>
      </c>
      <c r="L404" s="109">
        <v>29357</v>
      </c>
      <c r="M404" s="109">
        <v>3719889</v>
      </c>
      <c r="N404" s="109">
        <v>14625726.550000001</v>
      </c>
      <c r="O404" s="109">
        <v>8605171.3499999996</v>
      </c>
      <c r="P404" s="109">
        <v>7732785</v>
      </c>
      <c r="Q404" s="109">
        <v>2602610.96</v>
      </c>
      <c r="R404" s="109">
        <v>3985886.7</v>
      </c>
      <c r="S404" s="109">
        <v>0</v>
      </c>
      <c r="T404" s="109">
        <v>1521088</v>
      </c>
      <c r="U404" s="111">
        <v>63805368.020000011</v>
      </c>
      <c r="V404" s="112"/>
      <c r="W404" s="112"/>
      <c r="X404" s="112"/>
      <c r="Y404" s="112"/>
      <c r="Z404" s="112"/>
      <c r="AA404" s="112"/>
      <c r="AB404" s="112"/>
    </row>
    <row r="405" spans="1:28">
      <c r="J405" s="226">
        <v>0</v>
      </c>
      <c r="U405" s="227">
        <v>0</v>
      </c>
    </row>
    <row r="406" spans="1:28" s="113" customFormat="1" ht="14.4">
      <c r="A406" s="108" t="s">
        <v>326</v>
      </c>
      <c r="B406" s="109">
        <v>2739577</v>
      </c>
      <c r="C406" s="109">
        <v>1083861</v>
      </c>
      <c r="D406" s="109">
        <v>4708997</v>
      </c>
      <c r="E406" s="109">
        <v>1380587</v>
      </c>
      <c r="F406" s="109">
        <v>0</v>
      </c>
      <c r="G406" s="109">
        <v>0</v>
      </c>
      <c r="H406" s="109">
        <v>0</v>
      </c>
      <c r="I406" s="109">
        <v>2328666</v>
      </c>
      <c r="J406" s="110">
        <v>12241688</v>
      </c>
      <c r="K406" s="109">
        <v>2435729</v>
      </c>
      <c r="L406" s="109">
        <v>0</v>
      </c>
      <c r="M406" s="109">
        <v>0</v>
      </c>
      <c r="N406" s="109">
        <v>39464</v>
      </c>
      <c r="O406" s="109">
        <v>2407490</v>
      </c>
      <c r="P406" s="109">
        <v>4518186</v>
      </c>
      <c r="Q406" s="109">
        <v>1371843</v>
      </c>
      <c r="R406" s="109">
        <v>550039</v>
      </c>
      <c r="S406" s="109">
        <v>0</v>
      </c>
      <c r="T406" s="109">
        <v>0</v>
      </c>
      <c r="U406" s="111">
        <v>11322751</v>
      </c>
      <c r="V406" s="112"/>
      <c r="W406" s="112"/>
      <c r="X406" s="112"/>
      <c r="Y406" s="112"/>
      <c r="Z406" s="112"/>
      <c r="AA406" s="112"/>
      <c r="AB406" s="112"/>
    </row>
    <row r="407" spans="1:28">
      <c r="A407" s="206" t="s">
        <v>327</v>
      </c>
      <c r="B407" s="219">
        <v>24300</v>
      </c>
      <c r="C407" s="219">
        <v>0</v>
      </c>
      <c r="D407" s="219">
        <v>22554</v>
      </c>
      <c r="E407" s="219">
        <v>12504</v>
      </c>
      <c r="F407" s="219">
        <v>14276</v>
      </c>
      <c r="G407" s="219">
        <v>0</v>
      </c>
      <c r="H407" s="219">
        <v>0</v>
      </c>
      <c r="I407" s="219">
        <v>0</v>
      </c>
      <c r="J407" s="226">
        <v>73634</v>
      </c>
      <c r="K407" s="219">
        <v>0</v>
      </c>
      <c r="L407" s="219">
        <v>0</v>
      </c>
      <c r="M407" s="219">
        <v>0</v>
      </c>
      <c r="N407" s="219">
        <v>0</v>
      </c>
      <c r="O407" s="219">
        <v>0</v>
      </c>
      <c r="P407" s="219">
        <v>12376</v>
      </c>
      <c r="Q407" s="219">
        <v>24300</v>
      </c>
      <c r="R407" s="219">
        <v>0</v>
      </c>
      <c r="S407" s="219">
        <v>0</v>
      </c>
      <c r="T407" s="219">
        <v>0</v>
      </c>
      <c r="U407" s="227">
        <v>36676</v>
      </c>
    </row>
    <row r="408" spans="1:28">
      <c r="A408" s="206" t="s">
        <v>328</v>
      </c>
      <c r="B408" s="219">
        <v>0</v>
      </c>
      <c r="C408" s="219">
        <v>0</v>
      </c>
      <c r="D408" s="219">
        <v>408343</v>
      </c>
      <c r="E408" s="219">
        <v>0</v>
      </c>
      <c r="F408" s="219">
        <v>33675</v>
      </c>
      <c r="G408" s="219">
        <v>0</v>
      </c>
      <c r="H408" s="219">
        <v>0</v>
      </c>
      <c r="I408" s="219">
        <v>0</v>
      </c>
      <c r="J408" s="226">
        <v>442018</v>
      </c>
      <c r="K408" s="219">
        <v>0</v>
      </c>
      <c r="L408" s="219">
        <v>0</v>
      </c>
      <c r="M408" s="219">
        <v>0</v>
      </c>
      <c r="N408" s="219">
        <v>0</v>
      </c>
      <c r="O408" s="219">
        <v>0</v>
      </c>
      <c r="P408" s="219">
        <v>298270</v>
      </c>
      <c r="Q408" s="219">
        <v>0</v>
      </c>
      <c r="R408" s="219">
        <v>0</v>
      </c>
      <c r="S408" s="219">
        <v>0</v>
      </c>
      <c r="T408" s="219">
        <v>0</v>
      </c>
      <c r="U408" s="227">
        <v>298270</v>
      </c>
    </row>
    <row r="409" spans="1:28">
      <c r="A409" s="206" t="s">
        <v>329</v>
      </c>
      <c r="B409" s="219">
        <v>0</v>
      </c>
      <c r="C409" s="219">
        <v>0</v>
      </c>
      <c r="D409" s="219">
        <v>46588</v>
      </c>
      <c r="E409" s="219">
        <v>0</v>
      </c>
      <c r="F409" s="219">
        <v>0</v>
      </c>
      <c r="G409" s="219">
        <v>0</v>
      </c>
      <c r="H409" s="219">
        <v>0</v>
      </c>
      <c r="I409" s="219">
        <v>0</v>
      </c>
      <c r="J409" s="226">
        <v>46588</v>
      </c>
      <c r="K409" s="219">
        <v>52678</v>
      </c>
      <c r="L409" s="219">
        <v>0</v>
      </c>
      <c r="M409" s="219">
        <v>0</v>
      </c>
      <c r="N409" s="219">
        <v>0</v>
      </c>
      <c r="O409" s="219">
        <v>58904</v>
      </c>
      <c r="P409" s="219">
        <v>10206</v>
      </c>
      <c r="Q409" s="219">
        <v>0</v>
      </c>
      <c r="R409" s="219">
        <v>0</v>
      </c>
      <c r="S409" s="219">
        <v>0</v>
      </c>
      <c r="T409" s="219">
        <v>0</v>
      </c>
      <c r="U409" s="227">
        <v>121788</v>
      </c>
    </row>
    <row r="410" spans="1:28">
      <c r="A410" s="206" t="s">
        <v>330</v>
      </c>
      <c r="B410" s="219">
        <v>25650</v>
      </c>
      <c r="C410" s="219">
        <v>0</v>
      </c>
      <c r="D410" s="219">
        <v>29728</v>
      </c>
      <c r="E410" s="219">
        <v>14313</v>
      </c>
      <c r="F410" s="219">
        <v>0</v>
      </c>
      <c r="G410" s="219">
        <v>0</v>
      </c>
      <c r="H410" s="219">
        <v>0</v>
      </c>
      <c r="I410" s="219">
        <v>0</v>
      </c>
      <c r="J410" s="226">
        <v>69691</v>
      </c>
      <c r="K410" s="219">
        <v>0</v>
      </c>
      <c r="L410" s="219">
        <v>0</v>
      </c>
      <c r="M410" s="219">
        <v>0</v>
      </c>
      <c r="N410" s="219">
        <v>0</v>
      </c>
      <c r="O410" s="219">
        <v>0</v>
      </c>
      <c r="P410" s="219">
        <v>32349</v>
      </c>
      <c r="Q410" s="219">
        <v>0</v>
      </c>
      <c r="R410" s="219">
        <v>0</v>
      </c>
      <c r="S410" s="219">
        <v>0</v>
      </c>
      <c r="T410" s="219">
        <v>0</v>
      </c>
      <c r="U410" s="227">
        <v>32349</v>
      </c>
    </row>
    <row r="411" spans="1:28">
      <c r="A411" s="206" t="s">
        <v>331</v>
      </c>
      <c r="B411" s="219">
        <v>0</v>
      </c>
      <c r="C411" s="219">
        <v>0</v>
      </c>
      <c r="D411" s="219">
        <v>103804.5</v>
      </c>
      <c r="E411" s="219">
        <v>4112.49</v>
      </c>
      <c r="F411" s="219">
        <v>0</v>
      </c>
      <c r="G411" s="219">
        <v>0</v>
      </c>
      <c r="H411" s="219">
        <v>0</v>
      </c>
      <c r="I411" s="219">
        <v>0</v>
      </c>
      <c r="J411" s="226">
        <v>107916.99</v>
      </c>
      <c r="K411" s="219">
        <v>12000</v>
      </c>
      <c r="L411" s="219">
        <v>0</v>
      </c>
      <c r="M411" s="219">
        <v>0</v>
      </c>
      <c r="N411" s="219">
        <v>0</v>
      </c>
      <c r="O411" s="219">
        <v>5803.04</v>
      </c>
      <c r="P411" s="219">
        <v>3356.86</v>
      </c>
      <c r="Q411" s="219">
        <v>83141.53</v>
      </c>
      <c r="R411" s="219">
        <v>0</v>
      </c>
      <c r="S411" s="219">
        <v>0</v>
      </c>
      <c r="T411" s="219">
        <v>0</v>
      </c>
      <c r="U411" s="227">
        <v>104301.43</v>
      </c>
    </row>
    <row r="412" spans="1:28">
      <c r="A412" s="206" t="s">
        <v>413</v>
      </c>
      <c r="B412" s="219">
        <v>0</v>
      </c>
      <c r="C412" s="219">
        <v>0</v>
      </c>
      <c r="D412" s="219">
        <v>54421.88</v>
      </c>
      <c r="E412" s="219">
        <v>132672.23000000001</v>
      </c>
      <c r="F412" s="219">
        <v>0</v>
      </c>
      <c r="G412" s="219">
        <v>0</v>
      </c>
      <c r="H412" s="219">
        <v>0</v>
      </c>
      <c r="I412" s="219">
        <v>0</v>
      </c>
      <c r="J412" s="226">
        <v>187094.11000000002</v>
      </c>
      <c r="K412" s="219">
        <v>64025.42</v>
      </c>
      <c r="L412" s="219">
        <v>0</v>
      </c>
      <c r="M412" s="219">
        <v>0</v>
      </c>
      <c r="N412" s="219">
        <v>0</v>
      </c>
      <c r="O412" s="219">
        <v>270</v>
      </c>
      <c r="P412" s="219">
        <v>12311.15</v>
      </c>
      <c r="Q412" s="219">
        <v>129586</v>
      </c>
      <c r="R412" s="219">
        <v>0</v>
      </c>
      <c r="S412" s="219">
        <v>0</v>
      </c>
      <c r="T412" s="219">
        <v>0</v>
      </c>
      <c r="U412" s="227">
        <v>206192.57</v>
      </c>
    </row>
    <row r="413" spans="1:28">
      <c r="A413" s="206" t="s">
        <v>333</v>
      </c>
      <c r="B413" s="219">
        <v>0</v>
      </c>
      <c r="C413" s="219">
        <v>0</v>
      </c>
      <c r="D413" s="219">
        <v>38537.79</v>
      </c>
      <c r="E413" s="219">
        <v>7019.93</v>
      </c>
      <c r="F413" s="219">
        <v>35063</v>
      </c>
      <c r="G413" s="219">
        <v>0</v>
      </c>
      <c r="H413" s="219">
        <v>0</v>
      </c>
      <c r="I413" s="219">
        <v>0</v>
      </c>
      <c r="J413" s="226">
        <v>80620.72</v>
      </c>
      <c r="K413" s="219">
        <v>11626.9</v>
      </c>
      <c r="L413" s="219">
        <v>0</v>
      </c>
      <c r="M413" s="219">
        <v>0</v>
      </c>
      <c r="N413" s="219">
        <v>18959.34</v>
      </c>
      <c r="O413" s="219">
        <v>100.66</v>
      </c>
      <c r="P413" s="219">
        <v>7153.16</v>
      </c>
      <c r="Q413" s="219">
        <v>31910.27</v>
      </c>
      <c r="R413" s="219">
        <v>0</v>
      </c>
      <c r="S413" s="219">
        <v>0</v>
      </c>
      <c r="T413" s="219">
        <v>0</v>
      </c>
      <c r="U413" s="227">
        <v>69750.33</v>
      </c>
    </row>
    <row r="414" spans="1:28">
      <c r="A414" s="206" t="s">
        <v>334</v>
      </c>
      <c r="B414" s="219">
        <v>0</v>
      </c>
      <c r="C414" s="219">
        <v>0</v>
      </c>
      <c r="D414" s="219">
        <v>11059</v>
      </c>
      <c r="E414" s="219">
        <v>0</v>
      </c>
      <c r="F414" s="219">
        <v>0</v>
      </c>
      <c r="G414" s="219">
        <v>0</v>
      </c>
      <c r="H414" s="219">
        <v>0</v>
      </c>
      <c r="I414" s="219">
        <v>0</v>
      </c>
      <c r="J414" s="226">
        <v>11059</v>
      </c>
      <c r="K414" s="219">
        <v>2839</v>
      </c>
      <c r="L414" s="219">
        <v>0</v>
      </c>
      <c r="M414" s="219">
        <v>0</v>
      </c>
      <c r="N414" s="219">
        <v>0</v>
      </c>
      <c r="O414" s="219">
        <v>35</v>
      </c>
      <c r="P414" s="219">
        <v>1817</v>
      </c>
      <c r="Q414" s="219">
        <v>3370</v>
      </c>
      <c r="R414" s="219">
        <v>0</v>
      </c>
      <c r="S414" s="219">
        <v>0</v>
      </c>
      <c r="T414" s="219">
        <v>0</v>
      </c>
      <c r="U414" s="227">
        <v>8061</v>
      </c>
    </row>
    <row r="415" spans="1:28">
      <c r="A415" s="206" t="s">
        <v>335</v>
      </c>
      <c r="B415" s="219">
        <v>0</v>
      </c>
      <c r="C415" s="219">
        <v>0</v>
      </c>
      <c r="D415" s="219">
        <v>7089.46</v>
      </c>
      <c r="E415" s="219">
        <v>5037.63</v>
      </c>
      <c r="F415" s="219">
        <v>66119.33</v>
      </c>
      <c r="G415" s="219">
        <v>0</v>
      </c>
      <c r="H415" s="219">
        <v>0</v>
      </c>
      <c r="I415" s="219">
        <v>0</v>
      </c>
      <c r="J415" s="226">
        <v>78246.42</v>
      </c>
      <c r="K415" s="219">
        <v>0</v>
      </c>
      <c r="L415" s="219">
        <v>0</v>
      </c>
      <c r="M415" s="219">
        <v>0</v>
      </c>
      <c r="N415" s="219">
        <v>0</v>
      </c>
      <c r="O415" s="219">
        <v>0</v>
      </c>
      <c r="P415" s="219">
        <v>4541.71</v>
      </c>
      <c r="Q415" s="219">
        <v>49919</v>
      </c>
      <c r="R415" s="219">
        <v>0</v>
      </c>
      <c r="S415" s="219">
        <v>0</v>
      </c>
      <c r="T415" s="219">
        <v>0</v>
      </c>
      <c r="U415" s="227">
        <v>54460.71</v>
      </c>
    </row>
    <row r="416" spans="1:28">
      <c r="A416" s="206" t="s">
        <v>336</v>
      </c>
      <c r="B416" s="219">
        <v>1089958.48</v>
      </c>
      <c r="C416" s="219">
        <v>0</v>
      </c>
      <c r="D416" s="219">
        <v>106656.82</v>
      </c>
      <c r="E416" s="219">
        <v>2000</v>
      </c>
      <c r="F416" s="219">
        <v>0</v>
      </c>
      <c r="G416" s="219">
        <v>0</v>
      </c>
      <c r="H416" s="219">
        <v>0</v>
      </c>
      <c r="I416" s="219">
        <v>0</v>
      </c>
      <c r="J416" s="226">
        <v>1198615.3</v>
      </c>
      <c r="K416" s="219">
        <v>36000</v>
      </c>
      <c r="L416" s="219">
        <v>99.25</v>
      </c>
      <c r="M416" s="219">
        <v>0</v>
      </c>
      <c r="N416" s="219">
        <v>0</v>
      </c>
      <c r="O416" s="219">
        <v>40302.22</v>
      </c>
      <c r="P416" s="219">
        <v>9651.1</v>
      </c>
      <c r="Q416" s="219">
        <v>1124929.3999999999</v>
      </c>
      <c r="R416" s="219">
        <v>0</v>
      </c>
      <c r="S416" s="219">
        <v>0</v>
      </c>
      <c r="T416" s="219">
        <v>0</v>
      </c>
      <c r="U416" s="227">
        <v>1210981.97</v>
      </c>
    </row>
    <row r="417" spans="1:28">
      <c r="A417" s="206" t="s">
        <v>337</v>
      </c>
      <c r="B417" s="219">
        <v>547513</v>
      </c>
      <c r="C417" s="219">
        <v>0</v>
      </c>
      <c r="D417" s="219">
        <v>75038</v>
      </c>
      <c r="E417" s="219">
        <v>3180</v>
      </c>
      <c r="F417" s="219">
        <v>6772</v>
      </c>
      <c r="G417" s="219">
        <v>0</v>
      </c>
      <c r="H417" s="219">
        <v>0</v>
      </c>
      <c r="I417" s="219">
        <v>9290</v>
      </c>
      <c r="J417" s="226">
        <v>641793</v>
      </c>
      <c r="K417" s="219">
        <v>95960</v>
      </c>
      <c r="L417" s="219">
        <v>0</v>
      </c>
      <c r="M417" s="219">
        <v>0</v>
      </c>
      <c r="N417" s="219">
        <v>0</v>
      </c>
      <c r="O417" s="219">
        <v>2311</v>
      </c>
      <c r="P417" s="219">
        <v>205059</v>
      </c>
      <c r="Q417" s="219">
        <v>325613</v>
      </c>
      <c r="R417" s="219">
        <v>0</v>
      </c>
      <c r="S417" s="219">
        <v>0</v>
      </c>
      <c r="T417" s="219">
        <v>0</v>
      </c>
      <c r="U417" s="227">
        <v>628943</v>
      </c>
    </row>
    <row r="418" spans="1:28">
      <c r="A418" s="206" t="s">
        <v>338</v>
      </c>
      <c r="B418" s="219">
        <v>2152440.8600000003</v>
      </c>
      <c r="C418" s="219">
        <v>0</v>
      </c>
      <c r="D418" s="219">
        <v>878327.48999999987</v>
      </c>
      <c r="E418" s="219">
        <v>1074757.04</v>
      </c>
      <c r="F418" s="219">
        <v>0</v>
      </c>
      <c r="G418" s="219">
        <v>0</v>
      </c>
      <c r="H418" s="219">
        <v>0</v>
      </c>
      <c r="I418" s="219">
        <v>13143.62</v>
      </c>
      <c r="J418" s="226">
        <v>4118669.0100000002</v>
      </c>
      <c r="K418" s="219">
        <v>0</v>
      </c>
      <c r="L418" s="219">
        <v>0</v>
      </c>
      <c r="M418" s="219">
        <v>0</v>
      </c>
      <c r="N418" s="219">
        <v>0</v>
      </c>
      <c r="O418" s="219">
        <v>1825608.48</v>
      </c>
      <c r="P418" s="219">
        <v>741431.27</v>
      </c>
      <c r="Q418" s="219">
        <v>625217.4</v>
      </c>
      <c r="R418" s="219">
        <v>1320170.04</v>
      </c>
      <c r="S418" s="219">
        <v>0</v>
      </c>
      <c r="T418" s="219">
        <v>0</v>
      </c>
      <c r="U418" s="227">
        <v>4512427.1899999995</v>
      </c>
    </row>
    <row r="419" spans="1:28">
      <c r="A419" s="206" t="s">
        <v>339</v>
      </c>
      <c r="B419" s="219">
        <v>899855</v>
      </c>
      <c r="C419" s="219">
        <v>0</v>
      </c>
      <c r="D419" s="219">
        <v>34562</v>
      </c>
      <c r="E419" s="219">
        <v>104563</v>
      </c>
      <c r="F419" s="219">
        <v>6177</v>
      </c>
      <c r="G419" s="219">
        <v>0</v>
      </c>
      <c r="H419" s="219">
        <v>0</v>
      </c>
      <c r="I419" s="219">
        <v>0</v>
      </c>
      <c r="J419" s="226">
        <v>1045157</v>
      </c>
      <c r="K419" s="219">
        <v>0</v>
      </c>
      <c r="L419" s="219">
        <v>0</v>
      </c>
      <c r="M419" s="219">
        <v>0</v>
      </c>
      <c r="N419" s="219">
        <v>0</v>
      </c>
      <c r="O419" s="219">
        <v>0</v>
      </c>
      <c r="P419" s="219">
        <v>888085</v>
      </c>
      <c r="Q419" s="219">
        <v>0</v>
      </c>
      <c r="R419" s="219">
        <v>95953</v>
      </c>
      <c r="S419" s="219">
        <v>0</v>
      </c>
      <c r="T419" s="219">
        <v>0</v>
      </c>
      <c r="U419" s="227">
        <v>984038</v>
      </c>
    </row>
    <row r="420" spans="1:28">
      <c r="A420" s="206" t="s">
        <v>414</v>
      </c>
      <c r="B420" s="219">
        <v>62078</v>
      </c>
      <c r="C420" s="219">
        <v>0</v>
      </c>
      <c r="D420" s="219">
        <v>159230</v>
      </c>
      <c r="E420" s="219">
        <v>0</v>
      </c>
      <c r="F420" s="219">
        <v>132</v>
      </c>
      <c r="G420" s="219">
        <v>0</v>
      </c>
      <c r="H420" s="219">
        <v>0</v>
      </c>
      <c r="I420" s="219">
        <v>0</v>
      </c>
      <c r="J420" s="226">
        <v>221440</v>
      </c>
      <c r="K420" s="219">
        <v>101163</v>
      </c>
      <c r="L420" s="219">
        <v>0</v>
      </c>
      <c r="M420" s="219">
        <v>0</v>
      </c>
      <c r="N420" s="219">
        <v>0</v>
      </c>
      <c r="O420" s="219">
        <v>833</v>
      </c>
      <c r="P420" s="219">
        <v>11468</v>
      </c>
      <c r="Q420" s="219">
        <v>42459</v>
      </c>
      <c r="R420" s="219">
        <v>0</v>
      </c>
      <c r="S420" s="219">
        <v>0</v>
      </c>
      <c r="T420" s="219">
        <v>0</v>
      </c>
      <c r="U420" s="227">
        <v>155923</v>
      </c>
    </row>
    <row r="421" spans="1:28">
      <c r="A421" s="206" t="s">
        <v>341</v>
      </c>
      <c r="B421" s="219">
        <v>60350</v>
      </c>
      <c r="C421" s="219">
        <v>0</v>
      </c>
      <c r="D421" s="219">
        <v>99148.64</v>
      </c>
      <c r="E421" s="219">
        <v>0</v>
      </c>
      <c r="F421" s="219">
        <v>0</v>
      </c>
      <c r="G421" s="219">
        <v>0</v>
      </c>
      <c r="H421" s="219">
        <v>0</v>
      </c>
      <c r="I421" s="219">
        <v>0</v>
      </c>
      <c r="J421" s="226">
        <v>159498.64000000001</v>
      </c>
      <c r="K421" s="219">
        <v>0</v>
      </c>
      <c r="L421" s="219">
        <v>0</v>
      </c>
      <c r="M421" s="219">
        <v>0</v>
      </c>
      <c r="N421" s="219">
        <v>0</v>
      </c>
      <c r="O421" s="219">
        <v>53935.03</v>
      </c>
      <c r="P421" s="219">
        <v>820.03</v>
      </c>
      <c r="Q421" s="219">
        <v>110852.34</v>
      </c>
      <c r="R421" s="219">
        <v>0</v>
      </c>
      <c r="S421" s="219">
        <v>0</v>
      </c>
      <c r="T421" s="219">
        <v>0</v>
      </c>
      <c r="U421" s="227">
        <v>165607.4</v>
      </c>
    </row>
    <row r="422" spans="1:28">
      <c r="A422" s="206" t="s">
        <v>342</v>
      </c>
      <c r="B422" s="219">
        <v>83948</v>
      </c>
      <c r="C422" s="219">
        <v>0</v>
      </c>
      <c r="D422" s="219">
        <v>28512</v>
      </c>
      <c r="E422" s="219">
        <v>0</v>
      </c>
      <c r="F422" s="219">
        <v>0</v>
      </c>
      <c r="G422" s="219">
        <v>0</v>
      </c>
      <c r="H422" s="219">
        <v>0</v>
      </c>
      <c r="I422" s="219">
        <v>0</v>
      </c>
      <c r="J422" s="226">
        <v>112460</v>
      </c>
      <c r="K422" s="219">
        <v>0</v>
      </c>
      <c r="L422" s="219">
        <v>0</v>
      </c>
      <c r="M422" s="219">
        <v>0</v>
      </c>
      <c r="N422" s="219">
        <v>0</v>
      </c>
      <c r="O422" s="219">
        <v>14626</v>
      </c>
      <c r="P422" s="219">
        <v>78479</v>
      </c>
      <c r="Q422" s="219">
        <v>1695</v>
      </c>
      <c r="R422" s="219">
        <v>0</v>
      </c>
      <c r="S422" s="219">
        <v>0</v>
      </c>
      <c r="T422" s="219">
        <v>0</v>
      </c>
      <c r="U422" s="227">
        <v>94800</v>
      </c>
    </row>
    <row r="423" spans="1:28" s="113" customFormat="1" ht="14.4">
      <c r="A423" s="108" t="s">
        <v>41</v>
      </c>
      <c r="B423" s="109">
        <v>4946093.34</v>
      </c>
      <c r="C423" s="109">
        <v>0</v>
      </c>
      <c r="D423" s="109">
        <v>2103600.58</v>
      </c>
      <c r="E423" s="109">
        <v>1360159.32</v>
      </c>
      <c r="F423" s="109">
        <v>162214.33000000002</v>
      </c>
      <c r="G423" s="109">
        <v>0</v>
      </c>
      <c r="H423" s="109">
        <v>0</v>
      </c>
      <c r="I423" s="109">
        <v>22433.620000000003</v>
      </c>
      <c r="J423" s="110">
        <v>8594501.1899999995</v>
      </c>
      <c r="K423" s="109">
        <v>376292.32</v>
      </c>
      <c r="L423" s="109">
        <v>99.25</v>
      </c>
      <c r="M423" s="109">
        <v>0</v>
      </c>
      <c r="N423" s="109">
        <v>18959.34</v>
      </c>
      <c r="O423" s="109">
        <v>2002728.43</v>
      </c>
      <c r="P423" s="109">
        <v>2317374.2799999998</v>
      </c>
      <c r="Q423" s="109">
        <v>2552992.94</v>
      </c>
      <c r="R423" s="109">
        <v>1416123.04</v>
      </c>
      <c r="S423" s="109">
        <v>0</v>
      </c>
      <c r="T423" s="109">
        <v>0</v>
      </c>
      <c r="U423" s="111">
        <v>8684569.5999999978</v>
      </c>
      <c r="V423" s="112"/>
      <c r="W423" s="112"/>
      <c r="X423" s="112"/>
      <c r="Y423" s="112"/>
      <c r="Z423" s="112"/>
      <c r="AA423" s="112"/>
      <c r="AB423" s="112"/>
    </row>
    <row r="424" spans="1:28" s="113" customFormat="1" ht="14.4">
      <c r="A424" s="108" t="s">
        <v>42</v>
      </c>
      <c r="B424" s="109">
        <v>7685670.3399999999</v>
      </c>
      <c r="C424" s="109">
        <v>1083861</v>
      </c>
      <c r="D424" s="109">
        <v>6812597.5800000001</v>
      </c>
      <c r="E424" s="109">
        <v>2740746.3200000003</v>
      </c>
      <c r="F424" s="109">
        <v>162214.33000000002</v>
      </c>
      <c r="G424" s="109">
        <v>0</v>
      </c>
      <c r="H424" s="109">
        <v>0</v>
      </c>
      <c r="I424" s="109">
        <v>2351099.62</v>
      </c>
      <c r="J424" s="110">
        <v>20836189.190000001</v>
      </c>
      <c r="K424" s="109">
        <v>2812021.32</v>
      </c>
      <c r="L424" s="109">
        <v>99.25</v>
      </c>
      <c r="M424" s="109">
        <v>0</v>
      </c>
      <c r="N424" s="109">
        <v>58423.34</v>
      </c>
      <c r="O424" s="109">
        <v>4410218.43</v>
      </c>
      <c r="P424" s="109">
        <v>6835560.2799999993</v>
      </c>
      <c r="Q424" s="109">
        <v>3924835.94</v>
      </c>
      <c r="R424" s="109">
        <v>1966162.04</v>
      </c>
      <c r="S424" s="109">
        <v>0</v>
      </c>
      <c r="T424" s="109">
        <v>0</v>
      </c>
      <c r="U424" s="111">
        <v>20007320.599999998</v>
      </c>
      <c r="V424" s="112"/>
      <c r="W424" s="112"/>
      <c r="X424" s="112"/>
      <c r="Y424" s="112"/>
      <c r="Z424" s="112"/>
      <c r="AA424" s="112"/>
      <c r="AB424" s="112"/>
    </row>
    <row r="425" spans="1:28">
      <c r="J425" s="226">
        <v>0</v>
      </c>
      <c r="U425" s="227">
        <v>0</v>
      </c>
    </row>
    <row r="426" spans="1:28" s="113" customFormat="1" ht="14.4">
      <c r="A426" s="108" t="s">
        <v>343</v>
      </c>
      <c r="B426" s="109">
        <v>14866584.32</v>
      </c>
      <c r="C426" s="109">
        <v>1654343.54</v>
      </c>
      <c r="D426" s="109">
        <v>9200968.4099999983</v>
      </c>
      <c r="E426" s="109">
        <v>3611815.0900000003</v>
      </c>
      <c r="F426" s="109">
        <v>6517.42</v>
      </c>
      <c r="G426" s="109">
        <v>1087862.3800000001</v>
      </c>
      <c r="H426" s="109">
        <v>214899.03</v>
      </c>
      <c r="I426" s="109">
        <v>448000</v>
      </c>
      <c r="J426" s="110">
        <v>31090990.189999998</v>
      </c>
      <c r="K426" s="109">
        <v>12335947.379999999</v>
      </c>
      <c r="L426" s="109">
        <v>7779.34</v>
      </c>
      <c r="M426" s="109">
        <v>0</v>
      </c>
      <c r="N426" s="109">
        <v>48579.11</v>
      </c>
      <c r="O426" s="109">
        <v>2358268.4</v>
      </c>
      <c r="P426" s="109">
        <v>7227151.9100000001</v>
      </c>
      <c r="Q426" s="109">
        <v>2075370.23</v>
      </c>
      <c r="R426" s="109">
        <v>5832140.0999999996</v>
      </c>
      <c r="S426" s="109">
        <v>0</v>
      </c>
      <c r="T426" s="109">
        <v>0</v>
      </c>
      <c r="U426" s="111">
        <v>29885236.469999999</v>
      </c>
      <c r="V426" s="112"/>
      <c r="W426" s="112"/>
      <c r="X426" s="112"/>
      <c r="Y426" s="112"/>
      <c r="Z426" s="112"/>
      <c r="AA426" s="112"/>
      <c r="AB426" s="112"/>
    </row>
    <row r="427" spans="1:28">
      <c r="A427" s="206" t="s">
        <v>344</v>
      </c>
      <c r="B427" s="219">
        <v>594710</v>
      </c>
      <c r="C427" s="219">
        <v>0</v>
      </c>
      <c r="D427" s="219">
        <v>728725</v>
      </c>
      <c r="E427" s="219">
        <v>0</v>
      </c>
      <c r="F427" s="219">
        <v>6883</v>
      </c>
      <c r="G427" s="219">
        <v>23298</v>
      </c>
      <c r="H427" s="219">
        <v>0</v>
      </c>
      <c r="I427" s="219">
        <v>1624175</v>
      </c>
      <c r="J427" s="226">
        <v>2977791</v>
      </c>
      <c r="K427" s="219">
        <v>67</v>
      </c>
      <c r="L427" s="219">
        <v>0</v>
      </c>
      <c r="M427" s="219">
        <v>0</v>
      </c>
      <c r="N427" s="219">
        <v>0</v>
      </c>
      <c r="O427" s="219">
        <v>2469627</v>
      </c>
      <c r="P427" s="219">
        <v>253427</v>
      </c>
      <c r="Q427" s="219">
        <v>403675</v>
      </c>
      <c r="R427" s="219">
        <v>22037</v>
      </c>
      <c r="S427" s="219">
        <v>0</v>
      </c>
      <c r="T427" s="219">
        <v>0</v>
      </c>
      <c r="U427" s="227">
        <v>3148833</v>
      </c>
    </row>
    <row r="428" spans="1:28">
      <c r="A428" s="206" t="s">
        <v>345</v>
      </c>
      <c r="B428" s="219">
        <v>45908</v>
      </c>
      <c r="C428" s="219">
        <v>0</v>
      </c>
      <c r="D428" s="219">
        <v>161831</v>
      </c>
      <c r="E428" s="219">
        <v>0</v>
      </c>
      <c r="F428" s="219">
        <v>3810</v>
      </c>
      <c r="G428" s="219">
        <v>0</v>
      </c>
      <c r="H428" s="219">
        <v>0</v>
      </c>
      <c r="I428" s="219">
        <v>319043</v>
      </c>
      <c r="J428" s="226">
        <v>530592</v>
      </c>
      <c r="K428" s="219">
        <v>12166</v>
      </c>
      <c r="L428" s="219">
        <v>0</v>
      </c>
      <c r="M428" s="219">
        <v>0</v>
      </c>
      <c r="N428" s="219">
        <v>0</v>
      </c>
      <c r="O428" s="219">
        <v>31106</v>
      </c>
      <c r="P428" s="219">
        <v>88255</v>
      </c>
      <c r="Q428" s="219">
        <v>34190</v>
      </c>
      <c r="R428" s="219">
        <v>0</v>
      </c>
      <c r="S428" s="219">
        <v>0</v>
      </c>
      <c r="T428" s="219">
        <v>0</v>
      </c>
      <c r="U428" s="227">
        <v>165717</v>
      </c>
    </row>
    <row r="429" spans="1:28">
      <c r="A429" s="206" t="s">
        <v>346</v>
      </c>
      <c r="B429" s="219">
        <v>13027.39</v>
      </c>
      <c r="C429" s="219">
        <v>0</v>
      </c>
      <c r="D429" s="219">
        <v>30279.07</v>
      </c>
      <c r="E429" s="219">
        <v>532</v>
      </c>
      <c r="F429" s="219">
        <v>532.45000000000005</v>
      </c>
      <c r="G429" s="219">
        <v>0</v>
      </c>
      <c r="H429" s="219">
        <v>0</v>
      </c>
      <c r="I429" s="219">
        <v>0</v>
      </c>
      <c r="J429" s="226">
        <v>44370.909999999996</v>
      </c>
      <c r="K429" s="219">
        <v>25356.22</v>
      </c>
      <c r="L429" s="219">
        <v>0</v>
      </c>
      <c r="M429" s="219">
        <v>0</v>
      </c>
      <c r="N429" s="219">
        <v>0</v>
      </c>
      <c r="O429" s="219">
        <v>0</v>
      </c>
      <c r="P429" s="219">
        <v>14760.5</v>
      </c>
      <c r="Q429" s="219">
        <v>0</v>
      </c>
      <c r="R429" s="219">
        <v>0</v>
      </c>
      <c r="S429" s="219">
        <v>0</v>
      </c>
      <c r="T429" s="219">
        <v>0</v>
      </c>
      <c r="U429" s="227">
        <v>40116.720000000001</v>
      </c>
    </row>
    <row r="430" spans="1:28">
      <c r="A430" s="206" t="s">
        <v>347</v>
      </c>
      <c r="B430" s="219">
        <v>1073803.1499999999</v>
      </c>
      <c r="C430" s="219">
        <v>0</v>
      </c>
      <c r="D430" s="219">
        <v>135222.16999999998</v>
      </c>
      <c r="E430" s="219">
        <v>0</v>
      </c>
      <c r="F430" s="219">
        <v>0</v>
      </c>
      <c r="G430" s="219">
        <v>0</v>
      </c>
      <c r="H430" s="219">
        <v>0</v>
      </c>
      <c r="I430" s="219">
        <v>0</v>
      </c>
      <c r="J430" s="226">
        <v>1209025.3199999998</v>
      </c>
      <c r="K430" s="219">
        <v>137599.69</v>
      </c>
      <c r="L430" s="219">
        <v>0</v>
      </c>
      <c r="M430" s="219">
        <v>0</v>
      </c>
      <c r="N430" s="219">
        <v>0</v>
      </c>
      <c r="O430" s="219">
        <v>35203.79</v>
      </c>
      <c r="P430" s="219">
        <v>52570.11</v>
      </c>
      <c r="Q430" s="219">
        <v>1553729.6</v>
      </c>
      <c r="R430" s="219">
        <v>0</v>
      </c>
      <c r="S430" s="219">
        <v>0</v>
      </c>
      <c r="T430" s="219">
        <v>0</v>
      </c>
      <c r="U430" s="227">
        <v>1779103.1900000002</v>
      </c>
    </row>
    <row r="431" spans="1:28">
      <c r="A431" s="206" t="s">
        <v>415</v>
      </c>
      <c r="B431" s="219">
        <v>1396421.4299999997</v>
      </c>
      <c r="C431" s="219">
        <v>0</v>
      </c>
      <c r="D431" s="219">
        <v>183719.18999999997</v>
      </c>
      <c r="E431" s="219">
        <v>0</v>
      </c>
      <c r="F431" s="219">
        <v>0</v>
      </c>
      <c r="G431" s="219">
        <v>0</v>
      </c>
      <c r="H431" s="219">
        <v>0</v>
      </c>
      <c r="I431" s="219">
        <v>525503.19999999995</v>
      </c>
      <c r="J431" s="226">
        <v>2105643.8199999994</v>
      </c>
      <c r="K431" s="219">
        <v>155704.4</v>
      </c>
      <c r="L431" s="219">
        <v>0</v>
      </c>
      <c r="M431" s="219">
        <v>0</v>
      </c>
      <c r="N431" s="219">
        <v>0</v>
      </c>
      <c r="O431" s="219">
        <v>22748.63</v>
      </c>
      <c r="P431" s="219">
        <v>89811.959999999992</v>
      </c>
      <c r="Q431" s="219">
        <v>288659.87</v>
      </c>
      <c r="R431" s="219">
        <v>1080792.75</v>
      </c>
      <c r="S431" s="219">
        <v>0</v>
      </c>
      <c r="T431" s="219">
        <v>0</v>
      </c>
      <c r="U431" s="227">
        <v>1637717.6099999999</v>
      </c>
    </row>
    <row r="432" spans="1:28">
      <c r="A432" s="206" t="s">
        <v>349</v>
      </c>
      <c r="B432" s="219">
        <v>177035</v>
      </c>
      <c r="C432" s="219">
        <v>0</v>
      </c>
      <c r="D432" s="219">
        <v>142935</v>
      </c>
      <c r="E432" s="219">
        <v>27432</v>
      </c>
      <c r="F432" s="219">
        <v>0</v>
      </c>
      <c r="G432" s="219">
        <v>0</v>
      </c>
      <c r="H432" s="219">
        <v>0</v>
      </c>
      <c r="I432" s="219">
        <v>0</v>
      </c>
      <c r="J432" s="226">
        <v>347402</v>
      </c>
      <c r="K432" s="219">
        <v>126738</v>
      </c>
      <c r="L432" s="219">
        <v>0</v>
      </c>
      <c r="M432" s="219">
        <v>0</v>
      </c>
      <c r="N432" s="219">
        <v>0</v>
      </c>
      <c r="O432" s="219">
        <v>4236</v>
      </c>
      <c r="P432" s="219">
        <v>19188</v>
      </c>
      <c r="Q432" s="219">
        <v>166293</v>
      </c>
      <c r="R432" s="219">
        <v>0</v>
      </c>
      <c r="S432" s="219">
        <v>0</v>
      </c>
      <c r="T432" s="219">
        <v>0</v>
      </c>
      <c r="U432" s="227">
        <v>316455</v>
      </c>
    </row>
    <row r="433" spans="1:28">
      <c r="A433" s="206" t="s">
        <v>350</v>
      </c>
      <c r="B433" s="219">
        <v>91858.07</v>
      </c>
      <c r="C433" s="219">
        <v>0</v>
      </c>
      <c r="D433" s="219">
        <v>442574.71</v>
      </c>
      <c r="E433" s="219">
        <v>0</v>
      </c>
      <c r="F433" s="219">
        <v>32402.6</v>
      </c>
      <c r="G433" s="219">
        <v>0</v>
      </c>
      <c r="H433" s="219">
        <v>0</v>
      </c>
      <c r="I433" s="219">
        <v>749228</v>
      </c>
      <c r="J433" s="226">
        <v>1316063.3799999999</v>
      </c>
      <c r="K433" s="219">
        <v>151500</v>
      </c>
      <c r="L433" s="219">
        <v>0</v>
      </c>
      <c r="M433" s="219">
        <v>128444.53</v>
      </c>
      <c r="N433" s="219">
        <v>103000</v>
      </c>
      <c r="O433" s="219">
        <v>808208.02</v>
      </c>
      <c r="P433" s="219">
        <v>170994.73</v>
      </c>
      <c r="Q433" s="219">
        <v>36547</v>
      </c>
      <c r="R433" s="219">
        <v>9276.0400000000009</v>
      </c>
      <c r="S433" s="219">
        <v>0</v>
      </c>
      <c r="T433" s="219">
        <v>0</v>
      </c>
      <c r="U433" s="227">
        <v>1407970.32</v>
      </c>
    </row>
    <row r="434" spans="1:28">
      <c r="A434" s="206" t="s">
        <v>351</v>
      </c>
      <c r="B434" s="219">
        <v>108221</v>
      </c>
      <c r="C434" s="219">
        <v>0</v>
      </c>
      <c r="D434" s="219">
        <v>1220011</v>
      </c>
      <c r="E434" s="219">
        <v>150133</v>
      </c>
      <c r="F434" s="219">
        <v>35944</v>
      </c>
      <c r="G434" s="219">
        <v>262</v>
      </c>
      <c r="H434" s="219">
        <v>0</v>
      </c>
      <c r="I434" s="219">
        <v>0</v>
      </c>
      <c r="J434" s="226">
        <v>1514571</v>
      </c>
      <c r="K434" s="219">
        <v>0</v>
      </c>
      <c r="L434" s="219">
        <v>0</v>
      </c>
      <c r="M434" s="219">
        <v>0</v>
      </c>
      <c r="N434" s="219">
        <v>0</v>
      </c>
      <c r="O434" s="219">
        <v>0</v>
      </c>
      <c r="P434" s="219">
        <v>375598</v>
      </c>
      <c r="Q434" s="219">
        <v>9249</v>
      </c>
      <c r="R434" s="219">
        <v>250740</v>
      </c>
      <c r="S434" s="219">
        <v>0</v>
      </c>
      <c r="T434" s="219">
        <v>0</v>
      </c>
      <c r="U434" s="227">
        <v>635587</v>
      </c>
    </row>
    <row r="435" spans="1:28">
      <c r="A435" s="206" t="s">
        <v>352</v>
      </c>
      <c r="B435" s="219">
        <v>227937</v>
      </c>
      <c r="C435" s="219">
        <v>0</v>
      </c>
      <c r="D435" s="219">
        <v>61547</v>
      </c>
      <c r="E435" s="219">
        <v>16500</v>
      </c>
      <c r="F435" s="219">
        <v>0</v>
      </c>
      <c r="G435" s="219">
        <v>4165</v>
      </c>
      <c r="H435" s="219">
        <v>0</v>
      </c>
      <c r="I435" s="219">
        <v>128222</v>
      </c>
      <c r="J435" s="226">
        <v>438371</v>
      </c>
      <c r="K435" s="219">
        <v>34885</v>
      </c>
      <c r="L435" s="219">
        <v>0</v>
      </c>
      <c r="M435" s="219">
        <v>0</v>
      </c>
      <c r="N435" s="219">
        <v>0</v>
      </c>
      <c r="O435" s="219">
        <v>166303</v>
      </c>
      <c r="P435" s="219">
        <v>29180</v>
      </c>
      <c r="Q435" s="219">
        <v>357020</v>
      </c>
      <c r="R435" s="219">
        <v>0</v>
      </c>
      <c r="S435" s="219">
        <v>0</v>
      </c>
      <c r="T435" s="219">
        <v>0</v>
      </c>
      <c r="U435" s="227">
        <v>587388</v>
      </c>
    </row>
    <row r="436" spans="1:28">
      <c r="A436" s="206" t="s">
        <v>353</v>
      </c>
      <c r="B436" s="219">
        <v>1194785.18</v>
      </c>
      <c r="C436" s="219">
        <v>0</v>
      </c>
      <c r="D436" s="219">
        <v>508446.14000000007</v>
      </c>
      <c r="E436" s="219">
        <v>0</v>
      </c>
      <c r="F436" s="219">
        <v>0</v>
      </c>
      <c r="G436" s="219">
        <v>0</v>
      </c>
      <c r="H436" s="219">
        <v>0</v>
      </c>
      <c r="I436" s="219">
        <v>643572.79</v>
      </c>
      <c r="J436" s="226">
        <v>2346804.1100000003</v>
      </c>
      <c r="K436" s="219">
        <v>15000</v>
      </c>
      <c r="L436" s="219">
        <v>0</v>
      </c>
      <c r="M436" s="219">
        <v>0</v>
      </c>
      <c r="N436" s="219">
        <v>366303.5</v>
      </c>
      <c r="O436" s="219">
        <v>1109655.74</v>
      </c>
      <c r="P436" s="219">
        <v>205511.56999999998</v>
      </c>
      <c r="Q436" s="219">
        <v>1020276.56</v>
      </c>
      <c r="R436" s="219">
        <v>38948.160000000003</v>
      </c>
      <c r="S436" s="219">
        <v>0</v>
      </c>
      <c r="T436" s="219">
        <v>0</v>
      </c>
      <c r="U436" s="227">
        <v>2755695.5300000003</v>
      </c>
    </row>
    <row r="437" spans="1:28">
      <c r="A437" s="206" t="s">
        <v>354</v>
      </c>
      <c r="B437" s="219">
        <v>2341614</v>
      </c>
      <c r="C437" s="219">
        <v>0</v>
      </c>
      <c r="D437" s="219">
        <v>703045</v>
      </c>
      <c r="E437" s="219">
        <v>171981</v>
      </c>
      <c r="F437" s="219">
        <v>0</v>
      </c>
      <c r="G437" s="219">
        <v>84947</v>
      </c>
      <c r="H437" s="219">
        <v>0</v>
      </c>
      <c r="I437" s="219">
        <v>0</v>
      </c>
      <c r="J437" s="226">
        <v>3301587</v>
      </c>
      <c r="K437" s="219">
        <v>0</v>
      </c>
      <c r="L437" s="219">
        <v>0</v>
      </c>
      <c r="M437" s="219">
        <v>0</v>
      </c>
      <c r="N437" s="219">
        <v>1152281</v>
      </c>
      <c r="O437" s="219">
        <v>991516</v>
      </c>
      <c r="P437" s="219">
        <v>155227</v>
      </c>
      <c r="Q437" s="219">
        <v>1123086</v>
      </c>
      <c r="R437" s="219">
        <v>324273</v>
      </c>
      <c r="S437" s="219">
        <v>0</v>
      </c>
      <c r="T437" s="219">
        <v>0</v>
      </c>
      <c r="U437" s="227">
        <v>3746383</v>
      </c>
    </row>
    <row r="438" spans="1:28">
      <c r="A438" s="206" t="s">
        <v>355</v>
      </c>
      <c r="B438" s="219">
        <v>1488410</v>
      </c>
      <c r="C438" s="219">
        <v>0</v>
      </c>
      <c r="D438" s="219">
        <v>192253</v>
      </c>
      <c r="E438" s="219">
        <v>0</v>
      </c>
      <c r="F438" s="219">
        <v>0</v>
      </c>
      <c r="G438" s="219">
        <v>39200</v>
      </c>
      <c r="H438" s="219">
        <v>0</v>
      </c>
      <c r="I438" s="219">
        <v>0</v>
      </c>
      <c r="J438" s="226">
        <v>1719863</v>
      </c>
      <c r="K438" s="219">
        <v>0</v>
      </c>
      <c r="L438" s="219">
        <v>0</v>
      </c>
      <c r="M438" s="219">
        <v>0</v>
      </c>
      <c r="N438" s="219">
        <v>0</v>
      </c>
      <c r="O438" s="219">
        <v>75295</v>
      </c>
      <c r="P438" s="219">
        <v>120797</v>
      </c>
      <c r="Q438" s="219">
        <v>643613</v>
      </c>
      <c r="R438" s="219">
        <v>1000</v>
      </c>
      <c r="S438" s="219">
        <v>0</v>
      </c>
      <c r="T438" s="219">
        <v>0</v>
      </c>
      <c r="U438" s="227">
        <v>840705</v>
      </c>
    </row>
    <row r="439" spans="1:28">
      <c r="A439" s="206" t="s">
        <v>416</v>
      </c>
      <c r="B439" s="219">
        <v>1991691</v>
      </c>
      <c r="C439" s="219">
        <v>0</v>
      </c>
      <c r="D439" s="219">
        <v>6594262</v>
      </c>
      <c r="E439" s="219">
        <v>653179</v>
      </c>
      <c r="F439" s="219">
        <v>175016</v>
      </c>
      <c r="G439" s="219">
        <v>2626108</v>
      </c>
      <c r="H439" s="219">
        <v>0</v>
      </c>
      <c r="I439" s="219">
        <v>0</v>
      </c>
      <c r="J439" s="226">
        <v>12040256</v>
      </c>
      <c r="K439" s="219">
        <v>3116609</v>
      </c>
      <c r="L439" s="219">
        <v>79256</v>
      </c>
      <c r="M439" s="219">
        <v>0</v>
      </c>
      <c r="N439" s="219">
        <v>1000000</v>
      </c>
      <c r="O439" s="219">
        <v>2657298</v>
      </c>
      <c r="P439" s="219">
        <v>1501338</v>
      </c>
      <c r="Q439" s="219">
        <v>1186802</v>
      </c>
      <c r="R439" s="219">
        <v>-1589</v>
      </c>
      <c r="S439" s="219">
        <v>0</v>
      </c>
      <c r="T439" s="219">
        <v>0</v>
      </c>
      <c r="U439" s="227">
        <v>9539714</v>
      </c>
    </row>
    <row r="440" spans="1:28">
      <c r="A440" s="206" t="s">
        <v>357</v>
      </c>
      <c r="B440" s="219">
        <v>1060782.26</v>
      </c>
      <c r="C440" s="219">
        <v>0</v>
      </c>
      <c r="D440" s="219">
        <v>266742.29000000004</v>
      </c>
      <c r="E440" s="219">
        <v>335</v>
      </c>
      <c r="F440" s="219">
        <v>5437.83</v>
      </c>
      <c r="G440" s="219">
        <v>2000</v>
      </c>
      <c r="H440" s="219">
        <v>0</v>
      </c>
      <c r="I440" s="219">
        <v>387554.26</v>
      </c>
      <c r="J440" s="226">
        <v>1722851.6400000001</v>
      </c>
      <c r="K440" s="219">
        <v>101150.54</v>
      </c>
      <c r="L440" s="219">
        <v>0</v>
      </c>
      <c r="M440" s="219">
        <v>0</v>
      </c>
      <c r="N440" s="219">
        <v>0</v>
      </c>
      <c r="O440" s="219">
        <v>153273.46999999997</v>
      </c>
      <c r="P440" s="219">
        <v>71418.12</v>
      </c>
      <c r="Q440" s="219">
        <v>906180.85</v>
      </c>
      <c r="R440" s="219">
        <v>6022.21</v>
      </c>
      <c r="S440" s="219">
        <v>0</v>
      </c>
      <c r="T440" s="219">
        <v>0</v>
      </c>
      <c r="U440" s="227">
        <v>1238045.19</v>
      </c>
    </row>
    <row r="441" spans="1:28" s="113" customFormat="1" ht="14.4">
      <c r="A441" s="108" t="s">
        <v>41</v>
      </c>
      <c r="B441" s="109">
        <v>11806203.479999999</v>
      </c>
      <c r="C441" s="109">
        <v>0</v>
      </c>
      <c r="D441" s="109">
        <v>11371592.57</v>
      </c>
      <c r="E441" s="109">
        <v>1020092</v>
      </c>
      <c r="F441" s="109">
        <v>260025.87999999998</v>
      </c>
      <c r="G441" s="109">
        <v>2779980</v>
      </c>
      <c r="H441" s="109">
        <v>0</v>
      </c>
      <c r="I441" s="109">
        <v>4377298.25</v>
      </c>
      <c r="J441" s="110">
        <v>31615192.179999996</v>
      </c>
      <c r="K441" s="109">
        <v>3876775.85</v>
      </c>
      <c r="L441" s="109">
        <v>79256</v>
      </c>
      <c r="M441" s="109">
        <v>128444.53</v>
      </c>
      <c r="N441" s="109">
        <v>2621584.5</v>
      </c>
      <c r="O441" s="109">
        <v>8524470.6500000004</v>
      </c>
      <c r="P441" s="109">
        <v>3148076.99</v>
      </c>
      <c r="Q441" s="109">
        <v>7729321.8799999999</v>
      </c>
      <c r="R441" s="109">
        <v>1731500.16</v>
      </c>
      <c r="S441" s="109">
        <v>0</v>
      </c>
      <c r="T441" s="109">
        <v>0</v>
      </c>
      <c r="U441" s="111">
        <v>27839430.560000002</v>
      </c>
      <c r="V441" s="112"/>
      <c r="W441" s="112"/>
      <c r="X441" s="112"/>
      <c r="Y441" s="112"/>
      <c r="Z441" s="112"/>
      <c r="AA441" s="112"/>
      <c r="AB441" s="112"/>
    </row>
    <row r="442" spans="1:28" s="113" customFormat="1" ht="14.4">
      <c r="A442" s="108" t="s">
        <v>42</v>
      </c>
      <c r="B442" s="109">
        <v>26672787.799999997</v>
      </c>
      <c r="C442" s="109">
        <v>1654343.54</v>
      </c>
      <c r="D442" s="109">
        <v>20572560.979999997</v>
      </c>
      <c r="E442" s="109">
        <v>4631907.09</v>
      </c>
      <c r="F442" s="109">
        <v>266543.3</v>
      </c>
      <c r="G442" s="109">
        <v>3867842.38</v>
      </c>
      <c r="H442" s="109">
        <v>214899.03</v>
      </c>
      <c r="I442" s="109">
        <v>4825298.25</v>
      </c>
      <c r="J442" s="110">
        <v>62706182.369999997</v>
      </c>
      <c r="K442" s="109">
        <v>16212723.229999999</v>
      </c>
      <c r="L442" s="109">
        <v>87035.34</v>
      </c>
      <c r="M442" s="109">
        <v>128444.53</v>
      </c>
      <c r="N442" s="109">
        <v>2670163.61</v>
      </c>
      <c r="O442" s="109">
        <v>10882739.050000001</v>
      </c>
      <c r="P442" s="109">
        <v>10375228.9</v>
      </c>
      <c r="Q442" s="109">
        <v>9804692.1099999994</v>
      </c>
      <c r="R442" s="109">
        <v>7563640.2599999998</v>
      </c>
      <c r="S442" s="109">
        <v>0</v>
      </c>
      <c r="T442" s="109">
        <v>0</v>
      </c>
      <c r="U442" s="111">
        <v>57724667.029999994</v>
      </c>
      <c r="V442" s="112"/>
      <c r="W442" s="112"/>
      <c r="X442" s="112"/>
      <c r="Y442" s="112"/>
      <c r="Z442" s="112"/>
      <c r="AA442" s="112"/>
      <c r="AB442" s="112"/>
    </row>
    <row r="443" spans="1:28">
      <c r="J443" s="226"/>
      <c r="U443" s="227"/>
    </row>
    <row r="444" spans="1:28">
      <c r="A444" s="108" t="s">
        <v>417</v>
      </c>
      <c r="B444" s="109">
        <v>829567918.66000021</v>
      </c>
      <c r="C444" s="109">
        <v>47043732.059999987</v>
      </c>
      <c r="D444" s="109">
        <v>538292257.61000001</v>
      </c>
      <c r="E444" s="109">
        <v>253792963.45999998</v>
      </c>
      <c r="F444" s="109">
        <v>17446637.279999997</v>
      </c>
      <c r="G444" s="109">
        <v>71203485.780000001</v>
      </c>
      <c r="H444" s="109">
        <v>1788632.19</v>
      </c>
      <c r="I444" s="109">
        <v>156168921.59999999</v>
      </c>
      <c r="J444" s="119">
        <v>1915304548.6400003</v>
      </c>
      <c r="K444" s="109">
        <v>238079043.74999997</v>
      </c>
      <c r="L444" s="109">
        <v>8273097.1699999999</v>
      </c>
      <c r="M444" s="109">
        <v>288185759.46999997</v>
      </c>
      <c r="N444" s="109">
        <v>61950358.219999999</v>
      </c>
      <c r="O444" s="109">
        <v>890103939.39999998</v>
      </c>
      <c r="P444" s="109">
        <v>134789979.72</v>
      </c>
      <c r="Q444" s="109">
        <v>140757077.73999998</v>
      </c>
      <c r="R444" s="109">
        <v>132647492.56</v>
      </c>
      <c r="S444" s="109">
        <v>65897285</v>
      </c>
      <c r="T444" s="109">
        <v>64484577.090000004</v>
      </c>
      <c r="U444" s="120">
        <v>2025168610.1199996</v>
      </c>
    </row>
    <row r="445" spans="1:28">
      <c r="A445" s="108" t="s">
        <v>420</v>
      </c>
      <c r="B445" s="109">
        <v>258547025.34000003</v>
      </c>
      <c r="C445" s="109">
        <v>60527254.76000002</v>
      </c>
      <c r="D445" s="109">
        <v>359880438.30999994</v>
      </c>
      <c r="E445" s="109">
        <v>190321827.47999996</v>
      </c>
      <c r="F445" s="109">
        <v>16069524.270000003</v>
      </c>
      <c r="G445" s="109">
        <v>18425360.399999991</v>
      </c>
      <c r="H445" s="109">
        <v>44889767.5</v>
      </c>
      <c r="I445" s="109">
        <v>40939875.5</v>
      </c>
      <c r="J445" s="119">
        <v>989601073.55999947</v>
      </c>
      <c r="K445" s="109">
        <v>504309716.93999994</v>
      </c>
      <c r="L445" s="109">
        <v>91490.559999998659</v>
      </c>
      <c r="M445" s="109">
        <v>4966055.4399999976</v>
      </c>
      <c r="N445" s="109">
        <v>8577391.8100000024</v>
      </c>
      <c r="O445" s="109">
        <v>135915439.78999996</v>
      </c>
      <c r="P445" s="109">
        <v>157715420.56999996</v>
      </c>
      <c r="Q445" s="109">
        <v>67592078.030000001</v>
      </c>
      <c r="R445" s="109">
        <v>91251883.900000006</v>
      </c>
      <c r="S445" s="109">
        <v>1791139</v>
      </c>
      <c r="T445" s="109">
        <v>5479949</v>
      </c>
      <c r="U445" s="120">
        <v>977690565.0400002</v>
      </c>
    </row>
    <row r="446" spans="1:28">
      <c r="A446" s="108" t="s">
        <v>418</v>
      </c>
      <c r="B446" s="109">
        <v>1088114944.0000002</v>
      </c>
      <c r="C446" s="109">
        <v>107570986.82000001</v>
      </c>
      <c r="D446" s="109">
        <v>898172695.91999996</v>
      </c>
      <c r="E446" s="109">
        <v>444114790.93999994</v>
      </c>
      <c r="F446" s="109">
        <v>33516161.550000001</v>
      </c>
      <c r="G446" s="109">
        <v>89628846.179999992</v>
      </c>
      <c r="H446" s="109">
        <v>46678399.689999998</v>
      </c>
      <c r="I446" s="109">
        <v>197108797.09999999</v>
      </c>
      <c r="J446" s="119">
        <v>2904905622.1999998</v>
      </c>
      <c r="K446" s="109">
        <v>742388760.68999994</v>
      </c>
      <c r="L446" s="109">
        <v>8364587.7299999986</v>
      </c>
      <c r="M446" s="109">
        <v>293151814.90999997</v>
      </c>
      <c r="N446" s="109">
        <v>70527750.030000001</v>
      </c>
      <c r="O446" s="109">
        <v>1026019379.1899999</v>
      </c>
      <c r="P446" s="109">
        <v>292505400.28999996</v>
      </c>
      <c r="Q446" s="109">
        <v>208349155.76999998</v>
      </c>
      <c r="R446" s="109">
        <v>223899376.46000001</v>
      </c>
      <c r="S446" s="109">
        <v>67688424</v>
      </c>
      <c r="T446" s="109">
        <v>69964526.090000004</v>
      </c>
      <c r="U446" s="120">
        <v>3002859175.1599998</v>
      </c>
    </row>
    <row r="448" spans="1:28">
      <c r="C448" s="219"/>
    </row>
    <row r="450" spans="1:28">
      <c r="A450"/>
      <c r="B450" s="200"/>
      <c r="C450" s="200"/>
      <c r="D450" s="200"/>
      <c r="E450" s="200"/>
      <c r="F450" s="200"/>
      <c r="G450" s="200"/>
      <c r="H450" s="200"/>
      <c r="I450" s="200"/>
      <c r="J450" s="116"/>
      <c r="K450" s="200"/>
      <c r="L450" s="200"/>
      <c r="M450" s="200"/>
      <c r="N450" s="200"/>
      <c r="O450" s="200"/>
      <c r="P450" s="200"/>
      <c r="Q450" s="200"/>
      <c r="R450" s="200"/>
      <c r="S450" s="200"/>
      <c r="T450" s="200"/>
      <c r="V450"/>
      <c r="W450"/>
      <c r="X450"/>
      <c r="Y450"/>
      <c r="Z450"/>
      <c r="AA450"/>
      <c r="AB450"/>
    </row>
    <row r="452" spans="1:28">
      <c r="J452" s="228">
        <v>0</v>
      </c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452"/>
  <sheetViews>
    <sheetView zoomScale="70" zoomScaleNormal="70" workbookViewId="0">
      <selection activeCell="B6" sqref="B6"/>
    </sheetView>
  </sheetViews>
  <sheetFormatPr defaultRowHeight="13.8"/>
  <cols>
    <col min="1" max="1" width="36.88671875" style="206" customWidth="1"/>
    <col min="2" max="2" width="20.33203125" style="219" bestFit="1" customWidth="1"/>
    <col min="3" max="3" width="20.109375" style="228" bestFit="1" customWidth="1"/>
    <col min="4" max="4" width="19.33203125" style="228" bestFit="1" customWidth="1"/>
    <col min="5" max="9" width="17.44140625" style="228" customWidth="1"/>
    <col min="10" max="10" width="22.109375" style="228" bestFit="1" customWidth="1"/>
    <col min="11" max="11" width="17.5546875" style="228" customWidth="1"/>
    <col min="12" max="12" width="18.6640625" style="228" bestFit="1" customWidth="1"/>
    <col min="13" max="13" width="22.5546875" style="219" bestFit="1" customWidth="1"/>
    <col min="14" max="14" width="19.88671875" style="228" customWidth="1"/>
    <col min="15" max="15" width="17.5546875" style="228" customWidth="1"/>
    <col min="16" max="16" width="21.109375" style="228" bestFit="1" customWidth="1"/>
    <col min="17" max="17" width="18.33203125" style="228" bestFit="1" customWidth="1"/>
    <col min="18" max="20" width="17.5546875" style="228" customWidth="1"/>
    <col min="21" max="21" width="19.5546875" style="228" bestFit="1" customWidth="1"/>
    <col min="22" max="22" width="9.109375" style="116"/>
    <col min="23" max="23" width="16.44140625" style="116" bestFit="1" customWidth="1"/>
    <col min="24" max="28" width="9.109375" style="116"/>
  </cols>
  <sheetData>
    <row r="1" spans="1:29" ht="17.399999999999999">
      <c r="A1" s="202" t="s">
        <v>365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N1" s="220"/>
      <c r="O1" s="220"/>
      <c r="P1" s="220"/>
      <c r="Q1" s="220"/>
      <c r="R1" s="220"/>
      <c r="S1" s="220"/>
      <c r="T1" s="220"/>
      <c r="U1" s="220"/>
      <c r="V1" s="102"/>
      <c r="W1" s="102"/>
      <c r="X1" s="102"/>
      <c r="Y1" s="102"/>
      <c r="Z1" s="102"/>
      <c r="AA1" s="102"/>
      <c r="AB1" s="102"/>
    </row>
    <row r="2" spans="1:29" ht="17.399999999999999">
      <c r="A2" s="202" t="s">
        <v>428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N2" s="220"/>
      <c r="O2" s="220"/>
      <c r="P2" s="220"/>
      <c r="Q2" s="220"/>
      <c r="R2" s="220"/>
      <c r="S2" s="220"/>
      <c r="T2" s="220"/>
      <c r="U2" s="220"/>
      <c r="V2" s="102"/>
      <c r="W2" s="102"/>
      <c r="X2" s="102"/>
      <c r="Y2" s="102"/>
      <c r="Z2" s="102"/>
      <c r="AA2" s="102"/>
      <c r="AB2" s="102"/>
    </row>
    <row r="3" spans="1:29">
      <c r="C3" s="220"/>
      <c r="D3" s="220"/>
      <c r="E3" s="220"/>
      <c r="F3" s="220"/>
      <c r="G3" s="220"/>
      <c r="H3" s="220"/>
      <c r="I3" s="220"/>
      <c r="J3" s="220"/>
      <c r="K3" s="220"/>
      <c r="L3" s="220"/>
      <c r="N3" s="220"/>
      <c r="O3" s="220"/>
      <c r="P3" s="220"/>
      <c r="Q3" s="220"/>
      <c r="R3" s="220"/>
      <c r="S3" s="220"/>
      <c r="T3" s="220"/>
      <c r="U3" s="220"/>
      <c r="V3" s="102"/>
      <c r="W3" s="102"/>
      <c r="X3" s="102"/>
      <c r="Y3" s="102"/>
      <c r="Z3" s="102"/>
      <c r="AA3" s="102"/>
      <c r="AB3" s="102"/>
    </row>
    <row r="4" spans="1:29" ht="15">
      <c r="B4" s="221"/>
      <c r="C4" s="220"/>
      <c r="D4" s="220"/>
      <c r="E4" s="220"/>
      <c r="F4" s="220"/>
      <c r="G4" s="220"/>
      <c r="H4" s="220"/>
      <c r="I4" s="220"/>
      <c r="J4" s="220"/>
      <c r="K4" s="222"/>
      <c r="L4" s="222"/>
      <c r="M4" s="223"/>
      <c r="N4" s="222"/>
      <c r="O4" s="222"/>
      <c r="P4" s="222"/>
      <c r="Q4" s="222"/>
      <c r="R4" s="222"/>
      <c r="S4" s="222" t="s">
        <v>429</v>
      </c>
      <c r="T4" s="222" t="s">
        <v>429</v>
      </c>
      <c r="U4" s="224"/>
      <c r="V4" s="225"/>
      <c r="W4" s="127"/>
      <c r="X4" s="102"/>
      <c r="Y4" s="102"/>
      <c r="Z4" s="102"/>
      <c r="AA4" s="102"/>
      <c r="AB4" s="102"/>
      <c r="AC4" s="185"/>
    </row>
    <row r="5" spans="1:29">
      <c r="B5" s="221"/>
      <c r="C5" s="128"/>
      <c r="D5" s="128"/>
      <c r="E5" s="128"/>
      <c r="F5" s="128"/>
      <c r="G5" s="128"/>
      <c r="H5" s="128"/>
      <c r="I5" s="128"/>
      <c r="J5" s="129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9"/>
      <c r="V5" s="127"/>
      <c r="W5" s="127"/>
      <c r="X5" s="102"/>
      <c r="Y5" s="102"/>
      <c r="Z5" s="102"/>
      <c r="AA5" s="102"/>
      <c r="AB5" s="102"/>
    </row>
    <row r="6" spans="1:29" ht="40.200000000000003" thickBot="1">
      <c r="B6" s="104" t="s">
        <v>372</v>
      </c>
      <c r="C6" s="104" t="s">
        <v>373</v>
      </c>
      <c r="D6" s="104" t="s">
        <v>374</v>
      </c>
      <c r="E6" s="104" t="s">
        <v>375</v>
      </c>
      <c r="F6" s="104" t="s">
        <v>376</v>
      </c>
      <c r="G6" s="104" t="s">
        <v>377</v>
      </c>
      <c r="H6" s="104" t="s">
        <v>378</v>
      </c>
      <c r="I6" s="104" t="s">
        <v>379</v>
      </c>
      <c r="J6" s="105" t="s">
        <v>380</v>
      </c>
      <c r="K6" s="106" t="s">
        <v>381</v>
      </c>
      <c r="L6" s="106" t="s">
        <v>382</v>
      </c>
      <c r="M6" s="106" t="s">
        <v>383</v>
      </c>
      <c r="N6" s="106" t="s">
        <v>384</v>
      </c>
      <c r="O6" s="106" t="s">
        <v>385</v>
      </c>
      <c r="P6" s="106" t="s">
        <v>386</v>
      </c>
      <c r="Q6" s="106" t="s">
        <v>387</v>
      </c>
      <c r="R6" s="106" t="s">
        <v>388</v>
      </c>
      <c r="S6" s="106" t="s">
        <v>389</v>
      </c>
      <c r="T6" s="106" t="s">
        <v>390</v>
      </c>
      <c r="U6" s="107" t="s">
        <v>391</v>
      </c>
      <c r="V6" s="102"/>
      <c r="W6" s="102"/>
      <c r="X6" s="102"/>
      <c r="Y6" s="102"/>
      <c r="Z6" s="102"/>
      <c r="AA6" s="102"/>
      <c r="AB6" s="102"/>
    </row>
    <row r="7" spans="1:29" s="113" customFormat="1" ht="15" thickTop="1">
      <c r="A7" s="108" t="s">
        <v>35</v>
      </c>
      <c r="B7" s="109">
        <v>2443392.89</v>
      </c>
      <c r="C7" s="109">
        <v>0</v>
      </c>
      <c r="D7" s="109">
        <v>3951104.28</v>
      </c>
      <c r="E7" s="109">
        <v>1220052.71</v>
      </c>
      <c r="F7" s="109">
        <v>0</v>
      </c>
      <c r="G7" s="109">
        <v>0</v>
      </c>
      <c r="H7" s="109">
        <v>38939.599999999999</v>
      </c>
      <c r="I7" s="109">
        <v>75000</v>
      </c>
      <c r="J7" s="110">
        <v>7728489.4799999995</v>
      </c>
      <c r="K7" s="109">
        <v>1687788.3</v>
      </c>
      <c r="L7" s="109">
        <v>0</v>
      </c>
      <c r="M7" s="109">
        <v>0</v>
      </c>
      <c r="N7" s="109">
        <v>0</v>
      </c>
      <c r="O7" s="109">
        <v>30918.820000000003</v>
      </c>
      <c r="P7" s="109">
        <v>1608462.64</v>
      </c>
      <c r="Q7" s="109">
        <v>4348709.67</v>
      </c>
      <c r="R7" s="109">
        <v>424089.47</v>
      </c>
      <c r="S7" s="109">
        <v>0</v>
      </c>
      <c r="T7" s="109">
        <v>0</v>
      </c>
      <c r="U7" s="111">
        <v>8099968.8999999994</v>
      </c>
      <c r="V7" s="112"/>
      <c r="W7" s="112"/>
      <c r="X7" s="112"/>
      <c r="Y7" s="112"/>
      <c r="Z7" s="112"/>
      <c r="AA7" s="112"/>
      <c r="AB7" s="112"/>
    </row>
    <row r="8" spans="1:29">
      <c r="A8" s="206" t="s">
        <v>36</v>
      </c>
      <c r="B8" s="219">
        <v>0</v>
      </c>
      <c r="C8" s="219">
        <v>0</v>
      </c>
      <c r="D8" s="219">
        <v>8174.55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26">
        <v>8174.55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3872.28</v>
      </c>
      <c r="Q8" s="219">
        <v>0</v>
      </c>
      <c r="R8" s="219">
        <v>0</v>
      </c>
      <c r="S8" s="219">
        <v>0</v>
      </c>
      <c r="T8" s="219">
        <v>0</v>
      </c>
      <c r="U8" s="227">
        <v>3872.28</v>
      </c>
    </row>
    <row r="9" spans="1:29">
      <c r="A9" s="206" t="s">
        <v>37</v>
      </c>
      <c r="B9" s="219">
        <v>0</v>
      </c>
      <c r="C9" s="219">
        <v>0</v>
      </c>
      <c r="D9" s="219">
        <v>45352.289999999994</v>
      </c>
      <c r="E9" s="219">
        <v>241.77</v>
      </c>
      <c r="F9" s="219">
        <v>0</v>
      </c>
      <c r="G9" s="219">
        <v>0</v>
      </c>
      <c r="H9" s="219">
        <v>0</v>
      </c>
      <c r="I9" s="219">
        <v>0</v>
      </c>
      <c r="J9" s="226">
        <v>45594.05999999999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12090.27</v>
      </c>
      <c r="Q9" s="219">
        <v>0</v>
      </c>
      <c r="R9" s="219">
        <v>2685.38</v>
      </c>
      <c r="S9" s="219">
        <v>0</v>
      </c>
      <c r="T9" s="219">
        <v>0</v>
      </c>
      <c r="U9" s="227">
        <v>14775.650000000001</v>
      </c>
    </row>
    <row r="10" spans="1:29">
      <c r="A10" s="206" t="s">
        <v>38</v>
      </c>
      <c r="B10" s="219">
        <v>1904326</v>
      </c>
      <c r="C10" s="219">
        <v>0</v>
      </c>
      <c r="D10" s="219">
        <v>421462</v>
      </c>
      <c r="E10" s="219">
        <v>177424</v>
      </c>
      <c r="F10" s="219">
        <v>0</v>
      </c>
      <c r="G10" s="219">
        <v>164908</v>
      </c>
      <c r="H10" s="219">
        <v>0</v>
      </c>
      <c r="I10" s="219">
        <v>0</v>
      </c>
      <c r="J10" s="226">
        <v>2668120</v>
      </c>
      <c r="K10" s="219">
        <v>725102</v>
      </c>
      <c r="L10" s="219">
        <v>95195</v>
      </c>
      <c r="M10" s="219">
        <v>0</v>
      </c>
      <c r="N10" s="219">
        <v>24866</v>
      </c>
      <c r="O10" s="219">
        <v>186403</v>
      </c>
      <c r="P10" s="219">
        <v>1610987</v>
      </c>
      <c r="Q10" s="219">
        <v>7961</v>
      </c>
      <c r="R10" s="219">
        <v>0</v>
      </c>
      <c r="S10" s="219">
        <v>0</v>
      </c>
      <c r="T10" s="219">
        <v>0</v>
      </c>
      <c r="U10" s="227">
        <v>2650514</v>
      </c>
    </row>
    <row r="11" spans="1:29">
      <c r="A11" s="206" t="s">
        <v>39</v>
      </c>
      <c r="B11" s="219">
        <v>198072</v>
      </c>
      <c r="C11" s="219">
        <v>2019</v>
      </c>
      <c r="D11" s="219">
        <v>171488</v>
      </c>
      <c r="E11" s="219">
        <v>7261</v>
      </c>
      <c r="F11" s="219">
        <v>0</v>
      </c>
      <c r="G11" s="219">
        <v>0</v>
      </c>
      <c r="H11" s="219">
        <v>0</v>
      </c>
      <c r="I11" s="219">
        <v>0</v>
      </c>
      <c r="J11" s="226">
        <v>378840</v>
      </c>
      <c r="K11" s="219">
        <v>71509</v>
      </c>
      <c r="L11" s="219">
        <v>0</v>
      </c>
      <c r="M11" s="219">
        <v>0</v>
      </c>
      <c r="N11" s="219">
        <v>0</v>
      </c>
      <c r="O11" s="219">
        <v>14077</v>
      </c>
      <c r="P11" s="219">
        <v>201167</v>
      </c>
      <c r="Q11" s="219">
        <v>0</v>
      </c>
      <c r="R11" s="219">
        <v>0</v>
      </c>
      <c r="S11" s="219">
        <v>0</v>
      </c>
      <c r="T11" s="219">
        <v>0</v>
      </c>
      <c r="U11" s="227">
        <v>286753</v>
      </c>
    </row>
    <row r="12" spans="1:29">
      <c r="A12" s="206" t="s">
        <v>40</v>
      </c>
      <c r="B12" s="219">
        <v>0</v>
      </c>
      <c r="C12" s="219">
        <v>0</v>
      </c>
      <c r="D12" s="219">
        <v>14991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26">
        <v>14991</v>
      </c>
      <c r="K12" s="219">
        <v>0</v>
      </c>
      <c r="L12" s="219">
        <v>0</v>
      </c>
      <c r="M12" s="219">
        <v>0</v>
      </c>
      <c r="N12" s="219">
        <v>0</v>
      </c>
      <c r="O12" s="219">
        <v>1590</v>
      </c>
      <c r="P12" s="219">
        <v>4426</v>
      </c>
      <c r="Q12" s="219">
        <v>0</v>
      </c>
      <c r="R12" s="219">
        <v>0</v>
      </c>
      <c r="S12" s="219">
        <v>0</v>
      </c>
      <c r="T12" s="219">
        <v>0</v>
      </c>
      <c r="U12" s="227">
        <v>6016</v>
      </c>
    </row>
    <row r="13" spans="1:29" s="113" customFormat="1" ht="14.4">
      <c r="A13" s="108" t="s">
        <v>41</v>
      </c>
      <c r="B13" s="109">
        <v>2102398</v>
      </c>
      <c r="C13" s="109">
        <v>2019</v>
      </c>
      <c r="D13" s="109">
        <v>661467.84</v>
      </c>
      <c r="E13" s="109">
        <v>184926.77</v>
      </c>
      <c r="F13" s="109">
        <v>0</v>
      </c>
      <c r="G13" s="109">
        <v>164908</v>
      </c>
      <c r="H13" s="109">
        <v>0</v>
      </c>
      <c r="I13" s="109">
        <v>0</v>
      </c>
      <c r="J13" s="110">
        <v>3115719.61</v>
      </c>
      <c r="K13" s="109">
        <v>796611</v>
      </c>
      <c r="L13" s="109">
        <v>95195</v>
      </c>
      <c r="M13" s="109">
        <v>0</v>
      </c>
      <c r="N13" s="109">
        <v>24866</v>
      </c>
      <c r="O13" s="109">
        <v>202070</v>
      </c>
      <c r="P13" s="109">
        <v>1832542.55</v>
      </c>
      <c r="Q13" s="109">
        <v>7961</v>
      </c>
      <c r="R13" s="109">
        <v>2685.38</v>
      </c>
      <c r="S13" s="109">
        <v>0</v>
      </c>
      <c r="T13" s="109">
        <v>0</v>
      </c>
      <c r="U13" s="111">
        <v>2961930.9299999997</v>
      </c>
      <c r="V13" s="112"/>
      <c r="W13" s="112"/>
      <c r="X13" s="112"/>
      <c r="Y13" s="112"/>
      <c r="Z13" s="112"/>
      <c r="AA13" s="112"/>
      <c r="AB13" s="112"/>
    </row>
    <row r="14" spans="1:29" s="113" customFormat="1" ht="14.4">
      <c r="A14" s="108" t="s">
        <v>42</v>
      </c>
      <c r="B14" s="109">
        <v>4545790.8900000006</v>
      </c>
      <c r="C14" s="109">
        <v>2019</v>
      </c>
      <c r="D14" s="109">
        <v>4612572.12</v>
      </c>
      <c r="E14" s="109">
        <v>1404979.48</v>
      </c>
      <c r="F14" s="109">
        <v>0</v>
      </c>
      <c r="G14" s="109">
        <v>164908</v>
      </c>
      <c r="H14" s="109">
        <v>38939.599999999999</v>
      </c>
      <c r="I14" s="109">
        <v>75000</v>
      </c>
      <c r="J14" s="110">
        <v>10844209.090000002</v>
      </c>
      <c r="K14" s="109">
        <v>2484399.2999999998</v>
      </c>
      <c r="L14" s="109">
        <v>95195</v>
      </c>
      <c r="M14" s="109">
        <v>0</v>
      </c>
      <c r="N14" s="109">
        <v>24866</v>
      </c>
      <c r="O14" s="109">
        <v>232988.82</v>
      </c>
      <c r="P14" s="109">
        <v>3441005.19</v>
      </c>
      <c r="Q14" s="109">
        <v>4356670.67</v>
      </c>
      <c r="R14" s="109">
        <v>426774.85</v>
      </c>
      <c r="S14" s="109">
        <v>0</v>
      </c>
      <c r="T14" s="109">
        <v>0</v>
      </c>
      <c r="U14" s="111">
        <v>11061899.83</v>
      </c>
      <c r="V14" s="112"/>
      <c r="W14" s="112"/>
      <c r="X14" s="112"/>
      <c r="Y14" s="112"/>
      <c r="Z14" s="112"/>
      <c r="AA14" s="112"/>
      <c r="AB14" s="112"/>
    </row>
    <row r="15" spans="1:29">
      <c r="J15" s="226">
        <v>0</v>
      </c>
      <c r="U15" s="227">
        <v>0</v>
      </c>
    </row>
    <row r="16" spans="1:29" s="113" customFormat="1" ht="14.4">
      <c r="A16" s="108" t="s">
        <v>43</v>
      </c>
      <c r="B16" s="109">
        <v>667285</v>
      </c>
      <c r="C16" s="109">
        <v>0</v>
      </c>
      <c r="D16" s="109">
        <v>2117543</v>
      </c>
      <c r="E16" s="109">
        <v>895846</v>
      </c>
      <c r="F16" s="109">
        <v>0</v>
      </c>
      <c r="G16" s="109">
        <v>0</v>
      </c>
      <c r="H16" s="109">
        <v>0</v>
      </c>
      <c r="I16" s="109">
        <v>0</v>
      </c>
      <c r="J16" s="110">
        <v>3680674</v>
      </c>
      <c r="K16" s="109">
        <v>1256356</v>
      </c>
      <c r="L16" s="109">
        <v>0</v>
      </c>
      <c r="M16" s="109">
        <v>0</v>
      </c>
      <c r="N16" s="109">
        <v>12674</v>
      </c>
      <c r="O16" s="109">
        <v>210780</v>
      </c>
      <c r="P16" s="109">
        <v>2022677</v>
      </c>
      <c r="Q16" s="109">
        <v>77840</v>
      </c>
      <c r="R16" s="109">
        <v>283594</v>
      </c>
      <c r="S16" s="109">
        <v>0</v>
      </c>
      <c r="T16" s="109">
        <v>0</v>
      </c>
      <c r="U16" s="111">
        <v>3863921</v>
      </c>
      <c r="V16" s="112"/>
      <c r="W16" s="112"/>
      <c r="X16" s="112"/>
      <c r="Y16" s="112"/>
      <c r="Z16" s="112"/>
      <c r="AA16" s="112"/>
      <c r="AB16" s="112"/>
    </row>
    <row r="17" spans="1:28">
      <c r="A17" s="206" t="s">
        <v>44</v>
      </c>
      <c r="B17" s="219">
        <v>0</v>
      </c>
      <c r="C17" s="219">
        <v>0</v>
      </c>
      <c r="D17" s="219">
        <v>52627.990000000005</v>
      </c>
      <c r="E17" s="219">
        <v>19069.09</v>
      </c>
      <c r="F17" s="219">
        <v>0</v>
      </c>
      <c r="G17" s="219">
        <v>1255.3200000000002</v>
      </c>
      <c r="H17" s="219">
        <v>0</v>
      </c>
      <c r="I17" s="219">
        <v>0</v>
      </c>
      <c r="J17" s="226">
        <v>72952.400000000009</v>
      </c>
      <c r="K17" s="219">
        <v>54165.53</v>
      </c>
      <c r="L17" s="219">
        <v>0</v>
      </c>
      <c r="M17" s="219">
        <v>0</v>
      </c>
      <c r="N17" s="219">
        <v>0</v>
      </c>
      <c r="O17" s="219">
        <v>1000</v>
      </c>
      <c r="P17" s="219">
        <v>27201.74</v>
      </c>
      <c r="Q17" s="219">
        <v>0</v>
      </c>
      <c r="R17" s="219">
        <v>0</v>
      </c>
      <c r="S17" s="219">
        <v>0</v>
      </c>
      <c r="T17" s="219">
        <v>0</v>
      </c>
      <c r="U17" s="227">
        <v>82367.27</v>
      </c>
    </row>
    <row r="18" spans="1:28">
      <c r="A18" s="206" t="s">
        <v>45</v>
      </c>
      <c r="B18" s="219">
        <v>20271</v>
      </c>
      <c r="C18" s="219">
        <v>0</v>
      </c>
      <c r="D18" s="219">
        <v>540649</v>
      </c>
      <c r="E18" s="219">
        <v>94728</v>
      </c>
      <c r="F18" s="219">
        <v>0</v>
      </c>
      <c r="G18" s="219">
        <v>0</v>
      </c>
      <c r="H18" s="219">
        <v>0</v>
      </c>
      <c r="I18" s="219">
        <v>726019</v>
      </c>
      <c r="J18" s="226">
        <v>1381667</v>
      </c>
      <c r="K18" s="219">
        <v>461684</v>
      </c>
      <c r="L18" s="219">
        <v>0</v>
      </c>
      <c r="M18" s="219">
        <v>0</v>
      </c>
      <c r="N18" s="219">
        <v>301225</v>
      </c>
      <c r="O18" s="219">
        <v>73266</v>
      </c>
      <c r="P18" s="219">
        <v>156191</v>
      </c>
      <c r="Q18" s="219">
        <v>0</v>
      </c>
      <c r="R18" s="219">
        <v>0</v>
      </c>
      <c r="S18" s="219">
        <v>0</v>
      </c>
      <c r="T18" s="219">
        <v>0</v>
      </c>
      <c r="U18" s="227">
        <v>992366</v>
      </c>
    </row>
    <row r="19" spans="1:28" s="113" customFormat="1" ht="14.4">
      <c r="A19" s="108" t="s">
        <v>41</v>
      </c>
      <c r="B19" s="109">
        <v>20271</v>
      </c>
      <c r="C19" s="109">
        <v>0</v>
      </c>
      <c r="D19" s="109">
        <v>593276.99</v>
      </c>
      <c r="E19" s="109">
        <v>113797.09</v>
      </c>
      <c r="F19" s="109">
        <v>0</v>
      </c>
      <c r="G19" s="109">
        <v>1255.3200000000002</v>
      </c>
      <c r="H19" s="109">
        <v>0</v>
      </c>
      <c r="I19" s="109">
        <v>726019</v>
      </c>
      <c r="J19" s="110">
        <v>1454619.4</v>
      </c>
      <c r="K19" s="109">
        <v>515849.53</v>
      </c>
      <c r="L19" s="109">
        <v>0</v>
      </c>
      <c r="M19" s="109">
        <v>0</v>
      </c>
      <c r="N19" s="109">
        <v>301225</v>
      </c>
      <c r="O19" s="109">
        <v>74266</v>
      </c>
      <c r="P19" s="109">
        <v>183392.74</v>
      </c>
      <c r="Q19" s="109">
        <v>0</v>
      </c>
      <c r="R19" s="109">
        <v>0</v>
      </c>
      <c r="S19" s="109">
        <v>0</v>
      </c>
      <c r="T19" s="109">
        <v>0</v>
      </c>
      <c r="U19" s="111">
        <v>1074733.27</v>
      </c>
      <c r="V19" s="112"/>
      <c r="W19" s="112"/>
      <c r="X19" s="112"/>
      <c r="Y19" s="112"/>
      <c r="Z19" s="112"/>
      <c r="AA19" s="112"/>
      <c r="AB19" s="112"/>
    </row>
    <row r="20" spans="1:28" s="113" customFormat="1" ht="14.4">
      <c r="A20" s="108" t="s">
        <v>42</v>
      </c>
      <c r="B20" s="109">
        <v>687556</v>
      </c>
      <c r="C20" s="109">
        <v>0</v>
      </c>
      <c r="D20" s="109">
        <v>2710819.99</v>
      </c>
      <c r="E20" s="109">
        <v>1009643.09</v>
      </c>
      <c r="F20" s="109">
        <v>0</v>
      </c>
      <c r="G20" s="109">
        <v>1255.3200000000002</v>
      </c>
      <c r="H20" s="109">
        <v>0</v>
      </c>
      <c r="I20" s="109">
        <v>726019</v>
      </c>
      <c r="J20" s="110">
        <v>5135293.4000000004</v>
      </c>
      <c r="K20" s="109">
        <v>1772205.53</v>
      </c>
      <c r="L20" s="109">
        <v>0</v>
      </c>
      <c r="M20" s="109">
        <v>0</v>
      </c>
      <c r="N20" s="109">
        <v>313899</v>
      </c>
      <c r="O20" s="109">
        <v>285046</v>
      </c>
      <c r="P20" s="109">
        <v>2206069.7400000002</v>
      </c>
      <c r="Q20" s="109">
        <v>77840</v>
      </c>
      <c r="R20" s="109">
        <v>283594</v>
      </c>
      <c r="S20" s="109">
        <v>0</v>
      </c>
      <c r="T20" s="109">
        <v>0</v>
      </c>
      <c r="U20" s="111">
        <v>4938654.2700000005</v>
      </c>
      <c r="V20" s="112"/>
      <c r="W20" s="112"/>
      <c r="X20" s="112"/>
      <c r="Y20" s="112"/>
      <c r="Z20" s="112"/>
      <c r="AA20" s="112"/>
      <c r="AB20" s="112"/>
    </row>
    <row r="21" spans="1:28">
      <c r="J21" s="226">
        <v>0</v>
      </c>
      <c r="U21" s="227">
        <v>0</v>
      </c>
    </row>
    <row r="22" spans="1:28" s="113" customFormat="1" ht="14.4">
      <c r="A22" s="108" t="s">
        <v>46</v>
      </c>
      <c r="B22" s="109">
        <v>4489753.68</v>
      </c>
      <c r="C22" s="109">
        <v>0</v>
      </c>
      <c r="D22" s="109">
        <v>5879740.4299999997</v>
      </c>
      <c r="E22" s="109">
        <v>1657177.6700000002</v>
      </c>
      <c r="F22" s="109">
        <v>101828.21</v>
      </c>
      <c r="G22" s="109">
        <v>206646.83000000002</v>
      </c>
      <c r="H22" s="109">
        <v>63576.14</v>
      </c>
      <c r="I22" s="109">
        <v>577809.81000000006</v>
      </c>
      <c r="J22" s="110">
        <v>12976532.770000001</v>
      </c>
      <c r="K22" s="109">
        <v>6150273.6400000006</v>
      </c>
      <c r="L22" s="109">
        <v>0</v>
      </c>
      <c r="M22" s="109">
        <v>0</v>
      </c>
      <c r="N22" s="109">
        <v>138765.26999999999</v>
      </c>
      <c r="O22" s="109">
        <v>413024.92</v>
      </c>
      <c r="P22" s="109">
        <v>5518219.4800000004</v>
      </c>
      <c r="Q22" s="109">
        <v>0</v>
      </c>
      <c r="R22" s="109">
        <v>1167563.77</v>
      </c>
      <c r="S22" s="109">
        <v>0</v>
      </c>
      <c r="T22" s="109">
        <v>0</v>
      </c>
      <c r="U22" s="111">
        <v>13387847.08</v>
      </c>
      <c r="V22" s="112"/>
      <c r="W22" s="112"/>
      <c r="X22" s="112"/>
      <c r="Y22" s="112"/>
      <c r="Z22" s="112"/>
      <c r="AA22" s="112"/>
      <c r="AB22" s="112"/>
    </row>
    <row r="23" spans="1:28">
      <c r="A23" s="206" t="s">
        <v>47</v>
      </c>
      <c r="B23" s="219">
        <v>35785.899999999994</v>
      </c>
      <c r="C23" s="219">
        <v>0</v>
      </c>
      <c r="D23" s="219">
        <v>93098.6</v>
      </c>
      <c r="E23" s="219">
        <v>32860.81</v>
      </c>
      <c r="F23" s="219">
        <v>0</v>
      </c>
      <c r="G23" s="219">
        <v>0</v>
      </c>
      <c r="H23" s="219">
        <v>0</v>
      </c>
      <c r="I23" s="219">
        <v>0</v>
      </c>
      <c r="J23" s="226">
        <v>161745.31</v>
      </c>
      <c r="K23" s="219">
        <v>79878.87</v>
      </c>
      <c r="L23" s="219">
        <v>0</v>
      </c>
      <c r="M23" s="219">
        <v>0</v>
      </c>
      <c r="N23" s="219">
        <v>100000</v>
      </c>
      <c r="O23" s="219">
        <v>2548.7399999999998</v>
      </c>
      <c r="P23" s="219">
        <v>70915.59</v>
      </c>
      <c r="Q23" s="219">
        <v>3361.32</v>
      </c>
      <c r="R23" s="219">
        <v>0</v>
      </c>
      <c r="S23" s="219">
        <v>0</v>
      </c>
      <c r="T23" s="219">
        <v>0</v>
      </c>
      <c r="U23" s="227">
        <v>256704.52</v>
      </c>
    </row>
    <row r="24" spans="1:28">
      <c r="A24" s="206" t="s">
        <v>48</v>
      </c>
      <c r="B24" s="219">
        <v>7089760</v>
      </c>
      <c r="C24" s="219">
        <v>65248</v>
      </c>
      <c r="D24" s="219">
        <v>3504592</v>
      </c>
      <c r="E24" s="219">
        <v>454107</v>
      </c>
      <c r="F24" s="219">
        <v>0</v>
      </c>
      <c r="G24" s="219">
        <v>1528489</v>
      </c>
      <c r="H24" s="219">
        <v>0</v>
      </c>
      <c r="I24" s="219">
        <v>613874</v>
      </c>
      <c r="J24" s="226">
        <v>13256070</v>
      </c>
      <c r="K24" s="219">
        <v>990920</v>
      </c>
      <c r="L24" s="219">
        <v>0</v>
      </c>
      <c r="M24" s="219">
        <v>0</v>
      </c>
      <c r="N24" s="219">
        <v>0</v>
      </c>
      <c r="O24" s="219">
        <v>12081948</v>
      </c>
      <c r="P24" s="219">
        <v>2909104</v>
      </c>
      <c r="Q24" s="219">
        <v>50454</v>
      </c>
      <c r="R24" s="219">
        <v>1749332</v>
      </c>
      <c r="S24" s="219">
        <v>6507339</v>
      </c>
      <c r="T24" s="219">
        <v>0</v>
      </c>
      <c r="U24" s="227">
        <v>24289097</v>
      </c>
    </row>
    <row r="25" spans="1:28">
      <c r="A25" s="206" t="s">
        <v>49</v>
      </c>
      <c r="B25" s="219">
        <v>188063.13</v>
      </c>
      <c r="C25" s="219">
        <v>0</v>
      </c>
      <c r="D25" s="219">
        <v>502418.06999999995</v>
      </c>
      <c r="E25" s="219">
        <v>47098.95</v>
      </c>
      <c r="F25" s="219">
        <v>0</v>
      </c>
      <c r="G25" s="219">
        <v>41656.120000000003</v>
      </c>
      <c r="H25" s="219">
        <v>0</v>
      </c>
      <c r="I25" s="219">
        <v>942101.57</v>
      </c>
      <c r="J25" s="226">
        <v>1721337.8399999999</v>
      </c>
      <c r="K25" s="219">
        <v>494888.88</v>
      </c>
      <c r="L25" s="219">
        <v>0</v>
      </c>
      <c r="M25" s="219">
        <v>0</v>
      </c>
      <c r="N25" s="219">
        <v>0</v>
      </c>
      <c r="O25" s="219">
        <v>1751945.27</v>
      </c>
      <c r="P25" s="219">
        <v>180776.93</v>
      </c>
      <c r="Q25" s="219">
        <v>83602.03</v>
      </c>
      <c r="R25" s="219">
        <v>9989.2999999999993</v>
      </c>
      <c r="S25" s="219">
        <v>223351</v>
      </c>
      <c r="T25" s="219">
        <v>0</v>
      </c>
      <c r="U25" s="227">
        <v>2744553.4099999997</v>
      </c>
    </row>
    <row r="26" spans="1:28">
      <c r="A26" s="206" t="s">
        <v>50</v>
      </c>
      <c r="B26" s="219">
        <v>5987229</v>
      </c>
      <c r="C26" s="219">
        <v>1827124</v>
      </c>
      <c r="D26" s="219">
        <v>1247254</v>
      </c>
      <c r="E26" s="219">
        <v>512945</v>
      </c>
      <c r="F26" s="219">
        <v>0</v>
      </c>
      <c r="G26" s="219">
        <v>381017</v>
      </c>
      <c r="H26" s="219">
        <v>0</v>
      </c>
      <c r="I26" s="219">
        <v>7168159</v>
      </c>
      <c r="J26" s="226">
        <v>17123728</v>
      </c>
      <c r="K26" s="219">
        <v>0</v>
      </c>
      <c r="L26" s="219">
        <v>38215</v>
      </c>
      <c r="M26" s="219">
        <v>0</v>
      </c>
      <c r="N26" s="219">
        <v>8673463</v>
      </c>
      <c r="O26" s="219">
        <v>2140972</v>
      </c>
      <c r="P26" s="219">
        <v>2973819</v>
      </c>
      <c r="Q26" s="219">
        <v>0</v>
      </c>
      <c r="R26" s="219">
        <v>1232668</v>
      </c>
      <c r="S26" s="219">
        <v>0</v>
      </c>
      <c r="T26" s="219">
        <v>0</v>
      </c>
      <c r="U26" s="227">
        <v>15059137</v>
      </c>
    </row>
    <row r="27" spans="1:28">
      <c r="A27" s="206" t="s">
        <v>51</v>
      </c>
      <c r="B27" s="219">
        <v>480714.54999999993</v>
      </c>
      <c r="C27" s="219">
        <v>0</v>
      </c>
      <c r="D27" s="219">
        <v>361967.97</v>
      </c>
      <c r="E27" s="219">
        <v>47096.93</v>
      </c>
      <c r="F27" s="219">
        <v>0</v>
      </c>
      <c r="G27" s="219">
        <v>144204.16</v>
      </c>
      <c r="H27" s="219">
        <v>0</v>
      </c>
      <c r="I27" s="219">
        <v>774260.85</v>
      </c>
      <c r="J27" s="226">
        <v>1808244.46</v>
      </c>
      <c r="K27" s="219">
        <v>675917.05</v>
      </c>
      <c r="L27" s="219">
        <v>0</v>
      </c>
      <c r="M27" s="219">
        <v>0</v>
      </c>
      <c r="N27" s="219">
        <v>0</v>
      </c>
      <c r="O27" s="219">
        <v>773019.25999999989</v>
      </c>
      <c r="P27" s="219">
        <v>315574.63999999996</v>
      </c>
      <c r="Q27" s="219">
        <v>0</v>
      </c>
      <c r="R27" s="219">
        <v>55200.32</v>
      </c>
      <c r="S27" s="219">
        <v>0</v>
      </c>
      <c r="T27" s="219">
        <v>0</v>
      </c>
      <c r="U27" s="227">
        <v>1819711.27</v>
      </c>
    </row>
    <row r="28" spans="1:28" s="113" customFormat="1" ht="14.4">
      <c r="A28" s="108" t="s">
        <v>41</v>
      </c>
      <c r="B28" s="109">
        <v>13781552.580000002</v>
      </c>
      <c r="C28" s="109">
        <v>1892372</v>
      </c>
      <c r="D28" s="109">
        <v>5709330.6399999997</v>
      </c>
      <c r="E28" s="109">
        <v>1094108.69</v>
      </c>
      <c r="F28" s="109">
        <v>0</v>
      </c>
      <c r="G28" s="109">
        <v>2095366.28</v>
      </c>
      <c r="H28" s="109">
        <v>0</v>
      </c>
      <c r="I28" s="109">
        <v>9498395.4199999999</v>
      </c>
      <c r="J28" s="110">
        <v>34071125.610000007</v>
      </c>
      <c r="K28" s="109">
        <v>2241604.7999999998</v>
      </c>
      <c r="L28" s="109">
        <v>38215</v>
      </c>
      <c r="M28" s="109">
        <v>0</v>
      </c>
      <c r="N28" s="109">
        <v>8773463</v>
      </c>
      <c r="O28" s="109">
        <v>16750433.27</v>
      </c>
      <c r="P28" s="109">
        <v>6450190.1599999992</v>
      </c>
      <c r="Q28" s="109">
        <v>137417.35</v>
      </c>
      <c r="R28" s="109">
        <v>3047189.6199999996</v>
      </c>
      <c r="S28" s="109">
        <v>6730690</v>
      </c>
      <c r="T28" s="109">
        <v>0</v>
      </c>
      <c r="U28" s="111">
        <v>44169203.199999996</v>
      </c>
      <c r="V28" s="112"/>
      <c r="W28" s="112"/>
      <c r="X28" s="112"/>
      <c r="Y28" s="112"/>
      <c r="Z28" s="112"/>
      <c r="AA28" s="112"/>
      <c r="AB28" s="112"/>
    </row>
    <row r="29" spans="1:28" s="113" customFormat="1" ht="14.4">
      <c r="A29" s="108" t="s">
        <v>42</v>
      </c>
      <c r="B29" s="109">
        <v>18271306.260000002</v>
      </c>
      <c r="C29" s="109">
        <v>1892372</v>
      </c>
      <c r="D29" s="109">
        <v>11589071.07</v>
      </c>
      <c r="E29" s="109">
        <v>2751286.3600000003</v>
      </c>
      <c r="F29" s="109">
        <v>101828.21</v>
      </c>
      <c r="G29" s="109">
        <v>2302013.11</v>
      </c>
      <c r="H29" s="109">
        <v>63576.14</v>
      </c>
      <c r="I29" s="109">
        <v>10076205.23</v>
      </c>
      <c r="J29" s="110">
        <v>47047658.38000001</v>
      </c>
      <c r="K29" s="109">
        <v>8391878.4400000013</v>
      </c>
      <c r="L29" s="109">
        <v>38215</v>
      </c>
      <c r="M29" s="109">
        <v>0</v>
      </c>
      <c r="N29" s="109">
        <v>8912228.2699999996</v>
      </c>
      <c r="O29" s="109">
        <v>17163458.190000001</v>
      </c>
      <c r="P29" s="109">
        <v>11968409.640000001</v>
      </c>
      <c r="Q29" s="109">
        <v>137417.35</v>
      </c>
      <c r="R29" s="109">
        <v>4214753.3899999997</v>
      </c>
      <c r="S29" s="109">
        <v>6730690</v>
      </c>
      <c r="T29" s="109">
        <v>0</v>
      </c>
      <c r="U29" s="111">
        <v>57557050.280000009</v>
      </c>
      <c r="V29" s="112"/>
      <c r="W29" s="112"/>
      <c r="X29" s="112"/>
      <c r="Y29" s="112"/>
      <c r="Z29" s="112"/>
      <c r="AA29" s="112"/>
      <c r="AB29" s="112"/>
    </row>
    <row r="30" spans="1:28">
      <c r="J30" s="226">
        <v>0</v>
      </c>
      <c r="U30" s="227">
        <v>0</v>
      </c>
    </row>
    <row r="31" spans="1:28" s="113" customFormat="1" ht="14.4">
      <c r="A31" s="108" t="s">
        <v>52</v>
      </c>
      <c r="B31" s="109">
        <v>2569838.7199999997</v>
      </c>
      <c r="C31" s="109">
        <v>0</v>
      </c>
      <c r="D31" s="109">
        <v>6859210.2899999991</v>
      </c>
      <c r="E31" s="109">
        <v>2606643.88</v>
      </c>
      <c r="F31" s="109">
        <v>0</v>
      </c>
      <c r="G31" s="109">
        <v>0</v>
      </c>
      <c r="H31" s="109">
        <v>402363.98</v>
      </c>
      <c r="I31" s="109">
        <v>0</v>
      </c>
      <c r="J31" s="110">
        <v>12438056.869999997</v>
      </c>
      <c r="K31" s="109">
        <v>7239480.7800000003</v>
      </c>
      <c r="L31" s="109">
        <v>0</v>
      </c>
      <c r="M31" s="109">
        <v>0</v>
      </c>
      <c r="N31" s="109">
        <v>94179.82</v>
      </c>
      <c r="O31" s="109">
        <v>180337.36</v>
      </c>
      <c r="P31" s="109">
        <v>2968840.48</v>
      </c>
      <c r="Q31" s="109">
        <v>184402.89</v>
      </c>
      <c r="R31" s="109">
        <v>1773553.0299999998</v>
      </c>
      <c r="S31" s="109">
        <v>0</v>
      </c>
      <c r="T31" s="109">
        <v>0</v>
      </c>
      <c r="U31" s="111">
        <v>12440794.360000001</v>
      </c>
      <c r="V31" s="112"/>
      <c r="W31" s="112"/>
      <c r="X31" s="112"/>
      <c r="Y31" s="112"/>
      <c r="Z31" s="112"/>
      <c r="AA31" s="112"/>
      <c r="AB31" s="112"/>
    </row>
    <row r="32" spans="1:28">
      <c r="A32" s="206" t="s">
        <v>53</v>
      </c>
      <c r="B32" s="219">
        <v>473059</v>
      </c>
      <c r="C32" s="219">
        <v>0</v>
      </c>
      <c r="D32" s="219">
        <v>388300</v>
      </c>
      <c r="E32" s="219">
        <v>161792</v>
      </c>
      <c r="F32" s="219">
        <v>3115</v>
      </c>
      <c r="G32" s="219">
        <v>0</v>
      </c>
      <c r="H32" s="219">
        <v>0</v>
      </c>
      <c r="I32" s="219">
        <v>0</v>
      </c>
      <c r="J32" s="226">
        <v>1026266</v>
      </c>
      <c r="K32" s="219">
        <v>458280</v>
      </c>
      <c r="L32" s="219">
        <v>0</v>
      </c>
      <c r="M32" s="219">
        <v>0</v>
      </c>
      <c r="N32" s="219">
        <v>0</v>
      </c>
      <c r="O32" s="219">
        <v>48057</v>
      </c>
      <c r="P32" s="219">
        <v>185147</v>
      </c>
      <c r="Q32" s="219">
        <v>26187</v>
      </c>
      <c r="R32" s="219">
        <v>308595</v>
      </c>
      <c r="S32" s="219">
        <v>0</v>
      </c>
      <c r="T32" s="219">
        <v>0</v>
      </c>
      <c r="U32" s="227">
        <v>1026266</v>
      </c>
    </row>
    <row r="33" spans="1:28">
      <c r="A33" s="206" t="s">
        <v>392</v>
      </c>
      <c r="B33" s="219">
        <v>472002.23</v>
      </c>
      <c r="C33" s="219">
        <v>0</v>
      </c>
      <c r="D33" s="219">
        <v>459140.77999999997</v>
      </c>
      <c r="E33" s="219">
        <v>463010.66</v>
      </c>
      <c r="F33" s="219">
        <v>8150.19</v>
      </c>
      <c r="G33" s="219">
        <v>0</v>
      </c>
      <c r="H33" s="219">
        <v>0</v>
      </c>
      <c r="I33" s="219">
        <v>397786.4</v>
      </c>
      <c r="J33" s="226">
        <v>1800090.2599999998</v>
      </c>
      <c r="K33" s="219">
        <v>944389.43</v>
      </c>
      <c r="L33" s="219">
        <v>0</v>
      </c>
      <c r="M33" s="219">
        <v>0</v>
      </c>
      <c r="N33" s="219">
        <v>0</v>
      </c>
      <c r="O33" s="219">
        <v>109953.95</v>
      </c>
      <c r="P33" s="219">
        <v>271485.62</v>
      </c>
      <c r="Q33" s="219">
        <v>6807.26</v>
      </c>
      <c r="R33" s="219">
        <v>15997.33</v>
      </c>
      <c r="S33" s="219">
        <v>0</v>
      </c>
      <c r="T33" s="219">
        <v>0</v>
      </c>
      <c r="U33" s="227">
        <v>1348633.59</v>
      </c>
    </row>
    <row r="34" spans="1:28">
      <c r="A34" s="206" t="s">
        <v>55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26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27">
        <v>0</v>
      </c>
    </row>
    <row r="35" spans="1:28">
      <c r="A35" s="206" t="s">
        <v>56</v>
      </c>
      <c r="B35" s="219">
        <v>633589</v>
      </c>
      <c r="C35" s="219">
        <v>0</v>
      </c>
      <c r="D35" s="219">
        <v>377483</v>
      </c>
      <c r="E35" s="219">
        <v>312642</v>
      </c>
      <c r="F35" s="219">
        <v>0</v>
      </c>
      <c r="G35" s="219">
        <v>247209</v>
      </c>
      <c r="H35" s="219">
        <v>0</v>
      </c>
      <c r="I35" s="219">
        <v>281663</v>
      </c>
      <c r="J35" s="226">
        <v>1852586</v>
      </c>
      <c r="K35" s="219">
        <v>281663</v>
      </c>
      <c r="L35" s="219">
        <v>0</v>
      </c>
      <c r="M35" s="219">
        <v>0</v>
      </c>
      <c r="N35" s="219">
        <v>599475</v>
      </c>
      <c r="O35" s="219">
        <v>217004</v>
      </c>
      <c r="P35" s="219">
        <v>163225</v>
      </c>
      <c r="Q35" s="219">
        <v>0</v>
      </c>
      <c r="R35" s="219">
        <v>275544</v>
      </c>
      <c r="S35" s="219">
        <v>0</v>
      </c>
      <c r="T35" s="219">
        <v>0</v>
      </c>
      <c r="U35" s="227">
        <v>1536911</v>
      </c>
    </row>
    <row r="36" spans="1:28">
      <c r="A36" s="206" t="s">
        <v>57</v>
      </c>
      <c r="B36" s="219">
        <v>2907682.7800000003</v>
      </c>
      <c r="C36" s="219">
        <v>161063.9</v>
      </c>
      <c r="D36" s="219">
        <v>2208192.3599999994</v>
      </c>
      <c r="E36" s="219">
        <v>214167.42000000004</v>
      </c>
      <c r="F36" s="219">
        <v>634598.9</v>
      </c>
      <c r="G36" s="219">
        <v>648027.72</v>
      </c>
      <c r="H36" s="219">
        <v>0</v>
      </c>
      <c r="I36" s="219">
        <v>254032.48</v>
      </c>
      <c r="J36" s="226">
        <v>7027765.5599999996</v>
      </c>
      <c r="K36" s="219">
        <v>1440354.06</v>
      </c>
      <c r="L36" s="219">
        <v>591166.61</v>
      </c>
      <c r="M36" s="219">
        <v>0</v>
      </c>
      <c r="N36" s="219">
        <v>39221.730000000003</v>
      </c>
      <c r="O36" s="219">
        <v>3833368</v>
      </c>
      <c r="P36" s="219">
        <v>1564005.06</v>
      </c>
      <c r="Q36" s="219">
        <v>0</v>
      </c>
      <c r="R36" s="219">
        <v>1202088.8</v>
      </c>
      <c r="S36" s="219">
        <v>0</v>
      </c>
      <c r="T36" s="219">
        <v>0</v>
      </c>
      <c r="U36" s="227">
        <v>8670204.2600000016</v>
      </c>
    </row>
    <row r="37" spans="1:28" s="113" customFormat="1" ht="14.4">
      <c r="A37" s="108" t="s">
        <v>41</v>
      </c>
      <c r="B37" s="109">
        <v>4486333.01</v>
      </c>
      <c r="C37" s="109">
        <v>161063.9</v>
      </c>
      <c r="D37" s="109">
        <v>3433116.1399999997</v>
      </c>
      <c r="E37" s="109">
        <v>1151612.08</v>
      </c>
      <c r="F37" s="109">
        <v>645864.09</v>
      </c>
      <c r="G37" s="109">
        <v>895236.72</v>
      </c>
      <c r="H37" s="109">
        <v>0</v>
      </c>
      <c r="I37" s="109">
        <v>933481.88</v>
      </c>
      <c r="J37" s="110">
        <v>11706707.82</v>
      </c>
      <c r="K37" s="109">
        <v>3124686.49</v>
      </c>
      <c r="L37" s="109">
        <v>591166.61</v>
      </c>
      <c r="M37" s="109">
        <v>0</v>
      </c>
      <c r="N37" s="109">
        <v>638696.73</v>
      </c>
      <c r="O37" s="109">
        <v>4208382.95</v>
      </c>
      <c r="P37" s="109">
        <v>2183862.6800000002</v>
      </c>
      <c r="Q37" s="109">
        <v>32994.26</v>
      </c>
      <c r="R37" s="109">
        <v>1802225.1300000001</v>
      </c>
      <c r="S37" s="109">
        <v>0</v>
      </c>
      <c r="T37" s="109">
        <v>0</v>
      </c>
      <c r="U37" s="111">
        <v>12582014.850000001</v>
      </c>
      <c r="V37" s="112"/>
      <c r="W37" s="112"/>
      <c r="X37" s="112"/>
      <c r="Y37" s="112"/>
      <c r="Z37" s="112"/>
      <c r="AA37" s="112"/>
      <c r="AB37" s="112"/>
    </row>
    <row r="38" spans="1:28" s="113" customFormat="1" ht="14.4">
      <c r="A38" s="108" t="s">
        <v>42</v>
      </c>
      <c r="B38" s="109">
        <v>7056171.7299999995</v>
      </c>
      <c r="C38" s="109">
        <v>161063.9</v>
      </c>
      <c r="D38" s="109">
        <v>10292326.43</v>
      </c>
      <c r="E38" s="109">
        <v>3758255.96</v>
      </c>
      <c r="F38" s="109">
        <v>645864.09</v>
      </c>
      <c r="G38" s="109">
        <v>895236.72</v>
      </c>
      <c r="H38" s="109">
        <v>402363.98</v>
      </c>
      <c r="I38" s="109">
        <v>933481.88</v>
      </c>
      <c r="J38" s="110">
        <v>24144764.689999998</v>
      </c>
      <c r="K38" s="109">
        <v>10364167.27</v>
      </c>
      <c r="L38" s="109">
        <v>591166.61</v>
      </c>
      <c r="M38" s="109">
        <v>0</v>
      </c>
      <c r="N38" s="109">
        <v>732876.55</v>
      </c>
      <c r="O38" s="109">
        <v>4388720.3100000005</v>
      </c>
      <c r="P38" s="109">
        <v>5152703.16</v>
      </c>
      <c r="Q38" s="109">
        <v>217397.15000000002</v>
      </c>
      <c r="R38" s="109">
        <v>3575778.16</v>
      </c>
      <c r="S38" s="109">
        <v>0</v>
      </c>
      <c r="T38" s="109">
        <v>0</v>
      </c>
      <c r="U38" s="111">
        <v>25022809.209999997</v>
      </c>
      <c r="V38" s="112"/>
      <c r="W38" s="112"/>
      <c r="X38" s="112"/>
      <c r="Y38" s="112"/>
      <c r="Z38" s="112"/>
      <c r="AA38" s="112"/>
      <c r="AB38" s="112"/>
    </row>
    <row r="39" spans="1:28">
      <c r="J39" s="226">
        <v>0</v>
      </c>
      <c r="U39" s="227">
        <v>0</v>
      </c>
    </row>
    <row r="40" spans="1:28" s="113" customFormat="1" ht="14.4">
      <c r="A40" s="108" t="s">
        <v>58</v>
      </c>
      <c r="B40" s="109">
        <v>4120437</v>
      </c>
      <c r="C40" s="109">
        <v>0</v>
      </c>
      <c r="D40" s="109">
        <v>6870123</v>
      </c>
      <c r="E40" s="109">
        <v>2872529</v>
      </c>
      <c r="F40" s="109">
        <v>44679</v>
      </c>
      <c r="G40" s="109">
        <v>0</v>
      </c>
      <c r="H40" s="109">
        <v>148981</v>
      </c>
      <c r="I40" s="109">
        <v>500020</v>
      </c>
      <c r="J40" s="110">
        <v>14556769</v>
      </c>
      <c r="K40" s="109">
        <v>7050213</v>
      </c>
      <c r="L40" s="109">
        <v>2627</v>
      </c>
      <c r="M40" s="109">
        <v>0</v>
      </c>
      <c r="N40" s="109">
        <v>420298</v>
      </c>
      <c r="O40" s="109">
        <v>1779545</v>
      </c>
      <c r="P40" s="109">
        <v>2417728</v>
      </c>
      <c r="Q40" s="109">
        <v>37796</v>
      </c>
      <c r="R40" s="109">
        <v>707778</v>
      </c>
      <c r="S40" s="109">
        <v>0</v>
      </c>
      <c r="T40" s="109">
        <v>0</v>
      </c>
      <c r="U40" s="111">
        <v>12415985</v>
      </c>
      <c r="V40" s="112"/>
      <c r="W40" s="112"/>
      <c r="X40" s="112"/>
      <c r="Y40" s="112"/>
      <c r="Z40" s="112"/>
      <c r="AA40" s="112"/>
      <c r="AB40" s="112"/>
    </row>
    <row r="41" spans="1:28">
      <c r="A41" s="206" t="s">
        <v>59</v>
      </c>
      <c r="B41" s="219">
        <v>108356.06</v>
      </c>
      <c r="C41" s="219">
        <v>0</v>
      </c>
      <c r="D41" s="219">
        <v>220005.51</v>
      </c>
      <c r="E41" s="219">
        <v>225000</v>
      </c>
      <c r="F41" s="219">
        <v>0</v>
      </c>
      <c r="G41" s="219">
        <v>0</v>
      </c>
      <c r="H41" s="219">
        <v>0</v>
      </c>
      <c r="I41" s="219">
        <v>0</v>
      </c>
      <c r="J41" s="226">
        <v>553361.57000000007</v>
      </c>
      <c r="K41" s="219">
        <v>157095.32999999999</v>
      </c>
      <c r="L41" s="219">
        <v>0</v>
      </c>
      <c r="M41" s="219">
        <v>0</v>
      </c>
      <c r="N41" s="219">
        <v>0</v>
      </c>
      <c r="O41" s="219">
        <v>245646.92</v>
      </c>
      <c r="P41" s="219">
        <v>261066.4</v>
      </c>
      <c r="Q41" s="219">
        <v>0</v>
      </c>
      <c r="R41" s="219">
        <v>0</v>
      </c>
      <c r="S41" s="219">
        <v>0</v>
      </c>
      <c r="T41" s="219">
        <v>0</v>
      </c>
      <c r="U41" s="227">
        <v>663808.65</v>
      </c>
    </row>
    <row r="42" spans="1:28">
      <c r="A42" s="206" t="s">
        <v>393</v>
      </c>
      <c r="B42" s="219">
        <v>2370302.59</v>
      </c>
      <c r="C42" s="219">
        <v>35412.570000000007</v>
      </c>
      <c r="D42" s="219">
        <v>1587062.1</v>
      </c>
      <c r="E42" s="219">
        <v>715321.56</v>
      </c>
      <c r="F42" s="219">
        <v>743401.13</v>
      </c>
      <c r="G42" s="219">
        <v>175359.18</v>
      </c>
      <c r="H42" s="219">
        <v>0</v>
      </c>
      <c r="I42" s="219">
        <v>329996.23</v>
      </c>
      <c r="J42" s="226">
        <v>5956855.3599999994</v>
      </c>
      <c r="K42" s="219">
        <v>0</v>
      </c>
      <c r="L42" s="219">
        <v>0</v>
      </c>
      <c r="M42" s="219">
        <v>0</v>
      </c>
      <c r="N42" s="219">
        <v>0</v>
      </c>
      <c r="O42" s="219">
        <v>3802390.4499999997</v>
      </c>
      <c r="P42" s="219">
        <v>432785.27</v>
      </c>
      <c r="Q42" s="219">
        <v>403425.88</v>
      </c>
      <c r="R42" s="219">
        <v>44561.04</v>
      </c>
      <c r="S42" s="219">
        <v>0</v>
      </c>
      <c r="T42" s="219">
        <v>0</v>
      </c>
      <c r="U42" s="227">
        <v>4683162.6399999997</v>
      </c>
    </row>
    <row r="43" spans="1:28">
      <c r="A43" s="206" t="s">
        <v>61</v>
      </c>
      <c r="B43" s="219">
        <v>579199</v>
      </c>
      <c r="C43" s="219">
        <v>0</v>
      </c>
      <c r="D43" s="219">
        <v>544750</v>
      </c>
      <c r="E43" s="219">
        <v>231104</v>
      </c>
      <c r="F43" s="219">
        <v>21587</v>
      </c>
      <c r="G43" s="219">
        <v>0</v>
      </c>
      <c r="H43" s="219">
        <v>0</v>
      </c>
      <c r="I43" s="219">
        <v>16561</v>
      </c>
      <c r="J43" s="226">
        <v>1393201</v>
      </c>
      <c r="K43" s="219">
        <v>0</v>
      </c>
      <c r="L43" s="219">
        <v>0</v>
      </c>
      <c r="M43" s="219">
        <v>0</v>
      </c>
      <c r="N43" s="219">
        <v>0</v>
      </c>
      <c r="O43" s="219">
        <v>1299806</v>
      </c>
      <c r="P43" s="219">
        <v>156399</v>
      </c>
      <c r="Q43" s="219">
        <v>1223</v>
      </c>
      <c r="R43" s="219">
        <v>78369</v>
      </c>
      <c r="S43" s="219">
        <v>0</v>
      </c>
      <c r="T43" s="219">
        <v>0</v>
      </c>
      <c r="U43" s="227">
        <v>1535797</v>
      </c>
    </row>
    <row r="44" spans="1:28" s="113" customFormat="1" ht="14.4">
      <c r="A44" s="108" t="s">
        <v>41</v>
      </c>
      <c r="B44" s="109">
        <v>3057857.65</v>
      </c>
      <c r="C44" s="109">
        <v>35412.570000000007</v>
      </c>
      <c r="D44" s="109">
        <v>2351817.6100000003</v>
      </c>
      <c r="E44" s="109">
        <v>1171425.56</v>
      </c>
      <c r="F44" s="109">
        <v>764988.13</v>
      </c>
      <c r="G44" s="109">
        <v>175359.18</v>
      </c>
      <c r="H44" s="109">
        <v>0</v>
      </c>
      <c r="I44" s="109">
        <v>346557.23</v>
      </c>
      <c r="J44" s="110">
        <v>7903417.9299999997</v>
      </c>
      <c r="K44" s="109">
        <v>157095.32999999999</v>
      </c>
      <c r="L44" s="109">
        <v>0</v>
      </c>
      <c r="M44" s="109">
        <v>0</v>
      </c>
      <c r="N44" s="109">
        <v>0</v>
      </c>
      <c r="O44" s="109">
        <v>5347843.3699999992</v>
      </c>
      <c r="P44" s="109">
        <v>850250.67</v>
      </c>
      <c r="Q44" s="109">
        <v>404648.88</v>
      </c>
      <c r="R44" s="109">
        <v>122930.04000000001</v>
      </c>
      <c r="S44" s="109">
        <v>0</v>
      </c>
      <c r="T44" s="109">
        <v>0</v>
      </c>
      <c r="U44" s="111">
        <v>6882768.2899999991</v>
      </c>
      <c r="V44" s="112"/>
      <c r="W44" s="112"/>
      <c r="X44" s="112"/>
      <c r="Y44" s="112"/>
      <c r="Z44" s="112"/>
      <c r="AA44" s="112"/>
      <c r="AB44" s="112"/>
    </row>
    <row r="45" spans="1:28" s="113" customFormat="1" ht="14.4">
      <c r="A45" s="108" t="s">
        <v>42</v>
      </c>
      <c r="B45" s="109">
        <v>7178294.6500000004</v>
      </c>
      <c r="C45" s="109">
        <v>35412.570000000007</v>
      </c>
      <c r="D45" s="109">
        <v>9221940.6099999994</v>
      </c>
      <c r="E45" s="109">
        <v>4043954.56</v>
      </c>
      <c r="F45" s="109">
        <v>809667.13</v>
      </c>
      <c r="G45" s="109">
        <v>175359.18</v>
      </c>
      <c r="H45" s="109">
        <v>148981</v>
      </c>
      <c r="I45" s="109">
        <v>846577.23</v>
      </c>
      <c r="J45" s="110">
        <v>22460186.93</v>
      </c>
      <c r="K45" s="109">
        <v>7207308.3300000001</v>
      </c>
      <c r="L45" s="109">
        <v>2627</v>
      </c>
      <c r="M45" s="109">
        <v>0</v>
      </c>
      <c r="N45" s="109">
        <v>420298</v>
      </c>
      <c r="O45" s="109">
        <v>7127388.3699999992</v>
      </c>
      <c r="P45" s="109">
        <v>3267978.67</v>
      </c>
      <c r="Q45" s="109">
        <v>442444.88</v>
      </c>
      <c r="R45" s="109">
        <v>830708.04</v>
      </c>
      <c r="S45" s="109">
        <v>0</v>
      </c>
      <c r="T45" s="109">
        <v>0</v>
      </c>
      <c r="U45" s="111">
        <v>19298753.289999995</v>
      </c>
      <c r="V45" s="112"/>
      <c r="W45" s="112"/>
      <c r="X45" s="112"/>
      <c r="Y45" s="112"/>
      <c r="Z45" s="112"/>
      <c r="AA45" s="112"/>
      <c r="AB45" s="112"/>
    </row>
    <row r="46" spans="1:28">
      <c r="J46" s="226">
        <v>0</v>
      </c>
      <c r="U46" s="227">
        <v>0</v>
      </c>
    </row>
    <row r="47" spans="1:28" s="113" customFormat="1" ht="14.4">
      <c r="A47" s="108" t="s">
        <v>62</v>
      </c>
      <c r="B47" s="109">
        <v>28444702.700000003</v>
      </c>
      <c r="C47" s="109">
        <v>0</v>
      </c>
      <c r="D47" s="109">
        <v>17799553.07</v>
      </c>
      <c r="E47" s="109">
        <v>20563213.420000002</v>
      </c>
      <c r="F47" s="109">
        <v>27184.69</v>
      </c>
      <c r="G47" s="109">
        <v>0</v>
      </c>
      <c r="H47" s="109">
        <v>0</v>
      </c>
      <c r="I47" s="109">
        <v>5702118.4800000004</v>
      </c>
      <c r="J47" s="110">
        <v>72536772.359999999</v>
      </c>
      <c r="K47" s="109">
        <v>37804805.890000001</v>
      </c>
      <c r="L47" s="109">
        <v>4996.75</v>
      </c>
      <c r="M47" s="109">
        <v>0</v>
      </c>
      <c r="N47" s="109">
        <v>201921.16999999998</v>
      </c>
      <c r="O47" s="109">
        <v>15636693.85</v>
      </c>
      <c r="P47" s="109">
        <v>9852820.3100000005</v>
      </c>
      <c r="Q47" s="109">
        <v>10298.620000000001</v>
      </c>
      <c r="R47" s="109">
        <v>7340448.0699999994</v>
      </c>
      <c r="S47" s="109">
        <v>1960906</v>
      </c>
      <c r="T47" s="109">
        <v>0</v>
      </c>
      <c r="U47" s="111">
        <v>72812890.659999996</v>
      </c>
      <c r="V47" s="112"/>
      <c r="W47" s="112"/>
      <c r="X47" s="112"/>
      <c r="Y47" s="112"/>
      <c r="Z47" s="112"/>
      <c r="AA47" s="112"/>
      <c r="AB47" s="112"/>
    </row>
    <row r="48" spans="1:28">
      <c r="A48" s="206" t="s">
        <v>394</v>
      </c>
      <c r="B48" s="219">
        <v>387214</v>
      </c>
      <c r="C48" s="219">
        <v>0</v>
      </c>
      <c r="D48" s="219">
        <v>2251965</v>
      </c>
      <c r="E48" s="219">
        <v>954971</v>
      </c>
      <c r="F48" s="219">
        <v>0</v>
      </c>
      <c r="G48" s="219">
        <v>513075</v>
      </c>
      <c r="H48" s="219">
        <v>0</v>
      </c>
      <c r="I48" s="219">
        <v>1323879</v>
      </c>
      <c r="J48" s="226">
        <v>5431104</v>
      </c>
      <c r="K48" s="219">
        <v>0</v>
      </c>
      <c r="L48" s="219">
        <v>0</v>
      </c>
      <c r="M48" s="219">
        <v>0</v>
      </c>
      <c r="N48" s="219">
        <v>0</v>
      </c>
      <c r="O48" s="219">
        <v>3289431</v>
      </c>
      <c r="P48" s="219">
        <v>433099</v>
      </c>
      <c r="Q48" s="219">
        <v>25000</v>
      </c>
      <c r="R48" s="219">
        <v>160933</v>
      </c>
      <c r="S48" s="219">
        <v>0</v>
      </c>
      <c r="T48" s="219">
        <v>0</v>
      </c>
      <c r="U48" s="227">
        <v>3908463</v>
      </c>
    </row>
    <row r="49" spans="1:28">
      <c r="A49" s="206" t="s">
        <v>64</v>
      </c>
      <c r="B49" s="219">
        <v>4665589</v>
      </c>
      <c r="C49" s="219">
        <v>0</v>
      </c>
      <c r="D49" s="219">
        <v>1313445</v>
      </c>
      <c r="E49" s="219">
        <v>993227</v>
      </c>
      <c r="F49" s="219">
        <v>0</v>
      </c>
      <c r="G49" s="219">
        <v>1055817</v>
      </c>
      <c r="H49" s="219">
        <v>0</v>
      </c>
      <c r="I49" s="219">
        <v>1171683</v>
      </c>
      <c r="J49" s="226">
        <v>9199761</v>
      </c>
      <c r="K49" s="219">
        <v>1331615</v>
      </c>
      <c r="L49" s="219">
        <v>0</v>
      </c>
      <c r="M49" s="219">
        <v>0</v>
      </c>
      <c r="N49" s="219">
        <v>0</v>
      </c>
      <c r="O49" s="219">
        <v>3289377</v>
      </c>
      <c r="P49" s="219">
        <v>1160809</v>
      </c>
      <c r="Q49" s="219">
        <v>500000</v>
      </c>
      <c r="R49" s="219">
        <v>197502</v>
      </c>
      <c r="S49" s="219">
        <v>0</v>
      </c>
      <c r="T49" s="219">
        <v>0</v>
      </c>
      <c r="U49" s="227">
        <v>6479303</v>
      </c>
    </row>
    <row r="50" spans="1:28">
      <c r="A50" s="206" t="s">
        <v>65</v>
      </c>
      <c r="B50" s="219">
        <v>156768</v>
      </c>
      <c r="C50" s="219">
        <v>0</v>
      </c>
      <c r="D50" s="219">
        <v>613355</v>
      </c>
      <c r="E50" s="219">
        <v>17195</v>
      </c>
      <c r="F50" s="219">
        <v>0</v>
      </c>
      <c r="G50" s="219">
        <v>0</v>
      </c>
      <c r="H50" s="219">
        <v>0</v>
      </c>
      <c r="I50" s="219">
        <v>1382797</v>
      </c>
      <c r="J50" s="226">
        <v>2170115</v>
      </c>
      <c r="K50" s="219">
        <v>412033</v>
      </c>
      <c r="L50" s="219">
        <v>0</v>
      </c>
      <c r="M50" s="219">
        <v>0</v>
      </c>
      <c r="N50" s="219">
        <v>0</v>
      </c>
      <c r="O50" s="219">
        <v>990983</v>
      </c>
      <c r="P50" s="219">
        <v>70129</v>
      </c>
      <c r="Q50" s="219">
        <v>156478</v>
      </c>
      <c r="R50" s="219">
        <v>67740</v>
      </c>
      <c r="S50" s="219">
        <v>0</v>
      </c>
      <c r="T50" s="219">
        <v>0</v>
      </c>
      <c r="U50" s="227">
        <v>1697363</v>
      </c>
    </row>
    <row r="51" spans="1:28">
      <c r="A51" s="206" t="s">
        <v>66</v>
      </c>
      <c r="B51" s="219">
        <v>606857</v>
      </c>
      <c r="C51" s="219">
        <v>0</v>
      </c>
      <c r="D51" s="219">
        <v>442702</v>
      </c>
      <c r="E51" s="219">
        <v>0</v>
      </c>
      <c r="F51" s="219">
        <v>32062</v>
      </c>
      <c r="G51" s="219">
        <v>0</v>
      </c>
      <c r="H51" s="219">
        <v>0</v>
      </c>
      <c r="I51" s="219">
        <v>0</v>
      </c>
      <c r="J51" s="226">
        <v>1081621</v>
      </c>
      <c r="K51" s="219">
        <v>0</v>
      </c>
      <c r="L51" s="219">
        <v>0</v>
      </c>
      <c r="M51" s="219">
        <v>0</v>
      </c>
      <c r="N51" s="219">
        <v>29</v>
      </c>
      <c r="O51" s="219">
        <v>833713</v>
      </c>
      <c r="P51" s="219">
        <v>395662</v>
      </c>
      <c r="Q51" s="219">
        <v>0</v>
      </c>
      <c r="R51" s="219">
        <v>123384</v>
      </c>
      <c r="S51" s="219">
        <v>0</v>
      </c>
      <c r="T51" s="219">
        <v>0</v>
      </c>
      <c r="U51" s="227">
        <v>1352788</v>
      </c>
    </row>
    <row r="52" spans="1:28">
      <c r="A52" s="206" t="s">
        <v>67</v>
      </c>
      <c r="B52" s="219">
        <v>9244532</v>
      </c>
      <c r="C52" s="219">
        <v>0</v>
      </c>
      <c r="D52" s="219">
        <v>11067520</v>
      </c>
      <c r="E52" s="219">
        <v>6236661</v>
      </c>
      <c r="F52" s="219">
        <v>0</v>
      </c>
      <c r="G52" s="219">
        <v>6754302</v>
      </c>
      <c r="H52" s="219">
        <v>0</v>
      </c>
      <c r="I52" s="219">
        <v>0</v>
      </c>
      <c r="J52" s="226">
        <v>33303015</v>
      </c>
      <c r="K52" s="219">
        <v>0</v>
      </c>
      <c r="L52" s="219">
        <v>0</v>
      </c>
      <c r="M52" s="219">
        <v>0</v>
      </c>
      <c r="N52" s="219">
        <v>0</v>
      </c>
      <c r="O52" s="219">
        <v>31715940</v>
      </c>
      <c r="P52" s="219">
        <v>4379532</v>
      </c>
      <c r="Q52" s="219">
        <v>0</v>
      </c>
      <c r="R52" s="219">
        <v>1499678</v>
      </c>
      <c r="S52" s="219">
        <v>7810000</v>
      </c>
      <c r="T52" s="219">
        <v>0</v>
      </c>
      <c r="U52" s="227">
        <v>45405150</v>
      </c>
    </row>
    <row r="53" spans="1:28">
      <c r="A53" s="206" t="s">
        <v>68</v>
      </c>
      <c r="B53" s="219">
        <v>1021964.11</v>
      </c>
      <c r="C53" s="219">
        <v>0</v>
      </c>
      <c r="D53" s="219">
        <v>922242.04</v>
      </c>
      <c r="E53" s="219">
        <v>107982.84999999999</v>
      </c>
      <c r="F53" s="219">
        <v>0</v>
      </c>
      <c r="G53" s="219">
        <v>0</v>
      </c>
      <c r="H53" s="219">
        <v>0</v>
      </c>
      <c r="I53" s="219">
        <v>0</v>
      </c>
      <c r="J53" s="226">
        <v>2052189</v>
      </c>
      <c r="K53" s="219">
        <v>0</v>
      </c>
      <c r="L53" s="219">
        <v>0</v>
      </c>
      <c r="M53" s="219">
        <v>0</v>
      </c>
      <c r="N53" s="219">
        <v>0</v>
      </c>
      <c r="O53" s="219">
        <v>1254218.8700000001</v>
      </c>
      <c r="P53" s="219">
        <v>526145.41</v>
      </c>
      <c r="Q53" s="219">
        <v>0</v>
      </c>
      <c r="R53" s="219">
        <v>65189.72</v>
      </c>
      <c r="S53" s="219">
        <v>0</v>
      </c>
      <c r="T53" s="219">
        <v>0</v>
      </c>
      <c r="U53" s="227">
        <v>1845554.0000000002</v>
      </c>
    </row>
    <row r="54" spans="1:28">
      <c r="A54" s="206" t="s">
        <v>69</v>
      </c>
      <c r="B54" s="219">
        <v>0</v>
      </c>
      <c r="C54" s="219">
        <v>0</v>
      </c>
      <c r="D54" s="219">
        <v>85469.489999999991</v>
      </c>
      <c r="E54" s="219">
        <v>18485.080000000002</v>
      </c>
      <c r="F54" s="219">
        <v>0</v>
      </c>
      <c r="G54" s="219">
        <v>0</v>
      </c>
      <c r="H54" s="219">
        <v>0</v>
      </c>
      <c r="I54" s="219">
        <v>0</v>
      </c>
      <c r="J54" s="226">
        <v>103954.56999999999</v>
      </c>
      <c r="K54" s="219">
        <v>207970.16999999998</v>
      </c>
      <c r="L54" s="219">
        <v>0</v>
      </c>
      <c r="M54" s="219">
        <v>0</v>
      </c>
      <c r="N54" s="219">
        <v>0</v>
      </c>
      <c r="O54" s="219">
        <v>334754</v>
      </c>
      <c r="P54" s="219">
        <v>128341.3</v>
      </c>
      <c r="Q54" s="219">
        <v>0</v>
      </c>
      <c r="R54" s="219">
        <v>0</v>
      </c>
      <c r="S54" s="219">
        <v>0</v>
      </c>
      <c r="T54" s="219">
        <v>0</v>
      </c>
      <c r="U54" s="227">
        <v>671065.47</v>
      </c>
    </row>
    <row r="55" spans="1:28" s="113" customFormat="1" ht="14.4">
      <c r="A55" s="108" t="s">
        <v>41</v>
      </c>
      <c r="B55" s="109">
        <v>16082924.109999999</v>
      </c>
      <c r="C55" s="109">
        <v>0</v>
      </c>
      <c r="D55" s="109">
        <v>16696698.529999999</v>
      </c>
      <c r="E55" s="109">
        <v>8328521.9299999997</v>
      </c>
      <c r="F55" s="109">
        <v>32062</v>
      </c>
      <c r="G55" s="109">
        <v>8323194</v>
      </c>
      <c r="H55" s="109">
        <v>0</v>
      </c>
      <c r="I55" s="109">
        <v>3878359</v>
      </c>
      <c r="J55" s="110">
        <v>53341759.57</v>
      </c>
      <c r="K55" s="109">
        <v>1951618.17</v>
      </c>
      <c r="L55" s="109">
        <v>0</v>
      </c>
      <c r="M55" s="109">
        <v>0</v>
      </c>
      <c r="N55" s="109">
        <v>29</v>
      </c>
      <c r="O55" s="109">
        <v>41708416.869999997</v>
      </c>
      <c r="P55" s="109">
        <v>7093717.71</v>
      </c>
      <c r="Q55" s="109">
        <v>681478</v>
      </c>
      <c r="R55" s="109">
        <v>2114426.7200000002</v>
      </c>
      <c r="S55" s="109">
        <v>7810000</v>
      </c>
      <c r="T55" s="109">
        <v>0</v>
      </c>
      <c r="U55" s="111">
        <v>61359686.469999999</v>
      </c>
      <c r="V55" s="112"/>
      <c r="W55" s="112"/>
      <c r="X55" s="112"/>
      <c r="Y55" s="112"/>
      <c r="Z55" s="112"/>
      <c r="AA55" s="112"/>
      <c r="AB55" s="112"/>
    </row>
    <row r="56" spans="1:28" s="113" customFormat="1" ht="14.4">
      <c r="A56" s="108" t="s">
        <v>42</v>
      </c>
      <c r="B56" s="109">
        <v>44527626.810000002</v>
      </c>
      <c r="C56" s="109">
        <v>0</v>
      </c>
      <c r="D56" s="109">
        <v>34496251.600000001</v>
      </c>
      <c r="E56" s="109">
        <v>28891735.350000001</v>
      </c>
      <c r="F56" s="109">
        <v>59246.69</v>
      </c>
      <c r="G56" s="109">
        <v>8323194</v>
      </c>
      <c r="H56" s="109">
        <v>0</v>
      </c>
      <c r="I56" s="109">
        <v>9580477.4800000004</v>
      </c>
      <c r="J56" s="110">
        <v>125878531.92999999</v>
      </c>
      <c r="K56" s="109">
        <v>39756424.060000002</v>
      </c>
      <c r="L56" s="109">
        <v>4996.75</v>
      </c>
      <c r="M56" s="109">
        <v>0</v>
      </c>
      <c r="N56" s="109">
        <v>201950.16999999998</v>
      </c>
      <c r="O56" s="109">
        <v>57345110.719999999</v>
      </c>
      <c r="P56" s="109">
        <v>16946538.02</v>
      </c>
      <c r="Q56" s="109">
        <v>691776.62</v>
      </c>
      <c r="R56" s="109">
        <v>9454874.7899999991</v>
      </c>
      <c r="S56" s="109">
        <v>9770906</v>
      </c>
      <c r="T56" s="109">
        <v>0</v>
      </c>
      <c r="U56" s="111">
        <v>134172577.13</v>
      </c>
      <c r="V56" s="112"/>
      <c r="W56" s="112"/>
      <c r="X56" s="112"/>
      <c r="Y56" s="112"/>
      <c r="Z56" s="112"/>
      <c r="AA56" s="112"/>
      <c r="AB56" s="112"/>
    </row>
    <row r="57" spans="1:28">
      <c r="J57" s="226">
        <v>0</v>
      </c>
      <c r="U57" s="227">
        <v>0</v>
      </c>
    </row>
    <row r="58" spans="1:28" s="113" customFormat="1" ht="14.4">
      <c r="A58" s="108" t="s">
        <v>70</v>
      </c>
      <c r="B58" s="109">
        <v>1121601</v>
      </c>
      <c r="C58" s="109">
        <v>357541</v>
      </c>
      <c r="D58" s="109">
        <v>1954387</v>
      </c>
      <c r="E58" s="109">
        <v>566372</v>
      </c>
      <c r="F58" s="109">
        <v>1808</v>
      </c>
      <c r="G58" s="109">
        <v>132898</v>
      </c>
      <c r="H58" s="109">
        <v>15000</v>
      </c>
      <c r="I58" s="109">
        <v>0</v>
      </c>
      <c r="J58" s="110">
        <v>4149607</v>
      </c>
      <c r="K58" s="109">
        <v>1402933</v>
      </c>
      <c r="L58" s="109">
        <v>0</v>
      </c>
      <c r="M58" s="109">
        <v>0</v>
      </c>
      <c r="N58" s="109">
        <v>5521</v>
      </c>
      <c r="O58" s="109">
        <v>63344</v>
      </c>
      <c r="P58" s="109">
        <v>2400937</v>
      </c>
      <c r="Q58" s="109">
        <v>290868</v>
      </c>
      <c r="R58" s="109">
        <v>326901</v>
      </c>
      <c r="S58" s="109">
        <v>0</v>
      </c>
      <c r="T58" s="109">
        <v>0</v>
      </c>
      <c r="U58" s="111">
        <v>4490504</v>
      </c>
      <c r="V58" s="112"/>
      <c r="W58" s="112"/>
      <c r="X58" s="112"/>
      <c r="Y58" s="112"/>
      <c r="Z58" s="112"/>
      <c r="AA58" s="112"/>
      <c r="AB58" s="112"/>
    </row>
    <row r="59" spans="1:28">
      <c r="A59" s="206" t="s">
        <v>71</v>
      </c>
      <c r="B59" s="219">
        <v>325304</v>
      </c>
      <c r="C59" s="219">
        <v>0</v>
      </c>
      <c r="D59" s="219">
        <v>166039</v>
      </c>
      <c r="E59" s="219">
        <v>54958</v>
      </c>
      <c r="F59" s="219">
        <v>9795</v>
      </c>
      <c r="G59" s="219">
        <v>0</v>
      </c>
      <c r="H59" s="219">
        <v>0</v>
      </c>
      <c r="I59" s="219">
        <v>0</v>
      </c>
      <c r="J59" s="226">
        <v>556096</v>
      </c>
      <c r="K59" s="219">
        <v>0</v>
      </c>
      <c r="L59" s="219">
        <v>0</v>
      </c>
      <c r="M59" s="219">
        <v>0</v>
      </c>
      <c r="N59" s="219">
        <v>66992</v>
      </c>
      <c r="O59" s="219">
        <v>178334</v>
      </c>
      <c r="P59" s="219">
        <v>345412</v>
      </c>
      <c r="Q59" s="219">
        <v>2609</v>
      </c>
      <c r="R59" s="219">
        <v>0</v>
      </c>
      <c r="S59" s="219">
        <v>0</v>
      </c>
      <c r="T59" s="219">
        <v>0</v>
      </c>
      <c r="U59" s="227">
        <v>593347</v>
      </c>
    </row>
    <row r="60" spans="1:28">
      <c r="A60" s="206" t="s">
        <v>72</v>
      </c>
      <c r="B60" s="219">
        <v>0</v>
      </c>
      <c r="C60" s="219">
        <v>0</v>
      </c>
      <c r="D60" s="219">
        <v>6845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26">
        <v>6845</v>
      </c>
      <c r="K60" s="219">
        <v>10695</v>
      </c>
      <c r="L60" s="219">
        <v>0</v>
      </c>
      <c r="M60" s="219">
        <v>0</v>
      </c>
      <c r="N60" s="219">
        <v>3697</v>
      </c>
      <c r="O60" s="219">
        <v>-3048</v>
      </c>
      <c r="P60" s="219">
        <v>2940</v>
      </c>
      <c r="Q60" s="219">
        <v>0</v>
      </c>
      <c r="R60" s="219">
        <v>0</v>
      </c>
      <c r="S60" s="219">
        <v>0</v>
      </c>
      <c r="T60" s="219">
        <v>0</v>
      </c>
      <c r="U60" s="227">
        <v>14284</v>
      </c>
    </row>
    <row r="61" spans="1:28" s="113" customFormat="1" ht="14.4">
      <c r="A61" s="108" t="s">
        <v>41</v>
      </c>
      <c r="B61" s="109">
        <v>325304</v>
      </c>
      <c r="C61" s="109">
        <v>0</v>
      </c>
      <c r="D61" s="109">
        <v>172884</v>
      </c>
      <c r="E61" s="109">
        <v>54958</v>
      </c>
      <c r="F61" s="109">
        <v>9795</v>
      </c>
      <c r="G61" s="109">
        <v>0</v>
      </c>
      <c r="H61" s="109">
        <v>0</v>
      </c>
      <c r="I61" s="109">
        <v>0</v>
      </c>
      <c r="J61" s="110">
        <v>562941</v>
      </c>
      <c r="K61" s="109">
        <v>10695</v>
      </c>
      <c r="L61" s="109">
        <v>0</v>
      </c>
      <c r="M61" s="109">
        <v>0</v>
      </c>
      <c r="N61" s="109">
        <v>70689</v>
      </c>
      <c r="O61" s="109">
        <v>175286</v>
      </c>
      <c r="P61" s="109">
        <v>348352</v>
      </c>
      <c r="Q61" s="109">
        <v>2609</v>
      </c>
      <c r="R61" s="109">
        <v>0</v>
      </c>
      <c r="S61" s="109">
        <v>0</v>
      </c>
      <c r="T61" s="109">
        <v>0</v>
      </c>
      <c r="U61" s="111">
        <v>607631</v>
      </c>
      <c r="V61" s="112"/>
      <c r="W61" s="112"/>
      <c r="X61" s="112"/>
      <c r="Y61" s="112"/>
      <c r="Z61" s="112"/>
      <c r="AA61" s="112"/>
      <c r="AB61" s="112"/>
    </row>
    <row r="62" spans="1:28" s="113" customFormat="1" ht="14.4">
      <c r="A62" s="108" t="s">
        <v>42</v>
      </c>
      <c r="B62" s="109">
        <v>1446905</v>
      </c>
      <c r="C62" s="109">
        <v>357541</v>
      </c>
      <c r="D62" s="109">
        <v>2127271</v>
      </c>
      <c r="E62" s="109">
        <v>621330</v>
      </c>
      <c r="F62" s="109">
        <v>11603</v>
      </c>
      <c r="G62" s="109">
        <v>132898</v>
      </c>
      <c r="H62" s="109">
        <v>15000</v>
      </c>
      <c r="I62" s="109">
        <v>0</v>
      </c>
      <c r="J62" s="110">
        <v>4712548</v>
      </c>
      <c r="K62" s="109">
        <v>1413628</v>
      </c>
      <c r="L62" s="109">
        <v>0</v>
      </c>
      <c r="M62" s="109">
        <v>0</v>
      </c>
      <c r="N62" s="109">
        <v>76210</v>
      </c>
      <c r="O62" s="109">
        <v>238630</v>
      </c>
      <c r="P62" s="109">
        <v>2749289</v>
      </c>
      <c r="Q62" s="109">
        <v>293477</v>
      </c>
      <c r="R62" s="109">
        <v>326901</v>
      </c>
      <c r="S62" s="109">
        <v>0</v>
      </c>
      <c r="T62" s="109">
        <v>0</v>
      </c>
      <c r="U62" s="111">
        <v>5098135</v>
      </c>
      <c r="V62" s="112"/>
      <c r="W62" s="112"/>
      <c r="X62" s="112"/>
      <c r="Y62" s="112"/>
      <c r="Z62" s="112"/>
      <c r="AA62" s="112"/>
      <c r="AB62" s="112"/>
    </row>
    <row r="63" spans="1:28">
      <c r="J63" s="226">
        <v>0</v>
      </c>
      <c r="U63" s="227">
        <v>0</v>
      </c>
    </row>
    <row r="64" spans="1:28" s="113" customFormat="1" ht="14.4">
      <c r="A64" s="108" t="s">
        <v>73</v>
      </c>
      <c r="B64" s="109">
        <v>1729650.8500000003</v>
      </c>
      <c r="C64" s="109">
        <v>2344043.29</v>
      </c>
      <c r="D64" s="109">
        <v>4159834.23</v>
      </c>
      <c r="E64" s="109">
        <v>3669257.2199999997</v>
      </c>
      <c r="F64" s="109">
        <v>117550.63</v>
      </c>
      <c r="G64" s="109">
        <v>70544.38</v>
      </c>
      <c r="H64" s="109">
        <v>930548.2</v>
      </c>
      <c r="I64" s="109">
        <v>0</v>
      </c>
      <c r="J64" s="110">
        <v>13021428.800000001</v>
      </c>
      <c r="K64" s="109">
        <v>8478631.0700000003</v>
      </c>
      <c r="L64" s="109">
        <v>0</v>
      </c>
      <c r="M64" s="109">
        <v>0</v>
      </c>
      <c r="N64" s="109">
        <v>680781.59</v>
      </c>
      <c r="O64" s="109">
        <v>887178.16</v>
      </c>
      <c r="P64" s="109">
        <v>2274697.5499999998</v>
      </c>
      <c r="Q64" s="109">
        <v>651958.57999999996</v>
      </c>
      <c r="R64" s="109">
        <v>884417.58000000007</v>
      </c>
      <c r="S64" s="109">
        <v>8998921</v>
      </c>
      <c r="T64" s="109">
        <v>0</v>
      </c>
      <c r="U64" s="111">
        <v>22856585.530000001</v>
      </c>
      <c r="V64" s="112"/>
      <c r="W64" s="112"/>
      <c r="X64" s="112"/>
      <c r="Y64" s="112"/>
      <c r="Z64" s="112"/>
      <c r="AA64" s="112"/>
      <c r="AB64" s="112"/>
    </row>
    <row r="65" spans="1:28">
      <c r="A65" s="206" t="s">
        <v>74</v>
      </c>
      <c r="B65" s="219">
        <v>580935</v>
      </c>
      <c r="C65" s="219">
        <v>0</v>
      </c>
      <c r="D65" s="219">
        <v>34370</v>
      </c>
      <c r="E65" s="219">
        <v>185903</v>
      </c>
      <c r="F65" s="219">
        <v>0</v>
      </c>
      <c r="G65" s="219">
        <v>28328</v>
      </c>
      <c r="H65" s="219">
        <v>0</v>
      </c>
      <c r="I65" s="219">
        <v>0</v>
      </c>
      <c r="J65" s="226">
        <v>829536</v>
      </c>
      <c r="K65" s="219">
        <v>0</v>
      </c>
      <c r="L65" s="219">
        <v>0</v>
      </c>
      <c r="M65" s="219">
        <v>0</v>
      </c>
      <c r="N65" s="219">
        <v>87652</v>
      </c>
      <c r="O65" s="219">
        <v>0</v>
      </c>
      <c r="P65" s="219">
        <v>291987</v>
      </c>
      <c r="Q65" s="219">
        <v>0</v>
      </c>
      <c r="R65" s="219">
        <v>231600</v>
      </c>
      <c r="S65" s="219">
        <v>0</v>
      </c>
      <c r="T65" s="219">
        <v>0</v>
      </c>
      <c r="U65" s="227">
        <v>611239</v>
      </c>
    </row>
    <row r="66" spans="1:28">
      <c r="A66" s="206" t="s">
        <v>75</v>
      </c>
      <c r="B66" s="219">
        <v>1161046.58</v>
      </c>
      <c r="C66" s="219">
        <v>0</v>
      </c>
      <c r="D66" s="219">
        <v>156082.30000000005</v>
      </c>
      <c r="E66" s="219">
        <v>62086.97</v>
      </c>
      <c r="F66" s="219">
        <v>0</v>
      </c>
      <c r="G66" s="219">
        <v>42439.58</v>
      </c>
      <c r="H66" s="219">
        <v>0</v>
      </c>
      <c r="I66" s="219">
        <v>0</v>
      </c>
      <c r="J66" s="226">
        <v>1421655.4300000002</v>
      </c>
      <c r="K66" s="219">
        <v>0</v>
      </c>
      <c r="L66" s="219">
        <v>6175</v>
      </c>
      <c r="M66" s="219">
        <v>0</v>
      </c>
      <c r="N66" s="219">
        <v>0</v>
      </c>
      <c r="O66" s="219">
        <v>191402.87</v>
      </c>
      <c r="P66" s="219">
        <v>132434.64000000001</v>
      </c>
      <c r="Q66" s="219">
        <v>972392.7</v>
      </c>
      <c r="R66" s="219">
        <v>121289.03</v>
      </c>
      <c r="S66" s="219">
        <v>0</v>
      </c>
      <c r="T66" s="219">
        <v>0</v>
      </c>
      <c r="U66" s="227">
        <v>1423694.24</v>
      </c>
    </row>
    <row r="67" spans="1:28">
      <c r="A67" s="206" t="s">
        <v>76</v>
      </c>
      <c r="B67" s="219">
        <v>2717912</v>
      </c>
      <c r="C67" s="219">
        <v>0</v>
      </c>
      <c r="D67" s="219">
        <v>571851</v>
      </c>
      <c r="E67" s="219">
        <v>0</v>
      </c>
      <c r="F67" s="219">
        <v>15270</v>
      </c>
      <c r="G67" s="219">
        <v>281067</v>
      </c>
      <c r="H67" s="219">
        <v>0</v>
      </c>
      <c r="I67" s="219">
        <v>0</v>
      </c>
      <c r="J67" s="226">
        <v>3586100</v>
      </c>
      <c r="K67" s="219">
        <v>0</v>
      </c>
      <c r="L67" s="219">
        <v>1950</v>
      </c>
      <c r="M67" s="219">
        <v>0</v>
      </c>
      <c r="N67" s="219">
        <v>668162</v>
      </c>
      <c r="O67" s="219">
        <v>5184328</v>
      </c>
      <c r="P67" s="219">
        <v>499561</v>
      </c>
      <c r="Q67" s="219">
        <v>0</v>
      </c>
      <c r="R67" s="219">
        <v>521356</v>
      </c>
      <c r="S67" s="219">
        <v>3200000</v>
      </c>
      <c r="T67" s="219">
        <v>0</v>
      </c>
      <c r="U67" s="227">
        <v>10075357</v>
      </c>
    </row>
    <row r="68" spans="1:28">
      <c r="A68" s="206" t="s">
        <v>77</v>
      </c>
      <c r="B68" s="219">
        <v>42210.29</v>
      </c>
      <c r="C68" s="219">
        <v>0</v>
      </c>
      <c r="D68" s="219">
        <v>1759022.6500000004</v>
      </c>
      <c r="E68" s="219">
        <v>947889.49</v>
      </c>
      <c r="F68" s="219">
        <v>1768042.54</v>
      </c>
      <c r="G68" s="219">
        <v>2075</v>
      </c>
      <c r="H68" s="219">
        <v>0</v>
      </c>
      <c r="I68" s="219">
        <v>2773388.78</v>
      </c>
      <c r="J68" s="226">
        <v>7292628.75</v>
      </c>
      <c r="K68" s="219">
        <v>4467461.68</v>
      </c>
      <c r="L68" s="219">
        <v>1547</v>
      </c>
      <c r="M68" s="219">
        <v>0</v>
      </c>
      <c r="N68" s="219">
        <v>0</v>
      </c>
      <c r="O68" s="219">
        <v>382617.91000000003</v>
      </c>
      <c r="P68" s="219">
        <v>571224.72</v>
      </c>
      <c r="Q68" s="219">
        <v>1039123.24</v>
      </c>
      <c r="R68" s="219">
        <v>984866.48</v>
      </c>
      <c r="S68" s="219">
        <v>0</v>
      </c>
      <c r="T68" s="219">
        <v>0</v>
      </c>
      <c r="U68" s="227">
        <v>7446841.0299999993</v>
      </c>
    </row>
    <row r="69" spans="1:28">
      <c r="A69" s="206" t="s">
        <v>78</v>
      </c>
      <c r="B69" s="219">
        <v>57756</v>
      </c>
      <c r="C69" s="219">
        <v>0</v>
      </c>
      <c r="D69" s="219">
        <v>520546</v>
      </c>
      <c r="E69" s="219">
        <v>6065</v>
      </c>
      <c r="F69" s="219">
        <v>7825</v>
      </c>
      <c r="G69" s="219">
        <v>0</v>
      </c>
      <c r="H69" s="219">
        <v>0</v>
      </c>
      <c r="I69" s="219">
        <v>0</v>
      </c>
      <c r="J69" s="226">
        <v>592192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175687</v>
      </c>
      <c r="Q69" s="219">
        <v>5981</v>
      </c>
      <c r="R69" s="219">
        <v>0</v>
      </c>
      <c r="S69" s="219">
        <v>0</v>
      </c>
      <c r="T69" s="219">
        <v>0</v>
      </c>
      <c r="U69" s="227">
        <v>181668</v>
      </c>
    </row>
    <row r="70" spans="1:28" s="113" customFormat="1" ht="14.4">
      <c r="A70" s="108" t="s">
        <v>41</v>
      </c>
      <c r="B70" s="109">
        <v>4559859.87</v>
      </c>
      <c r="C70" s="109">
        <v>0</v>
      </c>
      <c r="D70" s="109">
        <v>3041871.95</v>
      </c>
      <c r="E70" s="109">
        <v>1201944.46</v>
      </c>
      <c r="F70" s="109">
        <v>1791137.54</v>
      </c>
      <c r="G70" s="109">
        <v>353909.58</v>
      </c>
      <c r="H70" s="109">
        <v>0</v>
      </c>
      <c r="I70" s="109">
        <v>2773388.78</v>
      </c>
      <c r="J70" s="110">
        <v>13722112.18</v>
      </c>
      <c r="K70" s="109">
        <v>4467461.68</v>
      </c>
      <c r="L70" s="109">
        <v>9672</v>
      </c>
      <c r="M70" s="109">
        <v>0</v>
      </c>
      <c r="N70" s="109">
        <v>755814</v>
      </c>
      <c r="O70" s="109">
        <v>5758348.7800000003</v>
      </c>
      <c r="P70" s="109">
        <v>1670894.3599999999</v>
      </c>
      <c r="Q70" s="109">
        <v>2017496.94</v>
      </c>
      <c r="R70" s="109">
        <v>1859111.51</v>
      </c>
      <c r="S70" s="109">
        <v>3200000</v>
      </c>
      <c r="T70" s="109">
        <v>0</v>
      </c>
      <c r="U70" s="111">
        <v>19738799.27</v>
      </c>
      <c r="V70" s="112"/>
      <c r="W70" s="112"/>
      <c r="X70" s="112"/>
      <c r="Y70" s="112"/>
      <c r="Z70" s="112"/>
      <c r="AA70" s="112"/>
      <c r="AB70" s="112"/>
    </row>
    <row r="71" spans="1:28" s="113" customFormat="1" ht="14.4">
      <c r="A71" s="108" t="s">
        <v>42</v>
      </c>
      <c r="B71" s="109">
        <v>6289510.7200000007</v>
      </c>
      <c r="C71" s="109">
        <v>2344043.29</v>
      </c>
      <c r="D71" s="109">
        <v>7201706.1799999997</v>
      </c>
      <c r="E71" s="109">
        <v>4871201.68</v>
      </c>
      <c r="F71" s="109">
        <v>1908688.17</v>
      </c>
      <c r="G71" s="109">
        <v>424453.96</v>
      </c>
      <c r="H71" s="109">
        <v>930548.2</v>
      </c>
      <c r="I71" s="109">
        <v>2773388.78</v>
      </c>
      <c r="J71" s="110">
        <v>26743540.98</v>
      </c>
      <c r="K71" s="109">
        <v>12946092.75</v>
      </c>
      <c r="L71" s="109">
        <v>9672</v>
      </c>
      <c r="M71" s="109">
        <v>0</v>
      </c>
      <c r="N71" s="109">
        <v>1436595.5899999999</v>
      </c>
      <c r="O71" s="109">
        <v>6645526.9400000004</v>
      </c>
      <c r="P71" s="109">
        <v>3945591.9099999997</v>
      </c>
      <c r="Q71" s="109">
        <v>2669455.52</v>
      </c>
      <c r="R71" s="109">
        <v>2743529.09</v>
      </c>
      <c r="S71" s="109">
        <v>12198921</v>
      </c>
      <c r="T71" s="109">
        <v>0</v>
      </c>
      <c r="U71" s="111">
        <v>42595384.799999997</v>
      </c>
      <c r="V71" s="112"/>
      <c r="W71" s="112"/>
      <c r="X71" s="112"/>
      <c r="Y71" s="112"/>
      <c r="Z71" s="112"/>
      <c r="AA71" s="112"/>
      <c r="AB71" s="112"/>
    </row>
    <row r="72" spans="1:28">
      <c r="J72" s="226">
        <v>0</v>
      </c>
      <c r="U72" s="227">
        <v>0</v>
      </c>
    </row>
    <row r="73" spans="1:28" s="113" customFormat="1" ht="14.4">
      <c r="A73" s="108" t="s">
        <v>79</v>
      </c>
      <c r="B73" s="109">
        <v>3807714</v>
      </c>
      <c r="C73" s="109">
        <v>0</v>
      </c>
      <c r="D73" s="109">
        <v>6392783</v>
      </c>
      <c r="E73" s="109">
        <v>2486834</v>
      </c>
      <c r="F73" s="109">
        <v>400088</v>
      </c>
      <c r="G73" s="109">
        <v>533833</v>
      </c>
      <c r="H73" s="109">
        <v>798653</v>
      </c>
      <c r="I73" s="109">
        <v>2974236</v>
      </c>
      <c r="J73" s="110">
        <v>17394141</v>
      </c>
      <c r="K73" s="109">
        <v>5708373</v>
      </c>
      <c r="L73" s="109">
        <v>29149</v>
      </c>
      <c r="M73" s="109">
        <v>0</v>
      </c>
      <c r="N73" s="109">
        <v>20319</v>
      </c>
      <c r="O73" s="109">
        <v>1330635</v>
      </c>
      <c r="P73" s="109">
        <v>6740466</v>
      </c>
      <c r="Q73" s="109">
        <v>93</v>
      </c>
      <c r="R73" s="109">
        <v>1288560</v>
      </c>
      <c r="S73" s="109">
        <v>0</v>
      </c>
      <c r="T73" s="109">
        <v>0</v>
      </c>
      <c r="U73" s="111">
        <v>15117595</v>
      </c>
      <c r="V73" s="112"/>
      <c r="W73" s="112"/>
      <c r="X73" s="112"/>
      <c r="Y73" s="112"/>
      <c r="Z73" s="112"/>
      <c r="AA73" s="112"/>
      <c r="AB73" s="112"/>
    </row>
    <row r="74" spans="1:28">
      <c r="A74" s="206" t="s">
        <v>80</v>
      </c>
      <c r="B74" s="219">
        <v>4211</v>
      </c>
      <c r="C74" s="219">
        <v>0</v>
      </c>
      <c r="D74" s="219">
        <v>59735</v>
      </c>
      <c r="E74" s="219">
        <v>6156</v>
      </c>
      <c r="F74" s="219">
        <v>0</v>
      </c>
      <c r="G74" s="219">
        <v>0</v>
      </c>
      <c r="H74" s="219">
        <v>0</v>
      </c>
      <c r="I74" s="219">
        <v>0</v>
      </c>
      <c r="J74" s="226">
        <v>70102</v>
      </c>
      <c r="K74" s="219">
        <v>0</v>
      </c>
      <c r="L74" s="219">
        <v>0</v>
      </c>
      <c r="M74" s="219">
        <v>0</v>
      </c>
      <c r="N74" s="219">
        <v>0</v>
      </c>
      <c r="O74" s="219">
        <v>1764</v>
      </c>
      <c r="P74" s="219">
        <v>55509</v>
      </c>
      <c r="Q74" s="219">
        <v>0</v>
      </c>
      <c r="R74" s="219">
        <v>8279</v>
      </c>
      <c r="S74" s="219">
        <v>0</v>
      </c>
      <c r="T74" s="219">
        <v>0</v>
      </c>
      <c r="U74" s="227">
        <v>65552</v>
      </c>
    </row>
    <row r="75" spans="1:28">
      <c r="A75" s="206" t="s">
        <v>81</v>
      </c>
      <c r="B75" s="219">
        <v>2993657</v>
      </c>
      <c r="C75" s="219">
        <v>125168</v>
      </c>
      <c r="D75" s="219">
        <v>1227245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26">
        <v>4346070</v>
      </c>
      <c r="K75" s="219">
        <v>479500</v>
      </c>
      <c r="L75" s="219">
        <v>0</v>
      </c>
      <c r="M75" s="219">
        <v>0</v>
      </c>
      <c r="N75" s="219">
        <v>515000</v>
      </c>
      <c r="O75" s="219">
        <v>1299946</v>
      </c>
      <c r="P75" s="219">
        <v>1106640</v>
      </c>
      <c r="Q75" s="219">
        <v>393664</v>
      </c>
      <c r="R75" s="219">
        <v>776467</v>
      </c>
      <c r="S75" s="219">
        <v>0</v>
      </c>
      <c r="T75" s="219">
        <v>0</v>
      </c>
      <c r="U75" s="227">
        <v>4571217</v>
      </c>
    </row>
    <row r="76" spans="1:28">
      <c r="A76" s="206" t="s">
        <v>82</v>
      </c>
      <c r="B76" s="219">
        <v>0</v>
      </c>
      <c r="C76" s="219">
        <v>0</v>
      </c>
      <c r="D76" s="219">
        <v>27242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26">
        <v>27242</v>
      </c>
      <c r="K76" s="219">
        <v>17561</v>
      </c>
      <c r="L76" s="219">
        <v>0</v>
      </c>
      <c r="M76" s="219">
        <v>0</v>
      </c>
      <c r="N76" s="219">
        <v>10901</v>
      </c>
      <c r="O76" s="219">
        <v>286</v>
      </c>
      <c r="P76" s="219">
        <v>7349</v>
      </c>
      <c r="Q76" s="219">
        <v>0</v>
      </c>
      <c r="R76" s="219">
        <v>0</v>
      </c>
      <c r="S76" s="219">
        <v>0</v>
      </c>
      <c r="T76" s="219">
        <v>0</v>
      </c>
      <c r="U76" s="227">
        <v>36097</v>
      </c>
    </row>
    <row r="77" spans="1:28">
      <c r="A77" s="206" t="s">
        <v>83</v>
      </c>
      <c r="B77" s="219">
        <v>11587</v>
      </c>
      <c r="C77" s="219">
        <v>0</v>
      </c>
      <c r="D77" s="219">
        <v>50070</v>
      </c>
      <c r="E77" s="219">
        <v>24514</v>
      </c>
      <c r="F77" s="219">
        <v>579</v>
      </c>
      <c r="G77" s="219">
        <v>0</v>
      </c>
      <c r="H77" s="219">
        <v>0</v>
      </c>
      <c r="I77" s="219">
        <v>0</v>
      </c>
      <c r="J77" s="226">
        <v>86750</v>
      </c>
      <c r="K77" s="219">
        <v>45321</v>
      </c>
      <c r="L77" s="219">
        <v>0</v>
      </c>
      <c r="M77" s="219">
        <v>0</v>
      </c>
      <c r="N77" s="219">
        <v>0</v>
      </c>
      <c r="O77" s="219">
        <v>0</v>
      </c>
      <c r="P77" s="219">
        <v>19012</v>
      </c>
      <c r="Q77" s="219">
        <v>0</v>
      </c>
      <c r="R77" s="219">
        <v>0</v>
      </c>
      <c r="S77" s="219">
        <v>0</v>
      </c>
      <c r="T77" s="219">
        <v>0</v>
      </c>
      <c r="U77" s="227">
        <v>64333</v>
      </c>
    </row>
    <row r="78" spans="1:28">
      <c r="A78" s="206" t="s">
        <v>84</v>
      </c>
      <c r="B78" s="219">
        <v>61038.22</v>
      </c>
      <c r="C78" s="219">
        <v>0</v>
      </c>
      <c r="D78" s="219">
        <v>69236.31</v>
      </c>
      <c r="E78" s="219">
        <v>27292.53</v>
      </c>
      <c r="F78" s="219">
        <v>9390.57</v>
      </c>
      <c r="G78" s="219">
        <v>0</v>
      </c>
      <c r="H78" s="219">
        <v>0</v>
      </c>
      <c r="I78" s="219">
        <v>0</v>
      </c>
      <c r="J78" s="226">
        <v>166957.63</v>
      </c>
      <c r="K78" s="219">
        <v>44171.92</v>
      </c>
      <c r="L78" s="219">
        <v>0</v>
      </c>
      <c r="M78" s="219">
        <v>0</v>
      </c>
      <c r="N78" s="219">
        <v>25576.58</v>
      </c>
      <c r="O78" s="219">
        <v>39801.15</v>
      </c>
      <c r="P78" s="219">
        <v>25041.45</v>
      </c>
      <c r="Q78" s="219">
        <v>9931.07</v>
      </c>
      <c r="R78" s="219">
        <v>0</v>
      </c>
      <c r="S78" s="219">
        <v>0</v>
      </c>
      <c r="T78" s="219">
        <v>0</v>
      </c>
      <c r="U78" s="227">
        <v>144522.17000000001</v>
      </c>
    </row>
    <row r="79" spans="1:28" s="113" customFormat="1" ht="14.4">
      <c r="A79" s="108" t="s">
        <v>41</v>
      </c>
      <c r="B79" s="109">
        <v>3070493.22</v>
      </c>
      <c r="C79" s="109">
        <v>125168</v>
      </c>
      <c r="D79" s="109">
        <v>1433528.31</v>
      </c>
      <c r="E79" s="109">
        <v>57962.53</v>
      </c>
      <c r="F79" s="109">
        <v>9969.57</v>
      </c>
      <c r="G79" s="109">
        <v>0</v>
      </c>
      <c r="H79" s="109">
        <v>0</v>
      </c>
      <c r="I79" s="109">
        <v>0</v>
      </c>
      <c r="J79" s="110">
        <v>4697121.6300000008</v>
      </c>
      <c r="K79" s="109">
        <v>586553.92000000004</v>
      </c>
      <c r="L79" s="109">
        <v>0</v>
      </c>
      <c r="M79" s="109">
        <v>0</v>
      </c>
      <c r="N79" s="109">
        <v>551477.57999999996</v>
      </c>
      <c r="O79" s="109">
        <v>1341797.1499999999</v>
      </c>
      <c r="P79" s="109">
        <v>1213551.45</v>
      </c>
      <c r="Q79" s="109">
        <v>403595.07</v>
      </c>
      <c r="R79" s="109">
        <v>784746</v>
      </c>
      <c r="S79" s="109">
        <v>0</v>
      </c>
      <c r="T79" s="109">
        <v>0</v>
      </c>
      <c r="U79" s="111">
        <v>4881721.17</v>
      </c>
      <c r="V79" s="112"/>
      <c r="W79" s="112"/>
      <c r="X79" s="112"/>
      <c r="Y79" s="112"/>
      <c r="Z79" s="112"/>
      <c r="AA79" s="112"/>
      <c r="AB79" s="112"/>
    </row>
    <row r="80" spans="1:28" s="113" customFormat="1" ht="14.4">
      <c r="A80" s="108" t="s">
        <v>42</v>
      </c>
      <c r="B80" s="109">
        <v>6878207.2200000007</v>
      </c>
      <c r="C80" s="109">
        <v>125168</v>
      </c>
      <c r="D80" s="109">
        <v>7826311.3100000005</v>
      </c>
      <c r="E80" s="109">
        <v>2544796.5299999998</v>
      </c>
      <c r="F80" s="109">
        <v>410057.57</v>
      </c>
      <c r="G80" s="109">
        <v>533833</v>
      </c>
      <c r="H80" s="109">
        <v>798653</v>
      </c>
      <c r="I80" s="109">
        <v>2974236</v>
      </c>
      <c r="J80" s="110">
        <v>22091262.630000003</v>
      </c>
      <c r="K80" s="109">
        <v>6294926.9199999999</v>
      </c>
      <c r="L80" s="109">
        <v>29149</v>
      </c>
      <c r="M80" s="109">
        <v>0</v>
      </c>
      <c r="N80" s="109">
        <v>571796.57999999996</v>
      </c>
      <c r="O80" s="109">
        <v>2672432.15</v>
      </c>
      <c r="P80" s="109">
        <v>7954017.4500000002</v>
      </c>
      <c r="Q80" s="109">
        <v>403688.07</v>
      </c>
      <c r="R80" s="109">
        <v>2073306</v>
      </c>
      <c r="S80" s="109">
        <v>0</v>
      </c>
      <c r="T80" s="109">
        <v>0</v>
      </c>
      <c r="U80" s="111">
        <v>19999316.170000002</v>
      </c>
      <c r="V80" s="112"/>
      <c r="W80" s="112"/>
      <c r="X80" s="112"/>
      <c r="Y80" s="112"/>
      <c r="Z80" s="112"/>
      <c r="AA80" s="112"/>
      <c r="AB80" s="112"/>
    </row>
    <row r="81" spans="1:28">
      <c r="J81" s="226">
        <v>0</v>
      </c>
      <c r="U81" s="227">
        <v>0</v>
      </c>
    </row>
    <row r="82" spans="1:28" s="113" customFormat="1" ht="14.4">
      <c r="A82" s="108" t="s">
        <v>85</v>
      </c>
      <c r="B82" s="109">
        <v>2612276</v>
      </c>
      <c r="C82" s="109">
        <v>0</v>
      </c>
      <c r="D82" s="109">
        <v>2585124</v>
      </c>
      <c r="E82" s="109">
        <v>644640</v>
      </c>
      <c r="F82" s="109">
        <v>0</v>
      </c>
      <c r="G82" s="109">
        <v>0</v>
      </c>
      <c r="H82" s="109">
        <v>212155</v>
      </c>
      <c r="I82" s="109">
        <v>610297.41</v>
      </c>
      <c r="J82" s="110">
        <v>6664492.4100000001</v>
      </c>
      <c r="K82" s="109">
        <v>1394075.4100000001</v>
      </c>
      <c r="L82" s="109">
        <v>0</v>
      </c>
      <c r="M82" s="109">
        <v>0</v>
      </c>
      <c r="N82" s="109">
        <v>46798</v>
      </c>
      <c r="O82" s="109">
        <v>1115715</v>
      </c>
      <c r="P82" s="109">
        <v>1950709</v>
      </c>
      <c r="Q82" s="109">
        <v>296149</v>
      </c>
      <c r="R82" s="109">
        <v>1861046</v>
      </c>
      <c r="S82" s="109">
        <v>0</v>
      </c>
      <c r="T82" s="109">
        <v>0</v>
      </c>
      <c r="U82" s="111">
        <v>6664492.4100000001</v>
      </c>
      <c r="V82" s="112"/>
      <c r="W82" s="112"/>
      <c r="X82" s="112"/>
      <c r="Y82" s="112"/>
      <c r="Z82" s="112"/>
      <c r="AA82" s="112"/>
      <c r="AB82" s="112"/>
    </row>
    <row r="83" spans="1:28">
      <c r="A83" s="206" t="s">
        <v>86</v>
      </c>
      <c r="B83" s="219">
        <v>0</v>
      </c>
      <c r="C83" s="219">
        <v>0</v>
      </c>
      <c r="D83" s="219">
        <v>88542.45</v>
      </c>
      <c r="E83" s="219">
        <v>10990.25</v>
      </c>
      <c r="F83" s="219">
        <v>0</v>
      </c>
      <c r="G83" s="219">
        <v>0</v>
      </c>
      <c r="H83" s="219">
        <v>0</v>
      </c>
      <c r="I83" s="219">
        <v>0</v>
      </c>
      <c r="J83" s="226">
        <v>99532.7</v>
      </c>
      <c r="K83" s="219">
        <v>68885.97</v>
      </c>
      <c r="L83" s="219">
        <v>0</v>
      </c>
      <c r="M83" s="219">
        <v>0</v>
      </c>
      <c r="N83" s="219">
        <v>0</v>
      </c>
      <c r="O83" s="219">
        <v>0</v>
      </c>
      <c r="P83" s="219">
        <v>24844.97</v>
      </c>
      <c r="Q83" s="219">
        <v>0</v>
      </c>
      <c r="R83" s="219">
        <v>0</v>
      </c>
      <c r="S83" s="219">
        <v>0</v>
      </c>
      <c r="T83" s="219">
        <v>0</v>
      </c>
      <c r="U83" s="227">
        <v>93730.94</v>
      </c>
    </row>
    <row r="84" spans="1:28" s="113" customFormat="1" ht="14.4">
      <c r="A84" s="108" t="s">
        <v>41</v>
      </c>
      <c r="B84" s="109">
        <v>0</v>
      </c>
      <c r="C84" s="109">
        <v>0</v>
      </c>
      <c r="D84" s="109">
        <v>88542.45</v>
      </c>
      <c r="E84" s="109">
        <v>10990.25</v>
      </c>
      <c r="F84" s="109">
        <v>0</v>
      </c>
      <c r="G84" s="109">
        <v>0</v>
      </c>
      <c r="H84" s="109">
        <v>0</v>
      </c>
      <c r="I84" s="109">
        <v>0</v>
      </c>
      <c r="J84" s="110">
        <v>99532.7</v>
      </c>
      <c r="K84" s="109">
        <v>68885.97</v>
      </c>
      <c r="L84" s="109">
        <v>0</v>
      </c>
      <c r="M84" s="109">
        <v>0</v>
      </c>
      <c r="N84" s="109">
        <v>0</v>
      </c>
      <c r="O84" s="109">
        <v>0</v>
      </c>
      <c r="P84" s="109">
        <v>24844.97</v>
      </c>
      <c r="Q84" s="109">
        <v>0</v>
      </c>
      <c r="R84" s="109">
        <v>0</v>
      </c>
      <c r="S84" s="109">
        <v>0</v>
      </c>
      <c r="T84" s="109">
        <v>0</v>
      </c>
      <c r="U84" s="111">
        <v>93730.94</v>
      </c>
      <c r="V84" s="112"/>
      <c r="W84" s="112"/>
      <c r="X84" s="112"/>
      <c r="Y84" s="112"/>
      <c r="Z84" s="112"/>
      <c r="AA84" s="112"/>
      <c r="AB84" s="112"/>
    </row>
    <row r="85" spans="1:28" s="113" customFormat="1" ht="14.4">
      <c r="A85" s="108" t="s">
        <v>42</v>
      </c>
      <c r="B85" s="109">
        <v>2612276</v>
      </c>
      <c r="C85" s="109">
        <v>0</v>
      </c>
      <c r="D85" s="109">
        <v>2673666.4500000002</v>
      </c>
      <c r="E85" s="109">
        <v>655630.25</v>
      </c>
      <c r="F85" s="109">
        <v>0</v>
      </c>
      <c r="G85" s="109">
        <v>0</v>
      </c>
      <c r="H85" s="109">
        <v>212155</v>
      </c>
      <c r="I85" s="109">
        <v>610297.41</v>
      </c>
      <c r="J85" s="110">
        <v>6764025.1100000003</v>
      </c>
      <c r="K85" s="109">
        <v>1462961.3800000001</v>
      </c>
      <c r="L85" s="109">
        <v>0</v>
      </c>
      <c r="M85" s="109">
        <v>0</v>
      </c>
      <c r="N85" s="109">
        <v>46798</v>
      </c>
      <c r="O85" s="109">
        <v>1115715</v>
      </c>
      <c r="P85" s="109">
        <v>1975553.97</v>
      </c>
      <c r="Q85" s="109">
        <v>296149</v>
      </c>
      <c r="R85" s="109">
        <v>1861046</v>
      </c>
      <c r="S85" s="109">
        <v>0</v>
      </c>
      <c r="T85" s="109">
        <v>0</v>
      </c>
      <c r="U85" s="111">
        <v>6758223.3499999996</v>
      </c>
      <c r="V85" s="112"/>
      <c r="W85" s="112"/>
      <c r="X85" s="112"/>
      <c r="Y85" s="112"/>
      <c r="Z85" s="112"/>
      <c r="AA85" s="112"/>
      <c r="AB85" s="112"/>
    </row>
    <row r="86" spans="1:28">
      <c r="J86" s="226">
        <v>0</v>
      </c>
      <c r="U86" s="227">
        <v>0</v>
      </c>
    </row>
    <row r="87" spans="1:28" s="113" customFormat="1" ht="14.4">
      <c r="A87" s="108" t="s">
        <v>87</v>
      </c>
      <c r="B87" s="109">
        <v>487107</v>
      </c>
      <c r="C87" s="109">
        <v>0</v>
      </c>
      <c r="D87" s="109">
        <v>4702993</v>
      </c>
      <c r="E87" s="109">
        <v>1226039</v>
      </c>
      <c r="F87" s="109">
        <v>225675</v>
      </c>
      <c r="G87" s="109">
        <v>251323</v>
      </c>
      <c r="H87" s="109">
        <v>272774</v>
      </c>
      <c r="I87" s="109">
        <v>473000</v>
      </c>
      <c r="J87" s="110">
        <v>7638911</v>
      </c>
      <c r="K87" s="109">
        <v>2596081</v>
      </c>
      <c r="L87" s="109">
        <v>0</v>
      </c>
      <c r="M87" s="109">
        <v>0</v>
      </c>
      <c r="N87" s="109">
        <v>30403</v>
      </c>
      <c r="O87" s="109">
        <v>286316</v>
      </c>
      <c r="P87" s="109">
        <v>3515759</v>
      </c>
      <c r="Q87" s="109">
        <v>0</v>
      </c>
      <c r="R87" s="109">
        <v>425383</v>
      </c>
      <c r="S87" s="109">
        <v>0</v>
      </c>
      <c r="T87" s="109">
        <v>0</v>
      </c>
      <c r="U87" s="111">
        <v>6853942</v>
      </c>
      <c r="V87" s="112"/>
      <c r="W87" s="112"/>
      <c r="X87" s="112"/>
      <c r="Y87" s="112"/>
      <c r="Z87" s="112"/>
      <c r="AA87" s="112"/>
      <c r="AB87" s="112"/>
    </row>
    <row r="88" spans="1:28">
      <c r="A88" s="206" t="s">
        <v>88</v>
      </c>
      <c r="B88" s="219">
        <v>15269.73</v>
      </c>
      <c r="C88" s="219">
        <v>0</v>
      </c>
      <c r="D88" s="219">
        <v>95747.609999999986</v>
      </c>
      <c r="E88" s="219">
        <v>72319.09</v>
      </c>
      <c r="F88" s="219">
        <v>18783.759999999998</v>
      </c>
      <c r="G88" s="219">
        <v>0</v>
      </c>
      <c r="H88" s="219">
        <v>0</v>
      </c>
      <c r="I88" s="219">
        <v>0</v>
      </c>
      <c r="J88" s="226">
        <v>202120.19</v>
      </c>
      <c r="K88" s="219">
        <v>0</v>
      </c>
      <c r="L88" s="219">
        <v>0</v>
      </c>
      <c r="M88" s="219">
        <v>0</v>
      </c>
      <c r="N88" s="219">
        <v>56723.35</v>
      </c>
      <c r="O88" s="219">
        <v>36758.870000000003</v>
      </c>
      <c r="P88" s="219">
        <v>122209.89</v>
      </c>
      <c r="Q88" s="219">
        <v>0</v>
      </c>
      <c r="R88" s="219">
        <v>0</v>
      </c>
      <c r="S88" s="219">
        <v>0</v>
      </c>
      <c r="T88" s="219">
        <v>0</v>
      </c>
      <c r="U88" s="227">
        <v>215692.11</v>
      </c>
    </row>
    <row r="89" spans="1:28">
      <c r="A89" s="206" t="s">
        <v>89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26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27">
        <v>0</v>
      </c>
    </row>
    <row r="90" spans="1:28">
      <c r="A90" s="206" t="s">
        <v>90</v>
      </c>
      <c r="B90" s="219">
        <v>0</v>
      </c>
      <c r="C90" s="219">
        <v>0</v>
      </c>
      <c r="D90" s="219">
        <v>15189.66</v>
      </c>
      <c r="E90" s="219">
        <v>181.35</v>
      </c>
      <c r="F90" s="219">
        <v>0</v>
      </c>
      <c r="G90" s="219">
        <v>93.96</v>
      </c>
      <c r="H90" s="219">
        <v>0</v>
      </c>
      <c r="I90" s="219">
        <v>0</v>
      </c>
      <c r="J90" s="226">
        <v>15464.97</v>
      </c>
      <c r="K90" s="219">
        <v>0</v>
      </c>
      <c r="L90" s="219">
        <v>0</v>
      </c>
      <c r="M90" s="219">
        <v>0</v>
      </c>
      <c r="N90" s="219">
        <v>0</v>
      </c>
      <c r="O90" s="219">
        <v>5084.83</v>
      </c>
      <c r="P90" s="219">
        <v>10686.29</v>
      </c>
      <c r="Q90" s="219">
        <v>506.51</v>
      </c>
      <c r="R90" s="219">
        <v>0</v>
      </c>
      <c r="S90" s="219">
        <v>0</v>
      </c>
      <c r="T90" s="219">
        <v>0</v>
      </c>
      <c r="U90" s="227">
        <v>16277.630000000001</v>
      </c>
    </row>
    <row r="91" spans="1:28">
      <c r="A91" s="206" t="s">
        <v>91</v>
      </c>
      <c r="B91" s="219">
        <v>0</v>
      </c>
      <c r="C91" s="219">
        <v>740808.30999999994</v>
      </c>
      <c r="D91" s="219">
        <v>4067860.99</v>
      </c>
      <c r="E91" s="219">
        <v>363566.08999999997</v>
      </c>
      <c r="F91" s="219">
        <v>32058.720000000001</v>
      </c>
      <c r="G91" s="219">
        <v>0</v>
      </c>
      <c r="H91" s="219">
        <v>0</v>
      </c>
      <c r="I91" s="219">
        <v>0</v>
      </c>
      <c r="J91" s="226">
        <v>5204294.1099999994</v>
      </c>
      <c r="K91" s="219">
        <v>0</v>
      </c>
      <c r="L91" s="219">
        <v>544097.17000000004</v>
      </c>
      <c r="M91" s="219">
        <v>0</v>
      </c>
      <c r="N91" s="219">
        <v>0</v>
      </c>
      <c r="O91" s="219">
        <v>3100215.42</v>
      </c>
      <c r="P91" s="219">
        <v>1488827.39</v>
      </c>
      <c r="Q91" s="219">
        <v>0</v>
      </c>
      <c r="R91" s="219">
        <v>370838.71</v>
      </c>
      <c r="S91" s="219">
        <v>0</v>
      </c>
      <c r="T91" s="219">
        <v>0</v>
      </c>
      <c r="U91" s="227">
        <v>5503978.6899999995</v>
      </c>
    </row>
    <row r="92" spans="1:28" s="113" customFormat="1" ht="14.4">
      <c r="A92" s="108" t="s">
        <v>41</v>
      </c>
      <c r="B92" s="109">
        <v>15269.73</v>
      </c>
      <c r="C92" s="109">
        <v>740808.30999999994</v>
      </c>
      <c r="D92" s="109">
        <v>4178798.2600000002</v>
      </c>
      <c r="E92" s="109">
        <v>436066.52999999997</v>
      </c>
      <c r="F92" s="109">
        <v>50842.479999999996</v>
      </c>
      <c r="G92" s="109">
        <v>93.96</v>
      </c>
      <c r="H92" s="109">
        <v>0</v>
      </c>
      <c r="I92" s="109">
        <v>0</v>
      </c>
      <c r="J92" s="110">
        <v>5421879.2700000005</v>
      </c>
      <c r="K92" s="109">
        <v>0</v>
      </c>
      <c r="L92" s="109">
        <v>544097.17000000004</v>
      </c>
      <c r="M92" s="109">
        <v>0</v>
      </c>
      <c r="N92" s="109">
        <v>56723.35</v>
      </c>
      <c r="O92" s="109">
        <v>3142059.12</v>
      </c>
      <c r="P92" s="109">
        <v>1621723.5699999998</v>
      </c>
      <c r="Q92" s="109">
        <v>506.51</v>
      </c>
      <c r="R92" s="109">
        <v>370838.71</v>
      </c>
      <c r="S92" s="109">
        <v>0</v>
      </c>
      <c r="T92" s="109">
        <v>0</v>
      </c>
      <c r="U92" s="111">
        <v>5735948.4299999997</v>
      </c>
      <c r="V92" s="112"/>
      <c r="W92" s="112"/>
      <c r="X92" s="112"/>
      <c r="Y92" s="112"/>
      <c r="Z92" s="112"/>
      <c r="AA92" s="112"/>
      <c r="AB92" s="112"/>
    </row>
    <row r="93" spans="1:28" s="113" customFormat="1" ht="14.4">
      <c r="A93" s="108" t="s">
        <v>42</v>
      </c>
      <c r="B93" s="109">
        <v>502376.73</v>
      </c>
      <c r="C93" s="109">
        <v>740808.30999999994</v>
      </c>
      <c r="D93" s="109">
        <v>8881791.2599999998</v>
      </c>
      <c r="E93" s="109">
        <v>1662105.53</v>
      </c>
      <c r="F93" s="109">
        <v>276517.48</v>
      </c>
      <c r="G93" s="109">
        <v>251416.95999999999</v>
      </c>
      <c r="H93" s="109">
        <v>272774</v>
      </c>
      <c r="I93" s="109">
        <v>473000</v>
      </c>
      <c r="J93" s="110">
        <v>13060790.270000001</v>
      </c>
      <c r="K93" s="109">
        <v>2596081</v>
      </c>
      <c r="L93" s="109">
        <v>544097.17000000004</v>
      </c>
      <c r="M93" s="109">
        <v>0</v>
      </c>
      <c r="N93" s="109">
        <v>87126.35</v>
      </c>
      <c r="O93" s="109">
        <v>3428375.12</v>
      </c>
      <c r="P93" s="109">
        <v>5137482.57</v>
      </c>
      <c r="Q93" s="109">
        <v>506.51</v>
      </c>
      <c r="R93" s="109">
        <v>796221.71</v>
      </c>
      <c r="S93" s="109">
        <v>0</v>
      </c>
      <c r="T93" s="109">
        <v>0</v>
      </c>
      <c r="U93" s="111">
        <v>12589890.43</v>
      </c>
      <c r="V93" s="112"/>
      <c r="W93" s="112"/>
      <c r="X93" s="112"/>
      <c r="Y93" s="112"/>
      <c r="Z93" s="112"/>
      <c r="AA93" s="112"/>
      <c r="AB93" s="112"/>
    </row>
    <row r="94" spans="1:28">
      <c r="J94" s="226">
        <v>0</v>
      </c>
      <c r="U94" s="227">
        <v>0</v>
      </c>
    </row>
    <row r="95" spans="1:28" s="113" customFormat="1" ht="14.4">
      <c r="A95" s="108" t="s">
        <v>92</v>
      </c>
      <c r="B95" s="109">
        <v>1751087</v>
      </c>
      <c r="C95" s="109">
        <v>212011</v>
      </c>
      <c r="D95" s="109">
        <v>1390078</v>
      </c>
      <c r="E95" s="109">
        <v>340097</v>
      </c>
      <c r="F95" s="109">
        <v>0</v>
      </c>
      <c r="G95" s="109">
        <v>0</v>
      </c>
      <c r="H95" s="109">
        <v>120603</v>
      </c>
      <c r="I95" s="109">
        <v>0</v>
      </c>
      <c r="J95" s="110">
        <v>3813876</v>
      </c>
      <c r="K95" s="109">
        <v>801824</v>
      </c>
      <c r="L95" s="109">
        <v>0</v>
      </c>
      <c r="M95" s="109">
        <v>0</v>
      </c>
      <c r="N95" s="109">
        <v>3110</v>
      </c>
      <c r="O95" s="109">
        <v>71592</v>
      </c>
      <c r="P95" s="109">
        <v>2881709</v>
      </c>
      <c r="Q95" s="109">
        <v>0</v>
      </c>
      <c r="R95" s="109">
        <v>118282</v>
      </c>
      <c r="S95" s="109">
        <v>0</v>
      </c>
      <c r="T95" s="109">
        <v>0</v>
      </c>
      <c r="U95" s="111">
        <v>3876517</v>
      </c>
      <c r="V95" s="112"/>
      <c r="W95" s="112"/>
      <c r="X95" s="112"/>
      <c r="Y95" s="112"/>
      <c r="Z95" s="112"/>
      <c r="AA95" s="112"/>
      <c r="AB95" s="112"/>
    </row>
    <row r="96" spans="1:28">
      <c r="A96" s="206" t="s">
        <v>93</v>
      </c>
      <c r="B96" s="219">
        <v>49311</v>
      </c>
      <c r="C96" s="219">
        <v>59462</v>
      </c>
      <c r="D96" s="219">
        <v>80949</v>
      </c>
      <c r="E96" s="219">
        <v>6130</v>
      </c>
      <c r="F96" s="219">
        <v>0</v>
      </c>
      <c r="G96" s="219">
        <v>0</v>
      </c>
      <c r="H96" s="219">
        <v>0</v>
      </c>
      <c r="I96" s="219">
        <v>0</v>
      </c>
      <c r="J96" s="226">
        <v>195852</v>
      </c>
      <c r="K96" s="219">
        <v>0</v>
      </c>
      <c r="L96" s="219">
        <v>0</v>
      </c>
      <c r="M96" s="219">
        <v>0</v>
      </c>
      <c r="N96" s="219">
        <v>0</v>
      </c>
      <c r="O96" s="219">
        <v>58476</v>
      </c>
      <c r="P96" s="219">
        <v>127598</v>
      </c>
      <c r="Q96" s="219">
        <v>0</v>
      </c>
      <c r="R96" s="219">
        <v>9778</v>
      </c>
      <c r="S96" s="219">
        <v>0</v>
      </c>
      <c r="T96" s="219">
        <v>0</v>
      </c>
      <c r="U96" s="227">
        <v>195852</v>
      </c>
    </row>
    <row r="97" spans="1:28" s="113" customFormat="1" ht="14.4">
      <c r="A97" s="108" t="s">
        <v>41</v>
      </c>
      <c r="B97" s="109">
        <v>49311</v>
      </c>
      <c r="C97" s="109">
        <v>59462</v>
      </c>
      <c r="D97" s="109">
        <v>80949</v>
      </c>
      <c r="E97" s="109">
        <v>6130</v>
      </c>
      <c r="F97" s="109">
        <v>0</v>
      </c>
      <c r="G97" s="109">
        <v>0</v>
      </c>
      <c r="H97" s="109">
        <v>0</v>
      </c>
      <c r="I97" s="109">
        <v>0</v>
      </c>
      <c r="J97" s="110">
        <v>195852</v>
      </c>
      <c r="K97" s="109">
        <v>0</v>
      </c>
      <c r="L97" s="109">
        <v>0</v>
      </c>
      <c r="M97" s="109">
        <v>0</v>
      </c>
      <c r="N97" s="109">
        <v>0</v>
      </c>
      <c r="O97" s="109">
        <v>58476</v>
      </c>
      <c r="P97" s="109">
        <v>127598</v>
      </c>
      <c r="Q97" s="109">
        <v>0</v>
      </c>
      <c r="R97" s="109">
        <v>9778</v>
      </c>
      <c r="S97" s="109">
        <v>0</v>
      </c>
      <c r="T97" s="109">
        <v>0</v>
      </c>
      <c r="U97" s="111">
        <v>195852</v>
      </c>
      <c r="V97" s="112"/>
      <c r="W97" s="112"/>
      <c r="X97" s="112"/>
      <c r="Y97" s="112"/>
      <c r="Z97" s="112"/>
      <c r="AA97" s="112"/>
      <c r="AB97" s="112"/>
    </row>
    <row r="98" spans="1:28" s="113" customFormat="1" ht="14.4">
      <c r="A98" s="108" t="s">
        <v>42</v>
      </c>
      <c r="B98" s="109">
        <v>1800398</v>
      </c>
      <c r="C98" s="109">
        <v>271473</v>
      </c>
      <c r="D98" s="109">
        <v>1471027</v>
      </c>
      <c r="E98" s="109">
        <v>346227</v>
      </c>
      <c r="F98" s="109">
        <v>0</v>
      </c>
      <c r="G98" s="109">
        <v>0</v>
      </c>
      <c r="H98" s="109">
        <v>120603</v>
      </c>
      <c r="I98" s="109">
        <v>0</v>
      </c>
      <c r="J98" s="110">
        <v>4009728</v>
      </c>
      <c r="K98" s="109">
        <v>801824</v>
      </c>
      <c r="L98" s="109">
        <v>0</v>
      </c>
      <c r="M98" s="109">
        <v>0</v>
      </c>
      <c r="N98" s="109">
        <v>3110</v>
      </c>
      <c r="O98" s="109">
        <v>130068</v>
      </c>
      <c r="P98" s="109">
        <v>3009307</v>
      </c>
      <c r="Q98" s="109">
        <v>0</v>
      </c>
      <c r="R98" s="109">
        <v>128060</v>
      </c>
      <c r="S98" s="109">
        <v>0</v>
      </c>
      <c r="T98" s="109">
        <v>0</v>
      </c>
      <c r="U98" s="111">
        <v>4072369</v>
      </c>
      <c r="V98" s="112"/>
      <c r="W98" s="112"/>
      <c r="X98" s="112"/>
      <c r="Y98" s="112"/>
      <c r="Z98" s="112"/>
      <c r="AA98" s="112"/>
      <c r="AB98" s="112"/>
    </row>
    <row r="99" spans="1:28">
      <c r="J99" s="226">
        <v>0</v>
      </c>
      <c r="U99" s="227">
        <v>0</v>
      </c>
    </row>
    <row r="100" spans="1:28" s="113" customFormat="1" ht="14.4">
      <c r="A100" s="108" t="s">
        <v>94</v>
      </c>
      <c r="B100" s="109">
        <v>3941803.87</v>
      </c>
      <c r="C100" s="109">
        <v>0</v>
      </c>
      <c r="D100" s="109">
        <v>10557199.860000001</v>
      </c>
      <c r="E100" s="109">
        <v>1777340.17</v>
      </c>
      <c r="F100" s="109">
        <v>346922.16</v>
      </c>
      <c r="G100" s="109">
        <v>0</v>
      </c>
      <c r="H100" s="109">
        <v>107401.99</v>
      </c>
      <c r="I100" s="109">
        <v>255407.48</v>
      </c>
      <c r="J100" s="110">
        <v>16986075.530000001</v>
      </c>
      <c r="K100" s="109">
        <v>9019272.8399999999</v>
      </c>
      <c r="L100" s="109">
        <v>0</v>
      </c>
      <c r="M100" s="109">
        <v>0</v>
      </c>
      <c r="N100" s="109">
        <v>167847.32</v>
      </c>
      <c r="O100" s="109">
        <v>460510.69</v>
      </c>
      <c r="P100" s="109">
        <v>8021738.1399999997</v>
      </c>
      <c r="Q100" s="109">
        <v>36864.6</v>
      </c>
      <c r="R100" s="109">
        <v>1140031.69</v>
      </c>
      <c r="S100" s="109">
        <v>0</v>
      </c>
      <c r="T100" s="109">
        <v>0</v>
      </c>
      <c r="U100" s="111">
        <v>18846265.280000001</v>
      </c>
      <c r="V100" s="112"/>
      <c r="W100" s="112"/>
      <c r="X100" s="112"/>
      <c r="Y100" s="112"/>
      <c r="Z100" s="112"/>
      <c r="AA100" s="112"/>
      <c r="AB100" s="112"/>
    </row>
    <row r="101" spans="1:28">
      <c r="A101" s="206" t="s">
        <v>95</v>
      </c>
      <c r="B101" s="219">
        <v>0</v>
      </c>
      <c r="C101" s="219">
        <v>0</v>
      </c>
      <c r="D101" s="219">
        <v>58506.75</v>
      </c>
      <c r="E101" s="219">
        <v>2046.19</v>
      </c>
      <c r="F101" s="219">
        <v>0</v>
      </c>
      <c r="G101" s="219">
        <v>2108.0300000000002</v>
      </c>
      <c r="H101" s="219">
        <v>0</v>
      </c>
      <c r="I101" s="219">
        <v>0</v>
      </c>
      <c r="J101" s="226">
        <v>62660.97</v>
      </c>
      <c r="K101" s="219">
        <v>40632.019999999997</v>
      </c>
      <c r="L101" s="219">
        <v>0</v>
      </c>
      <c r="M101" s="219">
        <v>0</v>
      </c>
      <c r="N101" s="219">
        <v>32263.31</v>
      </c>
      <c r="O101" s="219">
        <v>28380.69</v>
      </c>
      <c r="P101" s="219">
        <v>12663.15</v>
      </c>
      <c r="Q101" s="219">
        <v>0</v>
      </c>
      <c r="R101" s="219">
        <v>0</v>
      </c>
      <c r="S101" s="219">
        <v>0</v>
      </c>
      <c r="T101" s="219">
        <v>0</v>
      </c>
      <c r="U101" s="227">
        <v>113939.17</v>
      </c>
    </row>
    <row r="102" spans="1:28">
      <c r="A102" s="206" t="s">
        <v>96</v>
      </c>
      <c r="B102" s="219">
        <v>0</v>
      </c>
      <c r="C102" s="219">
        <v>0</v>
      </c>
      <c r="D102" s="219">
        <v>118851.55999999998</v>
      </c>
      <c r="E102" s="219">
        <v>0</v>
      </c>
      <c r="F102" s="219">
        <v>0</v>
      </c>
      <c r="G102" s="219">
        <v>0</v>
      </c>
      <c r="H102" s="219">
        <v>0</v>
      </c>
      <c r="I102" s="219">
        <v>124166.63</v>
      </c>
      <c r="J102" s="226">
        <v>243018.19</v>
      </c>
      <c r="K102" s="219">
        <v>124166.63</v>
      </c>
      <c r="L102" s="219">
        <v>0</v>
      </c>
      <c r="M102" s="219">
        <v>0</v>
      </c>
      <c r="N102" s="219">
        <v>0</v>
      </c>
      <c r="O102" s="219">
        <v>12450</v>
      </c>
      <c r="P102" s="219">
        <v>22837.439999999999</v>
      </c>
      <c r="Q102" s="219">
        <v>5087.67</v>
      </c>
      <c r="R102" s="219">
        <v>0</v>
      </c>
      <c r="S102" s="219">
        <v>0</v>
      </c>
      <c r="T102" s="219">
        <v>0</v>
      </c>
      <c r="U102" s="227">
        <v>164541.74000000002</v>
      </c>
    </row>
    <row r="103" spans="1:28">
      <c r="A103" s="206" t="s">
        <v>97</v>
      </c>
      <c r="B103" s="219">
        <v>9520</v>
      </c>
      <c r="C103" s="219">
        <v>0</v>
      </c>
      <c r="D103" s="219">
        <v>640718</v>
      </c>
      <c r="E103" s="219">
        <v>36096</v>
      </c>
      <c r="F103" s="219">
        <v>0</v>
      </c>
      <c r="G103" s="219">
        <v>0</v>
      </c>
      <c r="H103" s="219">
        <v>0</v>
      </c>
      <c r="I103" s="219">
        <v>1610648</v>
      </c>
      <c r="J103" s="226">
        <v>2296982</v>
      </c>
      <c r="K103" s="219">
        <v>485528</v>
      </c>
      <c r="L103" s="219">
        <v>0</v>
      </c>
      <c r="M103" s="219">
        <v>0</v>
      </c>
      <c r="N103" s="219">
        <v>1380408</v>
      </c>
      <c r="O103" s="219">
        <v>2044303</v>
      </c>
      <c r="P103" s="219">
        <v>172371</v>
      </c>
      <c r="Q103" s="219">
        <v>295490</v>
      </c>
      <c r="R103" s="219">
        <v>7331</v>
      </c>
      <c r="S103" s="219">
        <v>0</v>
      </c>
      <c r="T103" s="219">
        <v>0</v>
      </c>
      <c r="U103" s="227">
        <v>4385431</v>
      </c>
    </row>
    <row r="104" spans="1:28">
      <c r="A104" s="206" t="s">
        <v>98</v>
      </c>
      <c r="B104" s="219">
        <v>0</v>
      </c>
      <c r="C104" s="219">
        <v>0</v>
      </c>
      <c r="D104" s="219">
        <v>21446.82</v>
      </c>
      <c r="E104" s="219">
        <v>21138.31</v>
      </c>
      <c r="F104" s="219">
        <v>2287.8000000000002</v>
      </c>
      <c r="G104" s="219">
        <v>0</v>
      </c>
      <c r="H104" s="219">
        <v>0</v>
      </c>
      <c r="I104" s="219">
        <v>0</v>
      </c>
      <c r="J104" s="226">
        <v>44872.930000000008</v>
      </c>
      <c r="K104" s="219">
        <v>0</v>
      </c>
      <c r="L104" s="219">
        <v>0</v>
      </c>
      <c r="M104" s="219">
        <v>0</v>
      </c>
      <c r="N104" s="219">
        <v>0</v>
      </c>
      <c r="O104" s="219">
        <v>77393.299999999988</v>
      </c>
      <c r="P104" s="219">
        <v>0</v>
      </c>
      <c r="Q104" s="219">
        <v>16279.92</v>
      </c>
      <c r="R104" s="219">
        <v>0</v>
      </c>
      <c r="S104" s="219">
        <v>0</v>
      </c>
      <c r="T104" s="219">
        <v>0</v>
      </c>
      <c r="U104" s="227">
        <v>93673.219999999987</v>
      </c>
    </row>
    <row r="105" spans="1:28">
      <c r="A105" s="206" t="s">
        <v>99</v>
      </c>
      <c r="B105" s="219">
        <v>0</v>
      </c>
      <c r="C105" s="219">
        <v>0</v>
      </c>
      <c r="D105" s="219">
        <v>136870.12</v>
      </c>
      <c r="E105" s="219">
        <v>4970</v>
      </c>
      <c r="F105" s="219">
        <v>0</v>
      </c>
      <c r="G105" s="219">
        <v>0</v>
      </c>
      <c r="H105" s="219">
        <v>0</v>
      </c>
      <c r="I105" s="219">
        <v>0</v>
      </c>
      <c r="J105" s="226">
        <v>141840.12</v>
      </c>
      <c r="K105" s="219">
        <v>134732.29999999999</v>
      </c>
      <c r="L105" s="219">
        <v>0</v>
      </c>
      <c r="M105" s="219">
        <v>0</v>
      </c>
      <c r="N105" s="219">
        <v>268050.05</v>
      </c>
      <c r="O105" s="219">
        <v>144125.26</v>
      </c>
      <c r="P105" s="219">
        <v>40858.69</v>
      </c>
      <c r="Q105" s="219">
        <v>38958.33</v>
      </c>
      <c r="R105" s="219">
        <v>0</v>
      </c>
      <c r="S105" s="219">
        <v>0</v>
      </c>
      <c r="T105" s="219">
        <v>0</v>
      </c>
      <c r="U105" s="227">
        <v>626724.63</v>
      </c>
    </row>
    <row r="106" spans="1:28">
      <c r="A106" s="206" t="s">
        <v>100</v>
      </c>
      <c r="B106" s="219">
        <v>0</v>
      </c>
      <c r="C106" s="219">
        <v>0</v>
      </c>
      <c r="D106" s="219">
        <v>8110</v>
      </c>
      <c r="E106" s="219">
        <v>12</v>
      </c>
      <c r="F106" s="219">
        <v>2750</v>
      </c>
      <c r="G106" s="219">
        <v>0</v>
      </c>
      <c r="H106" s="219">
        <v>0</v>
      </c>
      <c r="I106" s="219">
        <v>0</v>
      </c>
      <c r="J106" s="226">
        <v>10872</v>
      </c>
      <c r="K106" s="219">
        <v>11503</v>
      </c>
      <c r="L106" s="219">
        <v>0</v>
      </c>
      <c r="M106" s="219">
        <v>0</v>
      </c>
      <c r="N106" s="219">
        <v>0</v>
      </c>
      <c r="O106" s="219">
        <v>5883</v>
      </c>
      <c r="P106" s="219">
        <v>3617</v>
      </c>
      <c r="Q106" s="219">
        <v>0</v>
      </c>
      <c r="R106" s="219">
        <v>7278</v>
      </c>
      <c r="S106" s="219">
        <v>0</v>
      </c>
      <c r="T106" s="219">
        <v>0</v>
      </c>
      <c r="U106" s="227">
        <v>28281</v>
      </c>
    </row>
    <row r="107" spans="1:28">
      <c r="A107" s="206" t="s">
        <v>101</v>
      </c>
      <c r="B107" s="219">
        <v>0</v>
      </c>
      <c r="C107" s="219">
        <v>0</v>
      </c>
      <c r="D107" s="219">
        <v>0</v>
      </c>
      <c r="E107" s="219">
        <v>0</v>
      </c>
      <c r="F107" s="219">
        <v>0</v>
      </c>
      <c r="G107" s="219">
        <v>0</v>
      </c>
      <c r="H107" s="219">
        <v>0</v>
      </c>
      <c r="I107" s="219">
        <v>0</v>
      </c>
      <c r="J107" s="226">
        <v>0</v>
      </c>
      <c r="K107" s="219">
        <v>0</v>
      </c>
      <c r="L107" s="219">
        <v>0</v>
      </c>
      <c r="M107" s="219">
        <v>0</v>
      </c>
      <c r="N107" s="219">
        <v>0</v>
      </c>
      <c r="O107" s="219">
        <v>0</v>
      </c>
      <c r="P107" s="219">
        <v>0</v>
      </c>
      <c r="Q107" s="219">
        <v>0</v>
      </c>
      <c r="R107" s="219">
        <v>0</v>
      </c>
      <c r="S107" s="219">
        <v>0</v>
      </c>
      <c r="T107" s="219">
        <v>0</v>
      </c>
      <c r="U107" s="227">
        <v>0</v>
      </c>
    </row>
    <row r="108" spans="1:28">
      <c r="A108" s="206" t="s">
        <v>102</v>
      </c>
      <c r="B108" s="219">
        <v>726239</v>
      </c>
      <c r="C108" s="219">
        <v>0</v>
      </c>
      <c r="D108" s="219">
        <v>116140</v>
      </c>
      <c r="E108" s="219">
        <v>846</v>
      </c>
      <c r="F108" s="219">
        <v>0</v>
      </c>
      <c r="G108" s="219">
        <v>0</v>
      </c>
      <c r="H108" s="219">
        <v>0</v>
      </c>
      <c r="I108" s="219">
        <v>0</v>
      </c>
      <c r="J108" s="226">
        <v>843225</v>
      </c>
      <c r="K108" s="219">
        <v>0</v>
      </c>
      <c r="L108" s="219">
        <v>0</v>
      </c>
      <c r="M108" s="219">
        <v>0</v>
      </c>
      <c r="N108" s="219">
        <v>4504</v>
      </c>
      <c r="O108" s="219">
        <v>59588</v>
      </c>
      <c r="P108" s="219">
        <v>807184</v>
      </c>
      <c r="Q108" s="219">
        <v>0</v>
      </c>
      <c r="R108" s="219">
        <v>0</v>
      </c>
      <c r="S108" s="219">
        <v>0</v>
      </c>
      <c r="T108" s="219">
        <v>0</v>
      </c>
      <c r="U108" s="227">
        <v>871276</v>
      </c>
    </row>
    <row r="109" spans="1:28">
      <c r="A109" s="206" t="s">
        <v>103</v>
      </c>
      <c r="B109" s="219">
        <v>2050.46</v>
      </c>
      <c r="C109" s="219">
        <v>1016534.4999999999</v>
      </c>
      <c r="D109" s="219">
        <v>2334183.6599999997</v>
      </c>
      <c r="E109" s="219">
        <v>277088.13</v>
      </c>
      <c r="F109" s="219">
        <v>8002.0999999999995</v>
      </c>
      <c r="G109" s="219">
        <v>121469.73</v>
      </c>
      <c r="H109" s="219">
        <v>0</v>
      </c>
      <c r="I109" s="219">
        <v>734952.81</v>
      </c>
      <c r="J109" s="226">
        <v>4494281.3899999997</v>
      </c>
      <c r="K109" s="219">
        <v>0</v>
      </c>
      <c r="L109" s="219">
        <v>50220.39</v>
      </c>
      <c r="M109" s="219">
        <v>0</v>
      </c>
      <c r="N109" s="219">
        <v>0</v>
      </c>
      <c r="O109" s="219">
        <v>3059906.07</v>
      </c>
      <c r="P109" s="219">
        <v>476600.77</v>
      </c>
      <c r="Q109" s="219">
        <v>236388.03</v>
      </c>
      <c r="R109" s="219">
        <v>0</v>
      </c>
      <c r="S109" s="219">
        <v>0</v>
      </c>
      <c r="T109" s="219">
        <v>0</v>
      </c>
      <c r="U109" s="227">
        <v>3823115.26</v>
      </c>
    </row>
    <row r="110" spans="1:28">
      <c r="A110" s="206" t="s">
        <v>104</v>
      </c>
      <c r="B110" s="219">
        <v>1146884.9100000001</v>
      </c>
      <c r="C110" s="219">
        <v>0</v>
      </c>
      <c r="D110" s="219">
        <v>498461.03</v>
      </c>
      <c r="E110" s="219">
        <v>162048.89000000001</v>
      </c>
      <c r="F110" s="219">
        <v>50853.38</v>
      </c>
      <c r="G110" s="219">
        <v>24422</v>
      </c>
      <c r="H110" s="219">
        <v>0</v>
      </c>
      <c r="I110" s="219">
        <v>1786332.79</v>
      </c>
      <c r="J110" s="226">
        <v>3669003</v>
      </c>
      <c r="K110" s="219">
        <v>0</v>
      </c>
      <c r="L110" s="219">
        <v>0</v>
      </c>
      <c r="M110" s="219">
        <v>0</v>
      </c>
      <c r="N110" s="219">
        <v>0</v>
      </c>
      <c r="O110" s="219">
        <v>2289765.8699999996</v>
      </c>
      <c r="P110" s="219">
        <v>199334.15</v>
      </c>
      <c r="Q110" s="219">
        <v>0</v>
      </c>
      <c r="R110" s="219">
        <v>0</v>
      </c>
      <c r="S110" s="219">
        <v>0</v>
      </c>
      <c r="T110" s="219">
        <v>0</v>
      </c>
      <c r="U110" s="227">
        <v>2489100.0199999996</v>
      </c>
    </row>
    <row r="111" spans="1:28">
      <c r="A111" s="206" t="s">
        <v>105</v>
      </c>
      <c r="B111" s="219">
        <v>0</v>
      </c>
      <c r="C111" s="219">
        <v>0</v>
      </c>
      <c r="D111" s="219">
        <v>48082.94</v>
      </c>
      <c r="E111" s="219">
        <v>0</v>
      </c>
      <c r="F111" s="219">
        <v>0</v>
      </c>
      <c r="G111" s="219">
        <v>0</v>
      </c>
      <c r="H111" s="219">
        <v>0</v>
      </c>
      <c r="I111" s="219">
        <v>0</v>
      </c>
      <c r="J111" s="226">
        <v>48082.94</v>
      </c>
      <c r="K111" s="219">
        <v>0</v>
      </c>
      <c r="L111" s="219">
        <v>0</v>
      </c>
      <c r="M111" s="219">
        <v>0</v>
      </c>
      <c r="N111" s="219">
        <v>0</v>
      </c>
      <c r="O111" s="219">
        <v>116197.79000000001</v>
      </c>
      <c r="P111" s="219">
        <v>50532.58</v>
      </c>
      <c r="Q111" s="219">
        <v>0</v>
      </c>
      <c r="R111" s="219">
        <v>0</v>
      </c>
      <c r="S111" s="219">
        <v>0</v>
      </c>
      <c r="T111" s="219">
        <v>0</v>
      </c>
      <c r="U111" s="227">
        <v>166730.37</v>
      </c>
    </row>
    <row r="112" spans="1:28">
      <c r="A112" s="206" t="s">
        <v>106</v>
      </c>
      <c r="B112" s="219">
        <v>0</v>
      </c>
      <c r="C112" s="219">
        <v>0</v>
      </c>
      <c r="D112" s="219">
        <v>83076.319999999992</v>
      </c>
      <c r="E112" s="219">
        <v>8816.66</v>
      </c>
      <c r="F112" s="219">
        <v>0</v>
      </c>
      <c r="G112" s="219">
        <v>5000</v>
      </c>
      <c r="H112" s="219">
        <v>0</v>
      </c>
      <c r="I112" s="219">
        <v>0</v>
      </c>
      <c r="J112" s="226">
        <v>96892.98</v>
      </c>
      <c r="K112" s="219">
        <v>0</v>
      </c>
      <c r="L112" s="219">
        <v>0</v>
      </c>
      <c r="M112" s="219">
        <v>0</v>
      </c>
      <c r="N112" s="219">
        <v>0</v>
      </c>
      <c r="O112" s="219">
        <v>48752.85</v>
      </c>
      <c r="P112" s="219">
        <v>34370.519999999997</v>
      </c>
      <c r="Q112" s="219">
        <v>0</v>
      </c>
      <c r="R112" s="219">
        <v>0</v>
      </c>
      <c r="S112" s="219">
        <v>0</v>
      </c>
      <c r="T112" s="219">
        <v>0</v>
      </c>
      <c r="U112" s="227">
        <v>83123.37</v>
      </c>
    </row>
    <row r="113" spans="1:28">
      <c r="A113" s="206" t="s">
        <v>107</v>
      </c>
      <c r="B113" s="219">
        <v>-2616.12</v>
      </c>
      <c r="C113" s="219">
        <v>0</v>
      </c>
      <c r="D113" s="219">
        <v>179475.29</v>
      </c>
      <c r="E113" s="219">
        <v>1795.52</v>
      </c>
      <c r="F113" s="219">
        <v>1571.61</v>
      </c>
      <c r="G113" s="219">
        <v>25078</v>
      </c>
      <c r="H113" s="219">
        <v>0</v>
      </c>
      <c r="I113" s="219">
        <v>101804.06</v>
      </c>
      <c r="J113" s="226">
        <v>307108.36</v>
      </c>
      <c r="K113" s="219">
        <v>105756.83</v>
      </c>
      <c r="L113" s="219">
        <v>0</v>
      </c>
      <c r="M113" s="219">
        <v>0</v>
      </c>
      <c r="N113" s="219">
        <v>136784.23000000001</v>
      </c>
      <c r="O113" s="219">
        <v>68734.69</v>
      </c>
      <c r="P113" s="219">
        <v>445564.35</v>
      </c>
      <c r="Q113" s="219">
        <v>0</v>
      </c>
      <c r="R113" s="219">
        <v>0</v>
      </c>
      <c r="S113" s="219">
        <v>0</v>
      </c>
      <c r="T113" s="219">
        <v>0</v>
      </c>
      <c r="U113" s="227">
        <v>756840.1</v>
      </c>
    </row>
    <row r="114" spans="1:28">
      <c r="A114" s="206" t="s">
        <v>108</v>
      </c>
      <c r="B114" s="219">
        <v>217.28</v>
      </c>
      <c r="C114" s="219">
        <v>0</v>
      </c>
      <c r="D114" s="219">
        <v>5050.12</v>
      </c>
      <c r="E114" s="219">
        <v>0</v>
      </c>
      <c r="F114" s="219">
        <v>0</v>
      </c>
      <c r="G114" s="219">
        <v>0</v>
      </c>
      <c r="H114" s="219">
        <v>0</v>
      </c>
      <c r="I114" s="219">
        <v>0</v>
      </c>
      <c r="J114" s="226">
        <v>5267.4</v>
      </c>
      <c r="K114" s="219">
        <v>0</v>
      </c>
      <c r="L114" s="219">
        <v>0</v>
      </c>
      <c r="M114" s="219">
        <v>0</v>
      </c>
      <c r="N114" s="219">
        <v>0</v>
      </c>
      <c r="O114" s="219">
        <v>15262</v>
      </c>
      <c r="P114" s="219">
        <v>4425.8100000000004</v>
      </c>
      <c r="Q114" s="219">
        <v>0</v>
      </c>
      <c r="R114" s="219">
        <v>0</v>
      </c>
      <c r="S114" s="219">
        <v>0</v>
      </c>
      <c r="T114" s="219">
        <v>0</v>
      </c>
      <c r="U114" s="227">
        <v>19687.810000000001</v>
      </c>
    </row>
    <row r="115" spans="1:28" s="113" customFormat="1" ht="14.4">
      <c r="A115" s="108" t="s">
        <v>41</v>
      </c>
      <c r="B115" s="109">
        <v>1882295.53</v>
      </c>
      <c r="C115" s="109">
        <v>1016534.4999999999</v>
      </c>
      <c r="D115" s="109">
        <v>4248972.6099999994</v>
      </c>
      <c r="E115" s="109">
        <v>514857.7</v>
      </c>
      <c r="F115" s="109">
        <v>65464.89</v>
      </c>
      <c r="G115" s="109">
        <v>178077.76</v>
      </c>
      <c r="H115" s="109">
        <v>0</v>
      </c>
      <c r="I115" s="109">
        <v>4357904.29</v>
      </c>
      <c r="J115" s="110">
        <v>12264107.279999997</v>
      </c>
      <c r="K115" s="109">
        <v>902318.77999999991</v>
      </c>
      <c r="L115" s="109">
        <v>50220.39</v>
      </c>
      <c r="M115" s="109">
        <v>0</v>
      </c>
      <c r="N115" s="109">
        <v>1822009.59</v>
      </c>
      <c r="O115" s="109">
        <v>7970742.5199999996</v>
      </c>
      <c r="P115" s="109">
        <v>2270359.46</v>
      </c>
      <c r="Q115" s="109">
        <v>592203.94999999995</v>
      </c>
      <c r="R115" s="109">
        <v>14609</v>
      </c>
      <c r="S115" s="109">
        <v>0</v>
      </c>
      <c r="T115" s="109">
        <v>0</v>
      </c>
      <c r="U115" s="111">
        <v>13622463.689999998</v>
      </c>
      <c r="V115" s="112"/>
      <c r="W115" s="112"/>
      <c r="X115" s="112"/>
      <c r="Y115" s="112"/>
      <c r="Z115" s="112"/>
      <c r="AA115" s="112"/>
      <c r="AB115" s="112"/>
    </row>
    <row r="116" spans="1:28" s="113" customFormat="1" ht="14.4">
      <c r="A116" s="108" t="s">
        <v>42</v>
      </c>
      <c r="B116" s="109">
        <v>5824099.4000000004</v>
      </c>
      <c r="C116" s="109">
        <v>1016534.4999999999</v>
      </c>
      <c r="D116" s="109">
        <v>14806172.470000001</v>
      </c>
      <c r="E116" s="109">
        <v>2292197.87</v>
      </c>
      <c r="F116" s="109">
        <v>412387.05</v>
      </c>
      <c r="G116" s="109">
        <v>178077.76</v>
      </c>
      <c r="H116" s="109">
        <v>107401.99</v>
      </c>
      <c r="I116" s="109">
        <v>4613311.7700000005</v>
      </c>
      <c r="J116" s="110">
        <v>29250182.810000002</v>
      </c>
      <c r="K116" s="109">
        <v>9921591.6199999992</v>
      </c>
      <c r="L116" s="109">
        <v>50220.39</v>
      </c>
      <c r="M116" s="109">
        <v>0</v>
      </c>
      <c r="N116" s="109">
        <v>1989856.9100000001</v>
      </c>
      <c r="O116" s="109">
        <v>8431253.209999999</v>
      </c>
      <c r="P116" s="109">
        <v>10292097.6</v>
      </c>
      <c r="Q116" s="109">
        <v>629068.54999999993</v>
      </c>
      <c r="R116" s="109">
        <v>1154640.69</v>
      </c>
      <c r="S116" s="109">
        <v>0</v>
      </c>
      <c r="T116" s="109">
        <v>0</v>
      </c>
      <c r="U116" s="111">
        <v>32468728.969999999</v>
      </c>
      <c r="V116" s="112"/>
      <c r="W116" s="112"/>
      <c r="X116" s="112"/>
      <c r="Y116" s="112"/>
      <c r="Z116" s="112"/>
      <c r="AA116" s="112"/>
      <c r="AB116" s="112"/>
    </row>
    <row r="117" spans="1:28">
      <c r="J117" s="226">
        <v>0</v>
      </c>
      <c r="U117" s="227">
        <v>0</v>
      </c>
    </row>
    <row r="118" spans="1:28" s="113" customFormat="1" ht="14.4">
      <c r="A118" s="108" t="s">
        <v>109</v>
      </c>
      <c r="B118" s="109">
        <v>4640786.07</v>
      </c>
      <c r="C118" s="109">
        <v>0</v>
      </c>
      <c r="D118" s="109">
        <v>8489828.9499999993</v>
      </c>
      <c r="E118" s="109">
        <v>1592986.38</v>
      </c>
      <c r="F118" s="109">
        <v>9461.42</v>
      </c>
      <c r="G118" s="109">
        <v>0</v>
      </c>
      <c r="H118" s="109">
        <v>948335.2</v>
      </c>
      <c r="I118" s="109">
        <v>0</v>
      </c>
      <c r="J118" s="110">
        <v>15681398.019999998</v>
      </c>
      <c r="K118" s="109">
        <v>5721714.6899999995</v>
      </c>
      <c r="L118" s="109">
        <v>0</v>
      </c>
      <c r="M118" s="109">
        <v>0</v>
      </c>
      <c r="N118" s="109">
        <v>1297053.18</v>
      </c>
      <c r="O118" s="109">
        <v>803647.57</v>
      </c>
      <c r="P118" s="109">
        <v>2916720.2800000003</v>
      </c>
      <c r="Q118" s="109">
        <v>947772.29</v>
      </c>
      <c r="R118" s="109">
        <v>3799044.32</v>
      </c>
      <c r="S118" s="109">
        <v>0</v>
      </c>
      <c r="T118" s="109">
        <v>0</v>
      </c>
      <c r="U118" s="111">
        <v>15485952.329999998</v>
      </c>
      <c r="V118" s="112"/>
      <c r="W118" s="112"/>
      <c r="X118" s="112"/>
      <c r="Y118" s="112"/>
      <c r="Z118" s="112"/>
      <c r="AA118" s="112"/>
      <c r="AB118" s="112"/>
    </row>
    <row r="119" spans="1:28">
      <c r="A119" s="206" t="s">
        <v>110</v>
      </c>
      <c r="B119" s="219">
        <v>1396048.85</v>
      </c>
      <c r="C119" s="219">
        <v>0</v>
      </c>
      <c r="D119" s="219">
        <v>1588146.1500000001</v>
      </c>
      <c r="E119" s="219">
        <v>135189.5</v>
      </c>
      <c r="F119" s="219">
        <v>0</v>
      </c>
      <c r="G119" s="219">
        <v>0</v>
      </c>
      <c r="H119" s="219">
        <v>0</v>
      </c>
      <c r="I119" s="219">
        <v>422600.28</v>
      </c>
      <c r="J119" s="226">
        <v>3541984.7800000003</v>
      </c>
      <c r="K119" s="219">
        <v>0</v>
      </c>
      <c r="L119" s="219">
        <v>0</v>
      </c>
      <c r="M119" s="219">
        <v>0</v>
      </c>
      <c r="N119" s="219">
        <v>530040.14</v>
      </c>
      <c r="O119" s="219">
        <v>2000791.19</v>
      </c>
      <c r="P119" s="219">
        <v>577685.93000000005</v>
      </c>
      <c r="Q119" s="219">
        <v>578570.76</v>
      </c>
      <c r="R119" s="219">
        <v>27228.87</v>
      </c>
      <c r="S119" s="219">
        <v>0</v>
      </c>
      <c r="T119" s="219">
        <v>0</v>
      </c>
      <c r="U119" s="227">
        <v>3714316.8900000006</v>
      </c>
    </row>
    <row r="120" spans="1:28">
      <c r="A120" s="206" t="s">
        <v>111</v>
      </c>
      <c r="B120" s="219">
        <v>693</v>
      </c>
      <c r="C120" s="219">
        <v>0</v>
      </c>
      <c r="D120" s="219">
        <v>145702</v>
      </c>
      <c r="E120" s="219">
        <v>4526</v>
      </c>
      <c r="F120" s="219">
        <v>6310</v>
      </c>
      <c r="G120" s="219">
        <v>0</v>
      </c>
      <c r="H120" s="219">
        <v>0</v>
      </c>
      <c r="I120" s="219">
        <v>513751</v>
      </c>
      <c r="J120" s="226">
        <v>670982</v>
      </c>
      <c r="K120" s="219">
        <v>56134</v>
      </c>
      <c r="L120" s="219">
        <v>0</v>
      </c>
      <c r="M120" s="219">
        <v>0</v>
      </c>
      <c r="N120" s="219">
        <v>0</v>
      </c>
      <c r="O120" s="219">
        <v>53312</v>
      </c>
      <c r="P120" s="219">
        <v>35406</v>
      </c>
      <c r="Q120" s="219">
        <v>0</v>
      </c>
      <c r="R120" s="219">
        <v>0</v>
      </c>
      <c r="S120" s="219">
        <v>0</v>
      </c>
      <c r="T120" s="219">
        <v>0</v>
      </c>
      <c r="U120" s="227">
        <v>144852</v>
      </c>
    </row>
    <row r="121" spans="1:28">
      <c r="A121" s="206" t="s">
        <v>112</v>
      </c>
      <c r="B121" s="219">
        <v>0</v>
      </c>
      <c r="C121" s="219">
        <v>0</v>
      </c>
      <c r="D121" s="219">
        <v>125844.07000000002</v>
      </c>
      <c r="E121" s="219">
        <v>0</v>
      </c>
      <c r="F121" s="219">
        <v>0</v>
      </c>
      <c r="G121" s="219">
        <v>0</v>
      </c>
      <c r="H121" s="219">
        <v>0</v>
      </c>
      <c r="I121" s="219">
        <v>471377.5</v>
      </c>
      <c r="J121" s="226">
        <v>597221.57000000007</v>
      </c>
      <c r="K121" s="219">
        <v>79726.539999999994</v>
      </c>
      <c r="L121" s="219">
        <v>0</v>
      </c>
      <c r="M121" s="219">
        <v>0</v>
      </c>
      <c r="N121" s="219">
        <v>0</v>
      </c>
      <c r="O121" s="219">
        <v>1086.0899999999999</v>
      </c>
      <c r="P121" s="219">
        <v>70886.06</v>
      </c>
      <c r="Q121" s="219">
        <v>0</v>
      </c>
      <c r="R121" s="219">
        <v>33439.46</v>
      </c>
      <c r="S121" s="219">
        <v>0</v>
      </c>
      <c r="T121" s="219">
        <v>0</v>
      </c>
      <c r="U121" s="227">
        <v>185138.15</v>
      </c>
    </row>
    <row r="122" spans="1:28">
      <c r="A122" s="206" t="s">
        <v>113</v>
      </c>
      <c r="B122" s="219">
        <v>11851.71</v>
      </c>
      <c r="C122" s="219">
        <v>0</v>
      </c>
      <c r="D122" s="219">
        <v>336926.19</v>
      </c>
      <c r="E122" s="219">
        <v>56238.63</v>
      </c>
      <c r="F122" s="219">
        <v>0</v>
      </c>
      <c r="G122" s="219">
        <v>0</v>
      </c>
      <c r="H122" s="219">
        <v>0</v>
      </c>
      <c r="I122" s="219">
        <v>0</v>
      </c>
      <c r="J122" s="226">
        <v>405016.53</v>
      </c>
      <c r="K122" s="219">
        <v>0</v>
      </c>
      <c r="L122" s="219">
        <v>0</v>
      </c>
      <c r="M122" s="219">
        <v>0</v>
      </c>
      <c r="N122" s="219">
        <v>0</v>
      </c>
      <c r="O122" s="219">
        <v>0</v>
      </c>
      <c r="P122" s="219">
        <v>189308.31</v>
      </c>
      <c r="Q122" s="219">
        <v>0</v>
      </c>
      <c r="R122" s="219">
        <v>35223</v>
      </c>
      <c r="S122" s="219">
        <v>0</v>
      </c>
      <c r="T122" s="219">
        <v>0</v>
      </c>
      <c r="U122" s="227">
        <v>224531.31</v>
      </c>
    </row>
    <row r="123" spans="1:28">
      <c r="A123" s="206" t="s">
        <v>114</v>
      </c>
      <c r="B123" s="219">
        <v>0</v>
      </c>
      <c r="C123" s="219">
        <v>0</v>
      </c>
      <c r="D123" s="219">
        <v>23276</v>
      </c>
      <c r="E123" s="219">
        <v>0</v>
      </c>
      <c r="F123" s="219">
        <v>0</v>
      </c>
      <c r="G123" s="219">
        <v>0</v>
      </c>
      <c r="H123" s="219">
        <v>0</v>
      </c>
      <c r="I123" s="219">
        <v>0</v>
      </c>
      <c r="J123" s="226">
        <v>23276</v>
      </c>
      <c r="K123" s="219">
        <v>13121.87</v>
      </c>
      <c r="L123" s="219">
        <v>0</v>
      </c>
      <c r="M123" s="219">
        <v>0</v>
      </c>
      <c r="N123" s="219">
        <v>0</v>
      </c>
      <c r="O123" s="219">
        <v>1050</v>
      </c>
      <c r="P123" s="219">
        <v>36266.370000000003</v>
      </c>
      <c r="Q123" s="219">
        <v>1571.92</v>
      </c>
      <c r="R123" s="219">
        <v>0</v>
      </c>
      <c r="S123" s="219">
        <v>0</v>
      </c>
      <c r="T123" s="219">
        <v>0</v>
      </c>
      <c r="U123" s="227">
        <v>52010.16</v>
      </c>
    </row>
    <row r="124" spans="1:28">
      <c r="A124" s="206" t="s">
        <v>115</v>
      </c>
      <c r="B124" s="219">
        <v>255269</v>
      </c>
      <c r="C124" s="219">
        <v>0</v>
      </c>
      <c r="D124" s="219">
        <v>63888</v>
      </c>
      <c r="E124" s="219">
        <v>0</v>
      </c>
      <c r="F124" s="219">
        <v>2527</v>
      </c>
      <c r="G124" s="219">
        <v>0</v>
      </c>
      <c r="H124" s="219">
        <v>0</v>
      </c>
      <c r="I124" s="219">
        <v>0</v>
      </c>
      <c r="J124" s="226">
        <v>321684</v>
      </c>
      <c r="K124" s="219">
        <v>0</v>
      </c>
      <c r="L124" s="219">
        <v>0</v>
      </c>
      <c r="M124" s="219">
        <v>0</v>
      </c>
      <c r="N124" s="219">
        <v>0</v>
      </c>
      <c r="O124" s="219">
        <v>0</v>
      </c>
      <c r="P124" s="219">
        <v>319574</v>
      </c>
      <c r="Q124" s="219">
        <v>0</v>
      </c>
      <c r="R124" s="219">
        <v>22076</v>
      </c>
      <c r="S124" s="219">
        <v>0</v>
      </c>
      <c r="T124" s="219">
        <v>0</v>
      </c>
      <c r="U124" s="227">
        <v>341650</v>
      </c>
    </row>
    <row r="125" spans="1:28">
      <c r="A125" s="206" t="s">
        <v>116</v>
      </c>
      <c r="B125" s="219">
        <v>0</v>
      </c>
      <c r="C125" s="219">
        <v>0</v>
      </c>
      <c r="D125" s="219">
        <v>41355.129999999997</v>
      </c>
      <c r="E125" s="219">
        <v>33656.01</v>
      </c>
      <c r="F125" s="219">
        <v>0</v>
      </c>
      <c r="G125" s="219">
        <v>0</v>
      </c>
      <c r="H125" s="219">
        <v>0</v>
      </c>
      <c r="I125" s="219">
        <v>0</v>
      </c>
      <c r="J125" s="226">
        <v>75011.14</v>
      </c>
      <c r="K125" s="219">
        <v>42711.76</v>
      </c>
      <c r="L125" s="219">
        <v>0</v>
      </c>
      <c r="M125" s="219">
        <v>0</v>
      </c>
      <c r="N125" s="219">
        <v>0</v>
      </c>
      <c r="O125" s="219">
        <v>3661.52</v>
      </c>
      <c r="P125" s="219">
        <v>14788.58</v>
      </c>
      <c r="Q125" s="219">
        <v>24509.95</v>
      </c>
      <c r="R125" s="219">
        <v>0</v>
      </c>
      <c r="S125" s="219">
        <v>0</v>
      </c>
      <c r="T125" s="219">
        <v>0</v>
      </c>
      <c r="U125" s="227">
        <v>85671.81</v>
      </c>
    </row>
    <row r="126" spans="1:28">
      <c r="A126" s="206" t="s">
        <v>117</v>
      </c>
      <c r="B126" s="219">
        <v>677242</v>
      </c>
      <c r="C126" s="219">
        <v>0</v>
      </c>
      <c r="D126" s="219">
        <v>266457</v>
      </c>
      <c r="E126" s="219">
        <v>322121</v>
      </c>
      <c r="F126" s="219">
        <v>0</v>
      </c>
      <c r="G126" s="219">
        <v>1192490</v>
      </c>
      <c r="H126" s="219">
        <v>0</v>
      </c>
      <c r="I126" s="219">
        <v>0</v>
      </c>
      <c r="J126" s="226">
        <v>2458310</v>
      </c>
      <c r="K126" s="219">
        <v>0</v>
      </c>
      <c r="L126" s="219">
        <v>0</v>
      </c>
      <c r="M126" s="219">
        <v>0</v>
      </c>
      <c r="N126" s="219">
        <v>0</v>
      </c>
      <c r="O126" s="219">
        <v>0</v>
      </c>
      <c r="P126" s="219">
        <v>128116</v>
      </c>
      <c r="Q126" s="219">
        <v>0</v>
      </c>
      <c r="R126" s="219">
        <v>1427342</v>
      </c>
      <c r="S126" s="219">
        <v>0</v>
      </c>
      <c r="T126" s="219">
        <v>0</v>
      </c>
      <c r="U126" s="227">
        <v>1555458</v>
      </c>
    </row>
    <row r="127" spans="1:28">
      <c r="A127" s="206" t="s">
        <v>118</v>
      </c>
      <c r="B127" s="219">
        <v>48366</v>
      </c>
      <c r="C127" s="219">
        <v>0</v>
      </c>
      <c r="D127" s="219">
        <v>268276</v>
      </c>
      <c r="E127" s="219">
        <v>83551</v>
      </c>
      <c r="F127" s="219">
        <v>12662</v>
      </c>
      <c r="G127" s="219">
        <v>0</v>
      </c>
      <c r="H127" s="219">
        <v>0</v>
      </c>
      <c r="I127" s="219">
        <v>0</v>
      </c>
      <c r="J127" s="226">
        <v>412855</v>
      </c>
      <c r="K127" s="219">
        <v>136779</v>
      </c>
      <c r="L127" s="219">
        <v>0</v>
      </c>
      <c r="M127" s="219">
        <v>0</v>
      </c>
      <c r="N127" s="219">
        <v>246392</v>
      </c>
      <c r="O127" s="219">
        <v>3386</v>
      </c>
      <c r="P127" s="219">
        <v>45552</v>
      </c>
      <c r="Q127" s="219">
        <v>2159</v>
      </c>
      <c r="R127" s="219">
        <v>0</v>
      </c>
      <c r="S127" s="219">
        <v>0</v>
      </c>
      <c r="T127" s="219">
        <v>0</v>
      </c>
      <c r="U127" s="227">
        <v>434268</v>
      </c>
    </row>
    <row r="128" spans="1:28" s="113" customFormat="1" ht="14.4">
      <c r="A128" s="108" t="s">
        <v>41</v>
      </c>
      <c r="B128" s="109">
        <v>2389470.56</v>
      </c>
      <c r="C128" s="109">
        <v>0</v>
      </c>
      <c r="D128" s="109">
        <v>2859870.54</v>
      </c>
      <c r="E128" s="109">
        <v>635282.14</v>
      </c>
      <c r="F128" s="109">
        <v>21499</v>
      </c>
      <c r="G128" s="109">
        <v>1192490</v>
      </c>
      <c r="H128" s="109">
        <v>0</v>
      </c>
      <c r="I128" s="109">
        <v>1407728.78</v>
      </c>
      <c r="J128" s="110">
        <v>8506341.0199999996</v>
      </c>
      <c r="K128" s="109">
        <v>328473.17</v>
      </c>
      <c r="L128" s="109">
        <v>0</v>
      </c>
      <c r="M128" s="109">
        <v>0</v>
      </c>
      <c r="N128" s="109">
        <v>776432.14</v>
      </c>
      <c r="O128" s="109">
        <v>2063286.8</v>
      </c>
      <c r="P128" s="109">
        <v>1417583.25</v>
      </c>
      <c r="Q128" s="109">
        <v>606811.63</v>
      </c>
      <c r="R128" s="109">
        <v>1545309.33</v>
      </c>
      <c r="S128" s="109">
        <v>0</v>
      </c>
      <c r="T128" s="109">
        <v>0</v>
      </c>
      <c r="U128" s="111">
        <v>6737896.3200000003</v>
      </c>
      <c r="V128" s="112"/>
      <c r="W128" s="112"/>
      <c r="X128" s="112"/>
      <c r="Y128" s="112"/>
      <c r="Z128" s="112"/>
      <c r="AA128" s="112"/>
      <c r="AB128" s="112"/>
    </row>
    <row r="129" spans="1:28" s="113" customFormat="1" ht="14.4">
      <c r="A129" s="108" t="s">
        <v>42</v>
      </c>
      <c r="B129" s="109">
        <v>7030256.6300000008</v>
      </c>
      <c r="C129" s="109">
        <v>0</v>
      </c>
      <c r="D129" s="109">
        <v>11349699.489999998</v>
      </c>
      <c r="E129" s="109">
        <v>2228268.52</v>
      </c>
      <c r="F129" s="109">
        <v>30960.42</v>
      </c>
      <c r="G129" s="109">
        <v>1192490</v>
      </c>
      <c r="H129" s="109">
        <v>948335.2</v>
      </c>
      <c r="I129" s="109">
        <v>1407728.78</v>
      </c>
      <c r="J129" s="110">
        <v>24187739.039999999</v>
      </c>
      <c r="K129" s="109">
        <v>6050187.8599999994</v>
      </c>
      <c r="L129" s="109">
        <v>0</v>
      </c>
      <c r="M129" s="109">
        <v>0</v>
      </c>
      <c r="N129" s="109">
        <v>2073485.3199999998</v>
      </c>
      <c r="O129" s="109">
        <v>2866934.37</v>
      </c>
      <c r="P129" s="109">
        <v>4334303.53</v>
      </c>
      <c r="Q129" s="109">
        <v>1554583.92</v>
      </c>
      <c r="R129" s="109">
        <v>5344353.6500000004</v>
      </c>
      <c r="S129" s="109">
        <v>0</v>
      </c>
      <c r="T129" s="109">
        <v>0</v>
      </c>
      <c r="U129" s="111">
        <v>22223848.649999999</v>
      </c>
      <c r="V129" s="112"/>
      <c r="W129" s="112"/>
      <c r="X129" s="112"/>
      <c r="Y129" s="112"/>
      <c r="Z129" s="112"/>
      <c r="AA129" s="112"/>
      <c r="AB129" s="112"/>
    </row>
    <row r="130" spans="1:28">
      <c r="J130" s="226">
        <v>0</v>
      </c>
      <c r="U130" s="227">
        <v>0</v>
      </c>
    </row>
    <row r="131" spans="1:28" s="113" customFormat="1" ht="14.4">
      <c r="A131" s="108" t="s">
        <v>119</v>
      </c>
      <c r="B131" s="109">
        <v>5959664.2400000002</v>
      </c>
      <c r="C131" s="109">
        <v>2217954.0099999998</v>
      </c>
      <c r="D131" s="109">
        <v>4028131.1999999993</v>
      </c>
      <c r="E131" s="109">
        <v>5279485.0399999991</v>
      </c>
      <c r="F131" s="109">
        <v>0</v>
      </c>
      <c r="G131" s="109">
        <v>0</v>
      </c>
      <c r="H131" s="109">
        <v>128602.63</v>
      </c>
      <c r="I131" s="109">
        <v>0</v>
      </c>
      <c r="J131" s="110">
        <v>17613837.119999997</v>
      </c>
      <c r="K131" s="109">
        <v>8574869.2899999991</v>
      </c>
      <c r="L131" s="109">
        <v>0</v>
      </c>
      <c r="M131" s="109">
        <v>0</v>
      </c>
      <c r="N131" s="109">
        <v>4781.1499999999996</v>
      </c>
      <c r="O131" s="109">
        <v>1981145.48</v>
      </c>
      <c r="P131" s="109">
        <v>3128605.93</v>
      </c>
      <c r="Q131" s="109">
        <v>4846754.53</v>
      </c>
      <c r="R131" s="109">
        <v>748380.88</v>
      </c>
      <c r="S131" s="109">
        <v>0</v>
      </c>
      <c r="T131" s="109">
        <v>0</v>
      </c>
      <c r="U131" s="111">
        <v>19284537.259999998</v>
      </c>
      <c r="V131" s="112"/>
      <c r="W131" s="112"/>
      <c r="X131" s="112"/>
      <c r="Y131" s="112"/>
      <c r="Z131" s="112"/>
      <c r="AA131" s="112"/>
      <c r="AB131" s="112"/>
    </row>
    <row r="132" spans="1:28">
      <c r="A132" s="206" t="s">
        <v>120</v>
      </c>
      <c r="B132" s="219">
        <v>220546.5</v>
      </c>
      <c r="C132" s="219">
        <v>0</v>
      </c>
      <c r="D132" s="219">
        <v>172861.58999999997</v>
      </c>
      <c r="E132" s="219">
        <v>0</v>
      </c>
      <c r="F132" s="219">
        <v>0</v>
      </c>
      <c r="G132" s="219">
        <v>0</v>
      </c>
      <c r="H132" s="219">
        <v>0</v>
      </c>
      <c r="I132" s="219">
        <v>0</v>
      </c>
      <c r="J132" s="226">
        <v>393408.08999999997</v>
      </c>
      <c r="K132" s="219">
        <v>0</v>
      </c>
      <c r="L132" s="219">
        <v>0</v>
      </c>
      <c r="M132" s="219">
        <v>0</v>
      </c>
      <c r="N132" s="219">
        <v>0</v>
      </c>
      <c r="O132" s="219">
        <v>702</v>
      </c>
      <c r="P132" s="219">
        <v>71011.55</v>
      </c>
      <c r="Q132" s="219">
        <v>128366</v>
      </c>
      <c r="R132" s="219">
        <v>408623</v>
      </c>
      <c r="S132" s="219">
        <v>0</v>
      </c>
      <c r="T132" s="219">
        <v>0</v>
      </c>
      <c r="U132" s="227">
        <v>608702.55000000005</v>
      </c>
    </row>
    <row r="133" spans="1:28">
      <c r="A133" s="206" t="s">
        <v>121</v>
      </c>
      <c r="B133" s="219">
        <v>55782</v>
      </c>
      <c r="C133" s="219">
        <v>0</v>
      </c>
      <c r="D133" s="219">
        <v>29846</v>
      </c>
      <c r="E133" s="219">
        <v>75425</v>
      </c>
      <c r="F133" s="219">
        <v>0</v>
      </c>
      <c r="G133" s="219">
        <v>0</v>
      </c>
      <c r="H133" s="219">
        <v>0</v>
      </c>
      <c r="I133" s="219">
        <v>0</v>
      </c>
      <c r="J133" s="226">
        <v>161053</v>
      </c>
      <c r="K133" s="219">
        <v>55012</v>
      </c>
      <c r="L133" s="219">
        <v>1000</v>
      </c>
      <c r="M133" s="219">
        <v>0</v>
      </c>
      <c r="N133" s="219">
        <v>0</v>
      </c>
      <c r="O133" s="219">
        <v>1479</v>
      </c>
      <c r="P133" s="219">
        <v>24870</v>
      </c>
      <c r="Q133" s="219">
        <v>124697</v>
      </c>
      <c r="R133" s="219">
        <v>1655</v>
      </c>
      <c r="S133" s="219">
        <v>0</v>
      </c>
      <c r="T133" s="219">
        <v>0</v>
      </c>
      <c r="U133" s="227">
        <v>208713</v>
      </c>
    </row>
    <row r="134" spans="1:28">
      <c r="A134" s="206" t="s">
        <v>122</v>
      </c>
      <c r="B134" s="219">
        <v>59705.520000000004</v>
      </c>
      <c r="C134" s="219">
        <v>0</v>
      </c>
      <c r="D134" s="219">
        <v>1968516.03</v>
      </c>
      <c r="E134" s="219">
        <v>428513.48</v>
      </c>
      <c r="F134" s="219">
        <v>0</v>
      </c>
      <c r="G134" s="219">
        <v>2119.14</v>
      </c>
      <c r="H134" s="219">
        <v>0</v>
      </c>
      <c r="I134" s="219">
        <v>2270052.0099999998</v>
      </c>
      <c r="J134" s="226">
        <v>4728906.18</v>
      </c>
      <c r="K134" s="219">
        <v>1053304.1299999999</v>
      </c>
      <c r="L134" s="219">
        <v>0</v>
      </c>
      <c r="M134" s="219">
        <v>0</v>
      </c>
      <c r="N134" s="219">
        <v>864889.82</v>
      </c>
      <c r="O134" s="219">
        <v>748785.11</v>
      </c>
      <c r="P134" s="219">
        <v>497465.48</v>
      </c>
      <c r="Q134" s="219">
        <v>820726.27</v>
      </c>
      <c r="R134" s="219">
        <v>576.45000000000005</v>
      </c>
      <c r="S134" s="219">
        <v>0</v>
      </c>
      <c r="T134" s="219">
        <v>0</v>
      </c>
      <c r="U134" s="227">
        <v>3985747.26</v>
      </c>
    </row>
    <row r="135" spans="1:28" s="113" customFormat="1" ht="14.4">
      <c r="A135" s="108" t="s">
        <v>41</v>
      </c>
      <c r="B135" s="109">
        <v>336034.02</v>
      </c>
      <c r="C135" s="109">
        <v>0</v>
      </c>
      <c r="D135" s="109">
        <v>2171223.62</v>
      </c>
      <c r="E135" s="109">
        <v>503938.48</v>
      </c>
      <c r="F135" s="109">
        <v>0</v>
      </c>
      <c r="G135" s="109">
        <v>2119.14</v>
      </c>
      <c r="H135" s="109">
        <v>0</v>
      </c>
      <c r="I135" s="109">
        <v>2270052.0099999998</v>
      </c>
      <c r="J135" s="110">
        <v>5283367.2699999996</v>
      </c>
      <c r="K135" s="109">
        <v>1108316.1299999999</v>
      </c>
      <c r="L135" s="109">
        <v>1000</v>
      </c>
      <c r="M135" s="109">
        <v>0</v>
      </c>
      <c r="N135" s="109">
        <v>864889.82</v>
      </c>
      <c r="O135" s="109">
        <v>750966.11</v>
      </c>
      <c r="P135" s="109">
        <v>593347.03</v>
      </c>
      <c r="Q135" s="109">
        <v>1073789.27</v>
      </c>
      <c r="R135" s="109">
        <v>410854.45</v>
      </c>
      <c r="S135" s="109">
        <v>0</v>
      </c>
      <c r="T135" s="109">
        <v>0</v>
      </c>
      <c r="U135" s="111">
        <v>4803162.8099999996</v>
      </c>
      <c r="V135" s="112"/>
      <c r="W135" s="112"/>
      <c r="X135" s="112"/>
      <c r="Y135" s="112"/>
      <c r="Z135" s="112"/>
      <c r="AA135" s="112"/>
      <c r="AB135" s="112"/>
    </row>
    <row r="136" spans="1:28" s="113" customFormat="1" ht="14.4">
      <c r="A136" s="108" t="s">
        <v>42</v>
      </c>
      <c r="B136" s="109">
        <v>6295698.2599999998</v>
      </c>
      <c r="C136" s="109">
        <v>2217954.0099999998</v>
      </c>
      <c r="D136" s="109">
        <v>6199354.8199999994</v>
      </c>
      <c r="E136" s="109">
        <v>5783423.5199999996</v>
      </c>
      <c r="F136" s="109">
        <v>0</v>
      </c>
      <c r="G136" s="109">
        <v>2119.14</v>
      </c>
      <c r="H136" s="109">
        <v>128602.63</v>
      </c>
      <c r="I136" s="109">
        <v>2270052.0099999998</v>
      </c>
      <c r="J136" s="110">
        <v>22897204.390000001</v>
      </c>
      <c r="K136" s="109">
        <v>9683185.4199999981</v>
      </c>
      <c r="L136" s="109">
        <v>1000</v>
      </c>
      <c r="M136" s="109">
        <v>0</v>
      </c>
      <c r="N136" s="109">
        <v>869670.97</v>
      </c>
      <c r="O136" s="109">
        <v>2732111.59</v>
      </c>
      <c r="P136" s="109">
        <v>3721952.96</v>
      </c>
      <c r="Q136" s="109">
        <v>5920543.8000000007</v>
      </c>
      <c r="R136" s="109">
        <v>1159235.33</v>
      </c>
      <c r="S136" s="109">
        <v>0</v>
      </c>
      <c r="T136" s="109">
        <v>0</v>
      </c>
      <c r="U136" s="111">
        <v>24087700.07</v>
      </c>
      <c r="V136" s="112"/>
      <c r="W136" s="112"/>
      <c r="X136" s="112"/>
      <c r="Y136" s="112"/>
      <c r="Z136" s="112"/>
      <c r="AA136" s="112"/>
      <c r="AB136" s="112"/>
    </row>
    <row r="137" spans="1:28">
      <c r="J137" s="226">
        <v>0</v>
      </c>
      <c r="U137" s="227">
        <v>0</v>
      </c>
    </row>
    <row r="138" spans="1:28" s="113" customFormat="1" ht="14.4">
      <c r="A138" s="108" t="s">
        <v>123</v>
      </c>
      <c r="B138" s="109">
        <v>1196722.1499999999</v>
      </c>
      <c r="C138" s="109">
        <v>0</v>
      </c>
      <c r="D138" s="109">
        <v>3868135.05</v>
      </c>
      <c r="E138" s="109">
        <v>1404840.41</v>
      </c>
      <c r="F138" s="109">
        <v>131503.95000000001</v>
      </c>
      <c r="G138" s="109">
        <v>31578.95</v>
      </c>
      <c r="H138" s="109">
        <v>2007259.8099999998</v>
      </c>
      <c r="I138" s="109">
        <v>875923</v>
      </c>
      <c r="J138" s="110">
        <v>9515963.3200000003</v>
      </c>
      <c r="K138" s="109">
        <v>4273389</v>
      </c>
      <c r="L138" s="109">
        <v>0</v>
      </c>
      <c r="M138" s="109">
        <v>0</v>
      </c>
      <c r="N138" s="109">
        <v>174062</v>
      </c>
      <c r="O138" s="109">
        <v>1385559</v>
      </c>
      <c r="P138" s="109">
        <v>1782428</v>
      </c>
      <c r="Q138" s="109">
        <v>61436</v>
      </c>
      <c r="R138" s="109">
        <v>1967489</v>
      </c>
      <c r="S138" s="109">
        <v>0</v>
      </c>
      <c r="T138" s="109">
        <v>0</v>
      </c>
      <c r="U138" s="111">
        <v>9644363</v>
      </c>
      <c r="V138" s="112"/>
      <c r="W138" s="112"/>
      <c r="X138" s="112"/>
      <c r="Y138" s="112"/>
      <c r="Z138" s="112"/>
      <c r="AA138" s="112"/>
      <c r="AB138" s="112"/>
    </row>
    <row r="139" spans="1:28">
      <c r="A139" s="206" t="s">
        <v>124</v>
      </c>
      <c r="B139" s="219">
        <v>1020489.9699999999</v>
      </c>
      <c r="C139" s="219">
        <v>0</v>
      </c>
      <c r="D139" s="219">
        <v>466468.73</v>
      </c>
      <c r="E139" s="219">
        <v>237088.73</v>
      </c>
      <c r="F139" s="219">
        <v>0</v>
      </c>
      <c r="G139" s="219">
        <v>0</v>
      </c>
      <c r="H139" s="219">
        <v>0</v>
      </c>
      <c r="I139" s="219">
        <v>0</v>
      </c>
      <c r="J139" s="226">
        <v>1724047.4299999997</v>
      </c>
      <c r="K139" s="219">
        <v>0</v>
      </c>
      <c r="L139" s="219">
        <v>0</v>
      </c>
      <c r="M139" s="219">
        <v>0</v>
      </c>
      <c r="N139" s="219">
        <v>0</v>
      </c>
      <c r="O139" s="219">
        <v>775519.14000000013</v>
      </c>
      <c r="P139" s="219">
        <v>711123.26</v>
      </c>
      <c r="Q139" s="219">
        <v>0</v>
      </c>
      <c r="R139" s="219">
        <v>288259.82</v>
      </c>
      <c r="S139" s="219">
        <v>1742639</v>
      </c>
      <c r="T139" s="219">
        <v>0</v>
      </c>
      <c r="U139" s="227">
        <v>3517541.22</v>
      </c>
    </row>
    <row r="140" spans="1:28" s="113" customFormat="1" ht="14.4">
      <c r="A140" s="108" t="s">
        <v>41</v>
      </c>
      <c r="B140" s="109">
        <v>1020489.9699999999</v>
      </c>
      <c r="C140" s="109">
        <v>0</v>
      </c>
      <c r="D140" s="109">
        <v>466468.73</v>
      </c>
      <c r="E140" s="109">
        <v>237088.73</v>
      </c>
      <c r="F140" s="109">
        <v>0</v>
      </c>
      <c r="G140" s="109">
        <v>0</v>
      </c>
      <c r="H140" s="109">
        <v>0</v>
      </c>
      <c r="I140" s="109">
        <v>0</v>
      </c>
      <c r="J140" s="110">
        <v>1724047.4299999997</v>
      </c>
      <c r="K140" s="109">
        <v>0</v>
      </c>
      <c r="L140" s="109">
        <v>0</v>
      </c>
      <c r="M140" s="109">
        <v>0</v>
      </c>
      <c r="N140" s="109">
        <v>0</v>
      </c>
      <c r="O140" s="109">
        <v>775519.14000000013</v>
      </c>
      <c r="P140" s="109">
        <v>711123.26</v>
      </c>
      <c r="Q140" s="109">
        <v>0</v>
      </c>
      <c r="R140" s="109">
        <v>288259.82</v>
      </c>
      <c r="S140" s="109">
        <v>1742639</v>
      </c>
      <c r="T140" s="109">
        <v>0</v>
      </c>
      <c r="U140" s="111">
        <v>3517541.22</v>
      </c>
      <c r="V140" s="112"/>
      <c r="W140" s="112"/>
      <c r="X140" s="112"/>
      <c r="Y140" s="112"/>
      <c r="Z140" s="112"/>
      <c r="AA140" s="112"/>
      <c r="AB140" s="112"/>
    </row>
    <row r="141" spans="1:28" s="113" customFormat="1" ht="14.4">
      <c r="A141" s="108" t="s">
        <v>42</v>
      </c>
      <c r="B141" s="109">
        <v>2217212.1199999996</v>
      </c>
      <c r="C141" s="109">
        <v>0</v>
      </c>
      <c r="D141" s="109">
        <v>4334603.7799999993</v>
      </c>
      <c r="E141" s="109">
        <v>1641929.14</v>
      </c>
      <c r="F141" s="109">
        <v>131503.95000000001</v>
      </c>
      <c r="G141" s="109">
        <v>31578.95</v>
      </c>
      <c r="H141" s="109">
        <v>2007259.8099999998</v>
      </c>
      <c r="I141" s="109">
        <v>875923</v>
      </c>
      <c r="J141" s="110">
        <v>11240010.749999998</v>
      </c>
      <c r="K141" s="109">
        <v>4273389</v>
      </c>
      <c r="L141" s="109">
        <v>0</v>
      </c>
      <c r="M141" s="109">
        <v>0</v>
      </c>
      <c r="N141" s="109">
        <v>174062</v>
      </c>
      <c r="O141" s="109">
        <v>2161078.14</v>
      </c>
      <c r="P141" s="109">
        <v>2493551.2599999998</v>
      </c>
      <c r="Q141" s="109">
        <v>61436</v>
      </c>
      <c r="R141" s="109">
        <v>2255748.8199999998</v>
      </c>
      <c r="S141" s="109">
        <v>1742639</v>
      </c>
      <c r="T141" s="109">
        <v>0</v>
      </c>
      <c r="U141" s="111">
        <v>13161904.220000001</v>
      </c>
      <c r="V141" s="112"/>
      <c r="W141" s="112"/>
      <c r="X141" s="112"/>
      <c r="Y141" s="112"/>
      <c r="Z141" s="112"/>
      <c r="AA141" s="112"/>
      <c r="AB141" s="112"/>
    </row>
    <row r="142" spans="1:28">
      <c r="J142" s="226">
        <v>0</v>
      </c>
      <c r="U142" s="227">
        <v>0</v>
      </c>
    </row>
    <row r="143" spans="1:28" s="113" customFormat="1" ht="14.4">
      <c r="A143" s="108" t="s">
        <v>125</v>
      </c>
      <c r="B143" s="109">
        <v>880773.53</v>
      </c>
      <c r="C143" s="109">
        <v>16847104.93</v>
      </c>
      <c r="D143" s="109">
        <v>40726702.100000001</v>
      </c>
      <c r="E143" s="109">
        <v>51061607.169999994</v>
      </c>
      <c r="F143" s="109">
        <v>3114406.72</v>
      </c>
      <c r="G143" s="109">
        <v>9431683.9700000007</v>
      </c>
      <c r="H143" s="109">
        <v>6446557.5800000001</v>
      </c>
      <c r="I143" s="109">
        <v>6000000</v>
      </c>
      <c r="J143" s="110">
        <v>134508836</v>
      </c>
      <c r="K143" s="109">
        <v>82198732.859999999</v>
      </c>
      <c r="L143" s="109">
        <v>0</v>
      </c>
      <c r="M143" s="109">
        <v>0</v>
      </c>
      <c r="N143" s="109">
        <v>120427.04000000001</v>
      </c>
      <c r="O143" s="109">
        <v>53966902.979999997</v>
      </c>
      <c r="P143" s="109">
        <v>17062566.43</v>
      </c>
      <c r="Q143" s="109">
        <v>101554.04</v>
      </c>
      <c r="R143" s="109">
        <v>4561006.79</v>
      </c>
      <c r="S143" s="109">
        <v>0</v>
      </c>
      <c r="T143" s="109">
        <v>0</v>
      </c>
      <c r="U143" s="111">
        <v>158011190.13999999</v>
      </c>
      <c r="V143" s="112"/>
      <c r="W143" s="112"/>
      <c r="X143" s="112"/>
      <c r="Y143" s="112"/>
      <c r="Z143" s="112"/>
      <c r="AA143" s="112"/>
      <c r="AB143" s="112"/>
    </row>
    <row r="144" spans="1:28">
      <c r="A144" s="206" t="s">
        <v>126</v>
      </c>
      <c r="B144" s="219">
        <v>87991.86</v>
      </c>
      <c r="C144" s="219">
        <v>0</v>
      </c>
      <c r="D144" s="219">
        <v>271934.21000000002</v>
      </c>
      <c r="E144" s="219">
        <v>22766.79</v>
      </c>
      <c r="F144" s="219">
        <v>9277.51</v>
      </c>
      <c r="G144" s="219">
        <v>0</v>
      </c>
      <c r="H144" s="219">
        <v>0</v>
      </c>
      <c r="I144" s="219">
        <v>0</v>
      </c>
      <c r="J144" s="226">
        <v>391970.37</v>
      </c>
      <c r="K144" s="219">
        <v>169754.58</v>
      </c>
      <c r="L144" s="219">
        <v>0</v>
      </c>
      <c r="M144" s="219">
        <v>0</v>
      </c>
      <c r="N144" s="219">
        <v>0</v>
      </c>
      <c r="O144" s="219">
        <v>11479.91</v>
      </c>
      <c r="P144" s="219">
        <v>111724.75</v>
      </c>
      <c r="Q144" s="219">
        <v>3177.14</v>
      </c>
      <c r="R144" s="219">
        <v>0</v>
      </c>
      <c r="S144" s="219">
        <v>0</v>
      </c>
      <c r="T144" s="219">
        <v>0</v>
      </c>
      <c r="U144" s="227">
        <v>296136.38</v>
      </c>
    </row>
    <row r="145" spans="1:21" customFormat="1">
      <c r="A145" s="206" t="s">
        <v>127</v>
      </c>
      <c r="B145" s="219">
        <v>7777099</v>
      </c>
      <c r="C145" s="219">
        <v>2904936</v>
      </c>
      <c r="D145" s="219">
        <v>4189630</v>
      </c>
      <c r="E145" s="219">
        <v>2575444</v>
      </c>
      <c r="F145" s="219">
        <v>0</v>
      </c>
      <c r="G145" s="219">
        <v>460348</v>
      </c>
      <c r="H145" s="219">
        <v>0</v>
      </c>
      <c r="I145" s="219">
        <v>1043023</v>
      </c>
      <c r="J145" s="226">
        <v>18950480</v>
      </c>
      <c r="K145" s="219">
        <v>2213485</v>
      </c>
      <c r="L145" s="219">
        <v>4111</v>
      </c>
      <c r="M145" s="219">
        <v>0</v>
      </c>
      <c r="N145" s="219">
        <v>2390923</v>
      </c>
      <c r="O145" s="219">
        <v>11459969</v>
      </c>
      <c r="P145" s="219">
        <v>2483596</v>
      </c>
      <c r="Q145" s="219">
        <v>1088878</v>
      </c>
      <c r="R145" s="219">
        <v>2768769</v>
      </c>
      <c r="S145" s="219">
        <v>0</v>
      </c>
      <c r="T145" s="219">
        <v>0</v>
      </c>
      <c r="U145" s="227">
        <v>22409731</v>
      </c>
    </row>
    <row r="146" spans="1:21" customFormat="1">
      <c r="A146" s="206" t="s">
        <v>395</v>
      </c>
      <c r="B146" s="219">
        <v>46859</v>
      </c>
      <c r="C146" s="219">
        <v>0</v>
      </c>
      <c r="D146" s="219">
        <v>26045</v>
      </c>
      <c r="E146" s="219">
        <v>0</v>
      </c>
      <c r="F146" s="219">
        <v>0</v>
      </c>
      <c r="G146" s="219">
        <v>0</v>
      </c>
      <c r="H146" s="219">
        <v>0</v>
      </c>
      <c r="I146" s="219">
        <v>0</v>
      </c>
      <c r="J146" s="226">
        <v>72904</v>
      </c>
      <c r="K146" s="219">
        <v>0</v>
      </c>
      <c r="L146" s="219">
        <v>0</v>
      </c>
      <c r="M146" s="219">
        <v>0</v>
      </c>
      <c r="N146" s="219">
        <v>0</v>
      </c>
      <c r="O146" s="219">
        <v>21219</v>
      </c>
      <c r="P146" s="219">
        <v>6783</v>
      </c>
      <c r="Q146" s="219">
        <v>0</v>
      </c>
      <c r="R146" s="219">
        <v>0</v>
      </c>
      <c r="S146" s="219">
        <v>0</v>
      </c>
      <c r="T146" s="219">
        <v>0</v>
      </c>
      <c r="U146" s="227">
        <v>28002</v>
      </c>
    </row>
    <row r="147" spans="1:21" customFormat="1">
      <c r="A147" s="206" t="s">
        <v>129</v>
      </c>
      <c r="B147" s="219">
        <v>35373670.420000002</v>
      </c>
      <c r="C147" s="219">
        <v>0</v>
      </c>
      <c r="D147" s="219">
        <v>18117510.010000005</v>
      </c>
      <c r="E147" s="219">
        <v>13056925.99</v>
      </c>
      <c r="F147" s="219">
        <v>638.79999999999995</v>
      </c>
      <c r="G147" s="219">
        <v>39843.75</v>
      </c>
      <c r="H147" s="219">
        <v>0</v>
      </c>
      <c r="I147" s="219">
        <v>4703146</v>
      </c>
      <c r="J147" s="226">
        <v>71291734.969999999</v>
      </c>
      <c r="K147" s="219">
        <v>6327691</v>
      </c>
      <c r="L147" s="219">
        <v>0</v>
      </c>
      <c r="M147" s="219">
        <v>0</v>
      </c>
      <c r="N147" s="219">
        <v>30385</v>
      </c>
      <c r="O147" s="219">
        <v>56481797</v>
      </c>
      <c r="P147" s="219">
        <v>4522305.09</v>
      </c>
      <c r="Q147" s="219">
        <v>0</v>
      </c>
      <c r="R147" s="219">
        <v>4789763.7300000004</v>
      </c>
      <c r="S147" s="219">
        <v>0</v>
      </c>
      <c r="T147" s="219">
        <v>16630</v>
      </c>
      <c r="U147" s="227">
        <v>72168571.820000008</v>
      </c>
    </row>
    <row r="148" spans="1:21" customFormat="1">
      <c r="A148" s="206" t="s">
        <v>130</v>
      </c>
      <c r="B148" s="219">
        <v>268737.28999999998</v>
      </c>
      <c r="C148" s="219">
        <v>28980.240000000002</v>
      </c>
      <c r="D148" s="219">
        <v>186000.82</v>
      </c>
      <c r="E148" s="219">
        <v>54379.97</v>
      </c>
      <c r="F148" s="219">
        <v>0</v>
      </c>
      <c r="G148" s="219">
        <v>0</v>
      </c>
      <c r="H148" s="219">
        <v>0</v>
      </c>
      <c r="I148" s="219">
        <v>458176</v>
      </c>
      <c r="J148" s="226">
        <v>996274.32</v>
      </c>
      <c r="K148" s="219">
        <v>0</v>
      </c>
      <c r="L148" s="219">
        <v>0</v>
      </c>
      <c r="M148" s="219">
        <v>0</v>
      </c>
      <c r="N148" s="219">
        <v>458176</v>
      </c>
      <c r="O148" s="219">
        <v>268112.65000000002</v>
      </c>
      <c r="P148" s="219">
        <v>319123.17</v>
      </c>
      <c r="Q148" s="219">
        <v>0</v>
      </c>
      <c r="R148" s="219">
        <v>0</v>
      </c>
      <c r="S148" s="219">
        <v>0</v>
      </c>
      <c r="T148" s="219">
        <v>0</v>
      </c>
      <c r="U148" s="227">
        <v>1045411.8200000001</v>
      </c>
    </row>
    <row r="149" spans="1:21" customFormat="1">
      <c r="A149" s="206" t="s">
        <v>131</v>
      </c>
      <c r="B149" s="219">
        <v>11887242</v>
      </c>
      <c r="C149" s="219">
        <v>0</v>
      </c>
      <c r="D149" s="219">
        <v>1545542</v>
      </c>
      <c r="E149" s="219">
        <v>5679287</v>
      </c>
      <c r="F149" s="219">
        <v>909797</v>
      </c>
      <c r="G149" s="219">
        <v>1464331</v>
      </c>
      <c r="H149" s="219">
        <v>0</v>
      </c>
      <c r="I149" s="219">
        <v>622366</v>
      </c>
      <c r="J149" s="226">
        <v>22108565</v>
      </c>
      <c r="K149" s="219">
        <v>0</v>
      </c>
      <c r="L149" s="219">
        <v>0</v>
      </c>
      <c r="M149" s="219">
        <v>0</v>
      </c>
      <c r="N149" s="219">
        <v>1000000</v>
      </c>
      <c r="O149" s="219">
        <v>16680190</v>
      </c>
      <c r="P149" s="219">
        <v>3717743</v>
      </c>
      <c r="Q149" s="219">
        <v>320468</v>
      </c>
      <c r="R149" s="219">
        <v>2849613</v>
      </c>
      <c r="S149" s="219">
        <v>0</v>
      </c>
      <c r="T149" s="219">
        <v>0</v>
      </c>
      <c r="U149" s="227">
        <v>24568014</v>
      </c>
    </row>
    <row r="150" spans="1:21" customFormat="1">
      <c r="A150" s="206" t="s">
        <v>132</v>
      </c>
      <c r="B150" s="219">
        <v>652124</v>
      </c>
      <c r="C150" s="219">
        <v>2321787</v>
      </c>
      <c r="D150" s="219">
        <v>437464</v>
      </c>
      <c r="E150" s="219">
        <v>0</v>
      </c>
      <c r="F150" s="219">
        <v>0</v>
      </c>
      <c r="G150" s="219">
        <v>1758118</v>
      </c>
      <c r="H150" s="219">
        <v>0</v>
      </c>
      <c r="I150" s="219">
        <v>1108475</v>
      </c>
      <c r="J150" s="226">
        <v>6277968</v>
      </c>
      <c r="K150" s="219">
        <v>1143475</v>
      </c>
      <c r="L150" s="219">
        <v>128348</v>
      </c>
      <c r="M150" s="219">
        <v>0</v>
      </c>
      <c r="N150" s="219">
        <v>0</v>
      </c>
      <c r="O150" s="219">
        <v>3423610</v>
      </c>
      <c r="P150" s="219">
        <v>1048864</v>
      </c>
      <c r="Q150" s="219">
        <v>0</v>
      </c>
      <c r="R150" s="219">
        <v>536272</v>
      </c>
      <c r="S150" s="219">
        <v>0</v>
      </c>
      <c r="T150" s="219">
        <v>0</v>
      </c>
      <c r="U150" s="227">
        <v>6280569</v>
      </c>
    </row>
    <row r="151" spans="1:21" customFormat="1">
      <c r="A151" s="206" t="s">
        <v>133</v>
      </c>
      <c r="B151" s="219">
        <v>655236.12</v>
      </c>
      <c r="C151" s="219">
        <v>0</v>
      </c>
      <c r="D151" s="219">
        <v>72102.5</v>
      </c>
      <c r="E151" s="219">
        <v>43713.090000000004</v>
      </c>
      <c r="F151" s="219">
        <v>0</v>
      </c>
      <c r="G151" s="219">
        <v>0</v>
      </c>
      <c r="H151" s="219">
        <v>0</v>
      </c>
      <c r="I151" s="219">
        <v>0</v>
      </c>
      <c r="J151" s="226">
        <v>771051.71</v>
      </c>
      <c r="K151" s="219">
        <v>9022.1200000000008</v>
      </c>
      <c r="L151" s="219">
        <v>0</v>
      </c>
      <c r="M151" s="219">
        <v>0</v>
      </c>
      <c r="N151" s="219">
        <v>0</v>
      </c>
      <c r="O151" s="219">
        <v>438185.29</v>
      </c>
      <c r="P151" s="219">
        <v>952311.82</v>
      </c>
      <c r="Q151" s="219">
        <v>0</v>
      </c>
      <c r="R151" s="219">
        <v>0</v>
      </c>
      <c r="S151" s="219">
        <v>0</v>
      </c>
      <c r="T151" s="219">
        <v>0</v>
      </c>
      <c r="U151" s="227">
        <v>1399519.23</v>
      </c>
    </row>
    <row r="152" spans="1:21" customFormat="1">
      <c r="A152" s="206" t="s">
        <v>134</v>
      </c>
      <c r="B152" s="219">
        <v>719049.47</v>
      </c>
      <c r="C152" s="219">
        <v>0</v>
      </c>
      <c r="D152" s="219">
        <v>100684.68999999999</v>
      </c>
      <c r="E152" s="219">
        <v>637755.07000000007</v>
      </c>
      <c r="F152" s="219">
        <v>45820.4</v>
      </c>
      <c r="G152" s="219">
        <v>0</v>
      </c>
      <c r="H152" s="219">
        <v>0</v>
      </c>
      <c r="I152" s="219">
        <v>1130175.23</v>
      </c>
      <c r="J152" s="226">
        <v>2633484.86</v>
      </c>
      <c r="K152" s="219">
        <v>998641.11</v>
      </c>
      <c r="L152" s="219">
        <v>0</v>
      </c>
      <c r="M152" s="219">
        <v>0</v>
      </c>
      <c r="N152" s="219">
        <v>565669.25</v>
      </c>
      <c r="O152" s="219">
        <v>2658218.87</v>
      </c>
      <c r="P152" s="219">
        <v>0</v>
      </c>
      <c r="Q152" s="219">
        <v>112892.95</v>
      </c>
      <c r="R152" s="219">
        <v>0</v>
      </c>
      <c r="S152" s="219">
        <v>0</v>
      </c>
      <c r="T152" s="219">
        <v>0</v>
      </c>
      <c r="U152" s="227">
        <v>4335422.1800000006</v>
      </c>
    </row>
    <row r="153" spans="1:21" customFormat="1">
      <c r="A153" s="206" t="s">
        <v>135</v>
      </c>
      <c r="B153" s="219">
        <v>331580.75</v>
      </c>
      <c r="C153" s="219">
        <v>0</v>
      </c>
      <c r="D153" s="219">
        <v>274684.83</v>
      </c>
      <c r="E153" s="219">
        <v>875160</v>
      </c>
      <c r="F153" s="219">
        <v>5278.61</v>
      </c>
      <c r="G153" s="219">
        <v>10054915.440000001</v>
      </c>
      <c r="H153" s="219">
        <v>0</v>
      </c>
      <c r="I153" s="219">
        <v>339296.8</v>
      </c>
      <c r="J153" s="226">
        <v>11880916.430000002</v>
      </c>
      <c r="K153" s="219">
        <v>0</v>
      </c>
      <c r="L153" s="219">
        <v>27688.48</v>
      </c>
      <c r="M153" s="219">
        <v>0</v>
      </c>
      <c r="N153" s="219">
        <v>0</v>
      </c>
      <c r="O153" s="219">
        <v>13018518.99</v>
      </c>
      <c r="P153" s="219">
        <v>431351.49</v>
      </c>
      <c r="Q153" s="219">
        <v>0</v>
      </c>
      <c r="R153" s="219">
        <v>238012.22</v>
      </c>
      <c r="S153" s="219">
        <v>0</v>
      </c>
      <c r="T153" s="219">
        <v>0</v>
      </c>
      <c r="U153" s="227">
        <v>13715571.180000002</v>
      </c>
    </row>
    <row r="154" spans="1:21" customFormat="1">
      <c r="A154" s="206" t="s">
        <v>136</v>
      </c>
      <c r="B154" s="219">
        <v>8623756</v>
      </c>
      <c r="C154" s="219">
        <v>0</v>
      </c>
      <c r="D154" s="219">
        <v>1131226</v>
      </c>
      <c r="E154" s="219">
        <v>1497427</v>
      </c>
      <c r="F154" s="219">
        <v>0</v>
      </c>
      <c r="G154" s="219">
        <v>252915</v>
      </c>
      <c r="H154" s="219">
        <v>0</v>
      </c>
      <c r="I154" s="219">
        <v>271870</v>
      </c>
      <c r="J154" s="226">
        <v>11777194</v>
      </c>
      <c r="K154" s="219">
        <v>0</v>
      </c>
      <c r="L154" s="219">
        <v>0</v>
      </c>
      <c r="M154" s="219">
        <v>0</v>
      </c>
      <c r="N154" s="219">
        <v>0</v>
      </c>
      <c r="O154" s="219">
        <v>2307514</v>
      </c>
      <c r="P154" s="219">
        <v>2817287</v>
      </c>
      <c r="Q154" s="219">
        <v>2062725</v>
      </c>
      <c r="R154" s="219">
        <v>2862211</v>
      </c>
      <c r="S154" s="219">
        <v>0</v>
      </c>
      <c r="T154" s="219">
        <v>0</v>
      </c>
      <c r="U154" s="227">
        <v>10049737</v>
      </c>
    </row>
    <row r="155" spans="1:21" customFormat="1">
      <c r="A155" s="206" t="s">
        <v>137</v>
      </c>
      <c r="B155" s="219">
        <v>2413420</v>
      </c>
      <c r="C155" s="219">
        <v>0</v>
      </c>
      <c r="D155" s="219">
        <v>436538</v>
      </c>
      <c r="E155" s="219">
        <v>530495</v>
      </c>
      <c r="F155" s="219">
        <v>0</v>
      </c>
      <c r="G155" s="219">
        <v>136</v>
      </c>
      <c r="H155" s="219">
        <v>0</v>
      </c>
      <c r="I155" s="219">
        <v>1757803</v>
      </c>
      <c r="J155" s="226">
        <v>5138392</v>
      </c>
      <c r="K155" s="219">
        <v>278102</v>
      </c>
      <c r="L155" s="219">
        <v>0</v>
      </c>
      <c r="M155" s="219">
        <v>0</v>
      </c>
      <c r="N155" s="219">
        <v>0</v>
      </c>
      <c r="O155" s="219">
        <v>3342798</v>
      </c>
      <c r="P155" s="219">
        <v>814573</v>
      </c>
      <c r="Q155" s="219">
        <v>0</v>
      </c>
      <c r="R155" s="219">
        <v>527607</v>
      </c>
      <c r="S155" s="219">
        <v>0</v>
      </c>
      <c r="T155" s="219">
        <v>0</v>
      </c>
      <c r="U155" s="227">
        <v>4963080</v>
      </c>
    </row>
    <row r="156" spans="1:21" customFormat="1">
      <c r="A156" s="206" t="s">
        <v>138</v>
      </c>
      <c r="B156" s="219">
        <v>859471.14</v>
      </c>
      <c r="C156" s="219">
        <v>0</v>
      </c>
      <c r="D156" s="219">
        <v>838838.66999999993</v>
      </c>
      <c r="E156" s="219">
        <v>102584.81</v>
      </c>
      <c r="F156" s="219">
        <v>226538</v>
      </c>
      <c r="G156" s="219">
        <v>125612.98999999999</v>
      </c>
      <c r="H156" s="219">
        <v>0</v>
      </c>
      <c r="I156" s="219">
        <v>0</v>
      </c>
      <c r="J156" s="226">
        <v>2153045.6100000003</v>
      </c>
      <c r="K156" s="219">
        <v>0</v>
      </c>
      <c r="L156" s="219">
        <v>0</v>
      </c>
      <c r="M156" s="219">
        <v>0</v>
      </c>
      <c r="N156" s="219">
        <v>170478.88</v>
      </c>
      <c r="O156" s="219">
        <v>4750330.6099999994</v>
      </c>
      <c r="P156" s="219">
        <v>251890.99</v>
      </c>
      <c r="Q156" s="219">
        <v>147938.48000000001</v>
      </c>
      <c r="R156" s="219">
        <v>64943.17</v>
      </c>
      <c r="S156" s="219">
        <v>2750000</v>
      </c>
      <c r="T156" s="219">
        <v>0</v>
      </c>
      <c r="U156" s="227">
        <v>8135582.1299999999</v>
      </c>
    </row>
    <row r="157" spans="1:21" customFormat="1">
      <c r="A157" s="206" t="s">
        <v>139</v>
      </c>
      <c r="B157" s="219">
        <v>10964071</v>
      </c>
      <c r="C157" s="219">
        <v>1048996</v>
      </c>
      <c r="D157" s="219">
        <v>2472588</v>
      </c>
      <c r="E157" s="219">
        <v>3640618</v>
      </c>
      <c r="F157" s="219">
        <v>6652</v>
      </c>
      <c r="G157" s="219">
        <v>0</v>
      </c>
      <c r="H157" s="219">
        <v>0</v>
      </c>
      <c r="I157" s="219">
        <v>1989124</v>
      </c>
      <c r="J157" s="226">
        <v>20122049</v>
      </c>
      <c r="K157" s="219">
        <v>0</v>
      </c>
      <c r="L157" s="219">
        <v>0</v>
      </c>
      <c r="M157" s="219">
        <v>0</v>
      </c>
      <c r="N157" s="219">
        <v>0</v>
      </c>
      <c r="O157" s="219">
        <v>1623823</v>
      </c>
      <c r="P157" s="219">
        <v>5361447</v>
      </c>
      <c r="Q157" s="219">
        <v>92869</v>
      </c>
      <c r="R157" s="219">
        <v>4547935</v>
      </c>
      <c r="S157" s="219">
        <v>0</v>
      </c>
      <c r="T157" s="219">
        <v>0</v>
      </c>
      <c r="U157" s="227">
        <v>11626074</v>
      </c>
    </row>
    <row r="158" spans="1:21" customFormat="1">
      <c r="A158" s="206" t="s">
        <v>140</v>
      </c>
      <c r="B158" s="219">
        <v>83163</v>
      </c>
      <c r="C158" s="219">
        <v>0</v>
      </c>
      <c r="D158" s="219">
        <v>14127</v>
      </c>
      <c r="E158" s="219">
        <v>0</v>
      </c>
      <c r="F158" s="219">
        <v>0</v>
      </c>
      <c r="G158" s="219">
        <v>0</v>
      </c>
      <c r="H158" s="219">
        <v>0</v>
      </c>
      <c r="I158" s="219">
        <v>88440</v>
      </c>
      <c r="J158" s="226">
        <v>185730</v>
      </c>
      <c r="K158" s="219">
        <v>0</v>
      </c>
      <c r="L158" s="219">
        <v>0</v>
      </c>
      <c r="M158" s="219">
        <v>0</v>
      </c>
      <c r="N158" s="219">
        <v>0</v>
      </c>
      <c r="O158" s="219">
        <v>20983</v>
      </c>
      <c r="P158" s="219">
        <v>8850</v>
      </c>
      <c r="Q158" s="219">
        <v>420</v>
      </c>
      <c r="R158" s="219">
        <v>0</v>
      </c>
      <c r="S158" s="219">
        <v>0</v>
      </c>
      <c r="T158" s="219">
        <v>0</v>
      </c>
      <c r="U158" s="227">
        <v>30253</v>
      </c>
    </row>
    <row r="159" spans="1:21" customFormat="1">
      <c r="A159" s="206" t="s">
        <v>141</v>
      </c>
      <c r="B159" s="219">
        <v>8538842</v>
      </c>
      <c r="C159" s="219">
        <v>463070</v>
      </c>
      <c r="D159" s="219">
        <v>2818682</v>
      </c>
      <c r="E159" s="219">
        <v>1130223</v>
      </c>
      <c r="F159" s="219">
        <v>75000</v>
      </c>
      <c r="G159" s="219">
        <v>836302</v>
      </c>
      <c r="H159" s="219">
        <v>0</v>
      </c>
      <c r="I159" s="219">
        <v>480914</v>
      </c>
      <c r="J159" s="226">
        <v>14343033</v>
      </c>
      <c r="K159" s="219">
        <v>47508</v>
      </c>
      <c r="L159" s="219">
        <v>250885</v>
      </c>
      <c r="M159" s="219">
        <v>0</v>
      </c>
      <c r="N159" s="219">
        <v>1564935</v>
      </c>
      <c r="O159" s="219">
        <v>5222111</v>
      </c>
      <c r="P159" s="219">
        <v>5353975</v>
      </c>
      <c r="Q159" s="219">
        <v>534240</v>
      </c>
      <c r="R159" s="219">
        <v>1317247</v>
      </c>
      <c r="S159" s="219">
        <v>0</v>
      </c>
      <c r="T159" s="219">
        <v>0</v>
      </c>
      <c r="U159" s="227">
        <v>14290901</v>
      </c>
    </row>
    <row r="160" spans="1:21" customFormat="1">
      <c r="A160" s="206" t="s">
        <v>142</v>
      </c>
      <c r="B160" s="219">
        <v>6987741</v>
      </c>
      <c r="C160" s="219">
        <v>0</v>
      </c>
      <c r="D160" s="219">
        <v>1511042</v>
      </c>
      <c r="E160" s="219">
        <v>47504</v>
      </c>
      <c r="F160" s="219">
        <v>0</v>
      </c>
      <c r="G160" s="219">
        <v>0</v>
      </c>
      <c r="H160" s="219">
        <v>0</v>
      </c>
      <c r="I160" s="219">
        <v>1922906</v>
      </c>
      <c r="J160" s="226">
        <v>10469193</v>
      </c>
      <c r="K160" s="219">
        <v>0</v>
      </c>
      <c r="L160" s="219">
        <v>0</v>
      </c>
      <c r="M160" s="219">
        <v>0</v>
      </c>
      <c r="N160" s="219">
        <v>0</v>
      </c>
      <c r="O160" s="219">
        <v>1231042</v>
      </c>
      <c r="P160" s="219">
        <v>3486452</v>
      </c>
      <c r="Q160" s="219">
        <v>218711</v>
      </c>
      <c r="R160" s="219">
        <v>1615997</v>
      </c>
      <c r="S160" s="219">
        <v>0</v>
      </c>
      <c r="T160" s="219">
        <v>0</v>
      </c>
      <c r="U160" s="227">
        <v>6552202</v>
      </c>
    </row>
    <row r="161" spans="1:21" customFormat="1">
      <c r="A161" s="206" t="s">
        <v>143</v>
      </c>
      <c r="B161" s="219">
        <v>26402790</v>
      </c>
      <c r="C161" s="219">
        <v>0</v>
      </c>
      <c r="D161" s="219">
        <v>16935454</v>
      </c>
      <c r="E161" s="219">
        <v>1220571</v>
      </c>
      <c r="F161" s="219">
        <v>0</v>
      </c>
      <c r="G161" s="219">
        <v>4197666</v>
      </c>
      <c r="H161" s="219">
        <v>0</v>
      </c>
      <c r="I161" s="219">
        <v>2200102</v>
      </c>
      <c r="J161" s="226">
        <v>50956583</v>
      </c>
      <c r="K161" s="219">
        <v>1174668</v>
      </c>
      <c r="L161" s="219">
        <v>44616</v>
      </c>
      <c r="M161" s="219">
        <v>0</v>
      </c>
      <c r="N161" s="219">
        <v>0</v>
      </c>
      <c r="O161" s="219">
        <v>36744235</v>
      </c>
      <c r="P161" s="219">
        <v>4398781</v>
      </c>
      <c r="Q161" s="219">
        <v>3571824</v>
      </c>
      <c r="R161" s="219">
        <v>0</v>
      </c>
      <c r="S161" s="219">
        <v>0</v>
      </c>
      <c r="T161" s="219">
        <v>0</v>
      </c>
      <c r="U161" s="227">
        <v>45934124</v>
      </c>
    </row>
    <row r="162" spans="1:21" customFormat="1">
      <c r="A162" s="206" t="s">
        <v>144</v>
      </c>
      <c r="B162" s="219">
        <v>13551152.329999998</v>
      </c>
      <c r="C162" s="219">
        <v>0</v>
      </c>
      <c r="D162" s="219">
        <v>6131512.2599999998</v>
      </c>
      <c r="E162" s="219">
        <v>7169056.6600000001</v>
      </c>
      <c r="F162" s="219">
        <v>0</v>
      </c>
      <c r="G162" s="219">
        <v>0</v>
      </c>
      <c r="H162" s="219">
        <v>0</v>
      </c>
      <c r="I162" s="219">
        <v>1083872.57</v>
      </c>
      <c r="J162" s="226">
        <v>27935593.819999997</v>
      </c>
      <c r="K162" s="219">
        <v>2800900.41</v>
      </c>
      <c r="L162" s="219">
        <v>0</v>
      </c>
      <c r="M162" s="219">
        <v>0</v>
      </c>
      <c r="N162" s="219">
        <v>3121747.44</v>
      </c>
      <c r="O162" s="219">
        <v>26016745.630000003</v>
      </c>
      <c r="P162" s="219">
        <v>3016150.8499999996</v>
      </c>
      <c r="Q162" s="219">
        <v>232938.57</v>
      </c>
      <c r="R162" s="219">
        <v>3067379.56</v>
      </c>
      <c r="S162" s="219">
        <v>0</v>
      </c>
      <c r="T162" s="219">
        <v>0</v>
      </c>
      <c r="U162" s="227">
        <v>38255862.460000008</v>
      </c>
    </row>
    <row r="163" spans="1:21" customFormat="1">
      <c r="A163" s="206" t="s">
        <v>396</v>
      </c>
      <c r="B163" s="219">
        <v>947414.8</v>
      </c>
      <c r="C163" s="219">
        <v>0</v>
      </c>
      <c r="D163" s="219">
        <v>208021.61000000002</v>
      </c>
      <c r="E163" s="219">
        <v>287484.51</v>
      </c>
      <c r="F163" s="219">
        <v>0</v>
      </c>
      <c r="G163" s="219">
        <v>0</v>
      </c>
      <c r="H163" s="219">
        <v>0</v>
      </c>
      <c r="I163" s="219">
        <v>534684.18000000005</v>
      </c>
      <c r="J163" s="226">
        <v>1977605.1</v>
      </c>
      <c r="K163" s="219">
        <v>0</v>
      </c>
      <c r="L163" s="219">
        <v>0</v>
      </c>
      <c r="M163" s="219">
        <v>0</v>
      </c>
      <c r="N163" s="219">
        <v>0</v>
      </c>
      <c r="O163" s="219">
        <v>1158573.5899999999</v>
      </c>
      <c r="P163" s="219">
        <v>1401314.48</v>
      </c>
      <c r="Q163" s="219">
        <v>0</v>
      </c>
      <c r="R163" s="219">
        <v>96092.42</v>
      </c>
      <c r="S163" s="219">
        <v>0</v>
      </c>
      <c r="T163" s="219">
        <v>0</v>
      </c>
      <c r="U163" s="227">
        <v>2655980.4899999998</v>
      </c>
    </row>
    <row r="164" spans="1:21" customFormat="1">
      <c r="A164" s="206" t="s">
        <v>146</v>
      </c>
      <c r="B164" s="219">
        <v>3402983</v>
      </c>
      <c r="C164" s="219">
        <v>0</v>
      </c>
      <c r="D164" s="219">
        <v>74348</v>
      </c>
      <c r="E164" s="219">
        <v>0</v>
      </c>
      <c r="F164" s="219">
        <v>10886</v>
      </c>
      <c r="G164" s="219">
        <v>0</v>
      </c>
      <c r="H164" s="219">
        <v>0</v>
      </c>
      <c r="I164" s="219">
        <v>0</v>
      </c>
      <c r="J164" s="226">
        <v>3488217</v>
      </c>
      <c r="K164" s="219">
        <v>0</v>
      </c>
      <c r="L164" s="219">
        <v>0</v>
      </c>
      <c r="M164" s="219">
        <v>0</v>
      </c>
      <c r="N164" s="219">
        <v>0</v>
      </c>
      <c r="O164" s="219">
        <v>1965467</v>
      </c>
      <c r="P164" s="219">
        <v>1522750</v>
      </c>
      <c r="Q164" s="219">
        <v>0</v>
      </c>
      <c r="R164" s="219">
        <v>0</v>
      </c>
      <c r="S164" s="219">
        <v>0</v>
      </c>
      <c r="T164" s="219">
        <v>0</v>
      </c>
      <c r="U164" s="227">
        <v>3488217</v>
      </c>
    </row>
    <row r="165" spans="1:21" customFormat="1">
      <c r="A165" s="206" t="s">
        <v>147</v>
      </c>
      <c r="B165" s="219">
        <v>2236826.7199999997</v>
      </c>
      <c r="C165" s="219">
        <v>301938.02</v>
      </c>
      <c r="D165" s="219">
        <v>2656520.73</v>
      </c>
      <c r="E165" s="219">
        <v>498206.02</v>
      </c>
      <c r="F165" s="219">
        <v>0</v>
      </c>
      <c r="G165" s="219">
        <v>0</v>
      </c>
      <c r="H165" s="219">
        <v>0</v>
      </c>
      <c r="I165" s="219">
        <v>880215.36</v>
      </c>
      <c r="J165" s="226">
        <v>6573706.8500000006</v>
      </c>
      <c r="K165" s="219">
        <v>1990323.6</v>
      </c>
      <c r="L165" s="219">
        <v>0</v>
      </c>
      <c r="M165" s="219">
        <v>0</v>
      </c>
      <c r="N165" s="219">
        <v>0</v>
      </c>
      <c r="O165" s="219">
        <v>4731282.46</v>
      </c>
      <c r="P165" s="219">
        <v>530681.80000000005</v>
      </c>
      <c r="Q165" s="219">
        <v>0</v>
      </c>
      <c r="R165" s="219">
        <v>0</v>
      </c>
      <c r="S165" s="219">
        <v>0</v>
      </c>
      <c r="T165" s="219">
        <v>0</v>
      </c>
      <c r="U165" s="227">
        <v>7252287.8600000003</v>
      </c>
    </row>
    <row r="166" spans="1:21" customFormat="1">
      <c r="A166" s="206" t="s">
        <v>148</v>
      </c>
      <c r="B166" s="219">
        <v>0</v>
      </c>
      <c r="C166" s="219">
        <v>0</v>
      </c>
      <c r="D166" s="219">
        <v>344959.39999999991</v>
      </c>
      <c r="E166" s="219">
        <v>0</v>
      </c>
      <c r="F166" s="219">
        <v>0</v>
      </c>
      <c r="G166" s="219">
        <v>0</v>
      </c>
      <c r="H166" s="219">
        <v>0</v>
      </c>
      <c r="I166" s="219">
        <v>0</v>
      </c>
      <c r="J166" s="226">
        <v>344959.39999999991</v>
      </c>
      <c r="K166" s="219">
        <v>0</v>
      </c>
      <c r="L166" s="219">
        <v>0</v>
      </c>
      <c r="M166" s="219">
        <v>0</v>
      </c>
      <c r="N166" s="219">
        <v>0</v>
      </c>
      <c r="O166" s="219">
        <v>250091</v>
      </c>
      <c r="P166" s="219">
        <v>66808.240000000005</v>
      </c>
      <c r="Q166" s="219">
        <v>0</v>
      </c>
      <c r="R166" s="219">
        <v>0</v>
      </c>
      <c r="S166" s="219">
        <v>0</v>
      </c>
      <c r="T166" s="219">
        <v>0</v>
      </c>
      <c r="U166" s="227">
        <v>316899.24</v>
      </c>
    </row>
    <row r="167" spans="1:21" customFormat="1">
      <c r="A167" s="206" t="s">
        <v>149</v>
      </c>
      <c r="B167" s="219">
        <v>707536</v>
      </c>
      <c r="C167" s="219">
        <v>0</v>
      </c>
      <c r="D167" s="219">
        <v>428920</v>
      </c>
      <c r="E167" s="219">
        <v>560070</v>
      </c>
      <c r="F167" s="219">
        <v>0</v>
      </c>
      <c r="G167" s="219">
        <v>180743</v>
      </c>
      <c r="H167" s="219">
        <v>0</v>
      </c>
      <c r="I167" s="219">
        <v>1504597</v>
      </c>
      <c r="J167" s="226">
        <v>3381866</v>
      </c>
      <c r="K167" s="219">
        <v>727250</v>
      </c>
      <c r="L167" s="219">
        <v>0</v>
      </c>
      <c r="M167" s="219">
        <v>0</v>
      </c>
      <c r="N167" s="219">
        <v>0</v>
      </c>
      <c r="O167" s="219">
        <v>2404036</v>
      </c>
      <c r="P167" s="219">
        <v>247344</v>
      </c>
      <c r="Q167" s="219">
        <v>3236</v>
      </c>
      <c r="R167" s="219">
        <v>0</v>
      </c>
      <c r="S167" s="219">
        <v>0</v>
      </c>
      <c r="T167" s="219">
        <v>0</v>
      </c>
      <c r="U167" s="227">
        <v>3381866</v>
      </c>
    </row>
    <row r="168" spans="1:21" customFormat="1">
      <c r="A168" s="206" t="s">
        <v>397</v>
      </c>
      <c r="B168" s="219">
        <v>16425</v>
      </c>
      <c r="C168" s="219">
        <v>118612</v>
      </c>
      <c r="D168" s="219">
        <v>93884</v>
      </c>
      <c r="E168" s="219">
        <v>81642</v>
      </c>
      <c r="F168" s="219">
        <v>0</v>
      </c>
      <c r="G168" s="219">
        <v>139801</v>
      </c>
      <c r="H168" s="219">
        <v>0</v>
      </c>
      <c r="I168" s="219">
        <v>268898</v>
      </c>
      <c r="J168" s="226">
        <v>719262</v>
      </c>
      <c r="K168" s="219">
        <v>371308</v>
      </c>
      <c r="L168" s="219">
        <v>0</v>
      </c>
      <c r="M168" s="219">
        <v>0</v>
      </c>
      <c r="N168" s="219">
        <v>0</v>
      </c>
      <c r="O168" s="219">
        <v>539924</v>
      </c>
      <c r="P168" s="219">
        <v>141877</v>
      </c>
      <c r="Q168" s="219">
        <v>3285</v>
      </c>
      <c r="R168" s="219">
        <v>0</v>
      </c>
      <c r="S168" s="219">
        <v>0</v>
      </c>
      <c r="T168" s="219">
        <v>0</v>
      </c>
      <c r="U168" s="227">
        <v>1056394</v>
      </c>
    </row>
    <row r="169" spans="1:21" customFormat="1">
      <c r="A169" s="206" t="s">
        <v>151</v>
      </c>
      <c r="B169" s="219">
        <v>806396</v>
      </c>
      <c r="C169" s="219">
        <v>0</v>
      </c>
      <c r="D169" s="219">
        <v>758962</v>
      </c>
      <c r="E169" s="219">
        <v>1410596</v>
      </c>
      <c r="F169" s="219">
        <v>8269</v>
      </c>
      <c r="G169" s="219">
        <v>177198</v>
      </c>
      <c r="H169" s="219">
        <v>0</v>
      </c>
      <c r="I169" s="219">
        <v>0</v>
      </c>
      <c r="J169" s="226">
        <v>3161421</v>
      </c>
      <c r="K169" s="219">
        <v>219636</v>
      </c>
      <c r="L169" s="219">
        <v>0</v>
      </c>
      <c r="M169" s="219">
        <v>0</v>
      </c>
      <c r="N169" s="219">
        <v>489126</v>
      </c>
      <c r="O169" s="219">
        <v>2269828</v>
      </c>
      <c r="P169" s="219">
        <v>146391</v>
      </c>
      <c r="Q169" s="219">
        <v>0</v>
      </c>
      <c r="R169" s="219">
        <v>36440</v>
      </c>
      <c r="S169" s="219">
        <v>0</v>
      </c>
      <c r="T169" s="219">
        <v>0</v>
      </c>
      <c r="U169" s="227">
        <v>3161421</v>
      </c>
    </row>
    <row r="170" spans="1:21" customFormat="1">
      <c r="A170" s="206" t="s">
        <v>152</v>
      </c>
      <c r="B170" s="219">
        <v>527713.14</v>
      </c>
      <c r="C170" s="219">
        <v>0</v>
      </c>
      <c r="D170" s="219">
        <v>654017.39</v>
      </c>
      <c r="E170" s="219">
        <v>103505.83</v>
      </c>
      <c r="F170" s="219">
        <v>39415.629999999997</v>
      </c>
      <c r="G170" s="219">
        <v>29171.010000000002</v>
      </c>
      <c r="H170" s="219">
        <v>0</v>
      </c>
      <c r="I170" s="219">
        <v>1938889.16</v>
      </c>
      <c r="J170" s="226">
        <v>3292712.16</v>
      </c>
      <c r="K170" s="219">
        <v>936665.56</v>
      </c>
      <c r="L170" s="219">
        <v>0</v>
      </c>
      <c r="M170" s="219">
        <v>0</v>
      </c>
      <c r="N170" s="219">
        <v>943209.91</v>
      </c>
      <c r="O170" s="219">
        <v>2851439.47</v>
      </c>
      <c r="P170" s="219">
        <v>349824.80000000005</v>
      </c>
      <c r="Q170" s="219">
        <v>139934.96</v>
      </c>
      <c r="R170" s="219">
        <v>4481.96</v>
      </c>
      <c r="S170" s="219">
        <v>0</v>
      </c>
      <c r="T170" s="219">
        <v>0</v>
      </c>
      <c r="U170" s="227">
        <v>5225556.66</v>
      </c>
    </row>
    <row r="171" spans="1:21" customFormat="1">
      <c r="A171" s="206" t="s">
        <v>153</v>
      </c>
      <c r="B171" s="219">
        <v>12214641</v>
      </c>
      <c r="C171" s="219">
        <v>0</v>
      </c>
      <c r="D171" s="219">
        <v>6436755</v>
      </c>
      <c r="E171" s="219">
        <v>1667777</v>
      </c>
      <c r="F171" s="219">
        <v>211927</v>
      </c>
      <c r="G171" s="219">
        <v>1101015</v>
      </c>
      <c r="H171" s="219">
        <v>0</v>
      </c>
      <c r="I171" s="219">
        <v>923629</v>
      </c>
      <c r="J171" s="226">
        <v>22555744</v>
      </c>
      <c r="K171" s="219">
        <v>602733</v>
      </c>
      <c r="L171" s="219">
        <v>0</v>
      </c>
      <c r="M171" s="219">
        <v>0</v>
      </c>
      <c r="N171" s="219">
        <v>5</v>
      </c>
      <c r="O171" s="219">
        <v>6122084</v>
      </c>
      <c r="P171" s="219">
        <v>2584187</v>
      </c>
      <c r="Q171" s="219">
        <v>285928</v>
      </c>
      <c r="R171" s="219">
        <v>2821752</v>
      </c>
      <c r="S171" s="219">
        <v>17630000</v>
      </c>
      <c r="T171" s="219">
        <v>0</v>
      </c>
      <c r="U171" s="227">
        <v>30046689</v>
      </c>
    </row>
    <row r="172" spans="1:21" customFormat="1">
      <c r="A172" s="206" t="s">
        <v>154</v>
      </c>
      <c r="B172" s="219">
        <v>11136302</v>
      </c>
      <c r="C172" s="219">
        <v>0</v>
      </c>
      <c r="D172" s="219">
        <v>9947544</v>
      </c>
      <c r="E172" s="219">
        <v>1860588</v>
      </c>
      <c r="F172" s="219">
        <v>0</v>
      </c>
      <c r="G172" s="219">
        <v>1563041</v>
      </c>
      <c r="H172" s="219">
        <v>0</v>
      </c>
      <c r="I172" s="219">
        <v>7383653</v>
      </c>
      <c r="J172" s="226">
        <v>31891128</v>
      </c>
      <c r="K172" s="219">
        <v>12898161</v>
      </c>
      <c r="L172" s="219">
        <v>0</v>
      </c>
      <c r="M172" s="219">
        <v>0</v>
      </c>
      <c r="N172" s="219">
        <v>175846</v>
      </c>
      <c r="O172" s="219">
        <v>11756432</v>
      </c>
      <c r="P172" s="219">
        <v>6065500</v>
      </c>
      <c r="Q172" s="219">
        <v>34</v>
      </c>
      <c r="R172" s="219">
        <v>4021157</v>
      </c>
      <c r="S172" s="219">
        <v>0</v>
      </c>
      <c r="T172" s="219">
        <v>0</v>
      </c>
      <c r="U172" s="227">
        <v>34917130</v>
      </c>
    </row>
    <row r="173" spans="1:21" customFormat="1">
      <c r="A173" s="206" t="s">
        <v>398</v>
      </c>
      <c r="B173" s="219">
        <v>5076718.74</v>
      </c>
      <c r="C173" s="219">
        <v>0</v>
      </c>
      <c r="D173" s="219">
        <v>5441174.79</v>
      </c>
      <c r="E173" s="219">
        <v>7102577.1699999999</v>
      </c>
      <c r="F173" s="219">
        <v>109770.06</v>
      </c>
      <c r="G173" s="219">
        <v>549333.32999999996</v>
      </c>
      <c r="H173" s="219">
        <v>0</v>
      </c>
      <c r="I173" s="219">
        <v>0</v>
      </c>
      <c r="J173" s="226">
        <v>18279574.09</v>
      </c>
      <c r="K173" s="219">
        <v>0</v>
      </c>
      <c r="L173" s="219">
        <v>0</v>
      </c>
      <c r="M173" s="219">
        <v>0</v>
      </c>
      <c r="N173" s="219">
        <v>0</v>
      </c>
      <c r="O173" s="219">
        <v>20044939.909999996</v>
      </c>
      <c r="P173" s="219">
        <v>1316127.98</v>
      </c>
      <c r="Q173" s="219">
        <v>0</v>
      </c>
      <c r="R173" s="219">
        <v>4792.55</v>
      </c>
      <c r="S173" s="219">
        <v>0</v>
      </c>
      <c r="T173" s="219">
        <v>0</v>
      </c>
      <c r="U173" s="227">
        <v>21365860.439999998</v>
      </c>
    </row>
    <row r="174" spans="1:21" customFormat="1">
      <c r="A174" s="206" t="s">
        <v>156</v>
      </c>
      <c r="B174" s="219">
        <v>13890349</v>
      </c>
      <c r="C174" s="219">
        <v>0</v>
      </c>
      <c r="D174" s="219">
        <v>2855701</v>
      </c>
      <c r="E174" s="219">
        <v>1203757</v>
      </c>
      <c r="F174" s="219">
        <v>41610</v>
      </c>
      <c r="G174" s="219">
        <v>0</v>
      </c>
      <c r="H174" s="219">
        <v>0</v>
      </c>
      <c r="I174" s="219">
        <v>0</v>
      </c>
      <c r="J174" s="226">
        <v>17991417</v>
      </c>
      <c r="K174" s="219">
        <v>0</v>
      </c>
      <c r="L174" s="219">
        <v>0</v>
      </c>
      <c r="M174" s="219">
        <v>0</v>
      </c>
      <c r="N174" s="219">
        <v>0</v>
      </c>
      <c r="O174" s="219">
        <v>14313461</v>
      </c>
      <c r="P174" s="219">
        <v>1985692</v>
      </c>
      <c r="Q174" s="219">
        <v>25000</v>
      </c>
      <c r="R174" s="219">
        <v>4340188</v>
      </c>
      <c r="S174" s="219">
        <v>1530000</v>
      </c>
      <c r="T174" s="219">
        <v>0</v>
      </c>
      <c r="U174" s="227">
        <v>22194341</v>
      </c>
    </row>
    <row r="175" spans="1:21" customFormat="1">
      <c r="A175" s="206" t="s">
        <v>157</v>
      </c>
      <c r="B175" s="219">
        <v>264303709.06</v>
      </c>
      <c r="C175" s="219">
        <v>79973683.180000007</v>
      </c>
      <c r="D175" s="219">
        <v>185324902.25999999</v>
      </c>
      <c r="E175" s="219">
        <v>106638219.30999999</v>
      </c>
      <c r="F175" s="219">
        <v>476260.28</v>
      </c>
      <c r="G175" s="219">
        <v>2102253.83</v>
      </c>
      <c r="H175" s="219">
        <v>1471760.45</v>
      </c>
      <c r="I175" s="219">
        <v>26360491.98</v>
      </c>
      <c r="J175" s="226">
        <v>666639957.42999995</v>
      </c>
      <c r="K175" s="219">
        <v>103994704.97</v>
      </c>
      <c r="L175" s="219">
        <v>1320088.7</v>
      </c>
      <c r="M175" s="219">
        <v>0</v>
      </c>
      <c r="N175" s="219">
        <v>0</v>
      </c>
      <c r="O175" s="219">
        <v>511526144.05999994</v>
      </c>
      <c r="P175" s="219">
        <v>21697876.649999999</v>
      </c>
      <c r="Q175" s="219">
        <v>91615.89</v>
      </c>
      <c r="R175" s="219">
        <v>12467206.699999999</v>
      </c>
      <c r="S175" s="219">
        <v>67765000</v>
      </c>
      <c r="T175" s="219">
        <v>95683451.049999997</v>
      </c>
      <c r="U175" s="227">
        <v>814546088.01999986</v>
      </c>
    </row>
    <row r="176" spans="1:21" customFormat="1">
      <c r="A176" s="206" t="s">
        <v>158</v>
      </c>
      <c r="B176" s="219">
        <v>3655349</v>
      </c>
      <c r="C176" s="219">
        <v>0</v>
      </c>
      <c r="D176" s="219">
        <v>1177085</v>
      </c>
      <c r="E176" s="219">
        <v>1384226</v>
      </c>
      <c r="F176" s="219">
        <v>0</v>
      </c>
      <c r="G176" s="219">
        <v>0</v>
      </c>
      <c r="H176" s="219">
        <v>0</v>
      </c>
      <c r="I176" s="219">
        <v>0</v>
      </c>
      <c r="J176" s="226">
        <v>6216660</v>
      </c>
      <c r="K176" s="219">
        <v>0</v>
      </c>
      <c r="L176" s="219">
        <v>0</v>
      </c>
      <c r="M176" s="219">
        <v>0</v>
      </c>
      <c r="N176" s="219">
        <v>0</v>
      </c>
      <c r="O176" s="219">
        <v>3040152</v>
      </c>
      <c r="P176" s="219">
        <v>1531679</v>
      </c>
      <c r="Q176" s="219">
        <v>72455</v>
      </c>
      <c r="R176" s="219">
        <v>3289397</v>
      </c>
      <c r="S176" s="219">
        <v>0</v>
      </c>
      <c r="T176" s="219">
        <v>0</v>
      </c>
      <c r="U176" s="227">
        <v>7933683</v>
      </c>
    </row>
    <row r="177" spans="1:28">
      <c r="A177" s="206" t="s">
        <v>159</v>
      </c>
      <c r="B177" s="219">
        <v>0</v>
      </c>
      <c r="C177" s="219">
        <v>0</v>
      </c>
      <c r="D177" s="219">
        <v>0</v>
      </c>
      <c r="E177" s="219">
        <v>0</v>
      </c>
      <c r="F177" s="219">
        <v>0</v>
      </c>
      <c r="G177" s="219">
        <v>0</v>
      </c>
      <c r="H177" s="219">
        <v>0</v>
      </c>
      <c r="I177" s="219">
        <v>0</v>
      </c>
      <c r="J177" s="226">
        <v>0</v>
      </c>
      <c r="K177" s="219">
        <v>0</v>
      </c>
      <c r="L177" s="219">
        <v>0</v>
      </c>
      <c r="M177" s="219">
        <v>0</v>
      </c>
      <c r="N177" s="219">
        <v>0</v>
      </c>
      <c r="O177" s="219">
        <v>0</v>
      </c>
      <c r="P177" s="219">
        <v>0</v>
      </c>
      <c r="Q177" s="219">
        <v>0</v>
      </c>
      <c r="R177" s="219">
        <v>0</v>
      </c>
      <c r="S177" s="219">
        <v>0</v>
      </c>
      <c r="T177" s="219">
        <v>0</v>
      </c>
      <c r="U177" s="227">
        <v>0</v>
      </c>
    </row>
    <row r="178" spans="1:28">
      <c r="A178" s="206" t="s">
        <v>160</v>
      </c>
      <c r="B178" s="219">
        <v>2957679.76</v>
      </c>
      <c r="C178" s="219">
        <v>688695.11</v>
      </c>
      <c r="D178" s="219">
        <v>294126.13</v>
      </c>
      <c r="E178" s="219">
        <v>0</v>
      </c>
      <c r="F178" s="219">
        <v>0</v>
      </c>
      <c r="G178" s="219">
        <v>352877.31</v>
      </c>
      <c r="H178" s="219">
        <v>0</v>
      </c>
      <c r="I178" s="219">
        <v>3682928.81</v>
      </c>
      <c r="J178" s="226">
        <v>7976307.1199999992</v>
      </c>
      <c r="K178" s="219">
        <v>17006.54</v>
      </c>
      <c r="L178" s="219">
        <v>0</v>
      </c>
      <c r="M178" s="219">
        <v>0</v>
      </c>
      <c r="N178" s="219">
        <v>0</v>
      </c>
      <c r="O178" s="219">
        <v>4565707.4300000006</v>
      </c>
      <c r="P178" s="219">
        <v>1877486.22</v>
      </c>
      <c r="Q178" s="219">
        <v>0</v>
      </c>
      <c r="R178" s="219">
        <v>358753.6</v>
      </c>
      <c r="S178" s="219">
        <v>0</v>
      </c>
      <c r="T178" s="219">
        <v>0</v>
      </c>
      <c r="U178" s="227">
        <v>6818953.79</v>
      </c>
    </row>
    <row r="179" spans="1:28">
      <c r="A179" s="206" t="s">
        <v>161</v>
      </c>
      <c r="B179" s="219">
        <v>6152336</v>
      </c>
      <c r="C179" s="219">
        <v>0</v>
      </c>
      <c r="D179" s="219">
        <v>4466964</v>
      </c>
      <c r="E179" s="219">
        <v>2643126</v>
      </c>
      <c r="F179" s="219">
        <v>0</v>
      </c>
      <c r="G179" s="219">
        <v>0</v>
      </c>
      <c r="H179" s="219">
        <v>0</v>
      </c>
      <c r="I179" s="219">
        <v>576865</v>
      </c>
      <c r="J179" s="226">
        <v>13839291</v>
      </c>
      <c r="K179" s="219">
        <v>5111816</v>
      </c>
      <c r="L179" s="219">
        <v>26681</v>
      </c>
      <c r="M179" s="219">
        <v>0</v>
      </c>
      <c r="N179" s="219">
        <v>0</v>
      </c>
      <c r="O179" s="219">
        <v>2206011</v>
      </c>
      <c r="P179" s="219">
        <v>3506062</v>
      </c>
      <c r="Q179" s="219">
        <v>0</v>
      </c>
      <c r="R179" s="219">
        <v>824484</v>
      </c>
      <c r="S179" s="219">
        <v>0</v>
      </c>
      <c r="T179" s="219">
        <v>0</v>
      </c>
      <c r="U179" s="227">
        <v>11675054</v>
      </c>
    </row>
    <row r="180" spans="1:28">
      <c r="A180" s="206" t="s">
        <v>399</v>
      </c>
      <c r="B180" s="219">
        <v>2754773</v>
      </c>
      <c r="C180" s="219">
        <v>0</v>
      </c>
      <c r="D180" s="219">
        <v>853548</v>
      </c>
      <c r="E180" s="219">
        <v>518728</v>
      </c>
      <c r="F180" s="219">
        <v>0</v>
      </c>
      <c r="G180" s="219">
        <v>0</v>
      </c>
      <c r="H180" s="219">
        <v>0</v>
      </c>
      <c r="I180" s="219">
        <v>1189275</v>
      </c>
      <c r="J180" s="226">
        <v>5316324</v>
      </c>
      <c r="K180" s="219">
        <v>668834</v>
      </c>
      <c r="L180" s="219">
        <v>0</v>
      </c>
      <c r="M180" s="219">
        <v>0</v>
      </c>
      <c r="N180" s="219">
        <v>1747748</v>
      </c>
      <c r="O180" s="219">
        <v>2189050</v>
      </c>
      <c r="P180" s="219">
        <v>690485</v>
      </c>
      <c r="Q180" s="219">
        <v>19956</v>
      </c>
      <c r="R180" s="219">
        <v>251</v>
      </c>
      <c r="S180" s="219">
        <v>0</v>
      </c>
      <c r="T180" s="219">
        <v>0</v>
      </c>
      <c r="U180" s="227">
        <v>5316324</v>
      </c>
    </row>
    <row r="181" spans="1:28">
      <c r="A181" s="206" t="s">
        <v>400</v>
      </c>
      <c r="B181" s="219">
        <v>176615.26</v>
      </c>
      <c r="C181" s="219">
        <v>0</v>
      </c>
      <c r="D181" s="219">
        <v>127548.75</v>
      </c>
      <c r="E181" s="219">
        <v>4159.49</v>
      </c>
      <c r="F181" s="219">
        <v>0</v>
      </c>
      <c r="G181" s="219">
        <v>0</v>
      </c>
      <c r="H181" s="219">
        <v>0</v>
      </c>
      <c r="I181" s="219">
        <v>0</v>
      </c>
      <c r="J181" s="226">
        <v>308323.5</v>
      </c>
      <c r="K181" s="219">
        <v>551930.86</v>
      </c>
      <c r="L181" s="219">
        <v>0</v>
      </c>
      <c r="M181" s="219">
        <v>0</v>
      </c>
      <c r="N181" s="219">
        <v>0</v>
      </c>
      <c r="O181" s="219">
        <v>527868.35</v>
      </c>
      <c r="P181" s="219">
        <v>22889.11</v>
      </c>
      <c r="Q181" s="219">
        <v>0</v>
      </c>
      <c r="R181" s="219">
        <v>0</v>
      </c>
      <c r="S181" s="219">
        <v>0</v>
      </c>
      <c r="T181" s="219">
        <v>0</v>
      </c>
      <c r="U181" s="227">
        <v>1102688.32</v>
      </c>
    </row>
    <row r="182" spans="1:28" s="113" customFormat="1" ht="14.4">
      <c r="A182" s="108" t="s">
        <v>41</v>
      </c>
      <c r="B182" s="109">
        <v>547150124.11999989</v>
      </c>
      <c r="C182" s="109">
        <v>7877014.3700000001</v>
      </c>
      <c r="D182" s="109">
        <v>279656588.05000001</v>
      </c>
      <c r="E182" s="109">
        <v>164248573.70999998</v>
      </c>
      <c r="F182" s="109">
        <v>2177140.29</v>
      </c>
      <c r="G182" s="109">
        <v>25385621.66</v>
      </c>
      <c r="H182" s="109">
        <v>1471760.45</v>
      </c>
      <c r="I182" s="109">
        <v>64443816.090000004</v>
      </c>
      <c r="J182" s="110">
        <v>1092410638.74</v>
      </c>
      <c r="K182" s="109">
        <v>143253616.75</v>
      </c>
      <c r="L182" s="109">
        <v>1802418.18</v>
      </c>
      <c r="M182" s="109">
        <v>0</v>
      </c>
      <c r="N182" s="109">
        <v>12658249.48</v>
      </c>
      <c r="O182" s="109">
        <v>778183374.21999991</v>
      </c>
      <c r="P182" s="109">
        <v>84788185.439999983</v>
      </c>
      <c r="Q182" s="109">
        <v>9028526.9900000021</v>
      </c>
      <c r="R182" s="109">
        <v>53450745.910000004</v>
      </c>
      <c r="S182" s="109">
        <v>89675000</v>
      </c>
      <c r="T182" s="109">
        <v>95700081.049999997</v>
      </c>
      <c r="U182" s="111">
        <v>1268540198.0199997</v>
      </c>
      <c r="V182" s="112"/>
      <c r="W182" s="112"/>
      <c r="X182" s="112"/>
      <c r="Y182" s="112"/>
      <c r="Z182" s="112"/>
      <c r="AA182" s="112"/>
      <c r="AB182" s="112"/>
    </row>
    <row r="183" spans="1:28" s="113" customFormat="1" ht="14.4">
      <c r="A183" s="108" t="s">
        <v>42</v>
      </c>
      <c r="B183" s="109">
        <v>548030897.64999986</v>
      </c>
      <c r="C183" s="109">
        <v>24724119.300000001</v>
      </c>
      <c r="D183" s="109">
        <v>320383290.15000004</v>
      </c>
      <c r="E183" s="109">
        <v>215310180.87999997</v>
      </c>
      <c r="F183" s="109">
        <v>5291547.01</v>
      </c>
      <c r="G183" s="109">
        <v>34817305.630000003</v>
      </c>
      <c r="H183" s="109">
        <v>7918318.0300000003</v>
      </c>
      <c r="I183" s="109">
        <v>70443816.090000004</v>
      </c>
      <c r="J183" s="110">
        <v>1226919474.7399998</v>
      </c>
      <c r="K183" s="109">
        <v>225452349.61000001</v>
      </c>
      <c r="L183" s="109">
        <v>1802418.18</v>
      </c>
      <c r="M183" s="109">
        <v>0</v>
      </c>
      <c r="N183" s="109">
        <v>12778676.52</v>
      </c>
      <c r="O183" s="109">
        <v>832150277.19999993</v>
      </c>
      <c r="P183" s="109">
        <v>101850751.86999997</v>
      </c>
      <c r="Q183" s="109">
        <v>9130081.0300000012</v>
      </c>
      <c r="R183" s="109">
        <v>58011752.700000003</v>
      </c>
      <c r="S183" s="109">
        <v>89675000</v>
      </c>
      <c r="T183" s="109">
        <v>95700081.049999997</v>
      </c>
      <c r="U183" s="111">
        <v>1426551388.1599998</v>
      </c>
      <c r="V183" s="112"/>
      <c r="W183" s="112"/>
      <c r="X183" s="112"/>
      <c r="Y183" s="112"/>
      <c r="Z183" s="112"/>
      <c r="AA183" s="112"/>
      <c r="AB183" s="112"/>
    </row>
    <row r="184" spans="1:28">
      <c r="J184" s="226">
        <v>0</v>
      </c>
      <c r="U184" s="227">
        <v>0</v>
      </c>
    </row>
    <row r="185" spans="1:28" s="113" customFormat="1" ht="14.4">
      <c r="A185" s="108" t="s">
        <v>164</v>
      </c>
      <c r="B185" s="109">
        <v>19822312</v>
      </c>
      <c r="C185" s="109">
        <v>2323698.7999999998</v>
      </c>
      <c r="D185" s="109">
        <v>12158223.669999998</v>
      </c>
      <c r="E185" s="109">
        <v>10550872.93</v>
      </c>
      <c r="F185" s="109">
        <v>11951.57</v>
      </c>
      <c r="G185" s="109">
        <v>48670.869999999995</v>
      </c>
      <c r="H185" s="109">
        <v>4331223.54</v>
      </c>
      <c r="I185" s="109">
        <v>3131774</v>
      </c>
      <c r="J185" s="110">
        <v>52378727.379999995</v>
      </c>
      <c r="K185" s="109">
        <v>82198732.859999999</v>
      </c>
      <c r="L185" s="109">
        <v>0</v>
      </c>
      <c r="M185" s="109">
        <v>0</v>
      </c>
      <c r="N185" s="109">
        <v>120427.04000000001</v>
      </c>
      <c r="O185" s="109">
        <v>53966902.979999997</v>
      </c>
      <c r="P185" s="109">
        <v>17062566.43</v>
      </c>
      <c r="Q185" s="109">
        <v>101554.04</v>
      </c>
      <c r="R185" s="109">
        <v>4561006.79</v>
      </c>
      <c r="S185" s="109">
        <v>0</v>
      </c>
      <c r="T185" s="109">
        <v>0</v>
      </c>
      <c r="U185" s="111">
        <v>158011190.13999999</v>
      </c>
      <c r="V185" s="112"/>
      <c r="W185" s="112"/>
      <c r="X185" s="112"/>
      <c r="Y185" s="112"/>
      <c r="Z185" s="112"/>
      <c r="AA185" s="112"/>
      <c r="AB185" s="112"/>
    </row>
    <row r="186" spans="1:28">
      <c r="A186" s="206" t="s">
        <v>165</v>
      </c>
      <c r="B186" s="219">
        <v>2883943</v>
      </c>
      <c r="C186" s="219">
        <v>0</v>
      </c>
      <c r="D186" s="219">
        <v>3452735</v>
      </c>
      <c r="E186" s="219">
        <v>4660469</v>
      </c>
      <c r="F186" s="219">
        <v>198197</v>
      </c>
      <c r="G186" s="219">
        <v>832190</v>
      </c>
      <c r="H186" s="219">
        <v>0</v>
      </c>
      <c r="I186" s="219">
        <v>313177</v>
      </c>
      <c r="J186" s="226">
        <v>12340711</v>
      </c>
      <c r="K186" s="219">
        <v>0</v>
      </c>
      <c r="L186" s="219">
        <v>0</v>
      </c>
      <c r="M186" s="219">
        <v>0</v>
      </c>
      <c r="N186" s="219">
        <v>0</v>
      </c>
      <c r="O186" s="219">
        <v>10353697</v>
      </c>
      <c r="P186" s="219">
        <v>695808</v>
      </c>
      <c r="Q186" s="219">
        <v>205824</v>
      </c>
      <c r="R186" s="219">
        <v>1049128</v>
      </c>
      <c r="S186" s="219">
        <v>0</v>
      </c>
      <c r="T186" s="219">
        <v>0</v>
      </c>
      <c r="U186" s="227">
        <v>12304457</v>
      </c>
    </row>
    <row r="187" spans="1:28">
      <c r="A187" s="206" t="s">
        <v>166</v>
      </c>
      <c r="B187" s="219">
        <v>2146565.34</v>
      </c>
      <c r="C187" s="219">
        <v>0</v>
      </c>
      <c r="D187" s="219">
        <v>3524865.3299999996</v>
      </c>
      <c r="E187" s="219">
        <v>436855.16000000003</v>
      </c>
      <c r="F187" s="219">
        <v>0</v>
      </c>
      <c r="G187" s="219">
        <v>0</v>
      </c>
      <c r="H187" s="219">
        <v>0</v>
      </c>
      <c r="I187" s="219">
        <v>569923.69999999995</v>
      </c>
      <c r="J187" s="226">
        <v>6678209.5300000003</v>
      </c>
      <c r="K187" s="219">
        <v>0</v>
      </c>
      <c r="L187" s="219">
        <v>0</v>
      </c>
      <c r="M187" s="219">
        <v>0</v>
      </c>
      <c r="N187" s="219">
        <v>0</v>
      </c>
      <c r="O187" s="219">
        <v>3612453.9100000006</v>
      </c>
      <c r="P187" s="219">
        <v>1258550.79</v>
      </c>
      <c r="Q187" s="219">
        <v>216129.85</v>
      </c>
      <c r="R187" s="219">
        <v>1241342.24</v>
      </c>
      <c r="S187" s="219">
        <v>0</v>
      </c>
      <c r="T187" s="219">
        <v>0</v>
      </c>
      <c r="U187" s="227">
        <v>6328476.790000001</v>
      </c>
    </row>
    <row r="188" spans="1:28">
      <c r="A188" s="206" t="s">
        <v>167</v>
      </c>
      <c r="B188" s="219">
        <v>1333813</v>
      </c>
      <c r="C188" s="219">
        <v>0</v>
      </c>
      <c r="D188" s="219">
        <v>2317407</v>
      </c>
      <c r="E188" s="219">
        <v>808846</v>
      </c>
      <c r="F188" s="219">
        <v>0</v>
      </c>
      <c r="G188" s="219">
        <v>184504</v>
      </c>
      <c r="H188" s="219">
        <v>0</v>
      </c>
      <c r="I188" s="219">
        <v>414989</v>
      </c>
      <c r="J188" s="226">
        <v>5059559</v>
      </c>
      <c r="K188" s="219">
        <v>833000</v>
      </c>
      <c r="L188" s="219">
        <v>0</v>
      </c>
      <c r="M188" s="219">
        <v>0</v>
      </c>
      <c r="N188" s="219">
        <v>0</v>
      </c>
      <c r="O188" s="219">
        <v>2716539</v>
      </c>
      <c r="P188" s="219">
        <v>214769</v>
      </c>
      <c r="Q188" s="219">
        <v>97050</v>
      </c>
      <c r="R188" s="219">
        <v>614764</v>
      </c>
      <c r="S188" s="219">
        <v>0</v>
      </c>
      <c r="T188" s="219">
        <v>0</v>
      </c>
      <c r="U188" s="227">
        <v>4476122</v>
      </c>
    </row>
    <row r="189" spans="1:28">
      <c r="A189" s="206" t="s">
        <v>168</v>
      </c>
      <c r="B189" s="219">
        <v>1046083.75</v>
      </c>
      <c r="C189" s="219">
        <v>0</v>
      </c>
      <c r="D189" s="219">
        <v>1278740.8500000001</v>
      </c>
      <c r="E189" s="219">
        <v>573173.37</v>
      </c>
      <c r="F189" s="219">
        <v>105636.59</v>
      </c>
      <c r="G189" s="219">
        <v>0</v>
      </c>
      <c r="H189" s="219">
        <v>0</v>
      </c>
      <c r="I189" s="219">
        <v>0</v>
      </c>
      <c r="J189" s="226">
        <v>3003634.56</v>
      </c>
      <c r="K189" s="219">
        <v>1234651.49</v>
      </c>
      <c r="L189" s="219">
        <v>0</v>
      </c>
      <c r="M189" s="219">
        <v>0</v>
      </c>
      <c r="N189" s="219">
        <v>0</v>
      </c>
      <c r="O189" s="219">
        <v>39679.840000000004</v>
      </c>
      <c r="P189" s="219">
        <v>320856.18</v>
      </c>
      <c r="Q189" s="219">
        <v>6919.71</v>
      </c>
      <c r="R189" s="219">
        <v>764910.69</v>
      </c>
      <c r="S189" s="219">
        <v>0</v>
      </c>
      <c r="T189" s="219">
        <v>0</v>
      </c>
      <c r="U189" s="227">
        <v>2367017.91</v>
      </c>
    </row>
    <row r="190" spans="1:28" s="113" customFormat="1" ht="14.4">
      <c r="A190" s="108" t="s">
        <v>41</v>
      </c>
      <c r="B190" s="109">
        <v>7410405.0899999999</v>
      </c>
      <c r="C190" s="109">
        <v>0</v>
      </c>
      <c r="D190" s="109">
        <v>10573748.18</v>
      </c>
      <c r="E190" s="109">
        <v>6479343.5300000003</v>
      </c>
      <c r="F190" s="109">
        <v>303833.58999999997</v>
      </c>
      <c r="G190" s="109">
        <v>1016694</v>
      </c>
      <c r="H190" s="109">
        <v>0</v>
      </c>
      <c r="I190" s="109">
        <v>1298089.7</v>
      </c>
      <c r="J190" s="110">
        <v>27082114.09</v>
      </c>
      <c r="K190" s="109">
        <v>2067651.49</v>
      </c>
      <c r="L190" s="109">
        <v>0</v>
      </c>
      <c r="M190" s="109">
        <v>0</v>
      </c>
      <c r="N190" s="109">
        <v>0</v>
      </c>
      <c r="O190" s="109">
        <v>16722369.75</v>
      </c>
      <c r="P190" s="109">
        <v>2489983.9700000002</v>
      </c>
      <c r="Q190" s="109">
        <v>525923.55999999994</v>
      </c>
      <c r="R190" s="109">
        <v>3670144.93</v>
      </c>
      <c r="S190" s="109">
        <v>0</v>
      </c>
      <c r="T190" s="109">
        <v>0</v>
      </c>
      <c r="U190" s="111">
        <v>25476073.699999996</v>
      </c>
      <c r="V190" s="112"/>
      <c r="W190" s="112"/>
      <c r="X190" s="112"/>
      <c r="Y190" s="112"/>
      <c r="Z190" s="112"/>
      <c r="AA190" s="112"/>
      <c r="AB190" s="112"/>
    </row>
    <row r="191" spans="1:28" s="113" customFormat="1" ht="14.4">
      <c r="A191" s="108" t="s">
        <v>42</v>
      </c>
      <c r="B191" s="109">
        <v>27232717.09</v>
      </c>
      <c r="C191" s="109">
        <v>2323698.7999999998</v>
      </c>
      <c r="D191" s="109">
        <v>22731971.849999998</v>
      </c>
      <c r="E191" s="109">
        <v>17030216.460000001</v>
      </c>
      <c r="F191" s="109">
        <v>315785.15999999997</v>
      </c>
      <c r="G191" s="109">
        <v>1065364.8700000001</v>
      </c>
      <c r="H191" s="109">
        <v>4331223.54</v>
      </c>
      <c r="I191" s="109">
        <v>4429863.7</v>
      </c>
      <c r="J191" s="110">
        <v>79460841.469999999</v>
      </c>
      <c r="K191" s="109">
        <v>84266384.349999994</v>
      </c>
      <c r="L191" s="109">
        <v>0</v>
      </c>
      <c r="M191" s="109">
        <v>0</v>
      </c>
      <c r="N191" s="109">
        <v>120427.04000000001</v>
      </c>
      <c r="O191" s="109">
        <v>70689272.729999989</v>
      </c>
      <c r="P191" s="109">
        <v>19552550.399999999</v>
      </c>
      <c r="Q191" s="109">
        <v>627477.6</v>
      </c>
      <c r="R191" s="109">
        <v>8231151.7200000007</v>
      </c>
      <c r="S191" s="109">
        <v>0</v>
      </c>
      <c r="T191" s="109">
        <v>0</v>
      </c>
      <c r="U191" s="111">
        <v>183487263.84</v>
      </c>
      <c r="V191" s="112"/>
      <c r="W191" s="112"/>
      <c r="X191" s="112"/>
      <c r="Y191" s="112"/>
      <c r="Z191" s="112"/>
      <c r="AA191" s="112"/>
      <c r="AB191" s="112"/>
    </row>
    <row r="192" spans="1:28">
      <c r="J192" s="226">
        <v>0</v>
      </c>
      <c r="U192" s="227">
        <v>0</v>
      </c>
    </row>
    <row r="193" spans="1:28" s="113" customFormat="1" ht="14.4">
      <c r="A193" s="108" t="s">
        <v>169</v>
      </c>
      <c r="B193" s="109">
        <v>2332612</v>
      </c>
      <c r="C193" s="109">
        <v>500000</v>
      </c>
      <c r="D193" s="109">
        <v>5546237</v>
      </c>
      <c r="E193" s="109">
        <v>1279580</v>
      </c>
      <c r="F193" s="109">
        <v>134406</v>
      </c>
      <c r="G193" s="109">
        <v>0</v>
      </c>
      <c r="H193" s="109">
        <v>314350</v>
      </c>
      <c r="I193" s="109">
        <v>197344</v>
      </c>
      <c r="J193" s="110">
        <v>10304529</v>
      </c>
      <c r="K193" s="109">
        <v>4146832</v>
      </c>
      <c r="L193" s="109">
        <v>150340</v>
      </c>
      <c r="M193" s="109">
        <v>0</v>
      </c>
      <c r="N193" s="109">
        <v>9600</v>
      </c>
      <c r="O193" s="109">
        <v>351807</v>
      </c>
      <c r="P193" s="109">
        <v>3869635</v>
      </c>
      <c r="Q193" s="109">
        <v>68348</v>
      </c>
      <c r="R193" s="109">
        <v>131088</v>
      </c>
      <c r="S193" s="109">
        <v>0</v>
      </c>
      <c r="T193" s="109">
        <v>0</v>
      </c>
      <c r="U193" s="111">
        <v>8727650</v>
      </c>
      <c r="V193" s="112"/>
      <c r="W193" s="112"/>
      <c r="X193" s="112"/>
      <c r="Y193" s="112"/>
      <c r="Z193" s="112"/>
      <c r="AA193" s="112"/>
      <c r="AB193" s="112"/>
    </row>
    <row r="194" spans="1:28">
      <c r="A194" s="206" t="s">
        <v>170</v>
      </c>
      <c r="B194" s="219">
        <v>79378.89</v>
      </c>
      <c r="C194" s="219">
        <v>0</v>
      </c>
      <c r="D194" s="219">
        <v>295260.17</v>
      </c>
      <c r="E194" s="219">
        <v>80592.59</v>
      </c>
      <c r="F194" s="219">
        <v>349351.8</v>
      </c>
      <c r="G194" s="219">
        <v>0</v>
      </c>
      <c r="H194" s="219">
        <v>0</v>
      </c>
      <c r="I194" s="219">
        <v>172412.95</v>
      </c>
      <c r="J194" s="226">
        <v>976996.39999999991</v>
      </c>
      <c r="K194" s="219">
        <v>310999.09999999998</v>
      </c>
      <c r="L194" s="219">
        <v>0</v>
      </c>
      <c r="M194" s="219">
        <v>0</v>
      </c>
      <c r="N194" s="219">
        <v>131.76</v>
      </c>
      <c r="O194" s="219">
        <v>26247.85</v>
      </c>
      <c r="P194" s="219">
        <v>223421.4</v>
      </c>
      <c r="Q194" s="219">
        <v>0</v>
      </c>
      <c r="R194" s="219">
        <v>314016.93</v>
      </c>
      <c r="S194" s="219">
        <v>0</v>
      </c>
      <c r="T194" s="219">
        <v>0</v>
      </c>
      <c r="U194" s="227">
        <v>874817.04</v>
      </c>
    </row>
    <row r="195" spans="1:28">
      <c r="A195" s="206" t="s">
        <v>171</v>
      </c>
      <c r="B195" s="219">
        <v>551061.13</v>
      </c>
      <c r="C195" s="219">
        <v>1719511</v>
      </c>
      <c r="D195" s="219">
        <v>1122630.8</v>
      </c>
      <c r="E195" s="219">
        <v>559475.91</v>
      </c>
      <c r="F195" s="219">
        <v>0</v>
      </c>
      <c r="G195" s="219">
        <v>0</v>
      </c>
      <c r="H195" s="219">
        <v>0</v>
      </c>
      <c r="I195" s="219">
        <v>1189052.76</v>
      </c>
      <c r="J195" s="226">
        <v>5141731.5999999996</v>
      </c>
      <c r="K195" s="219">
        <v>0</v>
      </c>
      <c r="L195" s="219">
        <v>42560.26</v>
      </c>
      <c r="M195" s="219">
        <v>0</v>
      </c>
      <c r="N195" s="219">
        <v>0</v>
      </c>
      <c r="O195" s="219">
        <v>2706627.4999999995</v>
      </c>
      <c r="P195" s="219">
        <v>1062758.4000000001</v>
      </c>
      <c r="Q195" s="219">
        <v>0</v>
      </c>
      <c r="R195" s="219">
        <v>594603.77</v>
      </c>
      <c r="S195" s="219">
        <v>0</v>
      </c>
      <c r="T195" s="219">
        <v>0</v>
      </c>
      <c r="U195" s="227">
        <v>4406549.93</v>
      </c>
    </row>
    <row r="196" spans="1:28">
      <c r="A196" s="206" t="s">
        <v>401</v>
      </c>
      <c r="B196" s="219">
        <v>662103.78</v>
      </c>
      <c r="C196" s="219">
        <v>0</v>
      </c>
      <c r="D196" s="219">
        <v>75457.2</v>
      </c>
      <c r="E196" s="219">
        <v>0</v>
      </c>
      <c r="F196" s="219">
        <v>1008.01</v>
      </c>
      <c r="G196" s="219">
        <v>3463.44</v>
      </c>
      <c r="H196" s="219">
        <v>0</v>
      </c>
      <c r="I196" s="219">
        <v>0</v>
      </c>
      <c r="J196" s="226">
        <v>742032.42999999993</v>
      </c>
      <c r="K196" s="219">
        <v>0</v>
      </c>
      <c r="L196" s="219">
        <v>0</v>
      </c>
      <c r="M196" s="219">
        <v>0</v>
      </c>
      <c r="N196" s="219">
        <v>0</v>
      </c>
      <c r="O196" s="219">
        <v>16871.2</v>
      </c>
      <c r="P196" s="219">
        <v>415908.12</v>
      </c>
      <c r="Q196" s="219">
        <v>1488.81</v>
      </c>
      <c r="R196" s="219">
        <v>266222.90000000002</v>
      </c>
      <c r="S196" s="219">
        <v>0</v>
      </c>
      <c r="T196" s="219">
        <v>0</v>
      </c>
      <c r="U196" s="227">
        <v>700491.03</v>
      </c>
    </row>
    <row r="197" spans="1:28">
      <c r="A197" s="206" t="s">
        <v>173</v>
      </c>
      <c r="B197" s="219">
        <v>0</v>
      </c>
      <c r="C197" s="219">
        <v>0</v>
      </c>
      <c r="D197" s="219">
        <v>146981</v>
      </c>
      <c r="E197" s="219">
        <v>0</v>
      </c>
      <c r="F197" s="219">
        <v>0</v>
      </c>
      <c r="G197" s="219">
        <v>0</v>
      </c>
      <c r="H197" s="219">
        <v>18589</v>
      </c>
      <c r="I197" s="219">
        <v>0</v>
      </c>
      <c r="J197" s="226">
        <v>165570</v>
      </c>
      <c r="K197" s="219">
        <v>0</v>
      </c>
      <c r="L197" s="219">
        <v>0</v>
      </c>
      <c r="M197" s="219">
        <v>0</v>
      </c>
      <c r="N197" s="219">
        <v>0</v>
      </c>
      <c r="O197" s="219">
        <v>0</v>
      </c>
      <c r="P197" s="219">
        <v>79246</v>
      </c>
      <c r="Q197" s="219">
        <v>0</v>
      </c>
      <c r="R197" s="219">
        <v>0</v>
      </c>
      <c r="S197" s="219">
        <v>0</v>
      </c>
      <c r="T197" s="219">
        <v>0</v>
      </c>
      <c r="U197" s="227">
        <v>79246</v>
      </c>
    </row>
    <row r="198" spans="1:28">
      <c r="A198" s="206" t="s">
        <v>174</v>
      </c>
      <c r="B198" s="219">
        <v>0</v>
      </c>
      <c r="C198" s="219">
        <v>12891</v>
      </c>
      <c r="D198" s="219">
        <v>72714</v>
      </c>
      <c r="E198" s="219">
        <v>0</v>
      </c>
      <c r="F198" s="219">
        <v>0</v>
      </c>
      <c r="G198" s="219">
        <v>0</v>
      </c>
      <c r="H198" s="219">
        <v>0</v>
      </c>
      <c r="I198" s="219">
        <v>0</v>
      </c>
      <c r="J198" s="226">
        <v>85605</v>
      </c>
      <c r="K198" s="219">
        <v>49757</v>
      </c>
      <c r="L198" s="219">
        <v>0</v>
      </c>
      <c r="M198" s="219">
        <v>0</v>
      </c>
      <c r="N198" s="219">
        <v>6543</v>
      </c>
      <c r="O198" s="219">
        <v>330</v>
      </c>
      <c r="P198" s="219">
        <v>44334</v>
      </c>
      <c r="Q198" s="219">
        <v>0</v>
      </c>
      <c r="R198" s="219">
        <v>0</v>
      </c>
      <c r="S198" s="219">
        <v>0</v>
      </c>
      <c r="T198" s="219">
        <v>0</v>
      </c>
      <c r="U198" s="227">
        <v>100964</v>
      </c>
    </row>
    <row r="199" spans="1:28" s="113" customFormat="1" ht="14.4">
      <c r="A199" s="108" t="s">
        <v>41</v>
      </c>
      <c r="B199" s="109">
        <v>1292543.8</v>
      </c>
      <c r="C199" s="109">
        <v>1732402</v>
      </c>
      <c r="D199" s="109">
        <v>1713043.17</v>
      </c>
      <c r="E199" s="109">
        <v>640068.5</v>
      </c>
      <c r="F199" s="109">
        <v>350359.81</v>
      </c>
      <c r="G199" s="109">
        <v>3463.44</v>
      </c>
      <c r="H199" s="109">
        <v>18589</v>
      </c>
      <c r="I199" s="109">
        <v>1361465.71</v>
      </c>
      <c r="J199" s="110">
        <v>7111935.4299999997</v>
      </c>
      <c r="K199" s="109">
        <v>360756.1</v>
      </c>
      <c r="L199" s="109">
        <v>42560.26</v>
      </c>
      <c r="M199" s="109">
        <v>0</v>
      </c>
      <c r="N199" s="109">
        <v>6674.76</v>
      </c>
      <c r="O199" s="109">
        <v>2750076.55</v>
      </c>
      <c r="P199" s="109">
        <v>1825667.92</v>
      </c>
      <c r="Q199" s="109">
        <v>1488.81</v>
      </c>
      <c r="R199" s="109">
        <v>1174843.6000000001</v>
      </c>
      <c r="S199" s="109">
        <v>0</v>
      </c>
      <c r="T199" s="109">
        <v>0</v>
      </c>
      <c r="U199" s="111">
        <v>6162068</v>
      </c>
      <c r="V199" s="112"/>
      <c r="W199" s="112"/>
      <c r="X199" s="112"/>
      <c r="Y199" s="112"/>
      <c r="Z199" s="112"/>
      <c r="AA199" s="112"/>
      <c r="AB199" s="112"/>
    </row>
    <row r="200" spans="1:28" s="113" customFormat="1" ht="14.4">
      <c r="A200" s="108" t="s">
        <v>42</v>
      </c>
      <c r="B200" s="109">
        <v>3625155.8</v>
      </c>
      <c r="C200" s="109">
        <v>2232402</v>
      </c>
      <c r="D200" s="109">
        <v>7259280.1699999999</v>
      </c>
      <c r="E200" s="109">
        <v>1919648.5</v>
      </c>
      <c r="F200" s="109">
        <v>484765.81</v>
      </c>
      <c r="G200" s="109">
        <v>3463.44</v>
      </c>
      <c r="H200" s="109">
        <v>332939</v>
      </c>
      <c r="I200" s="109">
        <v>1558809.71</v>
      </c>
      <c r="J200" s="110">
        <v>17416464.43</v>
      </c>
      <c r="K200" s="109">
        <v>4507588.0999999996</v>
      </c>
      <c r="L200" s="109">
        <v>192900.26</v>
      </c>
      <c r="M200" s="109">
        <v>0</v>
      </c>
      <c r="N200" s="109">
        <v>16274.76</v>
      </c>
      <c r="O200" s="109">
        <v>3101883.55</v>
      </c>
      <c r="P200" s="109">
        <v>5695302.9199999999</v>
      </c>
      <c r="Q200" s="109">
        <v>69836.81</v>
      </c>
      <c r="R200" s="109">
        <v>1305931.6000000001</v>
      </c>
      <c r="S200" s="109">
        <v>0</v>
      </c>
      <c r="T200" s="109">
        <v>0</v>
      </c>
      <c r="U200" s="111">
        <v>14889718</v>
      </c>
      <c r="V200" s="112"/>
      <c r="W200" s="112"/>
      <c r="X200" s="112"/>
      <c r="Y200" s="112"/>
      <c r="Z200" s="112"/>
      <c r="AA200" s="112"/>
      <c r="AB200" s="112"/>
    </row>
    <row r="201" spans="1:28">
      <c r="J201" s="226">
        <v>0</v>
      </c>
      <c r="U201" s="227">
        <v>0</v>
      </c>
    </row>
    <row r="202" spans="1:28" s="113" customFormat="1" ht="14.4">
      <c r="A202" s="108" t="s">
        <v>175</v>
      </c>
      <c r="B202" s="109">
        <v>5439374</v>
      </c>
      <c r="C202" s="109">
        <v>0</v>
      </c>
      <c r="D202" s="109">
        <v>5349998</v>
      </c>
      <c r="E202" s="109">
        <v>1308156</v>
      </c>
      <c r="F202" s="109">
        <v>340</v>
      </c>
      <c r="G202" s="109">
        <v>0</v>
      </c>
      <c r="H202" s="109">
        <v>42075</v>
      </c>
      <c r="I202" s="109">
        <v>0</v>
      </c>
      <c r="J202" s="110">
        <v>12139943</v>
      </c>
      <c r="K202" s="109">
        <v>4420947</v>
      </c>
      <c r="L202" s="109">
        <v>0</v>
      </c>
      <c r="M202" s="109">
        <v>0</v>
      </c>
      <c r="N202" s="109">
        <v>57975</v>
      </c>
      <c r="O202" s="109">
        <v>1151391</v>
      </c>
      <c r="P202" s="109">
        <v>4645370</v>
      </c>
      <c r="Q202" s="109">
        <v>1254</v>
      </c>
      <c r="R202" s="109">
        <v>375703</v>
      </c>
      <c r="S202" s="109">
        <v>0</v>
      </c>
      <c r="T202" s="109">
        <v>0</v>
      </c>
      <c r="U202" s="111">
        <v>10652640</v>
      </c>
      <c r="V202" s="112"/>
      <c r="W202" s="112"/>
      <c r="X202" s="112"/>
      <c r="Y202" s="112"/>
      <c r="Z202" s="112"/>
      <c r="AA202" s="112"/>
      <c r="AB202" s="112"/>
    </row>
    <row r="203" spans="1:28">
      <c r="A203" s="206" t="s">
        <v>176</v>
      </c>
      <c r="B203" s="219">
        <v>0</v>
      </c>
      <c r="C203" s="219">
        <v>95411.56</v>
      </c>
      <c r="D203" s="219">
        <v>50244.28</v>
      </c>
      <c r="E203" s="219">
        <v>17642.759999999998</v>
      </c>
      <c r="F203" s="219">
        <v>0</v>
      </c>
      <c r="G203" s="219">
        <v>0</v>
      </c>
      <c r="H203" s="219">
        <v>0</v>
      </c>
      <c r="I203" s="219">
        <v>204525</v>
      </c>
      <c r="J203" s="226">
        <v>367823.6</v>
      </c>
      <c r="K203" s="219">
        <v>90049.07</v>
      </c>
      <c r="L203" s="219">
        <v>0</v>
      </c>
      <c r="M203" s="219">
        <v>0</v>
      </c>
      <c r="N203" s="219">
        <v>0</v>
      </c>
      <c r="O203" s="219">
        <v>240556.24000000002</v>
      </c>
      <c r="P203" s="219">
        <v>16618.89</v>
      </c>
      <c r="Q203" s="219">
        <v>0</v>
      </c>
      <c r="R203" s="219">
        <v>10851.49</v>
      </c>
      <c r="S203" s="219">
        <v>0</v>
      </c>
      <c r="T203" s="219">
        <v>0</v>
      </c>
      <c r="U203" s="227">
        <v>358075.69000000006</v>
      </c>
    </row>
    <row r="204" spans="1:28">
      <c r="A204" s="206" t="s">
        <v>177</v>
      </c>
      <c r="B204" s="219">
        <v>1573155</v>
      </c>
      <c r="C204" s="219">
        <v>0</v>
      </c>
      <c r="D204" s="219">
        <v>187029</v>
      </c>
      <c r="E204" s="219">
        <v>77422</v>
      </c>
      <c r="F204" s="219">
        <v>0</v>
      </c>
      <c r="G204" s="219">
        <v>182148</v>
      </c>
      <c r="H204" s="219">
        <v>0</v>
      </c>
      <c r="I204" s="219">
        <v>0</v>
      </c>
      <c r="J204" s="226">
        <v>2019754</v>
      </c>
      <c r="K204" s="219">
        <v>0</v>
      </c>
      <c r="L204" s="219">
        <v>0</v>
      </c>
      <c r="M204" s="219">
        <v>0</v>
      </c>
      <c r="N204" s="219">
        <v>0</v>
      </c>
      <c r="O204" s="219">
        <v>4038</v>
      </c>
      <c r="P204" s="219">
        <v>715138</v>
      </c>
      <c r="Q204" s="219">
        <v>61611</v>
      </c>
      <c r="R204" s="219">
        <v>0</v>
      </c>
      <c r="S204" s="219">
        <v>0</v>
      </c>
      <c r="T204" s="219">
        <v>0</v>
      </c>
      <c r="U204" s="227">
        <v>780787</v>
      </c>
    </row>
    <row r="205" spans="1:28">
      <c r="A205" s="206" t="s">
        <v>178</v>
      </c>
      <c r="B205" s="219">
        <v>457858.43</v>
      </c>
      <c r="C205" s="219">
        <v>0</v>
      </c>
      <c r="D205" s="219">
        <v>205858.34</v>
      </c>
      <c r="E205" s="219">
        <v>0</v>
      </c>
      <c r="F205" s="219">
        <v>52147.01</v>
      </c>
      <c r="G205" s="219">
        <v>0</v>
      </c>
      <c r="H205" s="219">
        <v>0</v>
      </c>
      <c r="I205" s="219">
        <v>0</v>
      </c>
      <c r="J205" s="226">
        <v>715863.78</v>
      </c>
      <c r="K205" s="219">
        <v>35420.379999999997</v>
      </c>
      <c r="L205" s="219">
        <v>0</v>
      </c>
      <c r="M205" s="219">
        <v>0</v>
      </c>
      <c r="N205" s="219">
        <v>0</v>
      </c>
      <c r="O205" s="219">
        <v>181796.04</v>
      </c>
      <c r="P205" s="219">
        <v>297123.05</v>
      </c>
      <c r="Q205" s="219">
        <v>0</v>
      </c>
      <c r="R205" s="219">
        <v>0</v>
      </c>
      <c r="S205" s="219">
        <v>0</v>
      </c>
      <c r="T205" s="219">
        <v>0</v>
      </c>
      <c r="U205" s="227">
        <v>514339.47</v>
      </c>
    </row>
    <row r="206" spans="1:28" s="113" customFormat="1" ht="14.4">
      <c r="A206" s="108" t="s">
        <v>41</v>
      </c>
      <c r="B206" s="109">
        <v>2031013.43</v>
      </c>
      <c r="C206" s="109">
        <v>95411.56</v>
      </c>
      <c r="D206" s="109">
        <v>443131.62</v>
      </c>
      <c r="E206" s="109">
        <v>95064.76</v>
      </c>
      <c r="F206" s="109">
        <v>52147.01</v>
      </c>
      <c r="G206" s="109">
        <v>182148</v>
      </c>
      <c r="H206" s="109">
        <v>0</v>
      </c>
      <c r="I206" s="109">
        <v>204525</v>
      </c>
      <c r="J206" s="110">
        <v>3103441.3799999994</v>
      </c>
      <c r="K206" s="109">
        <v>125469.45000000001</v>
      </c>
      <c r="L206" s="109">
        <v>0</v>
      </c>
      <c r="M206" s="109">
        <v>0</v>
      </c>
      <c r="N206" s="109">
        <v>0</v>
      </c>
      <c r="O206" s="109">
        <v>426390.28</v>
      </c>
      <c r="P206" s="109">
        <v>1028879.94</v>
      </c>
      <c r="Q206" s="109">
        <v>61611</v>
      </c>
      <c r="R206" s="109">
        <v>10851.49</v>
      </c>
      <c r="S206" s="109">
        <v>0</v>
      </c>
      <c r="T206" s="109">
        <v>0</v>
      </c>
      <c r="U206" s="111">
        <v>1653202.16</v>
      </c>
      <c r="V206" s="112"/>
      <c r="W206" s="112"/>
      <c r="X206" s="112"/>
      <c r="Y206" s="112"/>
      <c r="Z206" s="112"/>
      <c r="AA206" s="112"/>
      <c r="AB206" s="112"/>
    </row>
    <row r="207" spans="1:28" s="113" customFormat="1" ht="14.4">
      <c r="A207" s="108" t="s">
        <v>42</v>
      </c>
      <c r="B207" s="109">
        <v>7470387.4299999997</v>
      </c>
      <c r="C207" s="109">
        <v>95411.56</v>
      </c>
      <c r="D207" s="109">
        <v>5793129.6200000001</v>
      </c>
      <c r="E207" s="109">
        <v>1403220.76</v>
      </c>
      <c r="F207" s="109">
        <v>52487.01</v>
      </c>
      <c r="G207" s="109">
        <v>182148</v>
      </c>
      <c r="H207" s="109">
        <v>42075</v>
      </c>
      <c r="I207" s="109">
        <v>204525</v>
      </c>
      <c r="J207" s="110">
        <v>15243384.379999999</v>
      </c>
      <c r="K207" s="109">
        <v>4546416.45</v>
      </c>
      <c r="L207" s="109">
        <v>0</v>
      </c>
      <c r="M207" s="109">
        <v>0</v>
      </c>
      <c r="N207" s="109">
        <v>57975</v>
      </c>
      <c r="O207" s="109">
        <v>1577781.28</v>
      </c>
      <c r="P207" s="109">
        <v>5674249.9399999995</v>
      </c>
      <c r="Q207" s="109">
        <v>62865</v>
      </c>
      <c r="R207" s="109">
        <v>386554.49</v>
      </c>
      <c r="S207" s="109">
        <v>0</v>
      </c>
      <c r="T207" s="109">
        <v>0</v>
      </c>
      <c r="U207" s="111">
        <v>12305842.16</v>
      </c>
      <c r="V207" s="112"/>
      <c r="W207" s="112"/>
      <c r="X207" s="112"/>
      <c r="Y207" s="112"/>
      <c r="Z207" s="112"/>
      <c r="AA207" s="112"/>
      <c r="AB207" s="112"/>
    </row>
    <row r="208" spans="1:28">
      <c r="J208" s="226">
        <v>0</v>
      </c>
      <c r="U208" s="227">
        <v>0</v>
      </c>
    </row>
    <row r="209" spans="1:28" s="113" customFormat="1" ht="14.4">
      <c r="A209" s="108" t="s">
        <v>179</v>
      </c>
      <c r="B209" s="109">
        <v>3374924</v>
      </c>
      <c r="C209" s="109">
        <v>0</v>
      </c>
      <c r="D209" s="109">
        <v>13187648</v>
      </c>
      <c r="E209" s="109">
        <v>4053989</v>
      </c>
      <c r="F209" s="109">
        <v>266837</v>
      </c>
      <c r="G209" s="109">
        <v>6719</v>
      </c>
      <c r="H209" s="109">
        <v>100529</v>
      </c>
      <c r="I209" s="109">
        <v>1291102</v>
      </c>
      <c r="J209" s="110">
        <v>22281748</v>
      </c>
      <c r="K209" s="109">
        <v>11218050</v>
      </c>
      <c r="L209" s="109">
        <v>19265</v>
      </c>
      <c r="M209" s="109">
        <v>0</v>
      </c>
      <c r="N209" s="109">
        <v>1659918</v>
      </c>
      <c r="O209" s="109">
        <v>1703509</v>
      </c>
      <c r="P209" s="109">
        <v>3468854</v>
      </c>
      <c r="Q209" s="109">
        <v>1383988</v>
      </c>
      <c r="R209" s="109">
        <v>6606326</v>
      </c>
      <c r="S209" s="109">
        <v>0</v>
      </c>
      <c r="T209" s="109">
        <v>0</v>
      </c>
      <c r="U209" s="111">
        <v>26059910</v>
      </c>
      <c r="V209" s="112"/>
      <c r="W209" s="112"/>
      <c r="X209" s="112"/>
      <c r="Y209" s="112"/>
      <c r="Z209" s="112"/>
      <c r="AA209" s="112"/>
      <c r="AB209" s="112"/>
    </row>
    <row r="210" spans="1:28">
      <c r="A210" s="206" t="s">
        <v>180</v>
      </c>
      <c r="B210" s="219">
        <v>130591.01</v>
      </c>
      <c r="C210" s="219">
        <v>0</v>
      </c>
      <c r="D210" s="219">
        <v>1175212.0200000003</v>
      </c>
      <c r="E210" s="219">
        <v>471747.23</v>
      </c>
      <c r="F210" s="219">
        <v>878.94</v>
      </c>
      <c r="G210" s="219">
        <v>153379.82999999999</v>
      </c>
      <c r="H210" s="219">
        <v>112.09</v>
      </c>
      <c r="I210" s="219">
        <v>1172504.9099999999</v>
      </c>
      <c r="J210" s="226">
        <v>3104426.0300000003</v>
      </c>
      <c r="K210" s="219">
        <v>0</v>
      </c>
      <c r="L210" s="219">
        <v>0</v>
      </c>
      <c r="M210" s="219">
        <v>0</v>
      </c>
      <c r="N210" s="219">
        <v>410960.49</v>
      </c>
      <c r="O210" s="219">
        <v>2312847.2599999998</v>
      </c>
      <c r="P210" s="219">
        <v>379637.64999999997</v>
      </c>
      <c r="Q210" s="219">
        <v>0</v>
      </c>
      <c r="R210" s="219">
        <v>192175.78</v>
      </c>
      <c r="S210" s="219">
        <v>0</v>
      </c>
      <c r="T210" s="219">
        <v>0</v>
      </c>
      <c r="U210" s="227">
        <v>3295621.1799999997</v>
      </c>
    </row>
    <row r="211" spans="1:28">
      <c r="A211" s="206" t="s">
        <v>181</v>
      </c>
      <c r="B211" s="219">
        <v>737808.75</v>
      </c>
      <c r="C211" s="219">
        <v>0</v>
      </c>
      <c r="D211" s="219">
        <v>498026.32999999996</v>
      </c>
      <c r="E211" s="219">
        <v>132260.91</v>
      </c>
      <c r="F211" s="219">
        <v>0</v>
      </c>
      <c r="G211" s="219">
        <v>0</v>
      </c>
      <c r="H211" s="219">
        <v>0</v>
      </c>
      <c r="I211" s="219">
        <v>14709.29</v>
      </c>
      <c r="J211" s="226">
        <v>1382805.28</v>
      </c>
      <c r="K211" s="219">
        <v>0</v>
      </c>
      <c r="L211" s="219">
        <v>0</v>
      </c>
      <c r="M211" s="219">
        <v>0</v>
      </c>
      <c r="N211" s="219">
        <v>0</v>
      </c>
      <c r="O211" s="219">
        <v>974068.99</v>
      </c>
      <c r="P211" s="219">
        <v>166558.13999999998</v>
      </c>
      <c r="Q211" s="219">
        <v>194601.62</v>
      </c>
      <c r="R211" s="219">
        <v>2984.4</v>
      </c>
      <c r="S211" s="219">
        <v>0</v>
      </c>
      <c r="T211" s="219">
        <v>0</v>
      </c>
      <c r="U211" s="227">
        <v>1338213.1499999999</v>
      </c>
    </row>
    <row r="212" spans="1:28">
      <c r="A212" s="206" t="s">
        <v>182</v>
      </c>
      <c r="B212" s="219">
        <v>0</v>
      </c>
      <c r="C212" s="219">
        <v>0</v>
      </c>
      <c r="D212" s="219">
        <v>38956</v>
      </c>
      <c r="E212" s="219">
        <v>0</v>
      </c>
      <c r="F212" s="219">
        <v>0</v>
      </c>
      <c r="G212" s="219">
        <v>0</v>
      </c>
      <c r="H212" s="219">
        <v>0</v>
      </c>
      <c r="I212" s="219">
        <v>0</v>
      </c>
      <c r="J212" s="226">
        <v>38956</v>
      </c>
      <c r="K212" s="219">
        <v>0</v>
      </c>
      <c r="L212" s="219">
        <v>0</v>
      </c>
      <c r="M212" s="219">
        <v>0</v>
      </c>
      <c r="N212" s="219">
        <v>34298</v>
      </c>
      <c r="O212" s="219">
        <v>0</v>
      </c>
      <c r="P212" s="219">
        <v>24286</v>
      </c>
      <c r="Q212" s="219">
        <v>0</v>
      </c>
      <c r="R212" s="219">
        <v>0</v>
      </c>
      <c r="S212" s="219">
        <v>0</v>
      </c>
      <c r="T212" s="219">
        <v>0</v>
      </c>
      <c r="U212" s="227">
        <v>58584</v>
      </c>
    </row>
    <row r="213" spans="1:28">
      <c r="A213" s="206" t="s">
        <v>402</v>
      </c>
      <c r="B213" s="219">
        <v>0</v>
      </c>
      <c r="C213" s="219">
        <v>0</v>
      </c>
      <c r="D213" s="219">
        <v>18660</v>
      </c>
      <c r="E213" s="219">
        <v>4336</v>
      </c>
      <c r="F213" s="219">
        <v>0</v>
      </c>
      <c r="G213" s="219">
        <v>0</v>
      </c>
      <c r="H213" s="219">
        <v>0</v>
      </c>
      <c r="I213" s="219">
        <v>0</v>
      </c>
      <c r="J213" s="226">
        <v>22996</v>
      </c>
      <c r="K213" s="219">
        <v>0</v>
      </c>
      <c r="L213" s="219">
        <v>0</v>
      </c>
      <c r="M213" s="219">
        <v>0</v>
      </c>
      <c r="N213" s="219">
        <v>0</v>
      </c>
      <c r="O213" s="219">
        <v>0</v>
      </c>
      <c r="P213" s="219">
        <v>8096</v>
      </c>
      <c r="Q213" s="219">
        <v>0</v>
      </c>
      <c r="R213" s="219">
        <v>0</v>
      </c>
      <c r="S213" s="219">
        <v>0</v>
      </c>
      <c r="T213" s="219">
        <v>0</v>
      </c>
      <c r="U213" s="227">
        <v>8096</v>
      </c>
    </row>
    <row r="214" spans="1:28">
      <c r="A214" s="206" t="s">
        <v>184</v>
      </c>
      <c r="B214" s="219">
        <v>0</v>
      </c>
      <c r="C214" s="219">
        <v>0</v>
      </c>
      <c r="D214" s="219">
        <v>105645</v>
      </c>
      <c r="E214" s="219">
        <v>69226</v>
      </c>
      <c r="F214" s="219">
        <v>16249</v>
      </c>
      <c r="G214" s="219">
        <v>0</v>
      </c>
      <c r="H214" s="219">
        <v>28000</v>
      </c>
      <c r="I214" s="219">
        <v>166068</v>
      </c>
      <c r="J214" s="226">
        <v>385188</v>
      </c>
      <c r="K214" s="219">
        <v>277464</v>
      </c>
      <c r="L214" s="219">
        <v>0</v>
      </c>
      <c r="M214" s="219">
        <v>0</v>
      </c>
      <c r="N214" s="219">
        <v>28759</v>
      </c>
      <c r="O214" s="219">
        <v>648308</v>
      </c>
      <c r="P214" s="219">
        <v>41699</v>
      </c>
      <c r="Q214" s="219">
        <v>57223</v>
      </c>
      <c r="R214" s="219">
        <v>828</v>
      </c>
      <c r="S214" s="219">
        <v>0</v>
      </c>
      <c r="T214" s="219">
        <v>0</v>
      </c>
      <c r="U214" s="227">
        <v>1054281</v>
      </c>
    </row>
    <row r="215" spans="1:28">
      <c r="A215" s="206" t="s">
        <v>185</v>
      </c>
      <c r="B215" s="219">
        <v>730003</v>
      </c>
      <c r="C215" s="219">
        <v>0</v>
      </c>
      <c r="D215" s="219">
        <v>8623</v>
      </c>
      <c r="E215" s="219">
        <v>0</v>
      </c>
      <c r="F215" s="219">
        <v>0</v>
      </c>
      <c r="G215" s="219">
        <v>0</v>
      </c>
      <c r="H215" s="219">
        <v>0</v>
      </c>
      <c r="I215" s="219">
        <v>0</v>
      </c>
      <c r="J215" s="226">
        <v>738626</v>
      </c>
      <c r="K215" s="219">
        <v>0</v>
      </c>
      <c r="L215" s="219">
        <v>0</v>
      </c>
      <c r="M215" s="219">
        <v>0</v>
      </c>
      <c r="N215" s="219">
        <v>0</v>
      </c>
      <c r="O215" s="219">
        <v>2048</v>
      </c>
      <c r="P215" s="219">
        <v>28888</v>
      </c>
      <c r="Q215" s="219">
        <v>191090</v>
      </c>
      <c r="R215" s="219">
        <v>556206</v>
      </c>
      <c r="S215" s="219">
        <v>0</v>
      </c>
      <c r="T215" s="219">
        <v>0</v>
      </c>
      <c r="U215" s="227">
        <v>778232</v>
      </c>
    </row>
    <row r="216" spans="1:28">
      <c r="A216" s="206" t="s">
        <v>186</v>
      </c>
      <c r="B216" s="219">
        <v>0</v>
      </c>
      <c r="C216" s="219">
        <v>0</v>
      </c>
      <c r="D216" s="219">
        <v>9356.66</v>
      </c>
      <c r="E216" s="219">
        <v>27046.170000000002</v>
      </c>
      <c r="F216" s="219">
        <v>0</v>
      </c>
      <c r="G216" s="219">
        <v>8602.01</v>
      </c>
      <c r="H216" s="219">
        <v>0</v>
      </c>
      <c r="I216" s="219">
        <v>0</v>
      </c>
      <c r="J216" s="226">
        <v>45004.840000000004</v>
      </c>
      <c r="K216" s="219">
        <v>13392.59</v>
      </c>
      <c r="L216" s="219">
        <v>0</v>
      </c>
      <c r="M216" s="219">
        <v>0</v>
      </c>
      <c r="N216" s="219">
        <v>0</v>
      </c>
      <c r="O216" s="219">
        <v>26715.98</v>
      </c>
      <c r="P216" s="219">
        <v>16393.34</v>
      </c>
      <c r="Q216" s="219">
        <v>0</v>
      </c>
      <c r="R216" s="219">
        <v>0</v>
      </c>
      <c r="S216" s="219">
        <v>0</v>
      </c>
      <c r="T216" s="219">
        <v>0</v>
      </c>
      <c r="U216" s="227">
        <v>56501.91</v>
      </c>
    </row>
    <row r="217" spans="1:28">
      <c r="A217" s="206" t="s">
        <v>187</v>
      </c>
      <c r="B217" s="219">
        <v>2276.81</v>
      </c>
      <c r="C217" s="219">
        <v>0</v>
      </c>
      <c r="D217" s="219">
        <v>62107.33</v>
      </c>
      <c r="E217" s="219">
        <v>20961.66</v>
      </c>
      <c r="F217" s="219">
        <v>15.6</v>
      </c>
      <c r="G217" s="219">
        <v>0</v>
      </c>
      <c r="H217" s="219">
        <v>0</v>
      </c>
      <c r="I217" s="219">
        <v>0</v>
      </c>
      <c r="J217" s="226">
        <v>85361.400000000009</v>
      </c>
      <c r="K217" s="219">
        <v>15371.42</v>
      </c>
      <c r="L217" s="219">
        <v>0</v>
      </c>
      <c r="M217" s="219">
        <v>0</v>
      </c>
      <c r="N217" s="219">
        <v>0</v>
      </c>
      <c r="O217" s="219">
        <v>12001.66</v>
      </c>
      <c r="P217" s="219">
        <v>42211.54</v>
      </c>
      <c r="Q217" s="219">
        <v>2721.95</v>
      </c>
      <c r="R217" s="219">
        <v>0</v>
      </c>
      <c r="S217" s="219">
        <v>0</v>
      </c>
      <c r="T217" s="219">
        <v>0</v>
      </c>
      <c r="U217" s="227">
        <v>72306.569999999992</v>
      </c>
    </row>
    <row r="218" spans="1:28">
      <c r="A218" s="206" t="s">
        <v>188</v>
      </c>
      <c r="B218" s="219">
        <v>178500.73</v>
      </c>
      <c r="C218" s="219">
        <v>0</v>
      </c>
      <c r="D218" s="219">
        <v>43532.26999999999</v>
      </c>
      <c r="E218" s="219">
        <v>124855.3</v>
      </c>
      <c r="F218" s="219">
        <v>0</v>
      </c>
      <c r="G218" s="219">
        <v>0</v>
      </c>
      <c r="H218" s="219">
        <v>0</v>
      </c>
      <c r="I218" s="219">
        <v>213661.15</v>
      </c>
      <c r="J218" s="226">
        <v>560549.44999999995</v>
      </c>
      <c r="K218" s="219">
        <v>54600</v>
      </c>
      <c r="L218" s="219">
        <v>0</v>
      </c>
      <c r="M218" s="219">
        <v>0</v>
      </c>
      <c r="N218" s="219">
        <v>0</v>
      </c>
      <c r="O218" s="219">
        <v>285471.17</v>
      </c>
      <c r="P218" s="219">
        <v>30299.360000000001</v>
      </c>
      <c r="Q218" s="219">
        <v>0</v>
      </c>
      <c r="R218" s="219">
        <v>174130.9</v>
      </c>
      <c r="S218" s="219">
        <v>0</v>
      </c>
      <c r="T218" s="219">
        <v>0</v>
      </c>
      <c r="U218" s="227">
        <v>544501.42999999993</v>
      </c>
    </row>
    <row r="219" spans="1:28" s="113" customFormat="1" ht="14.4">
      <c r="A219" s="108" t="s">
        <v>41</v>
      </c>
      <c r="B219" s="109">
        <v>1779180.3</v>
      </c>
      <c r="C219" s="109">
        <v>0</v>
      </c>
      <c r="D219" s="109">
        <v>1960118.61</v>
      </c>
      <c r="E219" s="109">
        <v>850433.27000000014</v>
      </c>
      <c r="F219" s="109">
        <v>17143.539999999997</v>
      </c>
      <c r="G219" s="109">
        <v>161981.84</v>
      </c>
      <c r="H219" s="109">
        <v>28112.09</v>
      </c>
      <c r="I219" s="109">
        <v>1566943.3499999999</v>
      </c>
      <c r="J219" s="110">
        <v>6363913</v>
      </c>
      <c r="K219" s="109">
        <v>360828.01</v>
      </c>
      <c r="L219" s="109">
        <v>0</v>
      </c>
      <c r="M219" s="109">
        <v>0</v>
      </c>
      <c r="N219" s="109">
        <v>474017.49</v>
      </c>
      <c r="O219" s="109">
        <v>4261461.0600000005</v>
      </c>
      <c r="P219" s="109">
        <v>738069.02999999991</v>
      </c>
      <c r="Q219" s="109">
        <v>445636.57</v>
      </c>
      <c r="R219" s="109">
        <v>926325.08</v>
      </c>
      <c r="S219" s="109">
        <v>0</v>
      </c>
      <c r="T219" s="109">
        <v>0</v>
      </c>
      <c r="U219" s="111">
        <v>7206337.2400000012</v>
      </c>
      <c r="V219" s="112"/>
      <c r="W219" s="112"/>
      <c r="X219" s="112"/>
      <c r="Y219" s="112"/>
      <c r="Z219" s="112"/>
      <c r="AA219" s="112"/>
      <c r="AB219" s="112"/>
    </row>
    <row r="220" spans="1:28" s="113" customFormat="1" ht="14.4">
      <c r="A220" s="108" t="s">
        <v>42</v>
      </c>
      <c r="B220" s="109">
        <v>5154104.3</v>
      </c>
      <c r="C220" s="109">
        <v>0</v>
      </c>
      <c r="D220" s="109">
        <v>15147766.609999999</v>
      </c>
      <c r="E220" s="109">
        <v>4904422.2700000005</v>
      </c>
      <c r="F220" s="109">
        <v>283980.53999999998</v>
      </c>
      <c r="G220" s="109">
        <v>168700.84</v>
      </c>
      <c r="H220" s="109">
        <v>128641.09</v>
      </c>
      <c r="I220" s="109">
        <v>2858045.3499999996</v>
      </c>
      <c r="J220" s="110">
        <v>28645661</v>
      </c>
      <c r="K220" s="109">
        <v>11578878.01</v>
      </c>
      <c r="L220" s="109">
        <v>19265</v>
      </c>
      <c r="M220" s="109">
        <v>0</v>
      </c>
      <c r="N220" s="109">
        <v>2133935.4900000002</v>
      </c>
      <c r="O220" s="109">
        <v>5964970.0600000005</v>
      </c>
      <c r="P220" s="109">
        <v>4206923.03</v>
      </c>
      <c r="Q220" s="109">
        <v>1829624.57</v>
      </c>
      <c r="R220" s="109">
        <v>7532651.0800000001</v>
      </c>
      <c r="S220" s="109">
        <v>0</v>
      </c>
      <c r="T220" s="109">
        <v>0</v>
      </c>
      <c r="U220" s="111">
        <v>33266247.240000002</v>
      </c>
      <c r="V220" s="112"/>
      <c r="W220" s="112"/>
      <c r="X220" s="112"/>
      <c r="Y220" s="112"/>
      <c r="Z220" s="112"/>
      <c r="AA220" s="112"/>
      <c r="AB220" s="112"/>
    </row>
    <row r="221" spans="1:28">
      <c r="J221" s="226">
        <v>0</v>
      </c>
      <c r="U221" s="227">
        <v>0</v>
      </c>
    </row>
    <row r="222" spans="1:28" s="113" customFormat="1" ht="14.4">
      <c r="A222" s="108" t="s">
        <v>189</v>
      </c>
      <c r="B222" s="109">
        <v>2555276.7799999998</v>
      </c>
      <c r="C222" s="109">
        <v>0</v>
      </c>
      <c r="D222" s="109">
        <v>5166915.16</v>
      </c>
      <c r="E222" s="109">
        <v>1158017.17</v>
      </c>
      <c r="F222" s="109">
        <v>-14926.47</v>
      </c>
      <c r="G222" s="109">
        <v>0</v>
      </c>
      <c r="H222" s="109">
        <v>191972.22</v>
      </c>
      <c r="I222" s="109">
        <v>500000</v>
      </c>
      <c r="J222" s="110">
        <v>9557254.8599999994</v>
      </c>
      <c r="K222" s="109">
        <v>1988748.18</v>
      </c>
      <c r="L222" s="109">
        <v>0</v>
      </c>
      <c r="M222" s="109">
        <v>0</v>
      </c>
      <c r="N222" s="109">
        <v>9417.1</v>
      </c>
      <c r="O222" s="109">
        <v>200734.26</v>
      </c>
      <c r="P222" s="109">
        <v>5609968.5</v>
      </c>
      <c r="Q222" s="109">
        <v>5988.3</v>
      </c>
      <c r="R222" s="109">
        <v>2675460.5299999998</v>
      </c>
      <c r="S222" s="109">
        <v>0</v>
      </c>
      <c r="T222" s="109">
        <v>0</v>
      </c>
      <c r="U222" s="111">
        <v>10490316.869999999</v>
      </c>
      <c r="V222" s="112"/>
      <c r="W222" s="112"/>
      <c r="X222" s="112"/>
      <c r="Y222" s="112"/>
      <c r="Z222" s="112"/>
      <c r="AA222" s="112"/>
      <c r="AB222" s="112"/>
    </row>
    <row r="223" spans="1:28">
      <c r="A223" s="206" t="s">
        <v>190</v>
      </c>
      <c r="B223" s="219">
        <v>192137</v>
      </c>
      <c r="C223" s="219">
        <v>10060.76</v>
      </c>
      <c r="D223" s="219">
        <v>28037.739999999998</v>
      </c>
      <c r="E223" s="219">
        <v>2581.2200000000003</v>
      </c>
      <c r="F223" s="219">
        <v>0</v>
      </c>
      <c r="G223" s="219">
        <v>0</v>
      </c>
      <c r="H223" s="219">
        <v>0</v>
      </c>
      <c r="I223" s="219">
        <v>0</v>
      </c>
      <c r="J223" s="226">
        <v>232816.72</v>
      </c>
      <c r="K223" s="219">
        <v>36962.410000000003</v>
      </c>
      <c r="L223" s="219">
        <v>0</v>
      </c>
      <c r="M223" s="219">
        <v>0</v>
      </c>
      <c r="N223" s="219">
        <v>0</v>
      </c>
      <c r="O223" s="219">
        <v>548.51</v>
      </c>
      <c r="P223" s="219">
        <v>198182.23</v>
      </c>
      <c r="Q223" s="219">
        <v>0</v>
      </c>
      <c r="R223" s="219">
        <v>0</v>
      </c>
      <c r="S223" s="219">
        <v>0</v>
      </c>
      <c r="T223" s="219">
        <v>0</v>
      </c>
      <c r="U223" s="227">
        <v>235693.15000000002</v>
      </c>
    </row>
    <row r="224" spans="1:28">
      <c r="A224" s="206" t="s">
        <v>191</v>
      </c>
      <c r="B224" s="219">
        <v>0</v>
      </c>
      <c r="C224" s="219">
        <v>0</v>
      </c>
      <c r="D224" s="219">
        <v>13828.740000000002</v>
      </c>
      <c r="E224" s="219">
        <v>13022.24</v>
      </c>
      <c r="F224" s="219">
        <v>29091.62</v>
      </c>
      <c r="G224" s="219">
        <v>0</v>
      </c>
      <c r="H224" s="219">
        <v>0</v>
      </c>
      <c r="I224" s="219">
        <v>0</v>
      </c>
      <c r="J224" s="226">
        <v>55942.600000000006</v>
      </c>
      <c r="K224" s="219">
        <v>0</v>
      </c>
      <c r="L224" s="219">
        <v>0</v>
      </c>
      <c r="M224" s="219">
        <v>0</v>
      </c>
      <c r="N224" s="219">
        <v>0</v>
      </c>
      <c r="O224" s="219">
        <v>82.41</v>
      </c>
      <c r="P224" s="219">
        <v>6966.4900000000007</v>
      </c>
      <c r="Q224" s="219">
        <v>0</v>
      </c>
      <c r="R224" s="219">
        <v>29000</v>
      </c>
      <c r="S224" s="219">
        <v>0</v>
      </c>
      <c r="T224" s="219">
        <v>0</v>
      </c>
      <c r="U224" s="227">
        <v>36048.9</v>
      </c>
    </row>
    <row r="225" spans="1:28">
      <c r="A225" s="206" t="s">
        <v>192</v>
      </c>
      <c r="B225" s="219">
        <v>153902.72999999998</v>
      </c>
      <c r="C225" s="219">
        <v>0</v>
      </c>
      <c r="D225" s="219">
        <v>123923.12000000001</v>
      </c>
      <c r="E225" s="219">
        <v>28222.89</v>
      </c>
      <c r="F225" s="219">
        <v>0</v>
      </c>
      <c r="G225" s="219">
        <v>0</v>
      </c>
      <c r="H225" s="219">
        <v>0</v>
      </c>
      <c r="I225" s="219">
        <v>0</v>
      </c>
      <c r="J225" s="226">
        <v>306048.74</v>
      </c>
      <c r="K225" s="219">
        <v>0</v>
      </c>
      <c r="L225" s="219">
        <v>1265</v>
      </c>
      <c r="M225" s="219">
        <v>0</v>
      </c>
      <c r="N225" s="219">
        <v>0</v>
      </c>
      <c r="O225" s="219">
        <v>136026.64000000001</v>
      </c>
      <c r="P225" s="219">
        <v>79731.140000000014</v>
      </c>
      <c r="Q225" s="219">
        <v>0</v>
      </c>
      <c r="R225" s="219">
        <v>109191.35</v>
      </c>
      <c r="S225" s="219">
        <v>0</v>
      </c>
      <c r="T225" s="219">
        <v>0</v>
      </c>
      <c r="U225" s="227">
        <v>326214.13</v>
      </c>
    </row>
    <row r="226" spans="1:28">
      <c r="A226" s="206" t="s">
        <v>193</v>
      </c>
      <c r="B226" s="219">
        <v>0</v>
      </c>
      <c r="C226" s="219">
        <v>0</v>
      </c>
      <c r="D226" s="219">
        <v>32360</v>
      </c>
      <c r="E226" s="219">
        <v>20243</v>
      </c>
      <c r="F226" s="219">
        <v>93</v>
      </c>
      <c r="G226" s="219">
        <v>0</v>
      </c>
      <c r="H226" s="219">
        <v>0</v>
      </c>
      <c r="I226" s="219">
        <v>0</v>
      </c>
      <c r="J226" s="226">
        <v>52696</v>
      </c>
      <c r="K226" s="219">
        <v>19788</v>
      </c>
      <c r="L226" s="219">
        <v>0</v>
      </c>
      <c r="M226" s="219">
        <v>0</v>
      </c>
      <c r="N226" s="219">
        <v>0</v>
      </c>
      <c r="O226" s="219">
        <v>9411</v>
      </c>
      <c r="P226" s="219">
        <v>9497</v>
      </c>
      <c r="Q226" s="219">
        <v>14000</v>
      </c>
      <c r="R226" s="219">
        <v>0</v>
      </c>
      <c r="S226" s="219">
        <v>0</v>
      </c>
      <c r="T226" s="219">
        <v>0</v>
      </c>
      <c r="U226" s="227">
        <v>52696</v>
      </c>
    </row>
    <row r="227" spans="1:28">
      <c r="A227" s="206" t="s">
        <v>194</v>
      </c>
      <c r="B227" s="219">
        <v>194622</v>
      </c>
      <c r="C227" s="219">
        <v>0</v>
      </c>
      <c r="D227" s="219">
        <v>68224</v>
      </c>
      <c r="E227" s="219">
        <v>0</v>
      </c>
      <c r="F227" s="219">
        <v>2820</v>
      </c>
      <c r="G227" s="219">
        <v>0</v>
      </c>
      <c r="H227" s="219">
        <v>0</v>
      </c>
      <c r="I227" s="219">
        <v>0</v>
      </c>
      <c r="J227" s="226">
        <v>265666</v>
      </c>
      <c r="K227" s="219">
        <v>0</v>
      </c>
      <c r="L227" s="219">
        <v>0</v>
      </c>
      <c r="M227" s="219">
        <v>0</v>
      </c>
      <c r="N227" s="219">
        <v>0</v>
      </c>
      <c r="O227" s="219">
        <v>90</v>
      </c>
      <c r="P227" s="219">
        <v>200419</v>
      </c>
      <c r="Q227" s="219">
        <v>21586</v>
      </c>
      <c r="R227" s="219">
        <v>0</v>
      </c>
      <c r="S227" s="219">
        <v>0</v>
      </c>
      <c r="T227" s="219">
        <v>0</v>
      </c>
      <c r="U227" s="227">
        <v>222095</v>
      </c>
    </row>
    <row r="228" spans="1:28">
      <c r="A228" s="206" t="s">
        <v>403</v>
      </c>
      <c r="B228" s="219">
        <v>0</v>
      </c>
      <c r="C228" s="219">
        <v>8417</v>
      </c>
      <c r="D228" s="219">
        <v>32844</v>
      </c>
      <c r="E228" s="219">
        <v>14480</v>
      </c>
      <c r="F228" s="219">
        <v>11560</v>
      </c>
      <c r="G228" s="219">
        <v>0</v>
      </c>
      <c r="H228" s="219">
        <v>0</v>
      </c>
      <c r="I228" s="219">
        <v>68428</v>
      </c>
      <c r="J228" s="226">
        <v>135729</v>
      </c>
      <c r="K228" s="219">
        <v>75758</v>
      </c>
      <c r="L228" s="219">
        <v>0</v>
      </c>
      <c r="M228" s="219">
        <v>0</v>
      </c>
      <c r="N228" s="219">
        <v>0</v>
      </c>
      <c r="O228" s="219">
        <v>32788</v>
      </c>
      <c r="P228" s="219">
        <v>12888</v>
      </c>
      <c r="Q228" s="219">
        <v>0</v>
      </c>
      <c r="R228" s="219">
        <v>0</v>
      </c>
      <c r="S228" s="219">
        <v>0</v>
      </c>
      <c r="T228" s="219">
        <v>0</v>
      </c>
      <c r="U228" s="227">
        <v>121434</v>
      </c>
    </row>
    <row r="229" spans="1:28">
      <c r="A229" s="206" t="s">
        <v>196</v>
      </c>
      <c r="B229" s="219">
        <v>338277.12</v>
      </c>
      <c r="C229" s="219">
        <v>0</v>
      </c>
      <c r="D229" s="219">
        <v>60477.760000000002</v>
      </c>
      <c r="E229" s="219">
        <v>7182.62</v>
      </c>
      <c r="F229" s="219">
        <v>0</v>
      </c>
      <c r="G229" s="219">
        <v>0</v>
      </c>
      <c r="H229" s="219">
        <v>0</v>
      </c>
      <c r="I229" s="219">
        <v>0</v>
      </c>
      <c r="J229" s="226">
        <v>405937.5</v>
      </c>
      <c r="K229" s="219">
        <v>24864.5</v>
      </c>
      <c r="L229" s="219">
        <v>0</v>
      </c>
      <c r="M229" s="219">
        <v>0</v>
      </c>
      <c r="N229" s="219">
        <v>0</v>
      </c>
      <c r="O229" s="219">
        <v>10097.719999999999</v>
      </c>
      <c r="P229" s="219">
        <v>363961.11000000004</v>
      </c>
      <c r="Q229" s="219">
        <v>18301.93</v>
      </c>
      <c r="R229" s="219">
        <v>0</v>
      </c>
      <c r="S229" s="219">
        <v>0</v>
      </c>
      <c r="T229" s="219">
        <v>0</v>
      </c>
      <c r="U229" s="227">
        <v>417225.26000000007</v>
      </c>
    </row>
    <row r="230" spans="1:28">
      <c r="A230" s="206" t="s">
        <v>197</v>
      </c>
      <c r="B230" s="219">
        <v>4000</v>
      </c>
      <c r="C230" s="219">
        <v>0</v>
      </c>
      <c r="D230" s="219">
        <v>145433.90999999997</v>
      </c>
      <c r="E230" s="219">
        <v>0</v>
      </c>
      <c r="F230" s="219">
        <v>0</v>
      </c>
      <c r="G230" s="219">
        <v>0</v>
      </c>
      <c r="H230" s="219">
        <v>0</v>
      </c>
      <c r="I230" s="219">
        <v>0</v>
      </c>
      <c r="J230" s="226">
        <v>149433.90999999997</v>
      </c>
      <c r="K230" s="219">
        <v>77755.06</v>
      </c>
      <c r="L230" s="219">
        <v>0</v>
      </c>
      <c r="M230" s="219">
        <v>0</v>
      </c>
      <c r="N230" s="219">
        <v>90476.38</v>
      </c>
      <c r="O230" s="219">
        <v>130328.36</v>
      </c>
      <c r="P230" s="219">
        <v>900.45</v>
      </c>
      <c r="Q230" s="219">
        <v>35697.019999999997</v>
      </c>
      <c r="R230" s="219">
        <v>0</v>
      </c>
      <c r="S230" s="219">
        <v>0</v>
      </c>
      <c r="T230" s="219">
        <v>0</v>
      </c>
      <c r="U230" s="227">
        <v>335157.27</v>
      </c>
    </row>
    <row r="231" spans="1:28" s="113" customFormat="1" ht="14.4">
      <c r="A231" s="108" t="s">
        <v>41</v>
      </c>
      <c r="B231" s="109">
        <v>882938.85</v>
      </c>
      <c r="C231" s="109">
        <v>18477.760000000002</v>
      </c>
      <c r="D231" s="109">
        <v>505129.26999999996</v>
      </c>
      <c r="E231" s="109">
        <v>85731.97</v>
      </c>
      <c r="F231" s="109">
        <v>43564.619999999995</v>
      </c>
      <c r="G231" s="109">
        <v>0</v>
      </c>
      <c r="H231" s="109">
        <v>0</v>
      </c>
      <c r="I231" s="109">
        <v>68428</v>
      </c>
      <c r="J231" s="110">
        <v>1604270.4699999997</v>
      </c>
      <c r="K231" s="109">
        <v>235127.97</v>
      </c>
      <c r="L231" s="109">
        <v>1265</v>
      </c>
      <c r="M231" s="109">
        <v>0</v>
      </c>
      <c r="N231" s="109">
        <v>90476.38</v>
      </c>
      <c r="O231" s="109">
        <v>319372.64</v>
      </c>
      <c r="P231" s="109">
        <v>872545.41999999993</v>
      </c>
      <c r="Q231" s="109">
        <v>89584.95</v>
      </c>
      <c r="R231" s="109">
        <v>138191.35</v>
      </c>
      <c r="S231" s="109">
        <v>0</v>
      </c>
      <c r="T231" s="109">
        <v>0</v>
      </c>
      <c r="U231" s="111">
        <v>1746563.71</v>
      </c>
      <c r="V231" s="112"/>
      <c r="W231" s="112"/>
      <c r="X231" s="112"/>
      <c r="Y231" s="112"/>
      <c r="Z231" s="112"/>
      <c r="AA231" s="112"/>
      <c r="AB231" s="112"/>
    </row>
    <row r="232" spans="1:28" s="113" customFormat="1" ht="14.4">
      <c r="A232" s="108" t="s">
        <v>42</v>
      </c>
      <c r="B232" s="109">
        <v>3438215.63</v>
      </c>
      <c r="C232" s="109">
        <v>18477.760000000002</v>
      </c>
      <c r="D232" s="109">
        <v>5672044.4299999997</v>
      </c>
      <c r="E232" s="109">
        <v>1243749.1399999999</v>
      </c>
      <c r="F232" s="109">
        <v>28638.149999999994</v>
      </c>
      <c r="G232" s="109">
        <v>0</v>
      </c>
      <c r="H232" s="109">
        <v>191972.22</v>
      </c>
      <c r="I232" s="109">
        <v>568428</v>
      </c>
      <c r="J232" s="110">
        <v>11161525.330000002</v>
      </c>
      <c r="K232" s="109">
        <v>2223876.15</v>
      </c>
      <c r="L232" s="109">
        <v>1265</v>
      </c>
      <c r="M232" s="109">
        <v>0</v>
      </c>
      <c r="N232" s="109">
        <v>99893.48000000001</v>
      </c>
      <c r="O232" s="109">
        <v>520106.9</v>
      </c>
      <c r="P232" s="109">
        <v>6482513.9199999999</v>
      </c>
      <c r="Q232" s="109">
        <v>95573.25</v>
      </c>
      <c r="R232" s="109">
        <v>2813651.88</v>
      </c>
      <c r="S232" s="109">
        <v>0</v>
      </c>
      <c r="T232" s="109">
        <v>0</v>
      </c>
      <c r="U232" s="111">
        <v>12236880.579999998</v>
      </c>
      <c r="V232" s="112"/>
      <c r="W232" s="112"/>
      <c r="X232" s="112"/>
      <c r="Y232" s="112"/>
      <c r="Z232" s="112"/>
      <c r="AA232" s="112"/>
      <c r="AB232" s="112"/>
    </row>
    <row r="233" spans="1:28">
      <c r="J233" s="226">
        <v>0</v>
      </c>
      <c r="U233" s="227">
        <v>0</v>
      </c>
    </row>
    <row r="234" spans="1:28" s="113" customFormat="1" ht="14.4">
      <c r="A234" s="108" t="s">
        <v>198</v>
      </c>
      <c r="B234" s="109">
        <v>1234383.3799999999</v>
      </c>
      <c r="C234" s="109">
        <v>0</v>
      </c>
      <c r="D234" s="109">
        <v>6854927.9199999999</v>
      </c>
      <c r="E234" s="109">
        <v>4292135.7200000007</v>
      </c>
      <c r="F234" s="109">
        <v>0</v>
      </c>
      <c r="G234" s="109">
        <v>0</v>
      </c>
      <c r="H234" s="109">
        <v>0</v>
      </c>
      <c r="I234" s="109">
        <v>1178511.17</v>
      </c>
      <c r="J234" s="110">
        <v>13559958.189999999</v>
      </c>
      <c r="K234" s="109">
        <v>7775405.5999999996</v>
      </c>
      <c r="L234" s="109">
        <v>0</v>
      </c>
      <c r="M234" s="109">
        <v>0</v>
      </c>
      <c r="N234" s="109">
        <v>206393.66999999998</v>
      </c>
      <c r="O234" s="109">
        <v>3360193.43</v>
      </c>
      <c r="P234" s="109">
        <v>2960541.8200000003</v>
      </c>
      <c r="Q234" s="109">
        <v>39151.050000000003</v>
      </c>
      <c r="R234" s="109">
        <v>1103354.1400000001</v>
      </c>
      <c r="S234" s="109">
        <v>0</v>
      </c>
      <c r="T234" s="109">
        <v>0</v>
      </c>
      <c r="U234" s="111">
        <v>15445039.710000001</v>
      </c>
      <c r="V234" s="112"/>
      <c r="W234" s="112"/>
      <c r="X234" s="112"/>
      <c r="Y234" s="112"/>
      <c r="Z234" s="112"/>
      <c r="AA234" s="112"/>
      <c r="AB234" s="112"/>
    </row>
    <row r="235" spans="1:28">
      <c r="A235" s="206" t="s">
        <v>199</v>
      </c>
      <c r="B235" s="219">
        <v>0</v>
      </c>
      <c r="C235" s="219">
        <v>0</v>
      </c>
      <c r="D235" s="219">
        <v>0</v>
      </c>
      <c r="E235" s="219">
        <v>0</v>
      </c>
      <c r="F235" s="219">
        <v>0</v>
      </c>
      <c r="G235" s="219">
        <v>0</v>
      </c>
      <c r="H235" s="219">
        <v>0</v>
      </c>
      <c r="I235" s="219">
        <v>0</v>
      </c>
      <c r="J235" s="226">
        <v>0</v>
      </c>
      <c r="K235" s="219">
        <v>0</v>
      </c>
      <c r="L235" s="219">
        <v>0</v>
      </c>
      <c r="M235" s="219">
        <v>0</v>
      </c>
      <c r="N235" s="219">
        <v>0</v>
      </c>
      <c r="O235" s="219">
        <v>0</v>
      </c>
      <c r="P235" s="219">
        <v>0</v>
      </c>
      <c r="Q235" s="219">
        <v>0</v>
      </c>
      <c r="R235" s="219">
        <v>0</v>
      </c>
      <c r="S235" s="219">
        <v>0</v>
      </c>
      <c r="T235" s="219">
        <v>0</v>
      </c>
      <c r="U235" s="227">
        <v>0</v>
      </c>
    </row>
    <row r="236" spans="1:28" s="113" customFormat="1" ht="14.4">
      <c r="A236" s="108" t="s">
        <v>41</v>
      </c>
      <c r="B236" s="109">
        <v>0</v>
      </c>
      <c r="C236" s="109">
        <v>0</v>
      </c>
      <c r="D236" s="109">
        <v>0</v>
      </c>
      <c r="E236" s="109">
        <v>0</v>
      </c>
      <c r="F236" s="109">
        <v>0</v>
      </c>
      <c r="G236" s="109">
        <v>0</v>
      </c>
      <c r="H236" s="109">
        <v>0</v>
      </c>
      <c r="I236" s="109">
        <v>0</v>
      </c>
      <c r="J236" s="110">
        <v>0</v>
      </c>
      <c r="K236" s="109">
        <v>0</v>
      </c>
      <c r="L236" s="109">
        <v>0</v>
      </c>
      <c r="M236" s="109">
        <v>0</v>
      </c>
      <c r="N236" s="109">
        <v>0</v>
      </c>
      <c r="O236" s="109">
        <v>0</v>
      </c>
      <c r="P236" s="109">
        <v>0</v>
      </c>
      <c r="Q236" s="109">
        <v>0</v>
      </c>
      <c r="R236" s="109">
        <v>0</v>
      </c>
      <c r="S236" s="109">
        <v>0</v>
      </c>
      <c r="T236" s="109">
        <v>0</v>
      </c>
      <c r="U236" s="111">
        <v>0</v>
      </c>
      <c r="V236" s="112"/>
      <c r="W236" s="112"/>
      <c r="X236" s="112"/>
      <c r="Y236" s="112"/>
      <c r="Z236" s="112"/>
      <c r="AA236" s="112"/>
      <c r="AB236" s="112"/>
    </row>
    <row r="237" spans="1:28" s="113" customFormat="1" ht="14.4">
      <c r="A237" s="108" t="s">
        <v>42</v>
      </c>
      <c r="B237" s="109">
        <v>1234383.3799999999</v>
      </c>
      <c r="C237" s="109">
        <v>0</v>
      </c>
      <c r="D237" s="109">
        <v>6854927.9199999999</v>
      </c>
      <c r="E237" s="109">
        <v>4292135.7200000007</v>
      </c>
      <c r="F237" s="109">
        <v>0</v>
      </c>
      <c r="G237" s="109">
        <v>0</v>
      </c>
      <c r="H237" s="109">
        <v>0</v>
      </c>
      <c r="I237" s="109">
        <v>1178511.17</v>
      </c>
      <c r="J237" s="110">
        <v>13559958.189999999</v>
      </c>
      <c r="K237" s="109">
        <v>7775405.5999999996</v>
      </c>
      <c r="L237" s="109">
        <v>0</v>
      </c>
      <c r="M237" s="109">
        <v>0</v>
      </c>
      <c r="N237" s="109">
        <v>206393.66999999998</v>
      </c>
      <c r="O237" s="109">
        <v>3360193.43</v>
      </c>
      <c r="P237" s="109">
        <v>2960541.8200000003</v>
      </c>
      <c r="Q237" s="109">
        <v>39151.050000000003</v>
      </c>
      <c r="R237" s="109">
        <v>1103354.1400000001</v>
      </c>
      <c r="S237" s="109">
        <v>0</v>
      </c>
      <c r="T237" s="109">
        <v>0</v>
      </c>
      <c r="U237" s="111">
        <v>15445039.710000001</v>
      </c>
      <c r="V237" s="112"/>
      <c r="W237" s="112"/>
      <c r="X237" s="112"/>
      <c r="Y237" s="112"/>
      <c r="Z237" s="112"/>
      <c r="AA237" s="112"/>
      <c r="AB237" s="112"/>
    </row>
    <row r="238" spans="1:28">
      <c r="J238" s="226">
        <v>0</v>
      </c>
      <c r="U238" s="227">
        <v>0</v>
      </c>
    </row>
    <row r="239" spans="1:28" s="113" customFormat="1" ht="14.4">
      <c r="A239" s="108" t="s">
        <v>200</v>
      </c>
      <c r="B239" s="109">
        <v>3895054</v>
      </c>
      <c r="C239" s="109">
        <v>0</v>
      </c>
      <c r="D239" s="109">
        <v>7515066.6500000013</v>
      </c>
      <c r="E239" s="109">
        <v>2016676.7100000002</v>
      </c>
      <c r="F239" s="109">
        <v>27126.720000000001</v>
      </c>
      <c r="G239" s="109">
        <v>572218.75</v>
      </c>
      <c r="H239" s="109">
        <v>0</v>
      </c>
      <c r="I239" s="109">
        <v>0</v>
      </c>
      <c r="J239" s="110">
        <v>14026142.830000004</v>
      </c>
      <c r="K239" s="109">
        <v>4373073.0999999996</v>
      </c>
      <c r="L239" s="109">
        <v>0</v>
      </c>
      <c r="M239" s="109">
        <v>0</v>
      </c>
      <c r="N239" s="109">
        <v>71261.75</v>
      </c>
      <c r="O239" s="109">
        <v>72285.94</v>
      </c>
      <c r="P239" s="109">
        <v>4334424.91</v>
      </c>
      <c r="Q239" s="109">
        <v>34783.06</v>
      </c>
      <c r="R239" s="109">
        <v>3537539.81</v>
      </c>
      <c r="S239" s="109">
        <v>0</v>
      </c>
      <c r="T239" s="109">
        <v>0</v>
      </c>
      <c r="U239" s="111">
        <v>12423368.57</v>
      </c>
      <c r="V239" s="112"/>
      <c r="W239" s="112"/>
      <c r="X239" s="112"/>
      <c r="Y239" s="112"/>
      <c r="Z239" s="112"/>
      <c r="AA239" s="112"/>
      <c r="AB239" s="112"/>
    </row>
    <row r="240" spans="1:28">
      <c r="A240" s="206" t="s">
        <v>201</v>
      </c>
      <c r="B240" s="219">
        <v>1825.08</v>
      </c>
      <c r="C240" s="219">
        <v>0</v>
      </c>
      <c r="D240" s="219">
        <v>153545.25</v>
      </c>
      <c r="E240" s="219">
        <v>7787.98</v>
      </c>
      <c r="F240" s="219">
        <v>0</v>
      </c>
      <c r="G240" s="219">
        <v>0</v>
      </c>
      <c r="H240" s="219">
        <v>0</v>
      </c>
      <c r="I240" s="219">
        <v>0</v>
      </c>
      <c r="J240" s="226">
        <v>163158.31</v>
      </c>
      <c r="K240" s="219">
        <v>0</v>
      </c>
      <c r="L240" s="219">
        <v>0</v>
      </c>
      <c r="M240" s="219">
        <v>0</v>
      </c>
      <c r="N240" s="219">
        <v>0</v>
      </c>
      <c r="O240" s="219">
        <v>0</v>
      </c>
      <c r="P240" s="219">
        <v>54152.52</v>
      </c>
      <c r="Q240" s="219">
        <v>0</v>
      </c>
      <c r="R240" s="219">
        <v>7633.45</v>
      </c>
      <c r="S240" s="219">
        <v>0</v>
      </c>
      <c r="T240" s="219">
        <v>0</v>
      </c>
      <c r="U240" s="227">
        <v>61785.969999999994</v>
      </c>
    </row>
    <row r="241" spans="1:28">
      <c r="A241" s="206" t="s">
        <v>202</v>
      </c>
      <c r="B241" s="219">
        <v>0</v>
      </c>
      <c r="C241" s="219">
        <v>244.78</v>
      </c>
      <c r="D241" s="219">
        <v>7063.6100000000006</v>
      </c>
      <c r="E241" s="219">
        <v>27777.440000000002</v>
      </c>
      <c r="F241" s="219">
        <v>0</v>
      </c>
      <c r="G241" s="219">
        <v>0</v>
      </c>
      <c r="H241" s="219">
        <v>0</v>
      </c>
      <c r="I241" s="219">
        <v>0</v>
      </c>
      <c r="J241" s="226">
        <v>35085.83</v>
      </c>
      <c r="K241" s="219">
        <v>0</v>
      </c>
      <c r="L241" s="219">
        <v>0</v>
      </c>
      <c r="M241" s="219">
        <v>0</v>
      </c>
      <c r="N241" s="219">
        <v>0</v>
      </c>
      <c r="O241" s="219">
        <v>34440.5</v>
      </c>
      <c r="P241" s="219">
        <v>5199.8</v>
      </c>
      <c r="Q241" s="219">
        <v>0</v>
      </c>
      <c r="R241" s="219">
        <v>0</v>
      </c>
      <c r="S241" s="219">
        <v>0</v>
      </c>
      <c r="T241" s="219">
        <v>0</v>
      </c>
      <c r="U241" s="227">
        <v>39640.300000000003</v>
      </c>
    </row>
    <row r="242" spans="1:28">
      <c r="A242" s="206" t="s">
        <v>203</v>
      </c>
      <c r="B242" s="219">
        <v>2075.44</v>
      </c>
      <c r="C242" s="219">
        <v>0</v>
      </c>
      <c r="D242" s="219">
        <v>137638.05000000002</v>
      </c>
      <c r="E242" s="219">
        <v>25658.260000000002</v>
      </c>
      <c r="F242" s="219">
        <v>0</v>
      </c>
      <c r="G242" s="219">
        <v>0</v>
      </c>
      <c r="H242" s="219">
        <v>0</v>
      </c>
      <c r="I242" s="219">
        <v>0</v>
      </c>
      <c r="J242" s="226">
        <v>165371.75000000003</v>
      </c>
      <c r="K242" s="219">
        <v>69431.06</v>
      </c>
      <c r="L242" s="219">
        <v>0</v>
      </c>
      <c r="M242" s="219">
        <v>0</v>
      </c>
      <c r="N242" s="219">
        <v>0</v>
      </c>
      <c r="O242" s="219">
        <v>37601.49</v>
      </c>
      <c r="P242" s="219">
        <v>24760.31</v>
      </c>
      <c r="Q242" s="219">
        <v>409.3</v>
      </c>
      <c r="R242" s="219">
        <v>0</v>
      </c>
      <c r="S242" s="219">
        <v>0</v>
      </c>
      <c r="T242" s="219">
        <v>0</v>
      </c>
      <c r="U242" s="227">
        <v>132202.15999999997</v>
      </c>
    </row>
    <row r="243" spans="1:28">
      <c r="A243" s="206" t="s">
        <v>204</v>
      </c>
      <c r="B243" s="219">
        <v>0</v>
      </c>
      <c r="C243" s="219">
        <v>0</v>
      </c>
      <c r="D243" s="219">
        <v>245135.77</v>
      </c>
      <c r="E243" s="219">
        <v>0</v>
      </c>
      <c r="F243" s="219">
        <v>0</v>
      </c>
      <c r="G243" s="219">
        <v>0</v>
      </c>
      <c r="H243" s="219">
        <v>0</v>
      </c>
      <c r="I243" s="219">
        <v>0</v>
      </c>
      <c r="J243" s="226">
        <v>245135.77</v>
      </c>
      <c r="K243" s="219">
        <v>3969.12</v>
      </c>
      <c r="L243" s="219">
        <v>0</v>
      </c>
      <c r="M243" s="219">
        <v>0</v>
      </c>
      <c r="N243" s="219">
        <v>0</v>
      </c>
      <c r="O243" s="219">
        <v>158.4</v>
      </c>
      <c r="P243" s="219">
        <v>251729.66999999998</v>
      </c>
      <c r="Q243" s="219">
        <v>0</v>
      </c>
      <c r="R243" s="219">
        <v>0</v>
      </c>
      <c r="S243" s="219">
        <v>0</v>
      </c>
      <c r="T243" s="219">
        <v>0</v>
      </c>
      <c r="U243" s="227">
        <v>255857.18999999997</v>
      </c>
    </row>
    <row r="244" spans="1:28">
      <c r="A244" s="206" t="s">
        <v>205</v>
      </c>
      <c r="B244" s="219">
        <v>0</v>
      </c>
      <c r="C244" s="219">
        <v>0</v>
      </c>
      <c r="D244" s="219">
        <v>15235</v>
      </c>
      <c r="E244" s="219">
        <v>1847</v>
      </c>
      <c r="F244" s="219">
        <v>0</v>
      </c>
      <c r="G244" s="219">
        <v>0</v>
      </c>
      <c r="H244" s="219">
        <v>0</v>
      </c>
      <c r="I244" s="219">
        <v>0</v>
      </c>
      <c r="J244" s="226">
        <v>17082</v>
      </c>
      <c r="K244" s="219">
        <v>4828</v>
      </c>
      <c r="L244" s="219">
        <v>0</v>
      </c>
      <c r="M244" s="219">
        <v>0</v>
      </c>
      <c r="N244" s="219">
        <v>9150</v>
      </c>
      <c r="O244" s="219">
        <v>0</v>
      </c>
      <c r="P244" s="219">
        <v>5288</v>
      </c>
      <c r="Q244" s="219">
        <v>0</v>
      </c>
      <c r="R244" s="219">
        <v>0</v>
      </c>
      <c r="S244" s="219">
        <v>0</v>
      </c>
      <c r="T244" s="219">
        <v>0</v>
      </c>
      <c r="U244" s="227">
        <v>19266</v>
      </c>
    </row>
    <row r="245" spans="1:28">
      <c r="A245" s="206" t="s">
        <v>404</v>
      </c>
      <c r="B245" s="219">
        <v>21263.96</v>
      </c>
      <c r="C245" s="219">
        <v>2785.57</v>
      </c>
      <c r="D245" s="219">
        <v>222792.41999999998</v>
      </c>
      <c r="E245" s="219">
        <v>1029.1199999999999</v>
      </c>
      <c r="F245" s="219">
        <v>1300</v>
      </c>
      <c r="G245" s="219">
        <v>0</v>
      </c>
      <c r="H245" s="219">
        <v>0</v>
      </c>
      <c r="I245" s="219">
        <v>0</v>
      </c>
      <c r="J245" s="226">
        <v>249171.06999999998</v>
      </c>
      <c r="K245" s="219">
        <v>191098.25</v>
      </c>
      <c r="L245" s="219">
        <v>0</v>
      </c>
      <c r="M245" s="219">
        <v>0</v>
      </c>
      <c r="N245" s="219">
        <v>0</v>
      </c>
      <c r="O245" s="219">
        <v>789.75</v>
      </c>
      <c r="P245" s="219">
        <v>88061.61</v>
      </c>
      <c r="Q245" s="219">
        <v>0</v>
      </c>
      <c r="R245" s="219">
        <v>0</v>
      </c>
      <c r="S245" s="219">
        <v>0</v>
      </c>
      <c r="T245" s="219">
        <v>0</v>
      </c>
      <c r="U245" s="227">
        <v>279949.61</v>
      </c>
    </row>
    <row r="246" spans="1:28">
      <c r="A246" s="206" t="s">
        <v>207</v>
      </c>
      <c r="B246" s="219">
        <v>1467765</v>
      </c>
      <c r="C246" s="219">
        <v>0</v>
      </c>
      <c r="D246" s="219">
        <v>362955</v>
      </c>
      <c r="E246" s="219">
        <v>327575</v>
      </c>
      <c r="F246" s="219">
        <v>0</v>
      </c>
      <c r="G246" s="219">
        <v>0</v>
      </c>
      <c r="H246" s="219">
        <v>0</v>
      </c>
      <c r="I246" s="219">
        <v>255425</v>
      </c>
      <c r="J246" s="226">
        <v>2413720</v>
      </c>
      <c r="K246" s="219">
        <v>398561</v>
      </c>
      <c r="L246" s="219">
        <v>0</v>
      </c>
      <c r="M246" s="219">
        <v>0</v>
      </c>
      <c r="N246" s="219">
        <v>0</v>
      </c>
      <c r="O246" s="219">
        <v>15545</v>
      </c>
      <c r="P246" s="219">
        <v>1042477</v>
      </c>
      <c r="Q246" s="219">
        <v>5014</v>
      </c>
      <c r="R246" s="219">
        <v>118160</v>
      </c>
      <c r="S246" s="219">
        <v>0</v>
      </c>
      <c r="T246" s="219">
        <v>0</v>
      </c>
      <c r="U246" s="227">
        <v>1579757</v>
      </c>
    </row>
    <row r="247" spans="1:28">
      <c r="A247" s="206" t="s">
        <v>208</v>
      </c>
      <c r="B247" s="219">
        <v>0</v>
      </c>
      <c r="C247" s="219">
        <v>0</v>
      </c>
      <c r="D247" s="219">
        <v>138460</v>
      </c>
      <c r="E247" s="219">
        <v>72148</v>
      </c>
      <c r="F247" s="219">
        <v>0</v>
      </c>
      <c r="G247" s="219">
        <v>0</v>
      </c>
      <c r="H247" s="219">
        <v>0</v>
      </c>
      <c r="I247" s="219">
        <v>211597</v>
      </c>
      <c r="J247" s="226">
        <v>422205</v>
      </c>
      <c r="K247" s="219">
        <v>87569</v>
      </c>
      <c r="L247" s="219">
        <v>0</v>
      </c>
      <c r="M247" s="219">
        <v>0</v>
      </c>
      <c r="N247" s="219">
        <v>71703</v>
      </c>
      <c r="O247" s="219">
        <v>211710</v>
      </c>
      <c r="P247" s="219">
        <v>36340</v>
      </c>
      <c r="Q247" s="219">
        <v>2692</v>
      </c>
      <c r="R247" s="219">
        <v>0</v>
      </c>
      <c r="S247" s="219">
        <v>0</v>
      </c>
      <c r="T247" s="219">
        <v>0</v>
      </c>
      <c r="U247" s="227">
        <v>410014</v>
      </c>
    </row>
    <row r="248" spans="1:28">
      <c r="A248" s="206" t="s">
        <v>209</v>
      </c>
      <c r="B248" s="219">
        <v>351744.35</v>
      </c>
      <c r="C248" s="219">
        <v>0</v>
      </c>
      <c r="D248" s="219">
        <v>45460.58</v>
      </c>
      <c r="E248" s="219">
        <v>12302.14</v>
      </c>
      <c r="F248" s="219">
        <v>0</v>
      </c>
      <c r="G248" s="219">
        <v>0</v>
      </c>
      <c r="H248" s="219">
        <v>0</v>
      </c>
      <c r="I248" s="219">
        <v>0</v>
      </c>
      <c r="J248" s="226">
        <v>409507.07</v>
      </c>
      <c r="K248" s="219">
        <v>128679.18</v>
      </c>
      <c r="L248" s="219">
        <v>0</v>
      </c>
      <c r="M248" s="219">
        <v>0</v>
      </c>
      <c r="N248" s="219">
        <v>113506.26</v>
      </c>
      <c r="O248" s="219">
        <v>350691.08</v>
      </c>
      <c r="P248" s="219">
        <v>325837.99</v>
      </c>
      <c r="Q248" s="219">
        <v>25759.18</v>
      </c>
      <c r="R248" s="219">
        <v>457722.76</v>
      </c>
      <c r="S248" s="219">
        <v>0</v>
      </c>
      <c r="T248" s="219">
        <v>0</v>
      </c>
      <c r="U248" s="227">
        <v>1402196.4500000002</v>
      </c>
    </row>
    <row r="249" spans="1:28">
      <c r="A249" s="206" t="s">
        <v>210</v>
      </c>
      <c r="B249" s="219">
        <v>0</v>
      </c>
      <c r="C249" s="219">
        <v>0</v>
      </c>
      <c r="D249" s="219">
        <v>12838.949999999999</v>
      </c>
      <c r="E249" s="219">
        <v>0</v>
      </c>
      <c r="F249" s="219">
        <v>0</v>
      </c>
      <c r="G249" s="219">
        <v>0</v>
      </c>
      <c r="H249" s="219">
        <v>0</v>
      </c>
      <c r="I249" s="219">
        <v>0</v>
      </c>
      <c r="J249" s="226">
        <v>12838.949999999999</v>
      </c>
      <c r="K249" s="219">
        <v>0</v>
      </c>
      <c r="L249" s="219">
        <v>0</v>
      </c>
      <c r="M249" s="219">
        <v>0</v>
      </c>
      <c r="N249" s="219">
        <v>0</v>
      </c>
      <c r="O249" s="219">
        <v>0</v>
      </c>
      <c r="P249" s="219">
        <v>6152.49</v>
      </c>
      <c r="Q249" s="219">
        <v>0</v>
      </c>
      <c r="R249" s="219">
        <v>0</v>
      </c>
      <c r="S249" s="219">
        <v>0</v>
      </c>
      <c r="T249" s="219">
        <v>0</v>
      </c>
      <c r="U249" s="227">
        <v>6152.49</v>
      </c>
    </row>
    <row r="250" spans="1:28">
      <c r="A250" s="206" t="s">
        <v>211</v>
      </c>
      <c r="B250" s="219">
        <v>288348</v>
      </c>
      <c r="C250" s="219">
        <v>0</v>
      </c>
      <c r="D250" s="219">
        <v>68591</v>
      </c>
      <c r="E250" s="219">
        <v>10793</v>
      </c>
      <c r="F250" s="219">
        <v>0</v>
      </c>
      <c r="G250" s="219">
        <v>0</v>
      </c>
      <c r="H250" s="219">
        <v>0</v>
      </c>
      <c r="I250" s="219">
        <v>209362</v>
      </c>
      <c r="J250" s="226">
        <v>577094</v>
      </c>
      <c r="K250" s="219">
        <v>56154</v>
      </c>
      <c r="L250" s="219">
        <v>0</v>
      </c>
      <c r="M250" s="219">
        <v>0</v>
      </c>
      <c r="N250" s="219">
        <v>0</v>
      </c>
      <c r="O250" s="219">
        <v>10015</v>
      </c>
      <c r="P250" s="219">
        <v>291745</v>
      </c>
      <c r="Q250" s="219">
        <v>1136</v>
      </c>
      <c r="R250" s="219">
        <v>0</v>
      </c>
      <c r="S250" s="219">
        <v>0</v>
      </c>
      <c r="T250" s="219">
        <v>0</v>
      </c>
      <c r="U250" s="227">
        <v>359050</v>
      </c>
    </row>
    <row r="251" spans="1:28">
      <c r="A251" s="206" t="s">
        <v>212</v>
      </c>
      <c r="B251" s="219">
        <v>276921.88</v>
      </c>
      <c r="C251" s="219">
        <v>0</v>
      </c>
      <c r="D251" s="219">
        <v>86623.360000000001</v>
      </c>
      <c r="E251" s="219">
        <v>5769.57</v>
      </c>
      <c r="F251" s="219">
        <v>0</v>
      </c>
      <c r="G251" s="219">
        <v>61.67</v>
      </c>
      <c r="H251" s="219">
        <v>0</v>
      </c>
      <c r="I251" s="219">
        <v>0</v>
      </c>
      <c r="J251" s="226">
        <v>369376.48</v>
      </c>
      <c r="K251" s="219">
        <v>61499.7</v>
      </c>
      <c r="L251" s="219">
        <v>0</v>
      </c>
      <c r="M251" s="219">
        <v>0</v>
      </c>
      <c r="N251" s="219">
        <v>0</v>
      </c>
      <c r="O251" s="219">
        <v>4229.5999999999995</v>
      </c>
      <c r="P251" s="219">
        <v>207835.30000000002</v>
      </c>
      <c r="Q251" s="219">
        <v>3113.45</v>
      </c>
      <c r="R251" s="219">
        <v>81044.399999999994</v>
      </c>
      <c r="S251" s="219">
        <v>820</v>
      </c>
      <c r="T251" s="219">
        <v>0</v>
      </c>
      <c r="U251" s="227">
        <v>358542.45000000007</v>
      </c>
    </row>
    <row r="252" spans="1:28">
      <c r="A252" s="206" t="s">
        <v>213</v>
      </c>
      <c r="B252" s="219">
        <v>11137.64</v>
      </c>
      <c r="C252" s="219">
        <v>15637.53</v>
      </c>
      <c r="D252" s="219">
        <v>103018.56</v>
      </c>
      <c r="E252" s="219">
        <v>58383.82</v>
      </c>
      <c r="F252" s="219">
        <v>0</v>
      </c>
      <c r="G252" s="219">
        <v>490.81</v>
      </c>
      <c r="H252" s="219">
        <v>0</v>
      </c>
      <c r="I252" s="219">
        <v>118461.22</v>
      </c>
      <c r="J252" s="226">
        <v>307129.57999999996</v>
      </c>
      <c r="K252" s="219">
        <v>118420.27</v>
      </c>
      <c r="L252" s="219">
        <v>0</v>
      </c>
      <c r="M252" s="219">
        <v>0</v>
      </c>
      <c r="N252" s="219">
        <v>0</v>
      </c>
      <c r="O252" s="219">
        <v>0</v>
      </c>
      <c r="P252" s="219">
        <v>23227.54</v>
      </c>
      <c r="Q252" s="219">
        <v>0</v>
      </c>
      <c r="R252" s="219">
        <v>39418.959999999999</v>
      </c>
      <c r="S252" s="219">
        <v>0</v>
      </c>
      <c r="T252" s="219">
        <v>0</v>
      </c>
      <c r="U252" s="227">
        <v>181066.77</v>
      </c>
    </row>
    <row r="253" spans="1:28" s="113" customFormat="1" ht="14.4">
      <c r="A253" s="108" t="s">
        <v>41</v>
      </c>
      <c r="B253" s="109">
        <v>2421081.35</v>
      </c>
      <c r="C253" s="109">
        <v>18667.88</v>
      </c>
      <c r="D253" s="109">
        <v>1599357.5500000003</v>
      </c>
      <c r="E253" s="109">
        <v>551071.32999999996</v>
      </c>
      <c r="F253" s="109">
        <v>1300</v>
      </c>
      <c r="G253" s="109">
        <v>552.48</v>
      </c>
      <c r="H253" s="109">
        <v>0</v>
      </c>
      <c r="I253" s="109">
        <v>794845.22</v>
      </c>
      <c r="J253" s="110">
        <v>5386875.8100000005</v>
      </c>
      <c r="K253" s="109">
        <v>1120209.5799999998</v>
      </c>
      <c r="L253" s="109">
        <v>0</v>
      </c>
      <c r="M253" s="109">
        <v>0</v>
      </c>
      <c r="N253" s="109">
        <v>194359.26</v>
      </c>
      <c r="O253" s="109">
        <v>665180.81999999995</v>
      </c>
      <c r="P253" s="109">
        <v>2362807.2299999995</v>
      </c>
      <c r="Q253" s="109">
        <v>38123.93</v>
      </c>
      <c r="R253" s="109">
        <v>703979.57</v>
      </c>
      <c r="S253" s="109">
        <v>820</v>
      </c>
      <c r="T253" s="109">
        <v>0</v>
      </c>
      <c r="U253" s="111">
        <v>5085480.3899999987</v>
      </c>
      <c r="V253" s="112"/>
      <c r="W253" s="112"/>
      <c r="X253" s="112"/>
      <c r="Y253" s="112"/>
      <c r="Z253" s="112"/>
      <c r="AA253" s="112"/>
      <c r="AB253" s="112"/>
    </row>
    <row r="254" spans="1:28" s="113" customFormat="1" ht="14.4">
      <c r="A254" s="108" t="s">
        <v>42</v>
      </c>
      <c r="B254" s="109">
        <v>6316135.3499999996</v>
      </c>
      <c r="C254" s="109">
        <v>18667.88</v>
      </c>
      <c r="D254" s="109">
        <v>9114424.2000000011</v>
      </c>
      <c r="E254" s="109">
        <v>2567748.04</v>
      </c>
      <c r="F254" s="109">
        <v>28426.720000000001</v>
      </c>
      <c r="G254" s="109">
        <v>572771.23</v>
      </c>
      <c r="H254" s="109">
        <v>0</v>
      </c>
      <c r="I254" s="109">
        <v>794845.22</v>
      </c>
      <c r="J254" s="110">
        <v>19413018.639999997</v>
      </c>
      <c r="K254" s="109">
        <v>5493282.6799999997</v>
      </c>
      <c r="L254" s="109">
        <v>0</v>
      </c>
      <c r="M254" s="109">
        <v>0</v>
      </c>
      <c r="N254" s="109">
        <v>265621.01</v>
      </c>
      <c r="O254" s="109">
        <v>737466.76</v>
      </c>
      <c r="P254" s="109">
        <v>6697232.1399999997</v>
      </c>
      <c r="Q254" s="109">
        <v>72906.989999999991</v>
      </c>
      <c r="R254" s="109">
        <v>4241519.38</v>
      </c>
      <c r="S254" s="109">
        <v>820</v>
      </c>
      <c r="T254" s="109">
        <v>0</v>
      </c>
      <c r="U254" s="111">
        <v>17508848.960000001</v>
      </c>
      <c r="V254" s="112"/>
      <c r="W254" s="112"/>
      <c r="X254" s="112"/>
      <c r="Y254" s="112"/>
      <c r="Z254" s="112"/>
      <c r="AA254" s="112"/>
      <c r="AB254" s="112"/>
    </row>
    <row r="255" spans="1:28">
      <c r="J255" s="226">
        <v>0</v>
      </c>
      <c r="U255" s="227">
        <v>0</v>
      </c>
    </row>
    <row r="256" spans="1:28" s="113" customFormat="1" ht="14.4">
      <c r="A256" s="108" t="s">
        <v>214</v>
      </c>
      <c r="B256" s="109">
        <v>3149533.7800000003</v>
      </c>
      <c r="C256" s="109">
        <v>0</v>
      </c>
      <c r="D256" s="109">
        <v>4166835.2199999997</v>
      </c>
      <c r="E256" s="109">
        <v>968381.59999999986</v>
      </c>
      <c r="F256" s="109">
        <v>0</v>
      </c>
      <c r="G256" s="109">
        <v>0</v>
      </c>
      <c r="H256" s="109">
        <v>0</v>
      </c>
      <c r="I256" s="109">
        <v>290948.84999999998</v>
      </c>
      <c r="J256" s="110">
        <v>8575699.4499999993</v>
      </c>
      <c r="K256" s="109">
        <v>3088206.75</v>
      </c>
      <c r="L256" s="109">
        <v>0</v>
      </c>
      <c r="M256" s="109">
        <v>0</v>
      </c>
      <c r="N256" s="109">
        <v>763848.08</v>
      </c>
      <c r="O256" s="109">
        <v>568022.04999999993</v>
      </c>
      <c r="P256" s="109">
        <v>1753807.02</v>
      </c>
      <c r="Q256" s="109">
        <v>72547.850000000006</v>
      </c>
      <c r="R256" s="109">
        <v>561876.15</v>
      </c>
      <c r="S256" s="109">
        <v>0</v>
      </c>
      <c r="T256" s="109">
        <v>0</v>
      </c>
      <c r="U256" s="111">
        <v>6808307.9000000004</v>
      </c>
      <c r="V256" s="112"/>
      <c r="W256" s="112"/>
      <c r="X256" s="112"/>
      <c r="Y256" s="112"/>
      <c r="Z256" s="112"/>
      <c r="AA256" s="112"/>
      <c r="AB256" s="112"/>
    </row>
    <row r="257" spans="1:28">
      <c r="A257" s="206" t="s">
        <v>405</v>
      </c>
      <c r="B257" s="219">
        <v>0</v>
      </c>
      <c r="C257" s="219">
        <v>0</v>
      </c>
      <c r="D257" s="219">
        <v>57168.659999999996</v>
      </c>
      <c r="E257" s="219">
        <v>12387.29</v>
      </c>
      <c r="F257" s="219">
        <v>0</v>
      </c>
      <c r="G257" s="219">
        <v>0</v>
      </c>
      <c r="H257" s="219">
        <v>0</v>
      </c>
      <c r="I257" s="219">
        <v>0</v>
      </c>
      <c r="J257" s="226">
        <v>69555.95</v>
      </c>
      <c r="K257" s="219">
        <v>62507</v>
      </c>
      <c r="L257" s="219">
        <v>0</v>
      </c>
      <c r="M257" s="219">
        <v>0</v>
      </c>
      <c r="N257" s="219">
        <v>0</v>
      </c>
      <c r="O257" s="219">
        <v>44856</v>
      </c>
      <c r="P257" s="219">
        <v>20400.759999999998</v>
      </c>
      <c r="Q257" s="219">
        <v>0</v>
      </c>
      <c r="R257" s="219">
        <v>0</v>
      </c>
      <c r="S257" s="219">
        <v>0</v>
      </c>
      <c r="T257" s="219">
        <v>0</v>
      </c>
      <c r="U257" s="227">
        <v>127763.76</v>
      </c>
    </row>
    <row r="258" spans="1:28">
      <c r="A258" s="206" t="s">
        <v>216</v>
      </c>
      <c r="B258" s="219">
        <v>0</v>
      </c>
      <c r="C258" s="219">
        <v>141633</v>
      </c>
      <c r="D258" s="219">
        <v>104313</v>
      </c>
      <c r="E258" s="219">
        <v>0</v>
      </c>
      <c r="F258" s="219">
        <v>0</v>
      </c>
      <c r="G258" s="219">
        <v>0</v>
      </c>
      <c r="H258" s="219">
        <v>0</v>
      </c>
      <c r="I258" s="219">
        <v>0</v>
      </c>
      <c r="J258" s="226">
        <v>245946</v>
      </c>
      <c r="K258" s="219">
        <v>174245</v>
      </c>
      <c r="L258" s="219">
        <v>0</v>
      </c>
      <c r="M258" s="219">
        <v>0</v>
      </c>
      <c r="N258" s="219">
        <v>0</v>
      </c>
      <c r="O258" s="219">
        <v>60927</v>
      </c>
      <c r="P258" s="219">
        <v>31896</v>
      </c>
      <c r="Q258" s="219">
        <v>0</v>
      </c>
      <c r="R258" s="219">
        <v>0</v>
      </c>
      <c r="S258" s="219">
        <v>0</v>
      </c>
      <c r="T258" s="219">
        <v>0</v>
      </c>
      <c r="U258" s="227">
        <v>267068</v>
      </c>
    </row>
    <row r="259" spans="1:28">
      <c r="A259" s="206" t="s">
        <v>217</v>
      </c>
      <c r="B259" s="219">
        <v>1318524</v>
      </c>
      <c r="C259" s="219">
        <v>0</v>
      </c>
      <c r="D259" s="219">
        <v>159760</v>
      </c>
      <c r="E259" s="219">
        <v>8692</v>
      </c>
      <c r="F259" s="219">
        <v>0</v>
      </c>
      <c r="G259" s="219">
        <v>0</v>
      </c>
      <c r="H259" s="219">
        <v>0</v>
      </c>
      <c r="I259" s="219">
        <v>474812</v>
      </c>
      <c r="J259" s="226">
        <v>1961788</v>
      </c>
      <c r="K259" s="219">
        <v>0</v>
      </c>
      <c r="L259" s="219">
        <v>0</v>
      </c>
      <c r="M259" s="219">
        <v>0</v>
      </c>
      <c r="N259" s="219">
        <v>0</v>
      </c>
      <c r="O259" s="219">
        <v>30021304</v>
      </c>
      <c r="P259" s="219">
        <v>1328946</v>
      </c>
      <c r="Q259" s="219">
        <v>2972</v>
      </c>
      <c r="R259" s="219">
        <v>0</v>
      </c>
      <c r="S259" s="219">
        <v>0</v>
      </c>
      <c r="T259" s="219">
        <v>0</v>
      </c>
      <c r="U259" s="227">
        <v>31353222</v>
      </c>
    </row>
    <row r="260" spans="1:28">
      <c r="A260" s="206" t="s">
        <v>218</v>
      </c>
      <c r="B260" s="219">
        <v>5902.68</v>
      </c>
      <c r="C260" s="219">
        <v>0</v>
      </c>
      <c r="D260" s="219">
        <v>104105.84</v>
      </c>
      <c r="E260" s="219">
        <v>0</v>
      </c>
      <c r="F260" s="219">
        <v>11659.53</v>
      </c>
      <c r="G260" s="219">
        <v>0</v>
      </c>
      <c r="H260" s="219">
        <v>0</v>
      </c>
      <c r="I260" s="219">
        <v>607768.46</v>
      </c>
      <c r="J260" s="226">
        <v>729436.51</v>
      </c>
      <c r="K260" s="219">
        <v>244139.78</v>
      </c>
      <c r="L260" s="219">
        <v>0</v>
      </c>
      <c r="M260" s="219">
        <v>0</v>
      </c>
      <c r="N260" s="219">
        <v>412820.13</v>
      </c>
      <c r="O260" s="219">
        <v>307538.74</v>
      </c>
      <c r="P260" s="219">
        <v>36631.800000000003</v>
      </c>
      <c r="Q260" s="219">
        <v>75354.070000000007</v>
      </c>
      <c r="R260" s="219">
        <v>18993.419999999998</v>
      </c>
      <c r="S260" s="219">
        <v>0</v>
      </c>
      <c r="T260" s="219">
        <v>0</v>
      </c>
      <c r="U260" s="227">
        <v>1095477.94</v>
      </c>
    </row>
    <row r="261" spans="1:28" s="113" customFormat="1" ht="14.4">
      <c r="A261" s="108" t="s">
        <v>41</v>
      </c>
      <c r="B261" s="109">
        <v>1324426.68</v>
      </c>
      <c r="C261" s="109">
        <v>141633</v>
      </c>
      <c r="D261" s="109">
        <v>425347.5</v>
      </c>
      <c r="E261" s="109">
        <v>21079.29</v>
      </c>
      <c r="F261" s="109">
        <v>11659.53</v>
      </c>
      <c r="G261" s="109">
        <v>0</v>
      </c>
      <c r="H261" s="109">
        <v>0</v>
      </c>
      <c r="I261" s="109">
        <v>1082580.46</v>
      </c>
      <c r="J261" s="110">
        <v>3006726.46</v>
      </c>
      <c r="K261" s="109">
        <v>480891.78</v>
      </c>
      <c r="L261" s="109">
        <v>0</v>
      </c>
      <c r="M261" s="109">
        <v>0</v>
      </c>
      <c r="N261" s="109">
        <v>412820.13</v>
      </c>
      <c r="O261" s="109">
        <v>30434625.739999998</v>
      </c>
      <c r="P261" s="109">
        <v>1417874.56</v>
      </c>
      <c r="Q261" s="109">
        <v>78326.070000000007</v>
      </c>
      <c r="R261" s="109">
        <v>18993.419999999998</v>
      </c>
      <c r="S261" s="109">
        <v>0</v>
      </c>
      <c r="T261" s="109">
        <v>0</v>
      </c>
      <c r="U261" s="111">
        <v>32843531.699999999</v>
      </c>
      <c r="V261" s="112"/>
      <c r="W261" s="112"/>
      <c r="X261" s="112"/>
      <c r="Y261" s="112"/>
      <c r="Z261" s="112"/>
      <c r="AA261" s="112"/>
      <c r="AB261" s="112"/>
    </row>
    <row r="262" spans="1:28" s="113" customFormat="1" ht="14.4">
      <c r="A262" s="108" t="s">
        <v>42</v>
      </c>
      <c r="B262" s="109">
        <v>4473960.46</v>
      </c>
      <c r="C262" s="109">
        <v>141633</v>
      </c>
      <c r="D262" s="109">
        <v>4592182.72</v>
      </c>
      <c r="E262" s="109">
        <v>989460.8899999999</v>
      </c>
      <c r="F262" s="109">
        <v>11659.53</v>
      </c>
      <c r="G262" s="109">
        <v>0</v>
      </c>
      <c r="H262" s="109">
        <v>0</v>
      </c>
      <c r="I262" s="109">
        <v>1373529.31</v>
      </c>
      <c r="J262" s="110">
        <v>11582425.91</v>
      </c>
      <c r="K262" s="109">
        <v>3569098.5300000003</v>
      </c>
      <c r="L262" s="109">
        <v>0</v>
      </c>
      <c r="M262" s="109">
        <v>0</v>
      </c>
      <c r="N262" s="109">
        <v>1176668.21</v>
      </c>
      <c r="O262" s="109">
        <v>31002647.789999999</v>
      </c>
      <c r="P262" s="109">
        <v>3171681.58</v>
      </c>
      <c r="Q262" s="109">
        <v>150873.92000000001</v>
      </c>
      <c r="R262" s="109">
        <v>580869.57000000007</v>
      </c>
      <c r="S262" s="109">
        <v>0</v>
      </c>
      <c r="T262" s="109">
        <v>0</v>
      </c>
      <c r="U262" s="111">
        <v>39651839.600000001</v>
      </c>
      <c r="V262" s="112"/>
      <c r="W262" s="112"/>
      <c r="X262" s="112"/>
      <c r="Y262" s="112"/>
      <c r="Z262" s="112"/>
      <c r="AA262" s="112"/>
      <c r="AB262" s="112"/>
    </row>
    <row r="263" spans="1:28">
      <c r="J263" s="226">
        <v>0</v>
      </c>
      <c r="U263" s="227">
        <v>0</v>
      </c>
    </row>
    <row r="264" spans="1:28" s="113" customFormat="1" ht="14.4">
      <c r="A264" s="108" t="s">
        <v>406</v>
      </c>
      <c r="B264" s="109">
        <v>355555.75</v>
      </c>
      <c r="C264" s="109">
        <v>0</v>
      </c>
      <c r="D264" s="109">
        <v>2857643.05</v>
      </c>
      <c r="E264" s="109">
        <v>810426.73</v>
      </c>
      <c r="F264" s="109">
        <v>212841.18</v>
      </c>
      <c r="G264" s="109">
        <v>0</v>
      </c>
      <c r="H264" s="109">
        <v>1064215.31</v>
      </c>
      <c r="I264" s="109">
        <v>100000</v>
      </c>
      <c r="J264" s="110">
        <v>5400682.0199999996</v>
      </c>
      <c r="K264" s="109">
        <v>1928973.97</v>
      </c>
      <c r="L264" s="109">
        <v>0</v>
      </c>
      <c r="M264" s="109">
        <v>0</v>
      </c>
      <c r="N264" s="109">
        <v>149580.64000000001</v>
      </c>
      <c r="O264" s="109">
        <v>530625.01</v>
      </c>
      <c r="P264" s="109">
        <v>2078786.96</v>
      </c>
      <c r="Q264" s="109">
        <v>92694.31</v>
      </c>
      <c r="R264" s="109">
        <v>703188.46</v>
      </c>
      <c r="S264" s="109">
        <v>0</v>
      </c>
      <c r="T264" s="109">
        <v>0</v>
      </c>
      <c r="U264" s="111">
        <v>5483849.3499999996</v>
      </c>
      <c r="V264" s="112"/>
      <c r="W264" s="112"/>
      <c r="X264" s="112"/>
      <c r="Y264" s="112"/>
      <c r="Z264" s="112"/>
      <c r="AA264" s="112"/>
      <c r="AB264" s="112"/>
    </row>
    <row r="265" spans="1:28">
      <c r="A265" s="206" t="s">
        <v>220</v>
      </c>
      <c r="B265" s="219">
        <v>0</v>
      </c>
      <c r="C265" s="219">
        <v>0</v>
      </c>
      <c r="D265" s="219">
        <v>8507.0400000000009</v>
      </c>
      <c r="E265" s="219">
        <v>866.7</v>
      </c>
      <c r="F265" s="219">
        <v>0</v>
      </c>
      <c r="G265" s="219">
        <v>0</v>
      </c>
      <c r="H265" s="219">
        <v>0</v>
      </c>
      <c r="I265" s="219">
        <v>0</v>
      </c>
      <c r="J265" s="226">
        <v>9373.7400000000016</v>
      </c>
      <c r="K265" s="219">
        <v>7665</v>
      </c>
      <c r="L265" s="219">
        <v>0</v>
      </c>
      <c r="M265" s="219">
        <v>0</v>
      </c>
      <c r="N265" s="219">
        <v>0</v>
      </c>
      <c r="O265" s="219">
        <v>0</v>
      </c>
      <c r="P265" s="219">
        <v>4522.96</v>
      </c>
      <c r="Q265" s="219">
        <v>0</v>
      </c>
      <c r="R265" s="219">
        <v>1693.15</v>
      </c>
      <c r="S265" s="219">
        <v>0</v>
      </c>
      <c r="T265" s="219">
        <v>0</v>
      </c>
      <c r="U265" s="227">
        <v>13881.109999999999</v>
      </c>
    </row>
    <row r="266" spans="1:28">
      <c r="A266" s="206" t="s">
        <v>221</v>
      </c>
      <c r="B266" s="219">
        <v>0</v>
      </c>
      <c r="C266" s="219">
        <v>0</v>
      </c>
      <c r="D266" s="219">
        <v>42016.860000000008</v>
      </c>
      <c r="E266" s="219">
        <v>0</v>
      </c>
      <c r="F266" s="219">
        <v>0</v>
      </c>
      <c r="G266" s="219">
        <v>0</v>
      </c>
      <c r="H266" s="219">
        <v>0</v>
      </c>
      <c r="I266" s="219">
        <v>0</v>
      </c>
      <c r="J266" s="226">
        <v>42016.860000000008</v>
      </c>
      <c r="K266" s="219">
        <v>27677.72</v>
      </c>
      <c r="L266" s="219">
        <v>0</v>
      </c>
      <c r="M266" s="219">
        <v>0</v>
      </c>
      <c r="N266" s="219">
        <v>0</v>
      </c>
      <c r="O266" s="219">
        <v>34.24</v>
      </c>
      <c r="P266" s="219">
        <v>9499</v>
      </c>
      <c r="Q266" s="219">
        <v>0</v>
      </c>
      <c r="R266" s="219">
        <v>0</v>
      </c>
      <c r="S266" s="219">
        <v>0</v>
      </c>
      <c r="T266" s="219">
        <v>0</v>
      </c>
      <c r="U266" s="227">
        <v>37210.960000000006</v>
      </c>
    </row>
    <row r="267" spans="1:28">
      <c r="A267" s="206" t="s">
        <v>222</v>
      </c>
      <c r="B267" s="219">
        <v>0</v>
      </c>
      <c r="C267" s="219">
        <v>0</v>
      </c>
      <c r="D267" s="219">
        <v>2021</v>
      </c>
      <c r="E267" s="219">
        <v>3446</v>
      </c>
      <c r="F267" s="219">
        <v>0</v>
      </c>
      <c r="G267" s="219">
        <v>0</v>
      </c>
      <c r="H267" s="219">
        <v>0</v>
      </c>
      <c r="I267" s="219">
        <v>0</v>
      </c>
      <c r="J267" s="226">
        <v>5467</v>
      </c>
      <c r="K267" s="219">
        <v>0</v>
      </c>
      <c r="L267" s="219">
        <v>0</v>
      </c>
      <c r="M267" s="219">
        <v>0</v>
      </c>
      <c r="N267" s="219">
        <v>0</v>
      </c>
      <c r="O267" s="219">
        <v>1482</v>
      </c>
      <c r="P267" s="219">
        <v>3778</v>
      </c>
      <c r="Q267" s="219">
        <v>179</v>
      </c>
      <c r="R267" s="219">
        <v>0</v>
      </c>
      <c r="S267" s="219">
        <v>0</v>
      </c>
      <c r="T267" s="219">
        <v>0</v>
      </c>
      <c r="U267" s="227">
        <v>5439</v>
      </c>
    </row>
    <row r="268" spans="1:28">
      <c r="A268" s="206" t="s">
        <v>223</v>
      </c>
      <c r="B268" s="219">
        <v>0</v>
      </c>
      <c r="C268" s="219">
        <v>0</v>
      </c>
      <c r="D268" s="219">
        <v>2517.8399999999997</v>
      </c>
      <c r="E268" s="219">
        <v>0</v>
      </c>
      <c r="F268" s="219">
        <v>0</v>
      </c>
      <c r="G268" s="219">
        <v>0</v>
      </c>
      <c r="H268" s="219">
        <v>0</v>
      </c>
      <c r="I268" s="219">
        <v>0</v>
      </c>
      <c r="J268" s="226">
        <v>2517.8399999999997</v>
      </c>
      <c r="K268" s="219">
        <v>22687.73</v>
      </c>
      <c r="L268" s="219">
        <v>0</v>
      </c>
      <c r="M268" s="219">
        <v>0</v>
      </c>
      <c r="N268" s="219">
        <v>26050.92</v>
      </c>
      <c r="O268" s="219">
        <v>37127.9</v>
      </c>
      <c r="P268" s="219">
        <v>5073.78</v>
      </c>
      <c r="Q268" s="219">
        <v>2037.75</v>
      </c>
      <c r="R268" s="219">
        <v>1989.45</v>
      </c>
      <c r="S268" s="219">
        <v>0</v>
      </c>
      <c r="T268" s="219">
        <v>0</v>
      </c>
      <c r="U268" s="227">
        <v>94967.529999999984</v>
      </c>
    </row>
    <row r="269" spans="1:28">
      <c r="A269" s="206" t="s">
        <v>224</v>
      </c>
      <c r="B269" s="219">
        <v>0</v>
      </c>
      <c r="C269" s="219">
        <v>0</v>
      </c>
      <c r="D269" s="219">
        <v>166416</v>
      </c>
      <c r="E269" s="219">
        <v>262836</v>
      </c>
      <c r="F269" s="219">
        <v>0</v>
      </c>
      <c r="G269" s="219">
        <v>0</v>
      </c>
      <c r="H269" s="219">
        <v>0</v>
      </c>
      <c r="I269" s="219">
        <v>136086</v>
      </c>
      <c r="J269" s="226">
        <v>565338</v>
      </c>
      <c r="K269" s="219">
        <v>110479</v>
      </c>
      <c r="L269" s="219">
        <v>0</v>
      </c>
      <c r="M269" s="219">
        <v>0</v>
      </c>
      <c r="N269" s="219">
        <v>172387</v>
      </c>
      <c r="O269" s="219">
        <v>94333</v>
      </c>
      <c r="P269" s="219">
        <v>92645</v>
      </c>
      <c r="Q269" s="219">
        <v>0</v>
      </c>
      <c r="R269" s="219">
        <v>56138</v>
      </c>
      <c r="S269" s="219">
        <v>0</v>
      </c>
      <c r="T269" s="219">
        <v>0</v>
      </c>
      <c r="U269" s="227">
        <v>525982</v>
      </c>
    </row>
    <row r="270" spans="1:28" s="113" customFormat="1" ht="14.4">
      <c r="A270" s="108" t="s">
        <v>41</v>
      </c>
      <c r="B270" s="109">
        <v>0</v>
      </c>
      <c r="C270" s="109">
        <v>0</v>
      </c>
      <c r="D270" s="109">
        <v>221478.74</v>
      </c>
      <c r="E270" s="109">
        <v>267148.7</v>
      </c>
      <c r="F270" s="109">
        <v>0</v>
      </c>
      <c r="G270" s="109">
        <v>0</v>
      </c>
      <c r="H270" s="109">
        <v>0</v>
      </c>
      <c r="I270" s="109">
        <v>136086</v>
      </c>
      <c r="J270" s="110">
        <v>624713.43999999994</v>
      </c>
      <c r="K270" s="109">
        <v>168509.45</v>
      </c>
      <c r="L270" s="109">
        <v>0</v>
      </c>
      <c r="M270" s="109">
        <v>0</v>
      </c>
      <c r="N270" s="109">
        <v>198437.91999999998</v>
      </c>
      <c r="O270" s="109">
        <v>132977.14000000001</v>
      </c>
      <c r="P270" s="109">
        <v>115518.73999999999</v>
      </c>
      <c r="Q270" s="109">
        <v>2216.75</v>
      </c>
      <c r="R270" s="109">
        <v>59820.6</v>
      </c>
      <c r="S270" s="109">
        <v>0</v>
      </c>
      <c r="T270" s="109">
        <v>0</v>
      </c>
      <c r="U270" s="111">
        <v>677480.6</v>
      </c>
      <c r="V270" s="112"/>
      <c r="W270" s="112"/>
      <c r="X270" s="112"/>
      <c r="Y270" s="112"/>
      <c r="Z270" s="112"/>
      <c r="AA270" s="112"/>
      <c r="AB270" s="112"/>
    </row>
    <row r="271" spans="1:28" s="113" customFormat="1" ht="14.4">
      <c r="A271" s="108" t="s">
        <v>42</v>
      </c>
      <c r="B271" s="109">
        <v>355555.75</v>
      </c>
      <c r="C271" s="109">
        <v>0</v>
      </c>
      <c r="D271" s="109">
        <v>3079121.79</v>
      </c>
      <c r="E271" s="109">
        <v>1077575.43</v>
      </c>
      <c r="F271" s="109">
        <v>212841.18</v>
      </c>
      <c r="G271" s="109">
        <v>0</v>
      </c>
      <c r="H271" s="109">
        <v>1064215.31</v>
      </c>
      <c r="I271" s="109">
        <v>236086</v>
      </c>
      <c r="J271" s="110">
        <v>6025395.459999999</v>
      </c>
      <c r="K271" s="109">
        <v>2097483.42</v>
      </c>
      <c r="L271" s="109">
        <v>0</v>
      </c>
      <c r="M271" s="109">
        <v>0</v>
      </c>
      <c r="N271" s="109">
        <v>348018.56</v>
      </c>
      <c r="O271" s="109">
        <v>663602.15</v>
      </c>
      <c r="P271" s="109">
        <v>2194305.7000000002</v>
      </c>
      <c r="Q271" s="109">
        <v>94911.06</v>
      </c>
      <c r="R271" s="109">
        <v>763009.05999999994</v>
      </c>
      <c r="S271" s="109">
        <v>0</v>
      </c>
      <c r="T271" s="109">
        <v>0</v>
      </c>
      <c r="U271" s="111">
        <v>6161329.9499999993</v>
      </c>
      <c r="V271" s="112"/>
      <c r="W271" s="112"/>
      <c r="X271" s="112"/>
      <c r="Y271" s="112"/>
      <c r="Z271" s="112"/>
      <c r="AA271" s="112"/>
      <c r="AB271" s="112"/>
    </row>
    <row r="272" spans="1:28">
      <c r="J272" s="226">
        <v>0</v>
      </c>
      <c r="U272" s="227">
        <v>0</v>
      </c>
    </row>
    <row r="273" spans="1:28" s="113" customFormat="1" ht="14.4">
      <c r="A273" s="108" t="s">
        <v>225</v>
      </c>
      <c r="B273" s="109">
        <v>11831830</v>
      </c>
      <c r="C273" s="109">
        <v>13497381</v>
      </c>
      <c r="D273" s="109">
        <v>29355537</v>
      </c>
      <c r="E273" s="109">
        <v>26125950</v>
      </c>
      <c r="F273" s="109">
        <v>704164</v>
      </c>
      <c r="G273" s="109">
        <v>15872</v>
      </c>
      <c r="H273" s="109">
        <v>21829435</v>
      </c>
      <c r="I273" s="109">
        <v>10611131</v>
      </c>
      <c r="J273" s="110">
        <v>113971300</v>
      </c>
      <c r="K273" s="109">
        <v>67125971</v>
      </c>
      <c r="L273" s="109">
        <v>0</v>
      </c>
      <c r="M273" s="109">
        <v>0</v>
      </c>
      <c r="N273" s="109">
        <v>282929</v>
      </c>
      <c r="O273" s="109">
        <v>28702929</v>
      </c>
      <c r="P273" s="109">
        <v>17645314</v>
      </c>
      <c r="Q273" s="109">
        <v>588716</v>
      </c>
      <c r="R273" s="109">
        <v>10356654</v>
      </c>
      <c r="S273" s="109">
        <v>0</v>
      </c>
      <c r="T273" s="109">
        <v>0</v>
      </c>
      <c r="U273" s="111">
        <v>124702513</v>
      </c>
      <c r="V273" s="112"/>
      <c r="W273" s="112"/>
      <c r="X273" s="112"/>
      <c r="Y273" s="112"/>
      <c r="Z273" s="112"/>
      <c r="AA273" s="112"/>
      <c r="AB273" s="112"/>
    </row>
    <row r="274" spans="1:28">
      <c r="A274" s="206" t="s">
        <v>226</v>
      </c>
      <c r="B274" s="219">
        <v>4595329</v>
      </c>
      <c r="C274" s="219">
        <v>0</v>
      </c>
      <c r="D274" s="219">
        <v>1035126</v>
      </c>
      <c r="E274" s="219">
        <v>89800</v>
      </c>
      <c r="F274" s="219">
        <v>0</v>
      </c>
      <c r="G274" s="219">
        <v>0</v>
      </c>
      <c r="H274" s="219">
        <v>0</v>
      </c>
      <c r="I274" s="219">
        <v>307502</v>
      </c>
      <c r="J274" s="226">
        <v>6027757</v>
      </c>
      <c r="K274" s="219">
        <v>846930</v>
      </c>
      <c r="L274" s="219">
        <v>0</v>
      </c>
      <c r="M274" s="219">
        <v>0</v>
      </c>
      <c r="N274" s="219">
        <v>0</v>
      </c>
      <c r="O274" s="219">
        <v>5017160</v>
      </c>
      <c r="P274" s="219">
        <v>0</v>
      </c>
      <c r="Q274" s="219">
        <v>421133</v>
      </c>
      <c r="R274" s="219">
        <v>575472</v>
      </c>
      <c r="S274" s="219">
        <v>0</v>
      </c>
      <c r="T274" s="219">
        <v>0</v>
      </c>
      <c r="U274" s="227">
        <v>6860695</v>
      </c>
    </row>
    <row r="275" spans="1:28">
      <c r="A275" s="206" t="s">
        <v>227</v>
      </c>
      <c r="B275" s="219">
        <v>325806</v>
      </c>
      <c r="C275" s="219">
        <v>0</v>
      </c>
      <c r="D275" s="219">
        <v>2556069</v>
      </c>
      <c r="E275" s="219">
        <v>12984</v>
      </c>
      <c r="F275" s="219">
        <v>0</v>
      </c>
      <c r="G275" s="219">
        <v>0</v>
      </c>
      <c r="H275" s="219">
        <v>0</v>
      </c>
      <c r="I275" s="219">
        <v>316222</v>
      </c>
      <c r="J275" s="226">
        <v>3211081</v>
      </c>
      <c r="K275" s="219">
        <v>0</v>
      </c>
      <c r="L275" s="219">
        <v>0</v>
      </c>
      <c r="M275" s="219">
        <v>0</v>
      </c>
      <c r="N275" s="219">
        <v>0</v>
      </c>
      <c r="O275" s="219">
        <v>583697</v>
      </c>
      <c r="P275" s="219">
        <v>1955855</v>
      </c>
      <c r="Q275" s="219">
        <v>0</v>
      </c>
      <c r="R275" s="219">
        <v>0</v>
      </c>
      <c r="S275" s="219">
        <v>0</v>
      </c>
      <c r="T275" s="219">
        <v>0</v>
      </c>
      <c r="U275" s="227">
        <v>2539552</v>
      </c>
    </row>
    <row r="276" spans="1:28">
      <c r="A276" s="206" t="s">
        <v>228</v>
      </c>
      <c r="B276" s="219">
        <v>4413</v>
      </c>
      <c r="C276" s="219">
        <v>0</v>
      </c>
      <c r="D276" s="219">
        <v>34213</v>
      </c>
      <c r="E276" s="219">
        <v>86</v>
      </c>
      <c r="F276" s="219">
        <v>0</v>
      </c>
      <c r="G276" s="219">
        <v>0</v>
      </c>
      <c r="H276" s="219">
        <v>0</v>
      </c>
      <c r="I276" s="219">
        <v>0</v>
      </c>
      <c r="J276" s="226">
        <v>38712</v>
      </c>
      <c r="K276" s="219">
        <v>0</v>
      </c>
      <c r="L276" s="219">
        <v>0</v>
      </c>
      <c r="M276" s="219">
        <v>0</v>
      </c>
      <c r="N276" s="219">
        <v>0</v>
      </c>
      <c r="O276" s="219">
        <v>13048</v>
      </c>
      <c r="P276" s="219">
        <v>27429</v>
      </c>
      <c r="Q276" s="219">
        <v>0</v>
      </c>
      <c r="R276" s="219">
        <v>0</v>
      </c>
      <c r="S276" s="219">
        <v>0</v>
      </c>
      <c r="T276" s="219">
        <v>0</v>
      </c>
      <c r="U276" s="227">
        <v>40477</v>
      </c>
    </row>
    <row r="277" spans="1:28">
      <c r="A277" s="206" t="s">
        <v>229</v>
      </c>
      <c r="B277" s="219">
        <v>0</v>
      </c>
      <c r="C277" s="219">
        <v>396887</v>
      </c>
      <c r="D277" s="219">
        <v>301987</v>
      </c>
      <c r="E277" s="219">
        <v>267476</v>
      </c>
      <c r="F277" s="219">
        <v>0</v>
      </c>
      <c r="G277" s="219">
        <v>0</v>
      </c>
      <c r="H277" s="219">
        <v>0</v>
      </c>
      <c r="I277" s="219">
        <v>805136</v>
      </c>
      <c r="J277" s="226">
        <v>1771486</v>
      </c>
      <c r="K277" s="219">
        <v>0</v>
      </c>
      <c r="L277" s="219">
        <v>0</v>
      </c>
      <c r="M277" s="219">
        <v>0</v>
      </c>
      <c r="N277" s="219">
        <v>0</v>
      </c>
      <c r="O277" s="219">
        <v>1246564</v>
      </c>
      <c r="P277" s="219">
        <v>515457</v>
      </c>
      <c r="Q277" s="219">
        <v>9465</v>
      </c>
      <c r="R277" s="219">
        <v>0</v>
      </c>
      <c r="S277" s="219">
        <v>0</v>
      </c>
      <c r="T277" s="219">
        <v>0</v>
      </c>
      <c r="U277" s="227">
        <v>1771486</v>
      </c>
    </row>
    <row r="278" spans="1:28">
      <c r="A278" s="206" t="s">
        <v>230</v>
      </c>
      <c r="B278" s="219">
        <v>92056.21</v>
      </c>
      <c r="C278" s="219">
        <v>0</v>
      </c>
      <c r="D278" s="219">
        <v>43561.55</v>
      </c>
      <c r="E278" s="219">
        <v>8862.7800000000007</v>
      </c>
      <c r="F278" s="219">
        <v>111952</v>
      </c>
      <c r="G278" s="219">
        <v>0</v>
      </c>
      <c r="H278" s="219">
        <v>0</v>
      </c>
      <c r="I278" s="219">
        <v>0</v>
      </c>
      <c r="J278" s="226">
        <v>256432.54</v>
      </c>
      <c r="K278" s="219">
        <v>0</v>
      </c>
      <c r="L278" s="219">
        <v>0</v>
      </c>
      <c r="M278" s="219">
        <v>0</v>
      </c>
      <c r="N278" s="219">
        <v>0</v>
      </c>
      <c r="O278" s="219">
        <v>51040</v>
      </c>
      <c r="P278" s="219">
        <v>185973.4</v>
      </c>
      <c r="Q278" s="219">
        <v>0</v>
      </c>
      <c r="R278" s="219">
        <v>38382.71</v>
      </c>
      <c r="S278" s="219">
        <v>0</v>
      </c>
      <c r="T278" s="219">
        <v>0</v>
      </c>
      <c r="U278" s="227">
        <v>275396.11</v>
      </c>
    </row>
    <row r="279" spans="1:28">
      <c r="A279" s="206" t="s">
        <v>231</v>
      </c>
      <c r="B279" s="219">
        <v>1021661.75</v>
      </c>
      <c r="C279" s="219">
        <v>547393.1</v>
      </c>
      <c r="D279" s="219">
        <v>333594.43</v>
      </c>
      <c r="E279" s="219">
        <v>0</v>
      </c>
      <c r="F279" s="219">
        <v>0</v>
      </c>
      <c r="G279" s="219">
        <v>13714.41</v>
      </c>
      <c r="H279" s="219">
        <v>0</v>
      </c>
      <c r="I279" s="219">
        <v>0</v>
      </c>
      <c r="J279" s="226">
        <v>1916363.69</v>
      </c>
      <c r="K279" s="219">
        <v>0</v>
      </c>
      <c r="L279" s="219">
        <v>0</v>
      </c>
      <c r="M279" s="219">
        <v>0</v>
      </c>
      <c r="N279" s="219">
        <v>0</v>
      </c>
      <c r="O279" s="219">
        <v>1126666.25</v>
      </c>
      <c r="P279" s="219">
        <v>832434.09000000008</v>
      </c>
      <c r="Q279" s="219">
        <v>0</v>
      </c>
      <c r="R279" s="219">
        <v>0</v>
      </c>
      <c r="S279" s="219">
        <v>0</v>
      </c>
      <c r="T279" s="219">
        <v>0</v>
      </c>
      <c r="U279" s="227">
        <v>1959100.34</v>
      </c>
    </row>
    <row r="280" spans="1:28">
      <c r="A280" s="206" t="s">
        <v>232</v>
      </c>
      <c r="B280" s="219">
        <v>2940849</v>
      </c>
      <c r="C280" s="219">
        <v>5762</v>
      </c>
      <c r="D280" s="219">
        <v>528931</v>
      </c>
      <c r="E280" s="219">
        <v>0</v>
      </c>
      <c r="F280" s="219">
        <v>1261818</v>
      </c>
      <c r="G280" s="219">
        <v>969574</v>
      </c>
      <c r="H280" s="219">
        <v>0</v>
      </c>
      <c r="I280" s="219">
        <v>1168598</v>
      </c>
      <c r="J280" s="226">
        <v>6875532</v>
      </c>
      <c r="K280" s="219">
        <v>0</v>
      </c>
      <c r="L280" s="219">
        <v>0</v>
      </c>
      <c r="M280" s="219">
        <v>0</v>
      </c>
      <c r="N280" s="219">
        <v>0</v>
      </c>
      <c r="O280" s="219">
        <v>3114276</v>
      </c>
      <c r="P280" s="219">
        <v>289114</v>
      </c>
      <c r="Q280" s="219">
        <v>16750</v>
      </c>
      <c r="R280" s="219">
        <v>275610</v>
      </c>
      <c r="S280" s="219">
        <v>0</v>
      </c>
      <c r="T280" s="219">
        <v>0</v>
      </c>
      <c r="U280" s="227">
        <v>3695750</v>
      </c>
    </row>
    <row r="281" spans="1:28">
      <c r="A281" s="206" t="s">
        <v>233</v>
      </c>
      <c r="B281" s="219">
        <v>0</v>
      </c>
      <c r="C281" s="219">
        <v>0</v>
      </c>
      <c r="D281" s="219">
        <v>244008</v>
      </c>
      <c r="E281" s="219">
        <v>952768</v>
      </c>
      <c r="F281" s="219">
        <v>491172</v>
      </c>
      <c r="G281" s="219">
        <v>0</v>
      </c>
      <c r="H281" s="219">
        <v>128258</v>
      </c>
      <c r="I281" s="219">
        <v>2008941</v>
      </c>
      <c r="J281" s="226">
        <v>3825147</v>
      </c>
      <c r="K281" s="219">
        <v>0</v>
      </c>
      <c r="L281" s="219">
        <v>0</v>
      </c>
      <c r="M281" s="219">
        <v>282331</v>
      </c>
      <c r="N281" s="219">
        <v>0</v>
      </c>
      <c r="O281" s="219">
        <v>830854</v>
      </c>
      <c r="P281" s="219">
        <v>380882</v>
      </c>
      <c r="Q281" s="219">
        <v>25034</v>
      </c>
      <c r="R281" s="219">
        <v>0</v>
      </c>
      <c r="S281" s="219">
        <v>0</v>
      </c>
      <c r="T281" s="219">
        <v>0</v>
      </c>
      <c r="U281" s="227">
        <v>1519101</v>
      </c>
    </row>
    <row r="282" spans="1:28">
      <c r="A282" s="206" t="s">
        <v>234</v>
      </c>
      <c r="B282" s="219">
        <v>2025734</v>
      </c>
      <c r="C282" s="219">
        <v>0</v>
      </c>
      <c r="D282" s="219">
        <v>1244814</v>
      </c>
      <c r="E282" s="219">
        <v>514493</v>
      </c>
      <c r="F282" s="219">
        <v>126186</v>
      </c>
      <c r="G282" s="219">
        <v>146318</v>
      </c>
      <c r="H282" s="219">
        <v>0</v>
      </c>
      <c r="I282" s="219">
        <v>0</v>
      </c>
      <c r="J282" s="226">
        <v>4057545</v>
      </c>
      <c r="K282" s="219">
        <v>0</v>
      </c>
      <c r="L282" s="219">
        <v>0</v>
      </c>
      <c r="M282" s="219">
        <v>0</v>
      </c>
      <c r="N282" s="219">
        <v>0</v>
      </c>
      <c r="O282" s="219">
        <v>3808354</v>
      </c>
      <c r="P282" s="219">
        <v>195974</v>
      </c>
      <c r="Q282" s="219">
        <v>0</v>
      </c>
      <c r="R282" s="219">
        <v>133501</v>
      </c>
      <c r="S282" s="219">
        <v>0</v>
      </c>
      <c r="T282" s="219">
        <v>0</v>
      </c>
      <c r="U282" s="227">
        <v>4137829</v>
      </c>
    </row>
    <row r="283" spans="1:28">
      <c r="A283" s="206" t="s">
        <v>235</v>
      </c>
      <c r="B283" s="219">
        <v>13316127.359999999</v>
      </c>
      <c r="C283" s="219">
        <v>649.07000000000005</v>
      </c>
      <c r="D283" s="219">
        <v>1518072.02</v>
      </c>
      <c r="E283" s="219">
        <v>2919353.84</v>
      </c>
      <c r="F283" s="219">
        <v>18598</v>
      </c>
      <c r="G283" s="219">
        <v>839851.03</v>
      </c>
      <c r="H283" s="219">
        <v>0</v>
      </c>
      <c r="I283" s="219">
        <v>0</v>
      </c>
      <c r="J283" s="226">
        <v>18612651.32</v>
      </c>
      <c r="K283" s="219">
        <v>0</v>
      </c>
      <c r="L283" s="219">
        <v>140438.28</v>
      </c>
      <c r="M283" s="219">
        <v>0</v>
      </c>
      <c r="N283" s="219">
        <v>0</v>
      </c>
      <c r="O283" s="219">
        <v>8591887.2699999996</v>
      </c>
      <c r="P283" s="219">
        <v>3024391.3899999997</v>
      </c>
      <c r="Q283" s="219">
        <v>398986.21</v>
      </c>
      <c r="R283" s="219">
        <v>8049672.1800000006</v>
      </c>
      <c r="S283" s="219">
        <v>0</v>
      </c>
      <c r="T283" s="219">
        <v>0</v>
      </c>
      <c r="U283" s="227">
        <v>20205375.329999998</v>
      </c>
    </row>
    <row r="284" spans="1:28">
      <c r="A284" s="206" t="s">
        <v>236</v>
      </c>
      <c r="B284" s="219">
        <v>1131541.93</v>
      </c>
      <c r="C284" s="219">
        <v>0</v>
      </c>
      <c r="D284" s="219">
        <v>444445.74</v>
      </c>
      <c r="E284" s="219">
        <v>0</v>
      </c>
      <c r="F284" s="219">
        <v>0</v>
      </c>
      <c r="G284" s="219">
        <v>94032.639999999999</v>
      </c>
      <c r="H284" s="219">
        <v>0</v>
      </c>
      <c r="I284" s="219">
        <v>0</v>
      </c>
      <c r="J284" s="226">
        <v>1670020.3099999998</v>
      </c>
      <c r="K284" s="219">
        <v>256334</v>
      </c>
      <c r="L284" s="219">
        <v>0</v>
      </c>
      <c r="M284" s="219">
        <v>0</v>
      </c>
      <c r="N284" s="219">
        <v>0</v>
      </c>
      <c r="O284" s="219">
        <v>519453.10000000003</v>
      </c>
      <c r="P284" s="219">
        <v>171990.69999999998</v>
      </c>
      <c r="Q284" s="219">
        <v>0</v>
      </c>
      <c r="R284" s="219">
        <v>631230.27</v>
      </c>
      <c r="S284" s="219">
        <v>0</v>
      </c>
      <c r="T284" s="219">
        <v>0</v>
      </c>
      <c r="U284" s="227">
        <v>1579008.07</v>
      </c>
    </row>
    <row r="285" spans="1:28">
      <c r="A285" s="206" t="s">
        <v>237</v>
      </c>
      <c r="B285" s="219">
        <v>0</v>
      </c>
      <c r="C285" s="219">
        <v>2307</v>
      </c>
      <c r="D285" s="219">
        <v>78595.37000000001</v>
      </c>
      <c r="E285" s="219">
        <v>0</v>
      </c>
      <c r="F285" s="219">
        <v>12456</v>
      </c>
      <c r="G285" s="219">
        <v>0</v>
      </c>
      <c r="H285" s="219">
        <v>0</v>
      </c>
      <c r="I285" s="219">
        <v>44478.69</v>
      </c>
      <c r="J285" s="226">
        <v>137837.06</v>
      </c>
      <c r="K285" s="219">
        <v>0</v>
      </c>
      <c r="L285" s="219">
        <v>0</v>
      </c>
      <c r="M285" s="219">
        <v>0</v>
      </c>
      <c r="N285" s="219">
        <v>0</v>
      </c>
      <c r="O285" s="219">
        <v>389192.85</v>
      </c>
      <c r="P285" s="219">
        <v>157345.07999999999</v>
      </c>
      <c r="Q285" s="219">
        <v>0</v>
      </c>
      <c r="R285" s="219">
        <v>0</v>
      </c>
      <c r="S285" s="219">
        <v>0</v>
      </c>
      <c r="T285" s="219">
        <v>0</v>
      </c>
      <c r="U285" s="227">
        <v>546537.92999999993</v>
      </c>
    </row>
    <row r="286" spans="1:28">
      <c r="A286" s="206" t="s">
        <v>238</v>
      </c>
      <c r="B286" s="219">
        <v>3516645</v>
      </c>
      <c r="C286" s="219">
        <v>0</v>
      </c>
      <c r="D286" s="219">
        <v>2303912</v>
      </c>
      <c r="E286" s="219">
        <v>1911196</v>
      </c>
      <c r="F286" s="219">
        <v>6023</v>
      </c>
      <c r="G286" s="219">
        <v>1230725</v>
      </c>
      <c r="H286" s="219">
        <v>0</v>
      </c>
      <c r="I286" s="219">
        <v>0</v>
      </c>
      <c r="J286" s="226">
        <v>8968501</v>
      </c>
      <c r="K286" s="219">
        <v>0</v>
      </c>
      <c r="L286" s="219">
        <v>0</v>
      </c>
      <c r="M286" s="219">
        <v>0</v>
      </c>
      <c r="N286" s="219">
        <v>0</v>
      </c>
      <c r="O286" s="219">
        <v>1557081</v>
      </c>
      <c r="P286" s="219">
        <v>1919166</v>
      </c>
      <c r="Q286" s="219">
        <v>0</v>
      </c>
      <c r="R286" s="219">
        <v>1094109</v>
      </c>
      <c r="S286" s="219">
        <v>142723</v>
      </c>
      <c r="T286" s="219">
        <v>0</v>
      </c>
      <c r="U286" s="227">
        <v>4713079</v>
      </c>
    </row>
    <row r="287" spans="1:28">
      <c r="A287" s="206" t="s">
        <v>239</v>
      </c>
      <c r="B287" s="219">
        <v>9611.68</v>
      </c>
      <c r="C287" s="219">
        <v>0</v>
      </c>
      <c r="D287" s="219">
        <v>48650.12</v>
      </c>
      <c r="E287" s="219">
        <v>3620.28</v>
      </c>
      <c r="F287" s="219">
        <v>226.37</v>
      </c>
      <c r="G287" s="219">
        <v>0</v>
      </c>
      <c r="H287" s="219">
        <v>0</v>
      </c>
      <c r="I287" s="219">
        <v>0</v>
      </c>
      <c r="J287" s="226">
        <v>62108.450000000004</v>
      </c>
      <c r="K287" s="219">
        <v>0</v>
      </c>
      <c r="L287" s="219">
        <v>0</v>
      </c>
      <c r="M287" s="219">
        <v>0</v>
      </c>
      <c r="N287" s="219">
        <v>0</v>
      </c>
      <c r="O287" s="219">
        <v>24995.62</v>
      </c>
      <c r="P287" s="219">
        <v>44286.44</v>
      </c>
      <c r="Q287" s="219">
        <v>0</v>
      </c>
      <c r="R287" s="219">
        <v>0</v>
      </c>
      <c r="S287" s="219">
        <v>0</v>
      </c>
      <c r="T287" s="219">
        <v>0</v>
      </c>
      <c r="U287" s="227">
        <v>69282.06</v>
      </c>
    </row>
    <row r="288" spans="1:28">
      <c r="A288" s="206" t="s">
        <v>240</v>
      </c>
      <c r="B288" s="219">
        <v>527385.41999999993</v>
      </c>
      <c r="C288" s="219">
        <v>0</v>
      </c>
      <c r="D288" s="219">
        <v>54167.8</v>
      </c>
      <c r="E288" s="219">
        <v>5427.02</v>
      </c>
      <c r="F288" s="219">
        <v>0</v>
      </c>
      <c r="G288" s="219">
        <v>0</v>
      </c>
      <c r="H288" s="219">
        <v>0</v>
      </c>
      <c r="I288" s="219">
        <v>0</v>
      </c>
      <c r="J288" s="226">
        <v>586980.24</v>
      </c>
      <c r="K288" s="219">
        <v>0</v>
      </c>
      <c r="L288" s="219">
        <v>0</v>
      </c>
      <c r="M288" s="219">
        <v>0</v>
      </c>
      <c r="N288" s="219">
        <v>0</v>
      </c>
      <c r="O288" s="219">
        <v>0</v>
      </c>
      <c r="P288" s="219">
        <v>260059.47</v>
      </c>
      <c r="Q288" s="219">
        <v>0</v>
      </c>
      <c r="R288" s="219">
        <v>0</v>
      </c>
      <c r="S288" s="219">
        <v>0</v>
      </c>
      <c r="T288" s="219">
        <v>0</v>
      </c>
      <c r="U288" s="227">
        <v>260059.47</v>
      </c>
    </row>
    <row r="289" spans="1:28">
      <c r="A289" s="206" t="s">
        <v>241</v>
      </c>
      <c r="B289" s="219">
        <v>0</v>
      </c>
      <c r="C289" s="219">
        <v>0</v>
      </c>
      <c r="D289" s="219">
        <v>12270.75</v>
      </c>
      <c r="E289" s="219">
        <v>0</v>
      </c>
      <c r="F289" s="219">
        <v>0</v>
      </c>
      <c r="G289" s="219">
        <v>0</v>
      </c>
      <c r="H289" s="219">
        <v>0</v>
      </c>
      <c r="I289" s="219">
        <v>0</v>
      </c>
      <c r="J289" s="226">
        <v>12270.75</v>
      </c>
      <c r="K289" s="219">
        <v>0</v>
      </c>
      <c r="L289" s="219">
        <v>0</v>
      </c>
      <c r="M289" s="219">
        <v>0</v>
      </c>
      <c r="N289" s="219">
        <v>0</v>
      </c>
      <c r="O289" s="219">
        <v>0</v>
      </c>
      <c r="P289" s="219">
        <v>9836.1299999999992</v>
      </c>
      <c r="Q289" s="219">
        <v>0</v>
      </c>
      <c r="R289" s="219">
        <v>0</v>
      </c>
      <c r="S289" s="219">
        <v>0</v>
      </c>
      <c r="T289" s="219">
        <v>0</v>
      </c>
      <c r="U289" s="227">
        <v>9836.1299999999992</v>
      </c>
    </row>
    <row r="290" spans="1:28">
      <c r="A290" s="206" t="s">
        <v>242</v>
      </c>
      <c r="B290" s="219">
        <v>1232610</v>
      </c>
      <c r="C290" s="219">
        <v>0</v>
      </c>
      <c r="D290" s="219">
        <v>852515</v>
      </c>
      <c r="E290" s="219">
        <v>0</v>
      </c>
      <c r="F290" s="219">
        <v>0</v>
      </c>
      <c r="G290" s="219">
        <v>0</v>
      </c>
      <c r="H290" s="219">
        <v>0</v>
      </c>
      <c r="I290" s="219">
        <v>321407</v>
      </c>
      <c r="J290" s="226">
        <v>2406532</v>
      </c>
      <c r="K290" s="219">
        <v>785824</v>
      </c>
      <c r="L290" s="219">
        <v>0</v>
      </c>
      <c r="M290" s="219">
        <v>0</v>
      </c>
      <c r="N290" s="219">
        <v>0</v>
      </c>
      <c r="O290" s="219">
        <v>590896</v>
      </c>
      <c r="P290" s="219">
        <v>132006</v>
      </c>
      <c r="Q290" s="219">
        <v>558186</v>
      </c>
      <c r="R290" s="219">
        <v>0</v>
      </c>
      <c r="S290" s="219">
        <v>0</v>
      </c>
      <c r="T290" s="219">
        <v>0</v>
      </c>
      <c r="U290" s="227">
        <v>2066912</v>
      </c>
    </row>
    <row r="291" spans="1:28">
      <c r="A291" s="206" t="s">
        <v>243</v>
      </c>
      <c r="B291" s="219">
        <v>7127509</v>
      </c>
      <c r="C291" s="219">
        <v>0</v>
      </c>
      <c r="D291" s="219">
        <v>797551</v>
      </c>
      <c r="E291" s="219">
        <v>366244</v>
      </c>
      <c r="F291" s="219">
        <v>0</v>
      </c>
      <c r="G291" s="219">
        <v>268233</v>
      </c>
      <c r="H291" s="219">
        <v>0</v>
      </c>
      <c r="I291" s="219">
        <v>3671971</v>
      </c>
      <c r="J291" s="226">
        <v>12231508</v>
      </c>
      <c r="K291" s="219">
        <v>4004210</v>
      </c>
      <c r="L291" s="219">
        <v>677080</v>
      </c>
      <c r="M291" s="219">
        <v>0</v>
      </c>
      <c r="N291" s="219">
        <v>0</v>
      </c>
      <c r="O291" s="219">
        <v>5651424</v>
      </c>
      <c r="P291" s="219">
        <v>325842</v>
      </c>
      <c r="Q291" s="219">
        <v>1550977</v>
      </c>
      <c r="R291" s="219">
        <v>3564434</v>
      </c>
      <c r="S291" s="219">
        <v>0</v>
      </c>
      <c r="T291" s="219">
        <v>0</v>
      </c>
      <c r="U291" s="227">
        <v>15773967</v>
      </c>
    </row>
    <row r="292" spans="1:28">
      <c r="A292" s="206" t="s">
        <v>244</v>
      </c>
      <c r="B292" s="219">
        <v>15358926.25</v>
      </c>
      <c r="C292" s="219">
        <v>0</v>
      </c>
      <c r="D292" s="219">
        <v>33272926.089999996</v>
      </c>
      <c r="E292" s="219">
        <v>43184744.830000006</v>
      </c>
      <c r="F292" s="219">
        <v>654185.38</v>
      </c>
      <c r="G292" s="219">
        <v>11252447</v>
      </c>
      <c r="H292" s="219">
        <v>0</v>
      </c>
      <c r="I292" s="219">
        <v>2168829.1800000002</v>
      </c>
      <c r="J292" s="226">
        <v>105892058.73</v>
      </c>
      <c r="K292" s="219">
        <v>3725692.94</v>
      </c>
      <c r="L292" s="219">
        <v>186432.95</v>
      </c>
      <c r="M292" s="219">
        <v>0</v>
      </c>
      <c r="N292" s="219">
        <v>3977005.44</v>
      </c>
      <c r="O292" s="219">
        <v>73134495.699999988</v>
      </c>
      <c r="P292" s="219">
        <v>7505302.7200000007</v>
      </c>
      <c r="Q292" s="219">
        <v>665571.68999999994</v>
      </c>
      <c r="R292" s="219">
        <v>6621492.3700000001</v>
      </c>
      <c r="S292" s="219">
        <v>2341000</v>
      </c>
      <c r="T292" s="219">
        <v>0</v>
      </c>
      <c r="U292" s="227">
        <v>98156993.809999987</v>
      </c>
    </row>
    <row r="293" spans="1:28">
      <c r="A293" s="206" t="s">
        <v>245</v>
      </c>
      <c r="B293" s="219">
        <v>8060886</v>
      </c>
      <c r="C293" s="219">
        <v>0</v>
      </c>
      <c r="D293" s="219">
        <v>3066881</v>
      </c>
      <c r="E293" s="219">
        <v>209593</v>
      </c>
      <c r="F293" s="219">
        <v>0</v>
      </c>
      <c r="G293" s="219">
        <v>744916</v>
      </c>
      <c r="H293" s="219">
        <v>0</v>
      </c>
      <c r="I293" s="219">
        <v>582832</v>
      </c>
      <c r="J293" s="226">
        <v>12665108</v>
      </c>
      <c r="K293" s="219">
        <v>582832</v>
      </c>
      <c r="L293" s="219">
        <v>0</v>
      </c>
      <c r="M293" s="219">
        <v>0</v>
      </c>
      <c r="N293" s="219">
        <v>0</v>
      </c>
      <c r="O293" s="219">
        <v>5773289</v>
      </c>
      <c r="P293" s="219">
        <v>1203136</v>
      </c>
      <c r="Q293" s="219">
        <v>701294</v>
      </c>
      <c r="R293" s="219">
        <v>4028388</v>
      </c>
      <c r="S293" s="219">
        <v>5315000</v>
      </c>
      <c r="T293" s="219">
        <v>0</v>
      </c>
      <c r="U293" s="227">
        <v>17603939</v>
      </c>
    </row>
    <row r="294" spans="1:28">
      <c r="A294" s="206" t="s">
        <v>246</v>
      </c>
      <c r="B294" s="219">
        <v>92537.17</v>
      </c>
      <c r="C294" s="219">
        <v>0</v>
      </c>
      <c r="D294" s="219">
        <v>45511.5</v>
      </c>
      <c r="E294" s="219">
        <v>180</v>
      </c>
      <c r="F294" s="219">
        <v>0</v>
      </c>
      <c r="G294" s="219">
        <v>0</v>
      </c>
      <c r="H294" s="219">
        <v>0</v>
      </c>
      <c r="I294" s="219">
        <v>0</v>
      </c>
      <c r="J294" s="226">
        <v>138228.66999999998</v>
      </c>
      <c r="K294" s="219">
        <v>0</v>
      </c>
      <c r="L294" s="219">
        <v>0</v>
      </c>
      <c r="M294" s="219">
        <v>0</v>
      </c>
      <c r="N294" s="219">
        <v>0</v>
      </c>
      <c r="O294" s="219">
        <v>6102.87</v>
      </c>
      <c r="P294" s="219">
        <v>26059.57</v>
      </c>
      <c r="Q294" s="219">
        <v>413.55</v>
      </c>
      <c r="R294" s="219">
        <v>14725.33</v>
      </c>
      <c r="S294" s="219">
        <v>0</v>
      </c>
      <c r="T294" s="219">
        <v>0</v>
      </c>
      <c r="U294" s="227">
        <v>47301.32</v>
      </c>
    </row>
    <row r="295" spans="1:28" s="113" customFormat="1" ht="14.4">
      <c r="A295" s="108" t="s">
        <v>41</v>
      </c>
      <c r="B295" s="109">
        <v>61379628.770000003</v>
      </c>
      <c r="C295" s="109">
        <v>952998.16999999993</v>
      </c>
      <c r="D295" s="109">
        <v>48817802.369999997</v>
      </c>
      <c r="E295" s="109">
        <v>50446828.750000007</v>
      </c>
      <c r="F295" s="109">
        <v>2682616.75</v>
      </c>
      <c r="G295" s="109">
        <v>15559811.08</v>
      </c>
      <c r="H295" s="109">
        <v>128258</v>
      </c>
      <c r="I295" s="109">
        <v>11395916.870000001</v>
      </c>
      <c r="J295" s="110">
        <v>191363860.76000002</v>
      </c>
      <c r="K295" s="109">
        <v>10201822.939999999</v>
      </c>
      <c r="L295" s="109">
        <v>1003951.23</v>
      </c>
      <c r="M295" s="109">
        <v>282331</v>
      </c>
      <c r="N295" s="109">
        <v>3977005.44</v>
      </c>
      <c r="O295" s="109">
        <v>112030476.66</v>
      </c>
      <c r="P295" s="109">
        <v>19162539.990000002</v>
      </c>
      <c r="Q295" s="109">
        <v>4347810.45</v>
      </c>
      <c r="R295" s="109">
        <v>25027016.859999999</v>
      </c>
      <c r="S295" s="109">
        <v>7798723</v>
      </c>
      <c r="T295" s="109">
        <v>0</v>
      </c>
      <c r="U295" s="111">
        <v>183831677.56999999</v>
      </c>
      <c r="V295" s="112"/>
      <c r="W295" s="112"/>
      <c r="X295" s="112"/>
      <c r="Y295" s="112"/>
      <c r="Z295" s="112"/>
      <c r="AA295" s="112"/>
      <c r="AB295" s="112"/>
    </row>
    <row r="296" spans="1:28" s="113" customFormat="1" ht="14.4">
      <c r="A296" s="108" t="s">
        <v>42</v>
      </c>
      <c r="B296" s="109">
        <v>73211458.770000011</v>
      </c>
      <c r="C296" s="109">
        <v>14450379.17</v>
      </c>
      <c r="D296" s="109">
        <v>78173339.370000005</v>
      </c>
      <c r="E296" s="109">
        <v>76572778.75</v>
      </c>
      <c r="F296" s="109">
        <v>3386780.75</v>
      </c>
      <c r="G296" s="109">
        <v>15575683.08</v>
      </c>
      <c r="H296" s="109">
        <v>21957693</v>
      </c>
      <c r="I296" s="109">
        <v>22007047.870000001</v>
      </c>
      <c r="J296" s="110">
        <v>305335160.75999999</v>
      </c>
      <c r="K296" s="109">
        <v>77327793.939999998</v>
      </c>
      <c r="L296" s="109">
        <v>1003951.23</v>
      </c>
      <c r="M296" s="109">
        <v>282331</v>
      </c>
      <c r="N296" s="109">
        <v>4259934.4399999995</v>
      </c>
      <c r="O296" s="109">
        <v>140733405.66</v>
      </c>
      <c r="P296" s="109">
        <v>36807853.990000002</v>
      </c>
      <c r="Q296" s="109">
        <v>4936526.45</v>
      </c>
      <c r="R296" s="109">
        <v>35383670.859999999</v>
      </c>
      <c r="S296" s="109">
        <v>7798723</v>
      </c>
      <c r="T296" s="109">
        <v>0</v>
      </c>
      <c r="U296" s="111">
        <v>308534190.56999999</v>
      </c>
      <c r="V296" s="112"/>
      <c r="W296" s="112"/>
      <c r="X296" s="112"/>
      <c r="Y296" s="112"/>
      <c r="Z296" s="112"/>
      <c r="AA296" s="112"/>
      <c r="AB296" s="112"/>
    </row>
    <row r="297" spans="1:28">
      <c r="J297" s="226">
        <v>0</v>
      </c>
      <c r="U297" s="227">
        <v>0</v>
      </c>
    </row>
    <row r="298" spans="1:28" s="113" customFormat="1" ht="14.4">
      <c r="A298" s="108" t="s">
        <v>247</v>
      </c>
      <c r="B298" s="109">
        <v>3764741.44</v>
      </c>
      <c r="C298" s="109">
        <v>1147.8800000000001</v>
      </c>
      <c r="D298" s="109">
        <v>4423662.3899999997</v>
      </c>
      <c r="E298" s="109">
        <v>1505571.6300000001</v>
      </c>
      <c r="F298" s="109">
        <v>0</v>
      </c>
      <c r="G298" s="109">
        <v>22155.07</v>
      </c>
      <c r="H298" s="109">
        <v>2573765.92</v>
      </c>
      <c r="I298" s="109">
        <v>0</v>
      </c>
      <c r="J298" s="110">
        <v>12291044.33</v>
      </c>
      <c r="K298" s="109">
        <v>3699026.62</v>
      </c>
      <c r="L298" s="109">
        <v>0</v>
      </c>
      <c r="M298" s="109">
        <v>0</v>
      </c>
      <c r="N298" s="109">
        <v>6586.49</v>
      </c>
      <c r="O298" s="109">
        <v>2252673.0999999996</v>
      </c>
      <c r="P298" s="109">
        <v>1580969.6</v>
      </c>
      <c r="Q298" s="109">
        <v>2832841.54</v>
      </c>
      <c r="R298" s="109">
        <v>792012.25</v>
      </c>
      <c r="S298" s="109">
        <v>0</v>
      </c>
      <c r="T298" s="109">
        <v>0</v>
      </c>
      <c r="U298" s="111">
        <v>11164109.600000001</v>
      </c>
      <c r="V298" s="112"/>
      <c r="W298" s="112"/>
      <c r="X298" s="112"/>
      <c r="Y298" s="112"/>
      <c r="Z298" s="112"/>
      <c r="AA298" s="112"/>
      <c r="AB298" s="112"/>
    </row>
    <row r="299" spans="1:28">
      <c r="A299" s="206" t="s">
        <v>248</v>
      </c>
      <c r="B299" s="219">
        <v>1400490.9300000002</v>
      </c>
      <c r="C299" s="219">
        <v>0</v>
      </c>
      <c r="D299" s="219">
        <v>453038.44</v>
      </c>
      <c r="E299" s="219">
        <v>201945.81</v>
      </c>
      <c r="F299" s="219">
        <v>5599.72</v>
      </c>
      <c r="G299" s="219">
        <v>0</v>
      </c>
      <c r="H299" s="219">
        <v>0</v>
      </c>
      <c r="I299" s="219">
        <v>351543.11</v>
      </c>
      <c r="J299" s="226">
        <v>2412618.0100000002</v>
      </c>
      <c r="K299" s="219">
        <v>116191.59</v>
      </c>
      <c r="L299" s="219">
        <v>0</v>
      </c>
      <c r="M299" s="219">
        <v>0</v>
      </c>
      <c r="N299" s="219">
        <v>269935.24</v>
      </c>
      <c r="O299" s="219">
        <v>970625.59000000008</v>
      </c>
      <c r="P299" s="219">
        <v>946057.85</v>
      </c>
      <c r="Q299" s="219">
        <v>289567.68</v>
      </c>
      <c r="R299" s="219">
        <v>53269.86</v>
      </c>
      <c r="S299" s="219">
        <v>0</v>
      </c>
      <c r="T299" s="219">
        <v>0</v>
      </c>
      <c r="U299" s="227">
        <v>2645647.81</v>
      </c>
    </row>
    <row r="300" spans="1:28" s="113" customFormat="1" ht="14.4">
      <c r="A300" s="108" t="s">
        <v>41</v>
      </c>
      <c r="B300" s="109">
        <v>1400490.9300000002</v>
      </c>
      <c r="C300" s="109">
        <v>0</v>
      </c>
      <c r="D300" s="109">
        <v>453038.44</v>
      </c>
      <c r="E300" s="109">
        <v>201945.81</v>
      </c>
      <c r="F300" s="109">
        <v>5599.72</v>
      </c>
      <c r="G300" s="109">
        <v>0</v>
      </c>
      <c r="H300" s="109">
        <v>0</v>
      </c>
      <c r="I300" s="109">
        <v>351543.11</v>
      </c>
      <c r="J300" s="110">
        <v>2412618.0100000002</v>
      </c>
      <c r="K300" s="109">
        <v>116191.59</v>
      </c>
      <c r="L300" s="109">
        <v>0</v>
      </c>
      <c r="M300" s="109">
        <v>0</v>
      </c>
      <c r="N300" s="109">
        <v>269935.24</v>
      </c>
      <c r="O300" s="109">
        <v>970625.59000000008</v>
      </c>
      <c r="P300" s="109">
        <v>946057.85</v>
      </c>
      <c r="Q300" s="109">
        <v>289567.68</v>
      </c>
      <c r="R300" s="109">
        <v>53269.86</v>
      </c>
      <c r="S300" s="109">
        <v>0</v>
      </c>
      <c r="T300" s="109">
        <v>0</v>
      </c>
      <c r="U300" s="111">
        <v>2645647.81</v>
      </c>
      <c r="V300" s="112"/>
      <c r="W300" s="112"/>
      <c r="X300" s="112"/>
      <c r="Y300" s="112"/>
      <c r="Z300" s="112"/>
      <c r="AA300" s="112"/>
      <c r="AB300" s="112"/>
    </row>
    <row r="301" spans="1:28" s="113" customFormat="1" ht="14.4">
      <c r="A301" s="108" t="s">
        <v>42</v>
      </c>
      <c r="B301" s="109">
        <v>5165232.37</v>
      </c>
      <c r="C301" s="109">
        <v>1147.8800000000001</v>
      </c>
      <c r="D301" s="109">
        <v>4876700.83</v>
      </c>
      <c r="E301" s="109">
        <v>1707517.4400000002</v>
      </c>
      <c r="F301" s="109">
        <v>5599.72</v>
      </c>
      <c r="G301" s="109">
        <v>22155.07</v>
      </c>
      <c r="H301" s="109">
        <v>2573765.92</v>
      </c>
      <c r="I301" s="109">
        <v>351543.11</v>
      </c>
      <c r="J301" s="110">
        <v>14703662.34</v>
      </c>
      <c r="K301" s="109">
        <v>3815218.21</v>
      </c>
      <c r="L301" s="109">
        <v>0</v>
      </c>
      <c r="M301" s="109">
        <v>0</v>
      </c>
      <c r="N301" s="109">
        <v>276521.73</v>
      </c>
      <c r="O301" s="109">
        <v>3223298.6899999995</v>
      </c>
      <c r="P301" s="109">
        <v>2527027.4500000002</v>
      </c>
      <c r="Q301" s="109">
        <v>3122409.22</v>
      </c>
      <c r="R301" s="109">
        <v>845282.11</v>
      </c>
      <c r="S301" s="109">
        <v>0</v>
      </c>
      <c r="T301" s="109">
        <v>0</v>
      </c>
      <c r="U301" s="111">
        <v>13809757.409999998</v>
      </c>
      <c r="V301" s="112"/>
      <c r="W301" s="112"/>
      <c r="X301" s="112"/>
      <c r="Y301" s="112"/>
      <c r="Z301" s="112"/>
      <c r="AA301" s="112"/>
      <c r="AB301" s="112"/>
    </row>
    <row r="302" spans="1:28">
      <c r="J302" s="226">
        <v>0</v>
      </c>
      <c r="U302" s="227">
        <v>0</v>
      </c>
    </row>
    <row r="303" spans="1:28" s="113" customFormat="1" ht="14.4">
      <c r="A303" s="108" t="s">
        <v>249</v>
      </c>
      <c r="B303" s="109">
        <v>2458125</v>
      </c>
      <c r="C303" s="109">
        <v>0</v>
      </c>
      <c r="D303" s="109">
        <v>11314241</v>
      </c>
      <c r="E303" s="109">
        <v>5259207</v>
      </c>
      <c r="F303" s="109">
        <v>0</v>
      </c>
      <c r="G303" s="109">
        <v>0</v>
      </c>
      <c r="H303" s="109">
        <v>106663</v>
      </c>
      <c r="I303" s="109">
        <v>1350000</v>
      </c>
      <c r="J303" s="110">
        <v>20488236</v>
      </c>
      <c r="K303" s="109">
        <v>15314193</v>
      </c>
      <c r="L303" s="109">
        <v>0</v>
      </c>
      <c r="M303" s="109">
        <v>0</v>
      </c>
      <c r="N303" s="109">
        <v>0</v>
      </c>
      <c r="O303" s="109">
        <v>672117</v>
      </c>
      <c r="P303" s="109">
        <v>4097440</v>
      </c>
      <c r="Q303" s="109">
        <v>1465037</v>
      </c>
      <c r="R303" s="109">
        <v>1590533</v>
      </c>
      <c r="S303" s="109">
        <v>0</v>
      </c>
      <c r="T303" s="109">
        <v>1202042</v>
      </c>
      <c r="U303" s="111">
        <v>24341362</v>
      </c>
      <c r="V303" s="112"/>
      <c r="W303" s="112"/>
      <c r="X303" s="112"/>
      <c r="Y303" s="112"/>
      <c r="Z303" s="112"/>
      <c r="AA303" s="112"/>
      <c r="AB303" s="112"/>
    </row>
    <row r="304" spans="1:28">
      <c r="A304" s="206" t="s">
        <v>250</v>
      </c>
      <c r="B304" s="219">
        <v>429825</v>
      </c>
      <c r="C304" s="219">
        <v>0</v>
      </c>
      <c r="D304" s="219">
        <v>2856249</v>
      </c>
      <c r="E304" s="219">
        <v>1288486</v>
      </c>
      <c r="F304" s="219">
        <v>0</v>
      </c>
      <c r="G304" s="219">
        <v>0</v>
      </c>
      <c r="H304" s="219">
        <v>0</v>
      </c>
      <c r="I304" s="219">
        <v>63724</v>
      </c>
      <c r="J304" s="226">
        <v>4638284</v>
      </c>
      <c r="K304" s="219">
        <v>782269</v>
      </c>
      <c r="L304" s="219">
        <v>0</v>
      </c>
      <c r="M304" s="219">
        <v>0</v>
      </c>
      <c r="N304" s="219">
        <v>0</v>
      </c>
      <c r="O304" s="219">
        <v>2261093</v>
      </c>
      <c r="P304" s="219">
        <v>431839</v>
      </c>
      <c r="Q304" s="219">
        <v>80722</v>
      </c>
      <c r="R304" s="219">
        <v>2580</v>
      </c>
      <c r="S304" s="219">
        <v>0</v>
      </c>
      <c r="T304" s="219">
        <v>0</v>
      </c>
      <c r="U304" s="227">
        <v>3558503</v>
      </c>
    </row>
    <row r="305" spans="1:28">
      <c r="A305" s="206" t="s">
        <v>251</v>
      </c>
      <c r="B305" s="219">
        <v>3531274</v>
      </c>
      <c r="C305" s="219">
        <v>0</v>
      </c>
      <c r="D305" s="219">
        <v>605711</v>
      </c>
      <c r="E305" s="219">
        <v>330241</v>
      </c>
      <c r="F305" s="219">
        <v>0</v>
      </c>
      <c r="G305" s="219">
        <v>274772</v>
      </c>
      <c r="H305" s="219">
        <v>0</v>
      </c>
      <c r="I305" s="219">
        <v>0</v>
      </c>
      <c r="J305" s="226">
        <v>4741998</v>
      </c>
      <c r="K305" s="219">
        <v>0</v>
      </c>
      <c r="L305" s="219">
        <v>0</v>
      </c>
      <c r="M305" s="219">
        <v>0</v>
      </c>
      <c r="N305" s="219">
        <v>0</v>
      </c>
      <c r="O305" s="219">
        <v>1293965</v>
      </c>
      <c r="P305" s="219">
        <v>662959</v>
      </c>
      <c r="Q305" s="219">
        <v>191926</v>
      </c>
      <c r="R305" s="219">
        <v>425682</v>
      </c>
      <c r="S305" s="219">
        <v>0</v>
      </c>
      <c r="T305" s="219">
        <v>0</v>
      </c>
      <c r="U305" s="227">
        <v>2574532</v>
      </c>
    </row>
    <row r="306" spans="1:28">
      <c r="A306" s="206" t="s">
        <v>252</v>
      </c>
      <c r="B306" s="219">
        <v>632258.79</v>
      </c>
      <c r="C306" s="219">
        <v>0</v>
      </c>
      <c r="D306" s="219">
        <v>53406.52</v>
      </c>
      <c r="E306" s="219">
        <v>37685.379999999997</v>
      </c>
      <c r="F306" s="219">
        <v>0</v>
      </c>
      <c r="G306" s="219">
        <v>0</v>
      </c>
      <c r="H306" s="219">
        <v>0</v>
      </c>
      <c r="I306" s="219">
        <v>0</v>
      </c>
      <c r="J306" s="226">
        <v>723350.69000000006</v>
      </c>
      <c r="K306" s="219">
        <v>62188.79</v>
      </c>
      <c r="L306" s="219">
        <v>0</v>
      </c>
      <c r="M306" s="219">
        <v>0</v>
      </c>
      <c r="N306" s="219">
        <v>1483.3</v>
      </c>
      <c r="O306" s="219">
        <v>65698.48</v>
      </c>
      <c r="P306" s="219">
        <v>495979.37</v>
      </c>
      <c r="Q306" s="219">
        <v>746.97</v>
      </c>
      <c r="R306" s="219">
        <v>125729.81</v>
      </c>
      <c r="S306" s="219">
        <v>0</v>
      </c>
      <c r="T306" s="219">
        <v>0</v>
      </c>
      <c r="U306" s="227">
        <v>751826.72</v>
      </c>
    </row>
    <row r="307" spans="1:28">
      <c r="A307" s="206" t="s">
        <v>253</v>
      </c>
      <c r="B307" s="219">
        <v>0</v>
      </c>
      <c r="C307" s="219">
        <v>0</v>
      </c>
      <c r="D307" s="219">
        <v>14529.7</v>
      </c>
      <c r="E307" s="219">
        <v>8779.2999999999993</v>
      </c>
      <c r="F307" s="219">
        <v>0</v>
      </c>
      <c r="G307" s="219">
        <v>0</v>
      </c>
      <c r="H307" s="219">
        <v>0</v>
      </c>
      <c r="I307" s="219">
        <v>0</v>
      </c>
      <c r="J307" s="226">
        <v>23309</v>
      </c>
      <c r="K307" s="219">
        <v>0</v>
      </c>
      <c r="L307" s="219">
        <v>0</v>
      </c>
      <c r="M307" s="219">
        <v>0</v>
      </c>
      <c r="N307" s="219">
        <v>0</v>
      </c>
      <c r="O307" s="219">
        <v>0</v>
      </c>
      <c r="P307" s="219">
        <v>17233.3</v>
      </c>
      <c r="Q307" s="219">
        <v>0</v>
      </c>
      <c r="R307" s="219">
        <v>0</v>
      </c>
      <c r="S307" s="219">
        <v>0</v>
      </c>
      <c r="T307" s="219">
        <v>0</v>
      </c>
      <c r="U307" s="227">
        <v>17233.3</v>
      </c>
    </row>
    <row r="308" spans="1:28">
      <c r="A308" s="206" t="s">
        <v>254</v>
      </c>
      <c r="B308" s="219">
        <v>224673.67</v>
      </c>
      <c r="C308" s="219">
        <v>0</v>
      </c>
      <c r="D308" s="219">
        <v>156655.6</v>
      </c>
      <c r="E308" s="219">
        <v>28072.06</v>
      </c>
      <c r="F308" s="219">
        <v>0</v>
      </c>
      <c r="G308" s="219">
        <v>0</v>
      </c>
      <c r="H308" s="219">
        <v>0</v>
      </c>
      <c r="I308" s="219">
        <v>0</v>
      </c>
      <c r="J308" s="226">
        <v>409401.33</v>
      </c>
      <c r="K308" s="219">
        <v>0</v>
      </c>
      <c r="L308" s="219">
        <v>0</v>
      </c>
      <c r="M308" s="219">
        <v>0</v>
      </c>
      <c r="N308" s="219">
        <v>96258.37</v>
      </c>
      <c r="O308" s="219">
        <v>119141.82999999999</v>
      </c>
      <c r="P308" s="219">
        <v>178321.46</v>
      </c>
      <c r="Q308" s="219">
        <v>915.8</v>
      </c>
      <c r="R308" s="219">
        <v>0</v>
      </c>
      <c r="S308" s="219">
        <v>0</v>
      </c>
      <c r="T308" s="219">
        <v>0</v>
      </c>
      <c r="U308" s="227">
        <v>394637.45999999996</v>
      </c>
    </row>
    <row r="309" spans="1:28">
      <c r="A309" s="206" t="s">
        <v>255</v>
      </c>
      <c r="B309" s="219">
        <v>0</v>
      </c>
      <c r="C309" s="219">
        <v>0</v>
      </c>
      <c r="D309" s="219">
        <v>0</v>
      </c>
      <c r="E309" s="219">
        <v>0</v>
      </c>
      <c r="F309" s="219">
        <v>0</v>
      </c>
      <c r="G309" s="219">
        <v>0</v>
      </c>
      <c r="H309" s="219">
        <v>0</v>
      </c>
      <c r="I309" s="219">
        <v>0</v>
      </c>
      <c r="J309" s="226">
        <v>0</v>
      </c>
      <c r="K309" s="219">
        <v>0</v>
      </c>
      <c r="L309" s="219">
        <v>0</v>
      </c>
      <c r="M309" s="219">
        <v>0</v>
      </c>
      <c r="N309" s="219">
        <v>0</v>
      </c>
      <c r="O309" s="219">
        <v>0</v>
      </c>
      <c r="P309" s="219">
        <v>0</v>
      </c>
      <c r="Q309" s="219">
        <v>0</v>
      </c>
      <c r="R309" s="219">
        <v>0</v>
      </c>
      <c r="S309" s="219">
        <v>0</v>
      </c>
      <c r="T309" s="219">
        <v>0</v>
      </c>
      <c r="U309" s="227">
        <v>0</v>
      </c>
    </row>
    <row r="310" spans="1:28">
      <c r="A310" s="118" t="s">
        <v>407</v>
      </c>
      <c r="B310" s="219">
        <v>0</v>
      </c>
      <c r="C310" s="219">
        <v>1283628</v>
      </c>
      <c r="D310" s="219">
        <v>2977669</v>
      </c>
      <c r="E310" s="219">
        <v>932977</v>
      </c>
      <c r="F310" s="219">
        <v>798</v>
      </c>
      <c r="G310" s="219">
        <v>0</v>
      </c>
      <c r="H310" s="219">
        <v>0</v>
      </c>
      <c r="I310" s="219">
        <v>166993</v>
      </c>
      <c r="J310" s="226">
        <v>5362065</v>
      </c>
      <c r="K310" s="219">
        <v>693962</v>
      </c>
      <c r="L310" s="219">
        <v>0</v>
      </c>
      <c r="M310" s="219">
        <v>0</v>
      </c>
      <c r="N310" s="219">
        <v>0</v>
      </c>
      <c r="O310" s="219">
        <v>3345349</v>
      </c>
      <c r="P310" s="219">
        <v>831323</v>
      </c>
      <c r="Q310" s="219">
        <v>0</v>
      </c>
      <c r="R310" s="219">
        <v>412792</v>
      </c>
      <c r="S310" s="219">
        <v>0</v>
      </c>
      <c r="T310" s="219">
        <v>0</v>
      </c>
      <c r="U310" s="227">
        <v>5283426</v>
      </c>
    </row>
    <row r="311" spans="1:28">
      <c r="A311" s="206" t="s">
        <v>408</v>
      </c>
      <c r="B311" s="219">
        <v>2750988.7899999996</v>
      </c>
      <c r="C311" s="219">
        <v>0</v>
      </c>
      <c r="D311" s="219">
        <v>548016.70000000019</v>
      </c>
      <c r="E311" s="219">
        <v>539578.55000000005</v>
      </c>
      <c r="F311" s="219">
        <v>0</v>
      </c>
      <c r="G311" s="219">
        <v>591.54</v>
      </c>
      <c r="H311" s="219">
        <v>0</v>
      </c>
      <c r="I311" s="219">
        <v>904935.88</v>
      </c>
      <c r="J311" s="226">
        <v>4744111.46</v>
      </c>
      <c r="K311" s="219">
        <v>0</v>
      </c>
      <c r="L311" s="219">
        <v>0</v>
      </c>
      <c r="M311" s="219">
        <v>0</v>
      </c>
      <c r="N311" s="219">
        <v>1364935.88</v>
      </c>
      <c r="O311" s="219">
        <v>949726.64000000013</v>
      </c>
      <c r="P311" s="219">
        <v>1597757.79</v>
      </c>
      <c r="Q311" s="219">
        <v>0</v>
      </c>
      <c r="R311" s="219">
        <v>722938.89</v>
      </c>
      <c r="S311" s="219">
        <v>0</v>
      </c>
      <c r="T311" s="219">
        <v>0</v>
      </c>
      <c r="U311" s="227">
        <v>4635359.2</v>
      </c>
    </row>
    <row r="312" spans="1:28" s="113" customFormat="1" ht="14.4">
      <c r="A312" s="108" t="s">
        <v>41</v>
      </c>
      <c r="B312" s="109">
        <v>7569020.25</v>
      </c>
      <c r="C312" s="109">
        <v>1283628</v>
      </c>
      <c r="D312" s="109">
        <v>7212237.5200000005</v>
      </c>
      <c r="E312" s="109">
        <v>3165819.29</v>
      </c>
      <c r="F312" s="109">
        <v>798</v>
      </c>
      <c r="G312" s="109">
        <v>275363.53999999998</v>
      </c>
      <c r="H312" s="109">
        <v>0</v>
      </c>
      <c r="I312" s="109">
        <v>1135652.8799999999</v>
      </c>
      <c r="J312" s="110">
        <v>20642519.479999997</v>
      </c>
      <c r="K312" s="109">
        <v>1538419.79</v>
      </c>
      <c r="L312" s="109">
        <v>0</v>
      </c>
      <c r="M312" s="109">
        <v>0</v>
      </c>
      <c r="N312" s="109">
        <v>1462677.5499999998</v>
      </c>
      <c r="O312" s="109">
        <v>8034973.9500000011</v>
      </c>
      <c r="P312" s="109">
        <v>4215412.92</v>
      </c>
      <c r="Q312" s="109">
        <v>274310.76999999996</v>
      </c>
      <c r="R312" s="109">
        <v>1689722.7000000002</v>
      </c>
      <c r="S312" s="109">
        <v>0</v>
      </c>
      <c r="T312" s="109">
        <v>0</v>
      </c>
      <c r="U312" s="111">
        <v>17215517.68</v>
      </c>
      <c r="V312" s="112"/>
      <c r="W312" s="112"/>
      <c r="X312" s="112"/>
      <c r="Y312" s="112"/>
      <c r="Z312" s="112"/>
      <c r="AA312" s="112"/>
      <c r="AB312" s="112"/>
    </row>
    <row r="313" spans="1:28" s="113" customFormat="1" ht="14.4">
      <c r="A313" s="108" t="s">
        <v>42</v>
      </c>
      <c r="B313" s="109">
        <v>10027145.25</v>
      </c>
      <c r="C313" s="109">
        <v>1283628</v>
      </c>
      <c r="D313" s="109">
        <v>18526478.52</v>
      </c>
      <c r="E313" s="109">
        <v>8425026.2899999991</v>
      </c>
      <c r="F313" s="109">
        <v>798</v>
      </c>
      <c r="G313" s="109">
        <v>275363.53999999998</v>
      </c>
      <c r="H313" s="109">
        <v>106663</v>
      </c>
      <c r="I313" s="109">
        <v>2485652.88</v>
      </c>
      <c r="J313" s="110">
        <v>41130755.480000004</v>
      </c>
      <c r="K313" s="109">
        <v>16852612.789999999</v>
      </c>
      <c r="L313" s="109">
        <v>0</v>
      </c>
      <c r="M313" s="109">
        <v>0</v>
      </c>
      <c r="N313" s="109">
        <v>1462677.5499999998</v>
      </c>
      <c r="O313" s="109">
        <v>8707090.9500000011</v>
      </c>
      <c r="P313" s="109">
        <v>8312852.9199999999</v>
      </c>
      <c r="Q313" s="109">
        <v>1739347.77</v>
      </c>
      <c r="R313" s="109">
        <v>3280255.7</v>
      </c>
      <c r="S313" s="109">
        <v>0</v>
      </c>
      <c r="T313" s="109">
        <v>1202042</v>
      </c>
      <c r="U313" s="111">
        <v>41556879.680000007</v>
      </c>
      <c r="V313" s="112"/>
      <c r="W313" s="112"/>
      <c r="X313" s="112"/>
      <c r="Y313" s="112"/>
      <c r="Z313" s="112"/>
      <c r="AA313" s="112"/>
      <c r="AB313" s="112"/>
    </row>
    <row r="314" spans="1:28">
      <c r="J314" s="226">
        <v>0</v>
      </c>
      <c r="U314" s="227">
        <v>0</v>
      </c>
    </row>
    <row r="315" spans="1:28" s="113" customFormat="1" ht="14.4">
      <c r="A315" s="108" t="s">
        <v>258</v>
      </c>
      <c r="B315" s="109">
        <v>1171381</v>
      </c>
      <c r="C315" s="109">
        <v>0</v>
      </c>
      <c r="D315" s="109">
        <v>2567663</v>
      </c>
      <c r="E315" s="109">
        <v>408013</v>
      </c>
      <c r="F315" s="109">
        <v>8062</v>
      </c>
      <c r="G315" s="109">
        <v>0</v>
      </c>
      <c r="H315" s="109">
        <v>11505</v>
      </c>
      <c r="I315" s="109">
        <v>0</v>
      </c>
      <c r="J315" s="110">
        <v>4166624</v>
      </c>
      <c r="K315" s="109">
        <v>1452543.68</v>
      </c>
      <c r="L315" s="109">
        <v>0</v>
      </c>
      <c r="M315" s="109">
        <v>0</v>
      </c>
      <c r="N315" s="109">
        <v>194296.26</v>
      </c>
      <c r="O315" s="109">
        <v>640.31000000000006</v>
      </c>
      <c r="P315" s="109">
        <v>1139663.7</v>
      </c>
      <c r="Q315" s="109">
        <v>86018.11</v>
      </c>
      <c r="R315" s="109">
        <v>197677.74000000002</v>
      </c>
      <c r="S315" s="109">
        <v>0</v>
      </c>
      <c r="T315" s="109">
        <v>0</v>
      </c>
      <c r="U315" s="111">
        <v>3070839.8000000003</v>
      </c>
      <c r="V315" s="112"/>
      <c r="W315" s="112"/>
      <c r="X315" s="112"/>
      <c r="Y315" s="112"/>
      <c r="Z315" s="112"/>
      <c r="AA315" s="112"/>
      <c r="AB315" s="112"/>
    </row>
    <row r="316" spans="1:28">
      <c r="A316" s="206" t="s">
        <v>259</v>
      </c>
      <c r="B316" s="219">
        <v>0</v>
      </c>
      <c r="C316" s="219">
        <v>0</v>
      </c>
      <c r="D316" s="219">
        <v>26508</v>
      </c>
      <c r="E316" s="219">
        <v>0</v>
      </c>
      <c r="F316" s="219">
        <v>0</v>
      </c>
      <c r="G316" s="219">
        <v>0</v>
      </c>
      <c r="H316" s="219">
        <v>0</v>
      </c>
      <c r="I316" s="219">
        <v>0</v>
      </c>
      <c r="J316" s="226">
        <v>26508</v>
      </c>
      <c r="K316" s="219">
        <v>30000</v>
      </c>
      <c r="L316" s="219">
        <v>0</v>
      </c>
      <c r="M316" s="219">
        <v>0</v>
      </c>
      <c r="N316" s="219">
        <v>0</v>
      </c>
      <c r="O316" s="219">
        <v>15511</v>
      </c>
      <c r="P316" s="219">
        <v>21696</v>
      </c>
      <c r="Q316" s="219">
        <v>0</v>
      </c>
      <c r="R316" s="219">
        <v>0</v>
      </c>
      <c r="S316" s="219">
        <v>0</v>
      </c>
      <c r="T316" s="219">
        <v>0</v>
      </c>
      <c r="U316" s="227">
        <v>67207</v>
      </c>
    </row>
    <row r="317" spans="1:28">
      <c r="A317" s="206" t="s">
        <v>260</v>
      </c>
      <c r="B317" s="219">
        <v>161555</v>
      </c>
      <c r="C317" s="219">
        <v>0</v>
      </c>
      <c r="D317" s="219">
        <v>256490</v>
      </c>
      <c r="E317" s="219">
        <v>32209</v>
      </c>
      <c r="F317" s="219">
        <v>1568</v>
      </c>
      <c r="G317" s="219">
        <v>0</v>
      </c>
      <c r="H317" s="219">
        <v>0</v>
      </c>
      <c r="I317" s="219">
        <v>107250</v>
      </c>
      <c r="J317" s="226">
        <v>559072</v>
      </c>
      <c r="K317" s="219">
        <v>107250</v>
      </c>
      <c r="L317" s="219">
        <v>0</v>
      </c>
      <c r="M317" s="219">
        <v>0</v>
      </c>
      <c r="N317" s="219">
        <v>229812</v>
      </c>
      <c r="O317" s="219">
        <v>154004</v>
      </c>
      <c r="P317" s="219">
        <v>61824</v>
      </c>
      <c r="Q317" s="219">
        <v>79788</v>
      </c>
      <c r="R317" s="219">
        <v>21071</v>
      </c>
      <c r="S317" s="219">
        <v>0</v>
      </c>
      <c r="T317" s="219">
        <v>0</v>
      </c>
      <c r="U317" s="227">
        <v>653749</v>
      </c>
    </row>
    <row r="318" spans="1:28" s="113" customFormat="1" ht="14.4">
      <c r="A318" s="108" t="s">
        <v>41</v>
      </c>
      <c r="B318" s="109">
        <v>161555</v>
      </c>
      <c r="C318" s="109">
        <v>0</v>
      </c>
      <c r="D318" s="109">
        <v>282998</v>
      </c>
      <c r="E318" s="109">
        <v>32209</v>
      </c>
      <c r="F318" s="109">
        <v>1568</v>
      </c>
      <c r="G318" s="109">
        <v>0</v>
      </c>
      <c r="H318" s="109">
        <v>0</v>
      </c>
      <c r="I318" s="109">
        <v>107250</v>
      </c>
      <c r="J318" s="110">
        <v>585580</v>
      </c>
      <c r="K318" s="109">
        <v>137250</v>
      </c>
      <c r="L318" s="109">
        <v>0</v>
      </c>
      <c r="M318" s="109">
        <v>0</v>
      </c>
      <c r="N318" s="109">
        <v>229812</v>
      </c>
      <c r="O318" s="109">
        <v>169515</v>
      </c>
      <c r="P318" s="109">
        <v>83520</v>
      </c>
      <c r="Q318" s="109">
        <v>79788</v>
      </c>
      <c r="R318" s="109">
        <v>21071</v>
      </c>
      <c r="S318" s="109">
        <v>0</v>
      </c>
      <c r="T318" s="109">
        <v>0</v>
      </c>
      <c r="U318" s="111">
        <v>720956</v>
      </c>
      <c r="V318" s="112"/>
      <c r="W318" s="112"/>
      <c r="X318" s="112"/>
      <c r="Y318" s="112"/>
      <c r="Z318" s="112"/>
      <c r="AA318" s="112"/>
      <c r="AB318" s="112"/>
    </row>
    <row r="319" spans="1:28" s="113" customFormat="1" ht="14.4">
      <c r="A319" s="108" t="s">
        <v>42</v>
      </c>
      <c r="B319" s="109">
        <v>1332936</v>
      </c>
      <c r="C319" s="109">
        <v>0</v>
      </c>
      <c r="D319" s="109">
        <v>2850661</v>
      </c>
      <c r="E319" s="109">
        <v>440222</v>
      </c>
      <c r="F319" s="109">
        <v>9630</v>
      </c>
      <c r="G319" s="109">
        <v>0</v>
      </c>
      <c r="H319" s="109">
        <v>11505</v>
      </c>
      <c r="I319" s="109">
        <v>107250</v>
      </c>
      <c r="J319" s="110">
        <v>4752204</v>
      </c>
      <c r="K319" s="109">
        <v>1589793.68</v>
      </c>
      <c r="L319" s="109">
        <v>0</v>
      </c>
      <c r="M319" s="109">
        <v>0</v>
      </c>
      <c r="N319" s="109">
        <v>424108.26</v>
      </c>
      <c r="O319" s="109">
        <v>170155.31</v>
      </c>
      <c r="P319" s="109">
        <v>1223183.7</v>
      </c>
      <c r="Q319" s="109">
        <v>165806.10999999999</v>
      </c>
      <c r="R319" s="109">
        <v>218748.74000000002</v>
      </c>
      <c r="S319" s="109">
        <v>0</v>
      </c>
      <c r="T319" s="109">
        <v>0</v>
      </c>
      <c r="U319" s="111">
        <v>3791795.8000000003</v>
      </c>
      <c r="V319" s="112"/>
      <c r="W319" s="112"/>
      <c r="X319" s="112"/>
      <c r="Y319" s="112"/>
      <c r="Z319" s="112"/>
      <c r="AA319" s="112"/>
      <c r="AB319" s="112"/>
    </row>
    <row r="320" spans="1:28">
      <c r="J320" s="226">
        <v>0</v>
      </c>
      <c r="U320" s="227">
        <v>0</v>
      </c>
    </row>
    <row r="321" spans="1:28" s="113" customFormat="1" ht="14.4">
      <c r="A321" s="108" t="s">
        <v>261</v>
      </c>
      <c r="B321" s="109">
        <v>26389548</v>
      </c>
      <c r="C321" s="109">
        <v>0</v>
      </c>
      <c r="D321" s="109">
        <v>27744267</v>
      </c>
      <c r="E321" s="109">
        <v>34871565</v>
      </c>
      <c r="F321" s="109">
        <v>279424</v>
      </c>
      <c r="G321" s="109">
        <v>618162</v>
      </c>
      <c r="H321" s="109">
        <v>8612528</v>
      </c>
      <c r="I321" s="109">
        <v>0</v>
      </c>
      <c r="J321" s="110">
        <v>98515494</v>
      </c>
      <c r="K321" s="109">
        <v>59855621</v>
      </c>
      <c r="L321" s="109">
        <v>12499</v>
      </c>
      <c r="M321" s="109">
        <v>0</v>
      </c>
      <c r="N321" s="109">
        <v>727001</v>
      </c>
      <c r="O321" s="109">
        <v>16289372</v>
      </c>
      <c r="P321" s="109">
        <v>10392233</v>
      </c>
      <c r="Q321" s="109">
        <v>1173195</v>
      </c>
      <c r="R321" s="109">
        <v>6097784</v>
      </c>
      <c r="S321" s="109">
        <v>0</v>
      </c>
      <c r="T321" s="109">
        <v>0</v>
      </c>
      <c r="U321" s="111">
        <v>94547705</v>
      </c>
      <c r="V321" s="112"/>
      <c r="W321" s="112"/>
      <c r="X321" s="112"/>
      <c r="Y321" s="112"/>
      <c r="Z321" s="112"/>
      <c r="AA321" s="112"/>
      <c r="AB321" s="112"/>
    </row>
    <row r="322" spans="1:28">
      <c r="A322" s="206" t="s">
        <v>262</v>
      </c>
      <c r="B322" s="219">
        <v>358519.83</v>
      </c>
      <c r="C322" s="219">
        <v>0</v>
      </c>
      <c r="D322" s="219">
        <v>1715619.3599999996</v>
      </c>
      <c r="E322" s="219">
        <v>1752572.42</v>
      </c>
      <c r="F322" s="219">
        <v>9504.18</v>
      </c>
      <c r="G322" s="219">
        <v>0</v>
      </c>
      <c r="H322" s="219">
        <v>100810.91</v>
      </c>
      <c r="I322" s="219">
        <v>1393856.18</v>
      </c>
      <c r="J322" s="226">
        <v>5330882.88</v>
      </c>
      <c r="K322" s="219">
        <v>0</v>
      </c>
      <c r="L322" s="219">
        <v>0</v>
      </c>
      <c r="M322" s="219">
        <v>0</v>
      </c>
      <c r="N322" s="219">
        <v>953595.5</v>
      </c>
      <c r="O322" s="219">
        <v>3721668.22</v>
      </c>
      <c r="P322" s="219">
        <v>715797.84</v>
      </c>
      <c r="Q322" s="219">
        <v>5412.87</v>
      </c>
      <c r="R322" s="219">
        <v>99055.64</v>
      </c>
      <c r="S322" s="219">
        <v>0</v>
      </c>
      <c r="T322" s="219">
        <v>0</v>
      </c>
      <c r="U322" s="227">
        <v>5495530.0700000003</v>
      </c>
    </row>
    <row r="323" spans="1:28">
      <c r="A323" s="206" t="s">
        <v>263</v>
      </c>
      <c r="B323" s="219">
        <v>249306.26</v>
      </c>
      <c r="C323" s="219">
        <v>0</v>
      </c>
      <c r="D323" s="219">
        <v>197997.87</v>
      </c>
      <c r="E323" s="219">
        <v>3708.24</v>
      </c>
      <c r="F323" s="219">
        <v>0</v>
      </c>
      <c r="G323" s="219">
        <v>0</v>
      </c>
      <c r="H323" s="219">
        <v>0</v>
      </c>
      <c r="I323" s="219">
        <v>0</v>
      </c>
      <c r="J323" s="226">
        <v>451012.37</v>
      </c>
      <c r="K323" s="219">
        <v>0</v>
      </c>
      <c r="L323" s="219">
        <v>0</v>
      </c>
      <c r="M323" s="219">
        <v>0</v>
      </c>
      <c r="N323" s="219">
        <v>0</v>
      </c>
      <c r="O323" s="219">
        <v>284057.69</v>
      </c>
      <c r="P323" s="219">
        <v>172793.21000000002</v>
      </c>
      <c r="Q323" s="219">
        <v>0</v>
      </c>
      <c r="R323" s="219">
        <v>0</v>
      </c>
      <c r="S323" s="219">
        <v>0</v>
      </c>
      <c r="T323" s="219">
        <v>0</v>
      </c>
      <c r="U323" s="227">
        <v>456850.9</v>
      </c>
    </row>
    <row r="324" spans="1:28">
      <c r="A324" s="206" t="s">
        <v>264</v>
      </c>
      <c r="B324" s="219">
        <v>2100578.87</v>
      </c>
      <c r="C324" s="219">
        <v>1773.6</v>
      </c>
      <c r="D324" s="219">
        <v>46091.11</v>
      </c>
      <c r="E324" s="219">
        <v>18759.66</v>
      </c>
      <c r="F324" s="219">
        <v>0</v>
      </c>
      <c r="G324" s="219">
        <v>0</v>
      </c>
      <c r="H324" s="219">
        <v>0</v>
      </c>
      <c r="I324" s="219">
        <v>0</v>
      </c>
      <c r="J324" s="226">
        <v>2167203.2400000002</v>
      </c>
      <c r="K324" s="219">
        <v>61954.02</v>
      </c>
      <c r="L324" s="219">
        <v>0</v>
      </c>
      <c r="M324" s="219">
        <v>0</v>
      </c>
      <c r="N324" s="219">
        <v>6949.19</v>
      </c>
      <c r="O324" s="219">
        <v>977452.36</v>
      </c>
      <c r="P324" s="219">
        <v>1031907.52</v>
      </c>
      <c r="Q324" s="219">
        <v>7680</v>
      </c>
      <c r="R324" s="219">
        <v>0</v>
      </c>
      <c r="S324" s="219">
        <v>0</v>
      </c>
      <c r="T324" s="219">
        <v>0</v>
      </c>
      <c r="U324" s="227">
        <v>2085943.0899999999</v>
      </c>
    </row>
    <row r="325" spans="1:28">
      <c r="A325" s="206" t="s">
        <v>265</v>
      </c>
      <c r="B325" s="219">
        <v>2256462.34</v>
      </c>
      <c r="C325" s="219">
        <v>0</v>
      </c>
      <c r="D325" s="219">
        <v>1734742.0499999998</v>
      </c>
      <c r="E325" s="219">
        <v>310814.81</v>
      </c>
      <c r="F325" s="219">
        <v>0</v>
      </c>
      <c r="G325" s="219">
        <v>80620.83</v>
      </c>
      <c r="H325" s="219">
        <v>0</v>
      </c>
      <c r="I325" s="219">
        <v>0</v>
      </c>
      <c r="J325" s="226">
        <v>4382640.0299999993</v>
      </c>
      <c r="K325" s="219">
        <v>0</v>
      </c>
      <c r="L325" s="219">
        <v>0</v>
      </c>
      <c r="M325" s="219">
        <v>0</v>
      </c>
      <c r="N325" s="219">
        <v>0</v>
      </c>
      <c r="O325" s="219">
        <v>1911303.6300000001</v>
      </c>
      <c r="P325" s="219">
        <v>656732.5</v>
      </c>
      <c r="Q325" s="219">
        <v>727207.24</v>
      </c>
      <c r="R325" s="219">
        <v>1445998.63</v>
      </c>
      <c r="S325" s="219">
        <v>0</v>
      </c>
      <c r="T325" s="219">
        <v>0</v>
      </c>
      <c r="U325" s="227">
        <v>4741242</v>
      </c>
    </row>
    <row r="326" spans="1:28">
      <c r="A326" s="206" t="s">
        <v>266</v>
      </c>
      <c r="B326" s="219">
        <v>7658504</v>
      </c>
      <c r="C326" s="219">
        <v>0</v>
      </c>
      <c r="D326" s="219">
        <v>5165984</v>
      </c>
      <c r="E326" s="219">
        <v>630983</v>
      </c>
      <c r="F326" s="219">
        <v>0</v>
      </c>
      <c r="G326" s="219">
        <v>286113</v>
      </c>
      <c r="H326" s="219">
        <v>0</v>
      </c>
      <c r="I326" s="219">
        <v>2159450</v>
      </c>
      <c r="J326" s="226">
        <v>15901034</v>
      </c>
      <c r="K326" s="219">
        <v>4643919</v>
      </c>
      <c r="L326" s="219">
        <v>5986</v>
      </c>
      <c r="M326" s="219">
        <v>0</v>
      </c>
      <c r="N326" s="219">
        <v>459206</v>
      </c>
      <c r="O326" s="219">
        <v>7391264</v>
      </c>
      <c r="P326" s="219">
        <v>3402982</v>
      </c>
      <c r="Q326" s="219">
        <v>400000</v>
      </c>
      <c r="R326" s="219">
        <v>1854752</v>
      </c>
      <c r="S326" s="219">
        <v>0</v>
      </c>
      <c r="T326" s="219">
        <v>0</v>
      </c>
      <c r="U326" s="227">
        <v>18158109</v>
      </c>
    </row>
    <row r="327" spans="1:28">
      <c r="A327" s="206" t="s">
        <v>409</v>
      </c>
      <c r="B327" s="219">
        <v>9937.73</v>
      </c>
      <c r="C327" s="219">
        <v>0</v>
      </c>
      <c r="D327" s="219">
        <v>47466.59</v>
      </c>
      <c r="E327" s="219">
        <v>0</v>
      </c>
      <c r="F327" s="219">
        <v>0</v>
      </c>
      <c r="G327" s="219">
        <v>0</v>
      </c>
      <c r="H327" s="219">
        <v>0</v>
      </c>
      <c r="I327" s="219">
        <v>0</v>
      </c>
      <c r="J327" s="226">
        <v>57404.319999999992</v>
      </c>
      <c r="K327" s="219">
        <v>0</v>
      </c>
      <c r="L327" s="219">
        <v>0</v>
      </c>
      <c r="M327" s="219">
        <v>0</v>
      </c>
      <c r="N327" s="219">
        <v>0</v>
      </c>
      <c r="O327" s="219">
        <v>10800</v>
      </c>
      <c r="P327" s="219">
        <v>45655.91</v>
      </c>
      <c r="Q327" s="219">
        <v>2164.15</v>
      </c>
      <c r="R327" s="219">
        <v>0</v>
      </c>
      <c r="S327" s="219">
        <v>0</v>
      </c>
      <c r="T327" s="219">
        <v>0</v>
      </c>
      <c r="U327" s="227">
        <v>58620.060000000005</v>
      </c>
    </row>
    <row r="328" spans="1:28">
      <c r="A328" s="206" t="s">
        <v>268</v>
      </c>
      <c r="B328" s="219">
        <v>1194418.25</v>
      </c>
      <c r="C328" s="219">
        <v>0</v>
      </c>
      <c r="D328" s="219">
        <v>227525.11</v>
      </c>
      <c r="E328" s="219">
        <v>109967.28</v>
      </c>
      <c r="F328" s="219">
        <v>14537.5</v>
      </c>
      <c r="G328" s="219">
        <v>0</v>
      </c>
      <c r="H328" s="219">
        <v>0</v>
      </c>
      <c r="I328" s="219">
        <v>426445.91</v>
      </c>
      <c r="J328" s="226">
        <v>1972894.0499999998</v>
      </c>
      <c r="K328" s="219">
        <v>65541.94</v>
      </c>
      <c r="L328" s="219">
        <v>0</v>
      </c>
      <c r="M328" s="219">
        <v>0</v>
      </c>
      <c r="N328" s="219">
        <v>0</v>
      </c>
      <c r="O328" s="219">
        <v>806125.58</v>
      </c>
      <c r="P328" s="219">
        <v>540894.82000000007</v>
      </c>
      <c r="Q328" s="219">
        <v>358801.69</v>
      </c>
      <c r="R328" s="219">
        <v>0</v>
      </c>
      <c r="S328" s="219">
        <v>0</v>
      </c>
      <c r="T328" s="219">
        <v>0</v>
      </c>
      <c r="U328" s="227">
        <v>1771364.03</v>
      </c>
    </row>
    <row r="329" spans="1:28">
      <c r="A329" s="206" t="s">
        <v>269</v>
      </c>
      <c r="B329" s="219">
        <v>0</v>
      </c>
      <c r="C329" s="219">
        <v>0</v>
      </c>
      <c r="D329" s="219">
        <v>2666.67</v>
      </c>
      <c r="E329" s="219">
        <v>2934.62</v>
      </c>
      <c r="F329" s="219">
        <v>0</v>
      </c>
      <c r="G329" s="219">
        <v>0</v>
      </c>
      <c r="H329" s="219">
        <v>0</v>
      </c>
      <c r="I329" s="219">
        <v>0</v>
      </c>
      <c r="J329" s="226">
        <v>5601.29</v>
      </c>
      <c r="K329" s="219">
        <v>5675.43</v>
      </c>
      <c r="L329" s="219">
        <v>0</v>
      </c>
      <c r="M329" s="219">
        <v>0</v>
      </c>
      <c r="N329" s="219">
        <v>0</v>
      </c>
      <c r="O329" s="219">
        <v>9.9600000000000009</v>
      </c>
      <c r="P329" s="219">
        <v>4183.09</v>
      </c>
      <c r="Q329" s="219">
        <v>0</v>
      </c>
      <c r="R329" s="219">
        <v>0</v>
      </c>
      <c r="S329" s="219">
        <v>0</v>
      </c>
      <c r="T329" s="219">
        <v>0</v>
      </c>
      <c r="U329" s="227">
        <v>9868.48</v>
      </c>
    </row>
    <row r="330" spans="1:28">
      <c r="A330" s="206" t="s">
        <v>270</v>
      </c>
      <c r="B330" s="219">
        <v>1768375</v>
      </c>
      <c r="C330" s="219">
        <v>0</v>
      </c>
      <c r="D330" s="219">
        <v>1852725</v>
      </c>
      <c r="E330" s="219">
        <v>539244</v>
      </c>
      <c r="F330" s="219">
        <v>6448</v>
      </c>
      <c r="G330" s="219">
        <v>919</v>
      </c>
      <c r="H330" s="219">
        <v>0</v>
      </c>
      <c r="I330" s="219">
        <v>0</v>
      </c>
      <c r="J330" s="226">
        <v>4167711</v>
      </c>
      <c r="K330" s="219">
        <v>1204885</v>
      </c>
      <c r="L330" s="219">
        <v>8724</v>
      </c>
      <c r="M330" s="219">
        <v>0</v>
      </c>
      <c r="N330" s="219">
        <v>0</v>
      </c>
      <c r="O330" s="219">
        <v>1994539</v>
      </c>
      <c r="P330" s="219">
        <v>1126730</v>
      </c>
      <c r="Q330" s="219">
        <v>0</v>
      </c>
      <c r="R330" s="219">
        <v>280420</v>
      </c>
      <c r="S330" s="219">
        <v>0</v>
      </c>
      <c r="T330" s="219">
        <v>0</v>
      </c>
      <c r="U330" s="227">
        <v>4615298</v>
      </c>
    </row>
    <row r="331" spans="1:28">
      <c r="A331" s="206" t="s">
        <v>271</v>
      </c>
      <c r="B331" s="219">
        <v>4373147</v>
      </c>
      <c r="C331" s="219">
        <v>2814866</v>
      </c>
      <c r="D331" s="219">
        <v>1213809</v>
      </c>
      <c r="E331" s="219">
        <v>1587878</v>
      </c>
      <c r="F331" s="219">
        <v>85891</v>
      </c>
      <c r="G331" s="219">
        <v>560843</v>
      </c>
      <c r="H331" s="219">
        <v>0</v>
      </c>
      <c r="I331" s="219">
        <v>1848964</v>
      </c>
      <c r="J331" s="226">
        <v>12485398</v>
      </c>
      <c r="K331" s="219">
        <v>472025</v>
      </c>
      <c r="L331" s="219">
        <v>454227</v>
      </c>
      <c r="M331" s="219">
        <v>0</v>
      </c>
      <c r="N331" s="219">
        <v>0</v>
      </c>
      <c r="O331" s="219">
        <v>5415190</v>
      </c>
      <c r="P331" s="219">
        <v>802686</v>
      </c>
      <c r="Q331" s="219">
        <v>264197</v>
      </c>
      <c r="R331" s="219">
        <v>3033473</v>
      </c>
      <c r="S331" s="219">
        <v>0</v>
      </c>
      <c r="T331" s="219">
        <v>0</v>
      </c>
      <c r="U331" s="227">
        <v>10441798</v>
      </c>
    </row>
    <row r="332" spans="1:28">
      <c r="A332" s="206" t="s">
        <v>272</v>
      </c>
      <c r="B332" s="219">
        <v>3866991.71</v>
      </c>
      <c r="C332" s="219">
        <v>0</v>
      </c>
      <c r="D332" s="219">
        <v>2162611.77</v>
      </c>
      <c r="E332" s="219">
        <v>2701335.55</v>
      </c>
      <c r="F332" s="219">
        <v>31888.41</v>
      </c>
      <c r="G332" s="219">
        <v>817.24</v>
      </c>
      <c r="H332" s="219">
        <v>0</v>
      </c>
      <c r="I332" s="219">
        <v>6491067.1100000003</v>
      </c>
      <c r="J332" s="226">
        <v>15254711.790000003</v>
      </c>
      <c r="K332" s="219">
        <v>0</v>
      </c>
      <c r="L332" s="219">
        <v>0</v>
      </c>
      <c r="M332" s="219">
        <v>0</v>
      </c>
      <c r="N332" s="219">
        <v>2108966.85</v>
      </c>
      <c r="O332" s="219">
        <v>11273696.24</v>
      </c>
      <c r="P332" s="219">
        <v>1869975.7</v>
      </c>
      <c r="Q332" s="219">
        <v>0</v>
      </c>
      <c r="R332" s="219">
        <v>6422.1</v>
      </c>
      <c r="S332" s="219">
        <v>4990000</v>
      </c>
      <c r="T332" s="219">
        <v>0</v>
      </c>
      <c r="U332" s="227">
        <v>20249060.890000001</v>
      </c>
    </row>
    <row r="333" spans="1:28">
      <c r="A333" s="206" t="s">
        <v>273</v>
      </c>
      <c r="B333" s="219">
        <v>1154753</v>
      </c>
      <c r="C333" s="219">
        <v>0</v>
      </c>
      <c r="D333" s="219">
        <v>505352</v>
      </c>
      <c r="E333" s="219">
        <v>906661</v>
      </c>
      <c r="F333" s="219">
        <v>0</v>
      </c>
      <c r="G333" s="219">
        <v>80817</v>
      </c>
      <c r="H333" s="219">
        <v>0</v>
      </c>
      <c r="I333" s="219">
        <v>2613771</v>
      </c>
      <c r="J333" s="226">
        <v>5261354</v>
      </c>
      <c r="K333" s="219">
        <v>2613771</v>
      </c>
      <c r="L333" s="219">
        <v>0</v>
      </c>
      <c r="M333" s="219">
        <v>0</v>
      </c>
      <c r="N333" s="219">
        <v>198860</v>
      </c>
      <c r="O333" s="219">
        <v>2012477</v>
      </c>
      <c r="P333" s="219">
        <v>446697</v>
      </c>
      <c r="Q333" s="219">
        <v>270899</v>
      </c>
      <c r="R333" s="219">
        <v>14601</v>
      </c>
      <c r="S333" s="219">
        <v>0</v>
      </c>
      <c r="T333" s="219">
        <v>0</v>
      </c>
      <c r="U333" s="227">
        <v>5557305</v>
      </c>
    </row>
    <row r="334" spans="1:28">
      <c r="A334" s="206" t="s">
        <v>274</v>
      </c>
      <c r="B334" s="219">
        <v>4631827.07</v>
      </c>
      <c r="C334" s="219">
        <v>0</v>
      </c>
      <c r="D334" s="219">
        <v>654302.72000000009</v>
      </c>
      <c r="E334" s="219">
        <v>307808.8</v>
      </c>
      <c r="F334" s="219">
        <v>0</v>
      </c>
      <c r="G334" s="219">
        <v>0</v>
      </c>
      <c r="H334" s="219">
        <v>0</v>
      </c>
      <c r="I334" s="219">
        <v>562355</v>
      </c>
      <c r="J334" s="226">
        <v>6156293.5899999999</v>
      </c>
      <c r="K334" s="219">
        <v>0</v>
      </c>
      <c r="L334" s="219">
        <v>0</v>
      </c>
      <c r="M334" s="219">
        <v>0</v>
      </c>
      <c r="N334" s="219">
        <v>0</v>
      </c>
      <c r="O334" s="219">
        <v>1485835.7599999998</v>
      </c>
      <c r="P334" s="219">
        <v>2246278.59</v>
      </c>
      <c r="Q334" s="219">
        <v>19776.400000000001</v>
      </c>
      <c r="R334" s="219">
        <v>1609898.53</v>
      </c>
      <c r="S334" s="219">
        <v>0</v>
      </c>
      <c r="T334" s="219">
        <v>0</v>
      </c>
      <c r="U334" s="227">
        <v>5361789.2799999993</v>
      </c>
    </row>
    <row r="335" spans="1:28">
      <c r="A335" s="206" t="s">
        <v>275</v>
      </c>
      <c r="B335" s="219">
        <v>1036488</v>
      </c>
      <c r="C335" s="219">
        <v>357668</v>
      </c>
      <c r="D335" s="219">
        <v>745397</v>
      </c>
      <c r="E335" s="219">
        <v>0</v>
      </c>
      <c r="F335" s="219">
        <v>0</v>
      </c>
      <c r="G335" s="219">
        <v>0</v>
      </c>
      <c r="H335" s="219">
        <v>0</v>
      </c>
      <c r="I335" s="219">
        <v>0</v>
      </c>
      <c r="J335" s="226">
        <v>2139553</v>
      </c>
      <c r="K335" s="219">
        <v>0</v>
      </c>
      <c r="L335" s="219">
        <v>0</v>
      </c>
      <c r="M335" s="219">
        <v>0</v>
      </c>
      <c r="N335" s="219">
        <v>0</v>
      </c>
      <c r="O335" s="219">
        <v>251684</v>
      </c>
      <c r="P335" s="219">
        <v>941134</v>
      </c>
      <c r="Q335" s="219">
        <v>0</v>
      </c>
      <c r="R335" s="219">
        <v>17382</v>
      </c>
      <c r="S335" s="219">
        <v>0</v>
      </c>
      <c r="T335" s="219">
        <v>0</v>
      </c>
      <c r="U335" s="227">
        <v>1210200</v>
      </c>
    </row>
    <row r="336" spans="1:28">
      <c r="A336" s="206" t="s">
        <v>276</v>
      </c>
      <c r="B336" s="219">
        <v>762548.28</v>
      </c>
      <c r="C336" s="219">
        <v>0</v>
      </c>
      <c r="D336" s="219">
        <v>0</v>
      </c>
      <c r="E336" s="219">
        <v>824911.86</v>
      </c>
      <c r="F336" s="219">
        <v>335210.19</v>
      </c>
      <c r="G336" s="219">
        <v>0</v>
      </c>
      <c r="H336" s="219">
        <v>0</v>
      </c>
      <c r="I336" s="219">
        <v>28857.86</v>
      </c>
      <c r="J336" s="226">
        <v>1951528.1900000002</v>
      </c>
      <c r="K336" s="219">
        <v>0</v>
      </c>
      <c r="L336" s="219">
        <v>0</v>
      </c>
      <c r="M336" s="219">
        <v>0</v>
      </c>
      <c r="N336" s="219">
        <v>0</v>
      </c>
      <c r="O336" s="219">
        <v>1015283.99</v>
      </c>
      <c r="P336" s="219">
        <v>543067.42000000004</v>
      </c>
      <c r="Q336" s="219">
        <v>307554.34999999998</v>
      </c>
      <c r="R336" s="219">
        <v>25524.83</v>
      </c>
      <c r="S336" s="219">
        <v>0</v>
      </c>
      <c r="T336" s="219">
        <v>0</v>
      </c>
      <c r="U336" s="227">
        <v>1891430.5900000003</v>
      </c>
    </row>
    <row r="337" spans="1:28">
      <c r="A337" s="206" t="s">
        <v>410</v>
      </c>
      <c r="B337" s="219">
        <v>1343455</v>
      </c>
      <c r="C337" s="219">
        <v>0</v>
      </c>
      <c r="D337" s="219">
        <v>1764495</v>
      </c>
      <c r="E337" s="219">
        <v>400000</v>
      </c>
      <c r="F337" s="219">
        <v>285395</v>
      </c>
      <c r="G337" s="219">
        <v>62483</v>
      </c>
      <c r="H337" s="219">
        <v>0</v>
      </c>
      <c r="I337" s="219">
        <v>0</v>
      </c>
      <c r="J337" s="226">
        <v>3855828</v>
      </c>
      <c r="K337" s="219">
        <v>0</v>
      </c>
      <c r="L337" s="219">
        <v>0</v>
      </c>
      <c r="M337" s="219">
        <v>0</v>
      </c>
      <c r="N337" s="219">
        <v>917898</v>
      </c>
      <c r="O337" s="219">
        <v>3591941</v>
      </c>
      <c r="P337" s="219">
        <v>238943</v>
      </c>
      <c r="Q337" s="219">
        <v>1725</v>
      </c>
      <c r="R337" s="219">
        <v>3767</v>
      </c>
      <c r="S337" s="219">
        <v>0</v>
      </c>
      <c r="T337" s="219">
        <v>0</v>
      </c>
      <c r="U337" s="227">
        <v>4754274</v>
      </c>
    </row>
    <row r="338" spans="1:28">
      <c r="A338" s="206" t="s">
        <v>278</v>
      </c>
      <c r="B338" s="219">
        <v>1377756</v>
      </c>
      <c r="C338" s="219">
        <v>0</v>
      </c>
      <c r="D338" s="219">
        <v>350215</v>
      </c>
      <c r="E338" s="219">
        <v>0</v>
      </c>
      <c r="F338" s="219">
        <v>0</v>
      </c>
      <c r="G338" s="219">
        <v>0</v>
      </c>
      <c r="H338" s="219">
        <v>0</v>
      </c>
      <c r="I338" s="219">
        <v>461056</v>
      </c>
      <c r="J338" s="226">
        <v>2189027</v>
      </c>
      <c r="K338" s="219">
        <v>639477</v>
      </c>
      <c r="L338" s="219">
        <v>0</v>
      </c>
      <c r="M338" s="219">
        <v>0</v>
      </c>
      <c r="N338" s="219">
        <v>347631</v>
      </c>
      <c r="O338" s="219">
        <v>158795</v>
      </c>
      <c r="P338" s="219">
        <v>419701</v>
      </c>
      <c r="Q338" s="219">
        <v>153455</v>
      </c>
      <c r="R338" s="219">
        <v>20242</v>
      </c>
      <c r="S338" s="219">
        <v>0</v>
      </c>
      <c r="T338" s="219">
        <v>0</v>
      </c>
      <c r="U338" s="227">
        <v>1739301</v>
      </c>
    </row>
    <row r="339" spans="1:28">
      <c r="A339" s="206" t="s">
        <v>279</v>
      </c>
      <c r="B339" s="219">
        <v>834859</v>
      </c>
      <c r="C339" s="219">
        <v>0</v>
      </c>
      <c r="D339" s="219">
        <v>203672</v>
      </c>
      <c r="E339" s="219">
        <v>0</v>
      </c>
      <c r="F339" s="219">
        <v>0</v>
      </c>
      <c r="G339" s="219">
        <v>0</v>
      </c>
      <c r="H339" s="219">
        <v>0</v>
      </c>
      <c r="I339" s="219">
        <v>507918</v>
      </c>
      <c r="J339" s="226">
        <v>1546449</v>
      </c>
      <c r="K339" s="219">
        <v>57203</v>
      </c>
      <c r="L339" s="219">
        <v>0</v>
      </c>
      <c r="M339" s="219">
        <v>0</v>
      </c>
      <c r="N339" s="219">
        <v>0</v>
      </c>
      <c r="O339" s="219">
        <v>909652</v>
      </c>
      <c r="P339" s="219">
        <v>540460</v>
      </c>
      <c r="Q339" s="219">
        <v>0</v>
      </c>
      <c r="R339" s="219">
        <v>59191</v>
      </c>
      <c r="S339" s="219">
        <v>0</v>
      </c>
      <c r="T339" s="219">
        <v>0</v>
      </c>
      <c r="U339" s="227">
        <v>1566506</v>
      </c>
    </row>
    <row r="340" spans="1:28">
      <c r="A340" s="206" t="s">
        <v>280</v>
      </c>
      <c r="B340" s="219">
        <v>99388</v>
      </c>
      <c r="C340" s="219">
        <v>0</v>
      </c>
      <c r="D340" s="219">
        <v>296803</v>
      </c>
      <c r="E340" s="219">
        <v>13030</v>
      </c>
      <c r="F340" s="219">
        <v>0</v>
      </c>
      <c r="G340" s="219">
        <v>0</v>
      </c>
      <c r="H340" s="219">
        <v>0</v>
      </c>
      <c r="I340" s="219">
        <v>7176</v>
      </c>
      <c r="J340" s="226">
        <v>416397</v>
      </c>
      <c r="K340" s="219">
        <v>211196</v>
      </c>
      <c r="L340" s="219">
        <v>0</v>
      </c>
      <c r="M340" s="219">
        <v>0</v>
      </c>
      <c r="N340" s="219">
        <v>0</v>
      </c>
      <c r="O340" s="219">
        <v>136571</v>
      </c>
      <c r="P340" s="219">
        <v>28818</v>
      </c>
      <c r="Q340" s="219">
        <v>27556</v>
      </c>
      <c r="R340" s="219">
        <v>0</v>
      </c>
      <c r="S340" s="219">
        <v>0</v>
      </c>
      <c r="T340" s="219">
        <v>0</v>
      </c>
      <c r="U340" s="227">
        <v>404141</v>
      </c>
    </row>
    <row r="341" spans="1:28" s="113" customFormat="1" ht="14.4">
      <c r="A341" s="108" t="s">
        <v>41</v>
      </c>
      <c r="B341" s="109">
        <v>35077315.340000004</v>
      </c>
      <c r="C341" s="109">
        <v>3174307.6</v>
      </c>
      <c r="D341" s="109">
        <v>18887475.25</v>
      </c>
      <c r="E341" s="109">
        <v>10110609.239999998</v>
      </c>
      <c r="F341" s="109">
        <v>768874.28</v>
      </c>
      <c r="G341" s="109">
        <v>1072613.07</v>
      </c>
      <c r="H341" s="109">
        <v>100810.91</v>
      </c>
      <c r="I341" s="109">
        <v>16500917.059999999</v>
      </c>
      <c r="J341" s="110">
        <v>85692922.75</v>
      </c>
      <c r="K341" s="109">
        <v>9975647.3900000006</v>
      </c>
      <c r="L341" s="109">
        <v>468937</v>
      </c>
      <c r="M341" s="109">
        <v>0</v>
      </c>
      <c r="N341" s="109">
        <v>4993106.54</v>
      </c>
      <c r="O341" s="109">
        <v>43348346.43</v>
      </c>
      <c r="P341" s="109">
        <v>15775437.6</v>
      </c>
      <c r="Q341" s="109">
        <v>2546428.6999999997</v>
      </c>
      <c r="R341" s="109">
        <v>8470727.7300000004</v>
      </c>
      <c r="S341" s="109">
        <v>4990000</v>
      </c>
      <c r="T341" s="109">
        <v>0</v>
      </c>
      <c r="U341" s="111">
        <v>90568631.390000001</v>
      </c>
      <c r="V341" s="112"/>
      <c r="W341" s="112"/>
      <c r="X341" s="112"/>
      <c r="Y341" s="112"/>
      <c r="Z341" s="112"/>
      <c r="AA341" s="112"/>
      <c r="AB341" s="112"/>
    </row>
    <row r="342" spans="1:28" s="113" customFormat="1" ht="14.4">
      <c r="A342" s="108" t="s">
        <v>42</v>
      </c>
      <c r="B342" s="109">
        <v>61466863.340000004</v>
      </c>
      <c r="C342" s="109">
        <v>3174307.6</v>
      </c>
      <c r="D342" s="109">
        <v>46631742.25</v>
      </c>
      <c r="E342" s="109">
        <v>44982174.239999995</v>
      </c>
      <c r="F342" s="109">
        <v>1048298.28</v>
      </c>
      <c r="G342" s="109">
        <v>1690775.07</v>
      </c>
      <c r="H342" s="109">
        <v>8713338.9100000001</v>
      </c>
      <c r="I342" s="109">
        <v>16500917.059999999</v>
      </c>
      <c r="J342" s="110">
        <v>184208416.75</v>
      </c>
      <c r="K342" s="109">
        <v>69831268.390000001</v>
      </c>
      <c r="L342" s="109">
        <v>481436</v>
      </c>
      <c r="M342" s="109">
        <v>0</v>
      </c>
      <c r="N342" s="109">
        <v>5720107.54</v>
      </c>
      <c r="O342" s="109">
        <v>59637718.43</v>
      </c>
      <c r="P342" s="109">
        <v>26167670.600000001</v>
      </c>
      <c r="Q342" s="109">
        <v>3719623.6999999997</v>
      </c>
      <c r="R342" s="109">
        <v>14568511.73</v>
      </c>
      <c r="S342" s="109">
        <v>4990000</v>
      </c>
      <c r="T342" s="109">
        <v>0</v>
      </c>
      <c r="U342" s="111">
        <v>185116336.38999999</v>
      </c>
      <c r="V342" s="112"/>
      <c r="W342" s="112"/>
      <c r="X342" s="112"/>
      <c r="Y342" s="112"/>
      <c r="Z342" s="112"/>
      <c r="AA342" s="112"/>
      <c r="AB342" s="112"/>
    </row>
    <row r="343" spans="1:28">
      <c r="J343" s="226">
        <v>0</v>
      </c>
      <c r="U343" s="227">
        <v>0</v>
      </c>
    </row>
    <row r="344" spans="1:28" s="113" customFormat="1" ht="14.4">
      <c r="A344" s="108" t="s">
        <v>281</v>
      </c>
      <c r="B344" s="109">
        <v>8261728.1600000001</v>
      </c>
      <c r="C344" s="109">
        <v>6512866.0499999998</v>
      </c>
      <c r="D344" s="109">
        <v>12405589.66</v>
      </c>
      <c r="E344" s="109">
        <v>8800705.9700000007</v>
      </c>
      <c r="F344" s="109">
        <v>2865819.24</v>
      </c>
      <c r="G344" s="109">
        <v>793305.32</v>
      </c>
      <c r="H344" s="109">
        <v>0</v>
      </c>
      <c r="I344" s="109">
        <v>7751045.2199999997</v>
      </c>
      <c r="J344" s="110">
        <v>47391059.620000005</v>
      </c>
      <c r="K344" s="109">
        <v>20590851.530000001</v>
      </c>
      <c r="L344" s="109">
        <v>0</v>
      </c>
      <c r="M344" s="109">
        <v>0</v>
      </c>
      <c r="N344" s="109">
        <v>54856.18</v>
      </c>
      <c r="O344" s="109">
        <v>8608204.6499999985</v>
      </c>
      <c r="P344" s="109">
        <v>13708201.960000001</v>
      </c>
      <c r="Q344" s="109">
        <v>20670.190000000002</v>
      </c>
      <c r="R344" s="109">
        <v>3594193.16</v>
      </c>
      <c r="S344" s="109">
        <v>5500000</v>
      </c>
      <c r="T344" s="109">
        <v>0</v>
      </c>
      <c r="U344" s="111">
        <v>52076977.670000002</v>
      </c>
      <c r="V344" s="112"/>
      <c r="W344" s="112"/>
      <c r="X344" s="112"/>
      <c r="Y344" s="112"/>
      <c r="Z344" s="112"/>
      <c r="AA344" s="112"/>
      <c r="AB344" s="112"/>
    </row>
    <row r="345" spans="1:28">
      <c r="A345" s="206" t="s">
        <v>282</v>
      </c>
      <c r="B345" s="219">
        <v>675918.64</v>
      </c>
      <c r="C345" s="219">
        <v>0</v>
      </c>
      <c r="D345" s="219">
        <v>336449.61</v>
      </c>
      <c r="E345" s="219">
        <v>71386.98</v>
      </c>
      <c r="F345" s="219">
        <v>0</v>
      </c>
      <c r="G345" s="219">
        <v>0</v>
      </c>
      <c r="H345" s="219">
        <v>0</v>
      </c>
      <c r="I345" s="219">
        <v>0</v>
      </c>
      <c r="J345" s="226">
        <v>1083755.23</v>
      </c>
      <c r="K345" s="219">
        <v>0</v>
      </c>
      <c r="L345" s="219">
        <v>0</v>
      </c>
      <c r="M345" s="219">
        <v>0</v>
      </c>
      <c r="N345" s="219">
        <v>393089.73</v>
      </c>
      <c r="O345" s="219">
        <v>187035.38999999998</v>
      </c>
      <c r="P345" s="219">
        <v>809840.59</v>
      </c>
      <c r="Q345" s="219">
        <v>0</v>
      </c>
      <c r="R345" s="219">
        <v>0</v>
      </c>
      <c r="S345" s="219">
        <v>0</v>
      </c>
      <c r="T345" s="219">
        <v>0</v>
      </c>
      <c r="U345" s="227">
        <v>1389965.71</v>
      </c>
    </row>
    <row r="346" spans="1:28">
      <c r="A346" s="206" t="s">
        <v>283</v>
      </c>
      <c r="B346" s="219">
        <v>1431643</v>
      </c>
      <c r="C346" s="219">
        <v>0</v>
      </c>
      <c r="D346" s="219">
        <v>164194</v>
      </c>
      <c r="E346" s="219">
        <v>300003</v>
      </c>
      <c r="F346" s="219">
        <v>0</v>
      </c>
      <c r="G346" s="219">
        <v>0</v>
      </c>
      <c r="H346" s="219">
        <v>0</v>
      </c>
      <c r="I346" s="219">
        <v>0</v>
      </c>
      <c r="J346" s="226">
        <v>1895840</v>
      </c>
      <c r="K346" s="219">
        <v>0</v>
      </c>
      <c r="L346" s="219">
        <v>0</v>
      </c>
      <c r="M346" s="219">
        <v>0</v>
      </c>
      <c r="N346" s="219">
        <v>21439</v>
      </c>
      <c r="O346" s="219">
        <v>408814</v>
      </c>
      <c r="P346" s="219">
        <v>754904</v>
      </c>
      <c r="Q346" s="219">
        <v>0</v>
      </c>
      <c r="R346" s="219">
        <v>687932</v>
      </c>
      <c r="S346" s="219">
        <v>0</v>
      </c>
      <c r="T346" s="219">
        <v>0</v>
      </c>
      <c r="U346" s="227">
        <v>1873089</v>
      </c>
    </row>
    <row r="347" spans="1:28">
      <c r="A347" s="206" t="s">
        <v>284</v>
      </c>
      <c r="B347" s="219">
        <v>89230</v>
      </c>
      <c r="C347" s="219">
        <v>0</v>
      </c>
      <c r="D347" s="219">
        <v>606269</v>
      </c>
      <c r="E347" s="219">
        <v>714880</v>
      </c>
      <c r="F347" s="219">
        <v>0</v>
      </c>
      <c r="G347" s="219">
        <v>91900</v>
      </c>
      <c r="H347" s="219">
        <v>0</v>
      </c>
      <c r="I347" s="219">
        <v>253160</v>
      </c>
      <c r="J347" s="226">
        <v>1755439</v>
      </c>
      <c r="K347" s="219">
        <v>253160</v>
      </c>
      <c r="L347" s="219">
        <v>246230</v>
      </c>
      <c r="M347" s="219">
        <v>0</v>
      </c>
      <c r="N347" s="219">
        <v>0</v>
      </c>
      <c r="O347" s="219">
        <v>1118143</v>
      </c>
      <c r="P347" s="219">
        <v>137906</v>
      </c>
      <c r="Q347" s="219">
        <v>0</v>
      </c>
      <c r="R347" s="219">
        <v>0</v>
      </c>
      <c r="S347" s="219">
        <v>0</v>
      </c>
      <c r="T347" s="219">
        <v>0</v>
      </c>
      <c r="U347" s="227">
        <v>1755439</v>
      </c>
    </row>
    <row r="348" spans="1:28">
      <c r="A348" s="206" t="s">
        <v>285</v>
      </c>
      <c r="B348" s="219">
        <v>148402.35</v>
      </c>
      <c r="C348" s="219">
        <v>0</v>
      </c>
      <c r="D348" s="219">
        <v>24114.039999999997</v>
      </c>
      <c r="E348" s="219">
        <v>22030.33</v>
      </c>
      <c r="F348" s="219">
        <v>0</v>
      </c>
      <c r="G348" s="219">
        <v>0</v>
      </c>
      <c r="H348" s="219">
        <v>2956.54</v>
      </c>
      <c r="I348" s="219">
        <v>0</v>
      </c>
      <c r="J348" s="226">
        <v>197503.26000000004</v>
      </c>
      <c r="K348" s="219">
        <v>31317.3</v>
      </c>
      <c r="L348" s="219">
        <v>0</v>
      </c>
      <c r="M348" s="219">
        <v>0</v>
      </c>
      <c r="N348" s="219">
        <v>0</v>
      </c>
      <c r="O348" s="219">
        <v>4037.83</v>
      </c>
      <c r="P348" s="219">
        <v>162308.19</v>
      </c>
      <c r="Q348" s="219">
        <v>0</v>
      </c>
      <c r="R348" s="219">
        <v>0</v>
      </c>
      <c r="S348" s="219">
        <v>0</v>
      </c>
      <c r="T348" s="219">
        <v>0</v>
      </c>
      <c r="U348" s="227">
        <v>197663.32</v>
      </c>
    </row>
    <row r="349" spans="1:28">
      <c r="A349" s="206" t="s">
        <v>286</v>
      </c>
      <c r="B349" s="219">
        <v>0</v>
      </c>
      <c r="C349" s="219">
        <v>0</v>
      </c>
      <c r="D349" s="219">
        <v>15898.34</v>
      </c>
      <c r="E349" s="219">
        <v>792.36</v>
      </c>
      <c r="F349" s="219">
        <v>0</v>
      </c>
      <c r="G349" s="219">
        <v>0</v>
      </c>
      <c r="H349" s="219">
        <v>0</v>
      </c>
      <c r="I349" s="219">
        <v>0</v>
      </c>
      <c r="J349" s="226">
        <v>16690.7</v>
      </c>
      <c r="K349" s="219">
        <v>0</v>
      </c>
      <c r="L349" s="219">
        <v>0</v>
      </c>
      <c r="M349" s="219">
        <v>0</v>
      </c>
      <c r="N349" s="219">
        <v>0</v>
      </c>
      <c r="O349" s="219">
        <v>0</v>
      </c>
      <c r="P349" s="219">
        <v>4209.75</v>
      </c>
      <c r="Q349" s="219">
        <v>0</v>
      </c>
      <c r="R349" s="219">
        <v>0</v>
      </c>
      <c r="S349" s="219">
        <v>0</v>
      </c>
      <c r="T349" s="219">
        <v>0</v>
      </c>
      <c r="U349" s="227">
        <v>4209.75</v>
      </c>
    </row>
    <row r="350" spans="1:28">
      <c r="A350" s="206" t="s">
        <v>287</v>
      </c>
      <c r="B350" s="219">
        <v>1040602</v>
      </c>
      <c r="C350" s="219">
        <v>0</v>
      </c>
      <c r="D350" s="219">
        <v>745709</v>
      </c>
      <c r="E350" s="219">
        <v>0</v>
      </c>
      <c r="F350" s="219">
        <v>43116</v>
      </c>
      <c r="G350" s="219">
        <v>0</v>
      </c>
      <c r="H350" s="219">
        <v>0</v>
      </c>
      <c r="I350" s="219">
        <v>460142</v>
      </c>
      <c r="J350" s="226">
        <v>2289569</v>
      </c>
      <c r="K350" s="219">
        <v>0</v>
      </c>
      <c r="L350" s="219">
        <v>0</v>
      </c>
      <c r="M350" s="219">
        <v>0</v>
      </c>
      <c r="N350" s="219">
        <v>0</v>
      </c>
      <c r="O350" s="219">
        <v>210550</v>
      </c>
      <c r="P350" s="219">
        <v>844848</v>
      </c>
      <c r="Q350" s="219">
        <v>9184</v>
      </c>
      <c r="R350" s="219">
        <v>6300</v>
      </c>
      <c r="S350" s="219">
        <v>0</v>
      </c>
      <c r="T350" s="219">
        <v>0</v>
      </c>
      <c r="U350" s="227">
        <v>1070882</v>
      </c>
    </row>
    <row r="351" spans="1:28">
      <c r="A351" s="206" t="s">
        <v>288</v>
      </c>
      <c r="B351" s="219">
        <v>0</v>
      </c>
      <c r="C351" s="219">
        <v>0</v>
      </c>
      <c r="D351" s="219">
        <v>99916.03</v>
      </c>
      <c r="E351" s="219">
        <v>149019.89000000001</v>
      </c>
      <c r="F351" s="219">
        <v>78807</v>
      </c>
      <c r="G351" s="219">
        <v>0</v>
      </c>
      <c r="H351" s="219">
        <v>0</v>
      </c>
      <c r="I351" s="219">
        <v>37455.22</v>
      </c>
      <c r="J351" s="226">
        <v>365198.14</v>
      </c>
      <c r="K351" s="219">
        <v>0</v>
      </c>
      <c r="L351" s="219">
        <v>0</v>
      </c>
      <c r="M351" s="219">
        <v>0</v>
      </c>
      <c r="N351" s="219">
        <v>0</v>
      </c>
      <c r="O351" s="219">
        <v>19381.5</v>
      </c>
      <c r="P351" s="219">
        <v>106754.9</v>
      </c>
      <c r="Q351" s="219">
        <v>0</v>
      </c>
      <c r="R351" s="219">
        <v>0</v>
      </c>
      <c r="S351" s="219">
        <v>0</v>
      </c>
      <c r="T351" s="219">
        <v>0</v>
      </c>
      <c r="U351" s="227">
        <v>126136.4</v>
      </c>
    </row>
    <row r="352" spans="1:28">
      <c r="A352" s="206" t="s">
        <v>289</v>
      </c>
      <c r="B352" s="219">
        <v>0</v>
      </c>
      <c r="C352" s="219">
        <v>0</v>
      </c>
      <c r="D352" s="219">
        <v>174566.73</v>
      </c>
      <c r="E352" s="219">
        <v>0</v>
      </c>
      <c r="F352" s="219">
        <v>155368.67000000001</v>
      </c>
      <c r="G352" s="219">
        <v>-173.77</v>
      </c>
      <c r="H352" s="219">
        <v>0</v>
      </c>
      <c r="I352" s="219">
        <v>0</v>
      </c>
      <c r="J352" s="226">
        <v>329761.63</v>
      </c>
      <c r="K352" s="219">
        <v>40155.660000000003</v>
      </c>
      <c r="L352" s="219">
        <v>0</v>
      </c>
      <c r="M352" s="219">
        <v>0</v>
      </c>
      <c r="N352" s="219">
        <v>0</v>
      </c>
      <c r="O352" s="219">
        <v>218489.1</v>
      </c>
      <c r="P352" s="219">
        <v>43933.23</v>
      </c>
      <c r="Q352" s="219">
        <v>0</v>
      </c>
      <c r="R352" s="219">
        <v>20262.189999999999</v>
      </c>
      <c r="S352" s="219">
        <v>0</v>
      </c>
      <c r="T352" s="219">
        <v>0</v>
      </c>
      <c r="U352" s="227">
        <v>322840.18</v>
      </c>
    </row>
    <row r="353" spans="1:28">
      <c r="A353" s="206" t="s">
        <v>290</v>
      </c>
      <c r="B353" s="219">
        <v>0</v>
      </c>
      <c r="C353" s="219">
        <v>0</v>
      </c>
      <c r="D353" s="219">
        <v>30980</v>
      </c>
      <c r="E353" s="219">
        <v>0</v>
      </c>
      <c r="F353" s="219">
        <v>0</v>
      </c>
      <c r="G353" s="219">
        <v>0</v>
      </c>
      <c r="H353" s="219">
        <v>0</v>
      </c>
      <c r="I353" s="219">
        <v>0</v>
      </c>
      <c r="J353" s="226">
        <v>30980</v>
      </c>
      <c r="K353" s="219">
        <v>14000</v>
      </c>
      <c r="L353" s="219">
        <v>0</v>
      </c>
      <c r="M353" s="219">
        <v>0</v>
      </c>
      <c r="N353" s="219">
        <v>0</v>
      </c>
      <c r="O353" s="219">
        <v>150</v>
      </c>
      <c r="P353" s="219">
        <v>9000</v>
      </c>
      <c r="Q353" s="219">
        <v>0</v>
      </c>
      <c r="R353" s="219">
        <v>0</v>
      </c>
      <c r="S353" s="219">
        <v>0</v>
      </c>
      <c r="T353" s="219">
        <v>0</v>
      </c>
      <c r="U353" s="227">
        <v>23150</v>
      </c>
    </row>
    <row r="354" spans="1:28">
      <c r="A354" s="206" t="s">
        <v>291</v>
      </c>
      <c r="B354" s="219">
        <v>0</v>
      </c>
      <c r="C354" s="219">
        <v>59770.67</v>
      </c>
      <c r="D354" s="219">
        <v>23314.799999999999</v>
      </c>
      <c r="E354" s="219">
        <v>0</v>
      </c>
      <c r="F354" s="219">
        <v>0</v>
      </c>
      <c r="G354" s="219">
        <v>23901.07</v>
      </c>
      <c r="H354" s="219">
        <v>0</v>
      </c>
      <c r="I354" s="219">
        <v>0</v>
      </c>
      <c r="J354" s="226">
        <v>106986.54000000001</v>
      </c>
      <c r="K354" s="219">
        <v>0</v>
      </c>
      <c r="L354" s="219">
        <v>0</v>
      </c>
      <c r="M354" s="219">
        <v>0</v>
      </c>
      <c r="N354" s="219">
        <v>0</v>
      </c>
      <c r="O354" s="219">
        <v>0</v>
      </c>
      <c r="P354" s="219">
        <v>57272.27</v>
      </c>
      <c r="Q354" s="219">
        <v>0</v>
      </c>
      <c r="R354" s="219">
        <v>0</v>
      </c>
      <c r="S354" s="219">
        <v>0</v>
      </c>
      <c r="T354" s="219">
        <v>0</v>
      </c>
      <c r="U354" s="227">
        <v>57272.27</v>
      </c>
    </row>
    <row r="355" spans="1:28">
      <c r="A355" s="206" t="s">
        <v>411</v>
      </c>
      <c r="B355" s="219">
        <v>24208920</v>
      </c>
      <c r="C355" s="219">
        <v>0</v>
      </c>
      <c r="D355" s="219">
        <v>22711160</v>
      </c>
      <c r="E355" s="219">
        <v>26035767</v>
      </c>
      <c r="F355" s="219">
        <v>106982</v>
      </c>
      <c r="G355" s="219">
        <v>22118659</v>
      </c>
      <c r="H355" s="219">
        <v>0</v>
      </c>
      <c r="I355" s="219">
        <v>2966126</v>
      </c>
      <c r="J355" s="226">
        <v>98147614</v>
      </c>
      <c r="K355" s="219">
        <v>9086290</v>
      </c>
      <c r="L355" s="219">
        <v>675272</v>
      </c>
      <c r="M355" s="219">
        <v>0</v>
      </c>
      <c r="N355" s="219">
        <v>2834722</v>
      </c>
      <c r="O355" s="219">
        <v>54611121</v>
      </c>
      <c r="P355" s="219">
        <v>8770439</v>
      </c>
      <c r="Q355" s="219">
        <v>6127120</v>
      </c>
      <c r="R355" s="219">
        <v>38660</v>
      </c>
      <c r="S355" s="219">
        <v>1715179</v>
      </c>
      <c r="T355" s="219">
        <v>0</v>
      </c>
      <c r="U355" s="227">
        <v>83858803</v>
      </c>
    </row>
    <row r="356" spans="1:28">
      <c r="A356" s="206" t="s">
        <v>293</v>
      </c>
      <c r="B356" s="219">
        <v>20585592</v>
      </c>
      <c r="C356" s="219">
        <v>0</v>
      </c>
      <c r="D356" s="219">
        <v>6452910</v>
      </c>
      <c r="E356" s="219">
        <v>2376134</v>
      </c>
      <c r="F356" s="219">
        <v>427478</v>
      </c>
      <c r="G356" s="219">
        <v>167424</v>
      </c>
      <c r="H356" s="219">
        <v>0</v>
      </c>
      <c r="I356" s="219">
        <v>20675136</v>
      </c>
      <c r="J356" s="226">
        <v>50684674</v>
      </c>
      <c r="K356" s="219">
        <v>33868274</v>
      </c>
      <c r="L356" s="219">
        <v>0</v>
      </c>
      <c r="M356" s="219">
        <v>0</v>
      </c>
      <c r="N356" s="219">
        <v>6566</v>
      </c>
      <c r="O356" s="219">
        <v>15544715</v>
      </c>
      <c r="P356" s="219">
        <v>4333671</v>
      </c>
      <c r="Q356" s="219">
        <v>2233218</v>
      </c>
      <c r="R356" s="219">
        <v>4690181</v>
      </c>
      <c r="S356" s="219">
        <v>0</v>
      </c>
      <c r="T356" s="219">
        <v>0</v>
      </c>
      <c r="U356" s="227">
        <v>60676625</v>
      </c>
    </row>
    <row r="357" spans="1:28">
      <c r="A357" s="206" t="s">
        <v>294</v>
      </c>
      <c r="B357" s="219">
        <v>0</v>
      </c>
      <c r="C357" s="219">
        <v>0</v>
      </c>
      <c r="D357" s="219">
        <v>5122.8200000000006</v>
      </c>
      <c r="E357" s="219">
        <v>0</v>
      </c>
      <c r="F357" s="219">
        <v>0</v>
      </c>
      <c r="G357" s="219">
        <v>0</v>
      </c>
      <c r="H357" s="219">
        <v>0</v>
      </c>
      <c r="I357" s="219">
        <v>0</v>
      </c>
      <c r="J357" s="226">
        <v>5122.8200000000006</v>
      </c>
      <c r="K357" s="219">
        <v>0</v>
      </c>
      <c r="L357" s="219">
        <v>0</v>
      </c>
      <c r="M357" s="219">
        <v>0</v>
      </c>
      <c r="N357" s="219">
        <v>0</v>
      </c>
      <c r="O357" s="219">
        <v>0</v>
      </c>
      <c r="P357" s="219">
        <v>2331.3200000000002</v>
      </c>
      <c r="Q357" s="219">
        <v>0</v>
      </c>
      <c r="R357" s="219">
        <v>0</v>
      </c>
      <c r="S357" s="219">
        <v>0</v>
      </c>
      <c r="T357" s="219">
        <v>0</v>
      </c>
      <c r="U357" s="227">
        <v>2331.3200000000002</v>
      </c>
    </row>
    <row r="358" spans="1:28" s="113" customFormat="1" ht="14.4">
      <c r="A358" s="108" t="s">
        <v>41</v>
      </c>
      <c r="B358" s="109">
        <v>48180307.990000002</v>
      </c>
      <c r="C358" s="109">
        <v>59770.67</v>
      </c>
      <c r="D358" s="109">
        <v>31390604.370000001</v>
      </c>
      <c r="E358" s="109">
        <v>29670013.559999999</v>
      </c>
      <c r="F358" s="109">
        <v>811751.67</v>
      </c>
      <c r="G358" s="109">
        <v>22401710.300000001</v>
      </c>
      <c r="H358" s="109">
        <v>2956.54</v>
      </c>
      <c r="I358" s="109">
        <v>24392019.219999999</v>
      </c>
      <c r="J358" s="110">
        <v>156909134.31999999</v>
      </c>
      <c r="K358" s="109">
        <v>43293196.960000001</v>
      </c>
      <c r="L358" s="109">
        <v>921502</v>
      </c>
      <c r="M358" s="109">
        <v>0</v>
      </c>
      <c r="N358" s="109">
        <v>3255816.73</v>
      </c>
      <c r="O358" s="109">
        <v>72322436.819999993</v>
      </c>
      <c r="P358" s="109">
        <v>16037418.25</v>
      </c>
      <c r="Q358" s="109">
        <v>8369522</v>
      </c>
      <c r="R358" s="109">
        <v>5443335.1899999995</v>
      </c>
      <c r="S358" s="109">
        <v>1715179</v>
      </c>
      <c r="T358" s="109">
        <v>0</v>
      </c>
      <c r="U358" s="111">
        <v>151358406.94999999</v>
      </c>
      <c r="V358" s="112"/>
      <c r="W358" s="112"/>
      <c r="X358" s="112"/>
      <c r="Y358" s="112"/>
      <c r="Z358" s="112"/>
      <c r="AA358" s="112"/>
      <c r="AB358" s="112"/>
    </row>
    <row r="359" spans="1:28" s="113" customFormat="1" ht="14.4">
      <c r="A359" s="108" t="s">
        <v>42</v>
      </c>
      <c r="B359" s="109">
        <v>56442036.150000006</v>
      </c>
      <c r="C359" s="109">
        <v>6572636.7199999997</v>
      </c>
      <c r="D359" s="109">
        <v>43796194.030000001</v>
      </c>
      <c r="E359" s="109">
        <v>38470719.530000001</v>
      </c>
      <c r="F359" s="109">
        <v>3677570.91</v>
      </c>
      <c r="G359" s="109">
        <v>23195015.620000001</v>
      </c>
      <c r="H359" s="109">
        <v>2956.54</v>
      </c>
      <c r="I359" s="109">
        <v>32143064.439999998</v>
      </c>
      <c r="J359" s="110">
        <v>204300193.94</v>
      </c>
      <c r="K359" s="109">
        <v>63884048.490000002</v>
      </c>
      <c r="L359" s="109">
        <v>921502</v>
      </c>
      <c r="M359" s="109">
        <v>0</v>
      </c>
      <c r="N359" s="109">
        <v>3310672.91</v>
      </c>
      <c r="O359" s="109">
        <v>80930641.469999999</v>
      </c>
      <c r="P359" s="109">
        <v>29745620.210000001</v>
      </c>
      <c r="Q359" s="109">
        <v>8390192.1899999995</v>
      </c>
      <c r="R359" s="109">
        <v>9037528.3499999996</v>
      </c>
      <c r="S359" s="109">
        <v>7215179</v>
      </c>
      <c r="T359" s="109">
        <v>0</v>
      </c>
      <c r="U359" s="111">
        <v>203435384.62</v>
      </c>
      <c r="V359" s="112"/>
      <c r="W359" s="112"/>
      <c r="X359" s="112"/>
      <c r="Y359" s="112"/>
      <c r="Z359" s="112"/>
      <c r="AA359" s="112"/>
      <c r="AB359" s="112"/>
    </row>
    <row r="360" spans="1:28">
      <c r="J360" s="226">
        <v>0</v>
      </c>
      <c r="U360" s="227">
        <v>0</v>
      </c>
    </row>
    <row r="361" spans="1:28" s="113" customFormat="1" ht="14.4">
      <c r="A361" s="108" t="s">
        <v>296</v>
      </c>
      <c r="B361" s="109">
        <v>3351653</v>
      </c>
      <c r="C361" s="109">
        <v>0</v>
      </c>
      <c r="D361" s="109">
        <v>7717291</v>
      </c>
      <c r="E361" s="109">
        <v>1076631</v>
      </c>
      <c r="F361" s="109">
        <v>208851</v>
      </c>
      <c r="G361" s="109">
        <v>0</v>
      </c>
      <c r="H361" s="109">
        <v>45620</v>
      </c>
      <c r="I361" s="109">
        <v>1058003</v>
      </c>
      <c r="J361" s="110">
        <v>13458049</v>
      </c>
      <c r="K361" s="109">
        <v>5276447</v>
      </c>
      <c r="L361" s="109">
        <v>0</v>
      </c>
      <c r="M361" s="109">
        <v>0</v>
      </c>
      <c r="N361" s="109">
        <v>393958</v>
      </c>
      <c r="O361" s="109">
        <v>146871</v>
      </c>
      <c r="P361" s="109">
        <v>7251389</v>
      </c>
      <c r="Q361" s="109">
        <v>0</v>
      </c>
      <c r="R361" s="109">
        <v>436044</v>
      </c>
      <c r="S361" s="109">
        <v>0</v>
      </c>
      <c r="T361" s="109">
        <v>0</v>
      </c>
      <c r="U361" s="111">
        <v>13504709</v>
      </c>
      <c r="V361" s="112"/>
      <c r="W361" s="112"/>
      <c r="X361" s="112"/>
      <c r="Y361" s="112"/>
      <c r="Z361" s="112"/>
      <c r="AA361" s="112"/>
      <c r="AB361" s="112"/>
    </row>
    <row r="362" spans="1:28">
      <c r="A362" s="206" t="s">
        <v>297</v>
      </c>
      <c r="B362" s="219">
        <v>178318</v>
      </c>
      <c r="C362" s="219">
        <v>0</v>
      </c>
      <c r="D362" s="219">
        <v>216506</v>
      </c>
      <c r="E362" s="219">
        <v>30198</v>
      </c>
      <c r="F362" s="219">
        <v>0</v>
      </c>
      <c r="G362" s="219">
        <v>28955</v>
      </c>
      <c r="H362" s="219">
        <v>0</v>
      </c>
      <c r="I362" s="219">
        <v>0</v>
      </c>
      <c r="J362" s="226">
        <v>453977</v>
      </c>
      <c r="K362" s="219">
        <v>0</v>
      </c>
      <c r="L362" s="219">
        <v>285301</v>
      </c>
      <c r="M362" s="219">
        <v>0</v>
      </c>
      <c r="N362" s="219">
        <v>0</v>
      </c>
      <c r="O362" s="219">
        <v>421</v>
      </c>
      <c r="P362" s="219">
        <v>192517</v>
      </c>
      <c r="Q362" s="219">
        <v>0</v>
      </c>
      <c r="R362" s="219">
        <v>28963</v>
      </c>
      <c r="S362" s="219">
        <v>0</v>
      </c>
      <c r="T362" s="219">
        <v>0</v>
      </c>
      <c r="U362" s="227">
        <v>507202</v>
      </c>
    </row>
    <row r="363" spans="1:28">
      <c r="A363" s="206" t="s">
        <v>298</v>
      </c>
      <c r="B363" s="219">
        <v>1266574</v>
      </c>
      <c r="C363" s="219">
        <v>0</v>
      </c>
      <c r="D363" s="219">
        <v>897653</v>
      </c>
      <c r="E363" s="219">
        <v>137039</v>
      </c>
      <c r="F363" s="219">
        <v>1628052</v>
      </c>
      <c r="G363" s="219">
        <v>48125</v>
      </c>
      <c r="H363" s="219">
        <v>110531</v>
      </c>
      <c r="I363" s="219">
        <v>274084</v>
      </c>
      <c r="J363" s="226">
        <v>4362058</v>
      </c>
      <c r="K363" s="219">
        <v>0</v>
      </c>
      <c r="L363" s="219">
        <v>26001</v>
      </c>
      <c r="M363" s="219">
        <v>0</v>
      </c>
      <c r="N363" s="219">
        <v>0</v>
      </c>
      <c r="O363" s="219">
        <v>1999288</v>
      </c>
      <c r="P363" s="219">
        <v>124375</v>
      </c>
      <c r="Q363" s="219">
        <v>31959</v>
      </c>
      <c r="R363" s="219">
        <v>0</v>
      </c>
      <c r="S363" s="219">
        <v>0</v>
      </c>
      <c r="T363" s="219">
        <v>0</v>
      </c>
      <c r="U363" s="227">
        <v>2181623</v>
      </c>
    </row>
    <row r="364" spans="1:28">
      <c r="A364" s="206" t="s">
        <v>299</v>
      </c>
      <c r="B364" s="219">
        <v>83025</v>
      </c>
      <c r="C364" s="219">
        <v>0</v>
      </c>
      <c r="D364" s="219">
        <v>119232</v>
      </c>
      <c r="E364" s="219">
        <v>15932</v>
      </c>
      <c r="F364" s="219">
        <v>21541</v>
      </c>
      <c r="G364" s="219">
        <v>0</v>
      </c>
      <c r="H364" s="219">
        <v>0</v>
      </c>
      <c r="I364" s="219">
        <v>0</v>
      </c>
      <c r="J364" s="226">
        <v>239730</v>
      </c>
      <c r="K364" s="219">
        <v>74426</v>
      </c>
      <c r="L364" s="219">
        <v>0</v>
      </c>
      <c r="M364" s="219">
        <v>0</v>
      </c>
      <c r="N364" s="219">
        <v>0</v>
      </c>
      <c r="O364" s="219">
        <v>26951</v>
      </c>
      <c r="P364" s="219">
        <v>85671</v>
      </c>
      <c r="Q364" s="219">
        <v>0</v>
      </c>
      <c r="R364" s="219">
        <v>0</v>
      </c>
      <c r="S364" s="219">
        <v>0</v>
      </c>
      <c r="T364" s="219">
        <v>0</v>
      </c>
      <c r="U364" s="227">
        <v>187048</v>
      </c>
    </row>
    <row r="365" spans="1:28">
      <c r="A365" s="206" t="s">
        <v>300</v>
      </c>
      <c r="B365" s="219">
        <v>0</v>
      </c>
      <c r="C365" s="219">
        <v>0</v>
      </c>
      <c r="D365" s="219">
        <v>4918.08</v>
      </c>
      <c r="E365" s="219">
        <v>0</v>
      </c>
      <c r="F365" s="219">
        <v>25</v>
      </c>
      <c r="G365" s="219">
        <v>255.6</v>
      </c>
      <c r="H365" s="219">
        <v>0</v>
      </c>
      <c r="I365" s="219">
        <v>0</v>
      </c>
      <c r="J365" s="226">
        <v>5198.68</v>
      </c>
      <c r="K365" s="219">
        <v>0</v>
      </c>
      <c r="L365" s="219">
        <v>0</v>
      </c>
      <c r="M365" s="219">
        <v>0</v>
      </c>
      <c r="N365" s="219">
        <v>0</v>
      </c>
      <c r="O365" s="219">
        <v>4787.5</v>
      </c>
      <c r="P365" s="219">
        <v>3778.12</v>
      </c>
      <c r="Q365" s="219">
        <v>179.07</v>
      </c>
      <c r="R365" s="219">
        <v>0</v>
      </c>
      <c r="S365" s="219">
        <v>0</v>
      </c>
      <c r="T365" s="219">
        <v>0</v>
      </c>
      <c r="U365" s="227">
        <v>8744.6899999999987</v>
      </c>
    </row>
    <row r="366" spans="1:28">
      <c r="A366" s="206" t="s">
        <v>301</v>
      </c>
      <c r="B366" s="219">
        <v>0</v>
      </c>
      <c r="C366" s="219">
        <v>0</v>
      </c>
      <c r="D366" s="219">
        <v>26850.83</v>
      </c>
      <c r="E366" s="219">
        <v>4325.1399999999994</v>
      </c>
      <c r="F366" s="219">
        <v>833.49</v>
      </c>
      <c r="G366" s="219">
        <v>4813.87</v>
      </c>
      <c r="H366" s="219">
        <v>0</v>
      </c>
      <c r="I366" s="219">
        <v>0</v>
      </c>
      <c r="J366" s="226">
        <v>36823.33</v>
      </c>
      <c r="K366" s="219">
        <v>32972.080000000002</v>
      </c>
      <c r="L366" s="219">
        <v>0</v>
      </c>
      <c r="M366" s="219">
        <v>0</v>
      </c>
      <c r="N366" s="219">
        <v>0</v>
      </c>
      <c r="O366" s="219">
        <v>16.32</v>
      </c>
      <c r="P366" s="219">
        <v>6368.25</v>
      </c>
      <c r="Q366" s="219">
        <v>0</v>
      </c>
      <c r="R366" s="219">
        <v>0</v>
      </c>
      <c r="S366" s="219">
        <v>0</v>
      </c>
      <c r="T366" s="219">
        <v>0</v>
      </c>
      <c r="U366" s="227">
        <v>39356.65</v>
      </c>
    </row>
    <row r="367" spans="1:28">
      <c r="A367" s="206" t="s">
        <v>302</v>
      </c>
      <c r="B367" s="219">
        <v>0</v>
      </c>
      <c r="C367" s="219">
        <v>0</v>
      </c>
      <c r="D367" s="219">
        <v>8452.82</v>
      </c>
      <c r="E367" s="219">
        <v>4975.3200000000006</v>
      </c>
      <c r="F367" s="219">
        <v>0</v>
      </c>
      <c r="G367" s="219">
        <v>0</v>
      </c>
      <c r="H367" s="219">
        <v>0</v>
      </c>
      <c r="I367" s="219">
        <v>0</v>
      </c>
      <c r="J367" s="226">
        <v>13428.14</v>
      </c>
      <c r="K367" s="219">
        <v>0</v>
      </c>
      <c r="L367" s="219">
        <v>0</v>
      </c>
      <c r="M367" s="219">
        <v>0</v>
      </c>
      <c r="N367" s="219">
        <v>0</v>
      </c>
      <c r="O367" s="219">
        <v>7167.55</v>
      </c>
      <c r="P367" s="219">
        <v>6556.54</v>
      </c>
      <c r="Q367" s="219">
        <v>0</v>
      </c>
      <c r="R367" s="219">
        <v>0</v>
      </c>
      <c r="S367" s="219">
        <v>0</v>
      </c>
      <c r="T367" s="219">
        <v>0</v>
      </c>
      <c r="U367" s="227">
        <v>13724.09</v>
      </c>
    </row>
    <row r="368" spans="1:28" s="113" customFormat="1" ht="14.4">
      <c r="A368" s="108" t="s">
        <v>41</v>
      </c>
      <c r="B368" s="109">
        <v>1527917</v>
      </c>
      <c r="C368" s="109">
        <v>0</v>
      </c>
      <c r="D368" s="109">
        <v>1273612.7300000002</v>
      </c>
      <c r="E368" s="109">
        <v>192469.46000000002</v>
      </c>
      <c r="F368" s="109">
        <v>1650451.49</v>
      </c>
      <c r="G368" s="109">
        <v>82149.47</v>
      </c>
      <c r="H368" s="109">
        <v>110531</v>
      </c>
      <c r="I368" s="109">
        <v>274084</v>
      </c>
      <c r="J368" s="110">
        <v>5111215.1500000004</v>
      </c>
      <c r="K368" s="109">
        <v>107398.08</v>
      </c>
      <c r="L368" s="109">
        <v>311302</v>
      </c>
      <c r="M368" s="109">
        <v>0</v>
      </c>
      <c r="N368" s="109">
        <v>0</v>
      </c>
      <c r="O368" s="109">
        <v>2038631.37</v>
      </c>
      <c r="P368" s="109">
        <v>419265.91</v>
      </c>
      <c r="Q368" s="109">
        <v>32138.07</v>
      </c>
      <c r="R368" s="109">
        <v>28963</v>
      </c>
      <c r="S368" s="109">
        <v>0</v>
      </c>
      <c r="T368" s="109">
        <v>0</v>
      </c>
      <c r="U368" s="111">
        <v>2937698.43</v>
      </c>
      <c r="V368" s="112"/>
      <c r="W368" s="112"/>
      <c r="X368" s="112"/>
      <c r="Y368" s="112"/>
      <c r="Z368" s="112"/>
      <c r="AA368" s="112"/>
      <c r="AB368" s="112"/>
    </row>
    <row r="369" spans="1:28" s="113" customFormat="1" ht="14.4">
      <c r="A369" s="108" t="s">
        <v>42</v>
      </c>
      <c r="B369" s="109">
        <v>4879570</v>
      </c>
      <c r="C369" s="109">
        <v>0</v>
      </c>
      <c r="D369" s="109">
        <v>8990903.7300000004</v>
      </c>
      <c r="E369" s="109">
        <v>1269100.46</v>
      </c>
      <c r="F369" s="109">
        <v>1859302.49</v>
      </c>
      <c r="G369" s="109">
        <v>82149.47</v>
      </c>
      <c r="H369" s="109">
        <v>156151</v>
      </c>
      <c r="I369" s="109">
        <v>1332087</v>
      </c>
      <c r="J369" s="110">
        <v>18569264.149999999</v>
      </c>
      <c r="K369" s="109">
        <v>5383845.0800000001</v>
      </c>
      <c r="L369" s="109">
        <v>311302</v>
      </c>
      <c r="M369" s="109">
        <v>0</v>
      </c>
      <c r="N369" s="109">
        <v>393958</v>
      </c>
      <c r="O369" s="109">
        <v>2185502.37</v>
      </c>
      <c r="P369" s="109">
        <v>7670654.9100000001</v>
      </c>
      <c r="Q369" s="109">
        <v>32138.07</v>
      </c>
      <c r="R369" s="109">
        <v>465007</v>
      </c>
      <c r="S369" s="109">
        <v>0</v>
      </c>
      <c r="T369" s="109">
        <v>0</v>
      </c>
      <c r="U369" s="111">
        <v>16442407.43</v>
      </c>
      <c r="V369" s="112"/>
      <c r="W369" s="112"/>
      <c r="X369" s="112"/>
      <c r="Y369" s="112"/>
      <c r="Z369" s="112"/>
      <c r="AA369" s="112"/>
      <c r="AB369" s="112"/>
    </row>
    <row r="370" spans="1:28">
      <c r="J370" s="226">
        <v>0</v>
      </c>
      <c r="U370" s="227">
        <v>0</v>
      </c>
    </row>
    <row r="371" spans="1:28" s="113" customFormat="1" ht="14.4">
      <c r="A371" s="108" t="s">
        <v>303</v>
      </c>
      <c r="B371" s="109">
        <v>1627083.25</v>
      </c>
      <c r="C371" s="109">
        <v>0</v>
      </c>
      <c r="D371" s="109">
        <v>16639454.939999998</v>
      </c>
      <c r="E371" s="109">
        <v>12081898.050000001</v>
      </c>
      <c r="F371" s="109">
        <v>219702.46</v>
      </c>
      <c r="G371" s="109">
        <v>0</v>
      </c>
      <c r="H371" s="109">
        <v>1218152.28</v>
      </c>
      <c r="I371" s="109">
        <v>106216.79</v>
      </c>
      <c r="J371" s="110">
        <v>31892507.77</v>
      </c>
      <c r="K371" s="109">
        <v>17913954.390000001</v>
      </c>
      <c r="L371" s="109">
        <v>0</v>
      </c>
      <c r="M371" s="109">
        <v>0</v>
      </c>
      <c r="N371" s="109">
        <v>391461.91000000003</v>
      </c>
      <c r="O371" s="109">
        <v>6277734.1600000001</v>
      </c>
      <c r="P371" s="109">
        <v>5903832.1200000001</v>
      </c>
      <c r="Q371" s="109">
        <v>669198.92000000004</v>
      </c>
      <c r="R371" s="109">
        <v>279335.51</v>
      </c>
      <c r="S371" s="109">
        <v>0</v>
      </c>
      <c r="T371" s="109">
        <v>0</v>
      </c>
      <c r="U371" s="111">
        <v>31435517.010000005</v>
      </c>
      <c r="V371" s="112"/>
      <c r="W371" s="112"/>
      <c r="X371" s="112"/>
      <c r="Y371" s="112"/>
      <c r="Z371" s="112"/>
      <c r="AA371" s="112"/>
      <c r="AB371" s="112"/>
    </row>
    <row r="372" spans="1:28">
      <c r="A372" s="206" t="s">
        <v>304</v>
      </c>
      <c r="B372" s="219">
        <v>0</v>
      </c>
      <c r="C372" s="219">
        <v>0</v>
      </c>
      <c r="D372" s="219">
        <v>34963</v>
      </c>
      <c r="E372" s="219">
        <v>996</v>
      </c>
      <c r="F372" s="219">
        <v>0</v>
      </c>
      <c r="G372" s="219">
        <v>0</v>
      </c>
      <c r="H372" s="219">
        <v>0</v>
      </c>
      <c r="I372" s="219">
        <v>0</v>
      </c>
      <c r="J372" s="226">
        <v>35959</v>
      </c>
      <c r="K372" s="219">
        <v>13145</v>
      </c>
      <c r="L372" s="219">
        <v>0</v>
      </c>
      <c r="M372" s="219">
        <v>0</v>
      </c>
      <c r="N372" s="219">
        <v>0</v>
      </c>
      <c r="O372" s="219">
        <v>38</v>
      </c>
      <c r="P372" s="219">
        <v>28159</v>
      </c>
      <c r="Q372" s="219">
        <v>0</v>
      </c>
      <c r="R372" s="219">
        <v>0</v>
      </c>
      <c r="S372" s="219">
        <v>0</v>
      </c>
      <c r="T372" s="219">
        <v>0</v>
      </c>
      <c r="U372" s="227">
        <v>41342</v>
      </c>
    </row>
    <row r="373" spans="1:28">
      <c r="A373" s="206" t="s">
        <v>305</v>
      </c>
      <c r="B373" s="219">
        <v>0</v>
      </c>
      <c r="C373" s="219">
        <v>449521</v>
      </c>
      <c r="D373" s="219">
        <v>3627655</v>
      </c>
      <c r="E373" s="219">
        <v>9003885</v>
      </c>
      <c r="F373" s="219">
        <v>36019</v>
      </c>
      <c r="G373" s="219">
        <v>43300</v>
      </c>
      <c r="H373" s="219">
        <v>0</v>
      </c>
      <c r="I373" s="219">
        <v>851567</v>
      </c>
      <c r="J373" s="226">
        <v>14011947</v>
      </c>
      <c r="K373" s="219">
        <v>0</v>
      </c>
      <c r="L373" s="219">
        <v>478184</v>
      </c>
      <c r="M373" s="219">
        <v>0</v>
      </c>
      <c r="N373" s="219">
        <v>1292661</v>
      </c>
      <c r="O373" s="219">
        <v>12250133</v>
      </c>
      <c r="P373" s="219">
        <v>2294274</v>
      </c>
      <c r="Q373" s="219">
        <v>260875</v>
      </c>
      <c r="R373" s="219">
        <v>285966</v>
      </c>
      <c r="S373" s="219">
        <v>0</v>
      </c>
      <c r="T373" s="219">
        <v>0</v>
      </c>
      <c r="U373" s="227">
        <v>16862093</v>
      </c>
    </row>
    <row r="374" spans="1:28">
      <c r="A374" s="206" t="s">
        <v>306</v>
      </c>
      <c r="B374" s="219">
        <v>2685167.87</v>
      </c>
      <c r="C374" s="219">
        <v>0</v>
      </c>
      <c r="D374" s="219">
        <v>3773162.8000000007</v>
      </c>
      <c r="E374" s="219">
        <v>2994661.8000000003</v>
      </c>
      <c r="F374" s="219">
        <v>0</v>
      </c>
      <c r="G374" s="219">
        <v>1189742.32</v>
      </c>
      <c r="H374" s="219">
        <v>0</v>
      </c>
      <c r="I374" s="219">
        <v>1516284.78</v>
      </c>
      <c r="J374" s="226">
        <v>12159019.57</v>
      </c>
      <c r="K374" s="219">
        <v>2113525.75</v>
      </c>
      <c r="L374" s="219">
        <v>0</v>
      </c>
      <c r="M374" s="219">
        <v>0</v>
      </c>
      <c r="N374" s="219">
        <v>1558852.74</v>
      </c>
      <c r="O374" s="219">
        <v>5823034.4299999997</v>
      </c>
      <c r="P374" s="219">
        <v>1153430.49</v>
      </c>
      <c r="Q374" s="219">
        <v>818651.05</v>
      </c>
      <c r="R374" s="219">
        <v>691525.11</v>
      </c>
      <c r="S374" s="219">
        <v>0</v>
      </c>
      <c r="T374" s="219">
        <v>0</v>
      </c>
      <c r="U374" s="227">
        <v>12159019.57</v>
      </c>
    </row>
    <row r="375" spans="1:28">
      <c r="A375" s="206" t="s">
        <v>307</v>
      </c>
      <c r="B375" s="219">
        <v>30969</v>
      </c>
      <c r="C375" s="219">
        <v>0</v>
      </c>
      <c r="D375" s="219">
        <v>30981</v>
      </c>
      <c r="E375" s="219">
        <v>45705</v>
      </c>
      <c r="F375" s="219">
        <v>0</v>
      </c>
      <c r="G375" s="219">
        <v>0</v>
      </c>
      <c r="H375" s="219">
        <v>0</v>
      </c>
      <c r="I375" s="219">
        <v>0</v>
      </c>
      <c r="J375" s="226">
        <v>107655</v>
      </c>
      <c r="K375" s="219">
        <v>26606</v>
      </c>
      <c r="L375" s="219">
        <v>0</v>
      </c>
      <c r="M375" s="219">
        <v>0</v>
      </c>
      <c r="N375" s="219">
        <v>0</v>
      </c>
      <c r="O375" s="219">
        <v>32518</v>
      </c>
      <c r="P375" s="219">
        <v>42505</v>
      </c>
      <c r="Q375" s="219">
        <v>0</v>
      </c>
      <c r="R375" s="219">
        <v>8692</v>
      </c>
      <c r="S375" s="219">
        <v>0</v>
      </c>
      <c r="T375" s="219">
        <v>0</v>
      </c>
      <c r="U375" s="227">
        <v>110321</v>
      </c>
    </row>
    <row r="376" spans="1:28">
      <c r="A376" s="206" t="s">
        <v>308</v>
      </c>
      <c r="B376" s="219">
        <v>45311</v>
      </c>
      <c r="C376" s="219">
        <v>0</v>
      </c>
      <c r="D376" s="219">
        <v>65654</v>
      </c>
      <c r="E376" s="219">
        <v>0</v>
      </c>
      <c r="F376" s="219">
        <v>0</v>
      </c>
      <c r="G376" s="219">
        <v>0</v>
      </c>
      <c r="H376" s="219">
        <v>0</v>
      </c>
      <c r="I376" s="219">
        <v>0</v>
      </c>
      <c r="J376" s="226">
        <v>110965</v>
      </c>
      <c r="K376" s="219">
        <v>267965</v>
      </c>
      <c r="L376" s="219">
        <v>0</v>
      </c>
      <c r="M376" s="219">
        <v>0</v>
      </c>
      <c r="N376" s="219">
        <v>208659</v>
      </c>
      <c r="O376" s="219">
        <v>373572</v>
      </c>
      <c r="P376" s="219">
        <v>38231</v>
      </c>
      <c r="Q376" s="219">
        <v>4500</v>
      </c>
      <c r="R376" s="219">
        <v>0</v>
      </c>
      <c r="S376" s="219">
        <v>0</v>
      </c>
      <c r="T376" s="219">
        <v>0</v>
      </c>
      <c r="U376" s="227">
        <v>892927</v>
      </c>
    </row>
    <row r="377" spans="1:28">
      <c r="A377" s="206" t="s">
        <v>309</v>
      </c>
      <c r="B377" s="219">
        <v>3306884</v>
      </c>
      <c r="C377" s="219">
        <v>0</v>
      </c>
      <c r="D377" s="219">
        <v>2937819</v>
      </c>
      <c r="E377" s="219">
        <v>2319790</v>
      </c>
      <c r="F377" s="219">
        <v>0</v>
      </c>
      <c r="G377" s="219">
        <v>0</v>
      </c>
      <c r="H377" s="219">
        <v>0</v>
      </c>
      <c r="I377" s="219">
        <v>477352</v>
      </c>
      <c r="J377" s="226">
        <v>9041845</v>
      </c>
      <c r="K377" s="219">
        <v>248472</v>
      </c>
      <c r="L377" s="219">
        <v>0</v>
      </c>
      <c r="M377" s="219">
        <v>0</v>
      </c>
      <c r="N377" s="219">
        <v>1578613</v>
      </c>
      <c r="O377" s="219">
        <v>6194150</v>
      </c>
      <c r="P377" s="219">
        <v>591240</v>
      </c>
      <c r="Q377" s="219">
        <v>4384</v>
      </c>
      <c r="R377" s="219">
        <v>424986</v>
      </c>
      <c r="S377" s="219">
        <v>0</v>
      </c>
      <c r="T377" s="219">
        <v>0</v>
      </c>
      <c r="U377" s="227">
        <v>9041845</v>
      </c>
    </row>
    <row r="378" spans="1:28">
      <c r="A378" s="206" t="s">
        <v>310</v>
      </c>
      <c r="B378" s="219">
        <v>46386.37</v>
      </c>
      <c r="C378" s="219">
        <v>0</v>
      </c>
      <c r="D378" s="219">
        <v>449876.01</v>
      </c>
      <c r="E378" s="219">
        <v>653466.46</v>
      </c>
      <c r="F378" s="219">
        <v>0</v>
      </c>
      <c r="G378" s="219">
        <v>626077.85</v>
      </c>
      <c r="H378" s="219">
        <v>0</v>
      </c>
      <c r="I378" s="219">
        <v>388180.19</v>
      </c>
      <c r="J378" s="226">
        <v>2163986.88</v>
      </c>
      <c r="K378" s="219">
        <v>0</v>
      </c>
      <c r="L378" s="219">
        <v>265930.21999999997</v>
      </c>
      <c r="M378" s="219">
        <v>0</v>
      </c>
      <c r="N378" s="219">
        <v>0</v>
      </c>
      <c r="O378" s="219">
        <v>847540.55</v>
      </c>
      <c r="P378" s="219">
        <v>202921.88999999998</v>
      </c>
      <c r="Q378" s="219">
        <v>0</v>
      </c>
      <c r="R378" s="219">
        <v>20190.63</v>
      </c>
      <c r="S378" s="219">
        <v>0</v>
      </c>
      <c r="T378" s="219">
        <v>0</v>
      </c>
      <c r="U378" s="227">
        <v>1336583.2899999998</v>
      </c>
    </row>
    <row r="379" spans="1:28" s="113" customFormat="1" ht="14.4">
      <c r="A379" s="108" t="s">
        <v>41</v>
      </c>
      <c r="B379" s="109">
        <v>6114718.2400000002</v>
      </c>
      <c r="C379" s="109">
        <v>449521</v>
      </c>
      <c r="D379" s="109">
        <v>10920110.810000001</v>
      </c>
      <c r="E379" s="109">
        <v>15018504.260000002</v>
      </c>
      <c r="F379" s="109">
        <v>36019</v>
      </c>
      <c r="G379" s="109">
        <v>1859120.17</v>
      </c>
      <c r="H379" s="109">
        <v>0</v>
      </c>
      <c r="I379" s="109">
        <v>3233383.97</v>
      </c>
      <c r="J379" s="110">
        <v>37631377.450000003</v>
      </c>
      <c r="K379" s="109">
        <v>2669713.75</v>
      </c>
      <c r="L379" s="109">
        <v>744114.22</v>
      </c>
      <c r="M379" s="109">
        <v>0</v>
      </c>
      <c r="N379" s="109">
        <v>4638785.74</v>
      </c>
      <c r="O379" s="109">
        <v>25520985.98</v>
      </c>
      <c r="P379" s="109">
        <v>4350761.38</v>
      </c>
      <c r="Q379" s="109">
        <v>1088410.05</v>
      </c>
      <c r="R379" s="109">
        <v>1431359.7399999998</v>
      </c>
      <c r="S379" s="109">
        <v>0</v>
      </c>
      <c r="T379" s="109">
        <v>0</v>
      </c>
      <c r="U379" s="111">
        <v>40444130.859999999</v>
      </c>
      <c r="V379" s="112"/>
      <c r="W379" s="112"/>
      <c r="X379" s="112"/>
      <c r="Y379" s="112"/>
      <c r="Z379" s="112"/>
      <c r="AA379" s="112"/>
      <c r="AB379" s="112"/>
    </row>
    <row r="380" spans="1:28" s="113" customFormat="1" ht="14.4">
      <c r="A380" s="108" t="s">
        <v>42</v>
      </c>
      <c r="B380" s="109">
        <v>7741801.4900000002</v>
      </c>
      <c r="C380" s="109">
        <v>449521</v>
      </c>
      <c r="D380" s="109">
        <v>27559565.75</v>
      </c>
      <c r="E380" s="109">
        <v>27100402.310000002</v>
      </c>
      <c r="F380" s="109">
        <v>255721.46</v>
      </c>
      <c r="G380" s="109">
        <v>1859120.17</v>
      </c>
      <c r="H380" s="109">
        <v>1218152.28</v>
      </c>
      <c r="I380" s="109">
        <v>3339600.7600000002</v>
      </c>
      <c r="J380" s="110">
        <v>69523885.220000014</v>
      </c>
      <c r="K380" s="109">
        <v>20583668.140000001</v>
      </c>
      <c r="L380" s="109">
        <v>744114.22</v>
      </c>
      <c r="M380" s="109">
        <v>0</v>
      </c>
      <c r="N380" s="109">
        <v>5030247.6500000004</v>
      </c>
      <c r="O380" s="109">
        <v>31798720.140000001</v>
      </c>
      <c r="P380" s="109">
        <v>10254593.5</v>
      </c>
      <c r="Q380" s="109">
        <v>1757608.9700000002</v>
      </c>
      <c r="R380" s="109">
        <v>1710695.2499999998</v>
      </c>
      <c r="S380" s="109">
        <v>0</v>
      </c>
      <c r="T380" s="109">
        <v>0</v>
      </c>
      <c r="U380" s="111">
        <v>71879647.870000005</v>
      </c>
      <c r="V380" s="112"/>
      <c r="W380" s="112"/>
      <c r="X380" s="112"/>
      <c r="Y380" s="112"/>
      <c r="Z380" s="112"/>
      <c r="AA380" s="112"/>
      <c r="AB380" s="112"/>
    </row>
    <row r="381" spans="1:28">
      <c r="J381" s="226">
        <v>0</v>
      </c>
      <c r="U381" s="227">
        <v>0</v>
      </c>
    </row>
    <row r="382" spans="1:28" s="113" customFormat="1" ht="14.4">
      <c r="A382" s="108" t="s">
        <v>311</v>
      </c>
      <c r="B382" s="109">
        <v>318452</v>
      </c>
      <c r="C382" s="109">
        <v>0</v>
      </c>
      <c r="D382" s="109">
        <v>1449550</v>
      </c>
      <c r="E382" s="109">
        <v>335267</v>
      </c>
      <c r="F382" s="109">
        <v>0</v>
      </c>
      <c r="G382" s="109">
        <v>0</v>
      </c>
      <c r="H382" s="109">
        <v>55406</v>
      </c>
      <c r="I382" s="109">
        <v>0</v>
      </c>
      <c r="J382" s="110">
        <v>2158675</v>
      </c>
      <c r="K382" s="109">
        <v>71443</v>
      </c>
      <c r="L382" s="109">
        <v>0</v>
      </c>
      <c r="M382" s="109">
        <v>0</v>
      </c>
      <c r="N382" s="109">
        <v>26666</v>
      </c>
      <c r="O382" s="109">
        <v>242153</v>
      </c>
      <c r="P382" s="109">
        <v>1685066</v>
      </c>
      <c r="Q382" s="109">
        <v>71</v>
      </c>
      <c r="R382" s="109">
        <v>135193</v>
      </c>
      <c r="S382" s="109">
        <v>0</v>
      </c>
      <c r="T382" s="109">
        <v>171461</v>
      </c>
      <c r="U382" s="111">
        <v>2332053</v>
      </c>
      <c r="V382" s="112"/>
      <c r="W382" s="112"/>
      <c r="X382" s="112"/>
      <c r="Y382" s="112"/>
      <c r="Z382" s="112"/>
      <c r="AA382" s="112"/>
      <c r="AB382" s="112"/>
    </row>
    <row r="383" spans="1:28">
      <c r="A383" s="206" t="s">
        <v>312</v>
      </c>
      <c r="B383" s="219">
        <v>0</v>
      </c>
      <c r="C383" s="219">
        <v>0</v>
      </c>
      <c r="D383" s="219">
        <v>17969</v>
      </c>
      <c r="E383" s="219">
        <v>0</v>
      </c>
      <c r="F383" s="219">
        <v>0</v>
      </c>
      <c r="G383" s="219">
        <v>0</v>
      </c>
      <c r="H383" s="219">
        <v>0</v>
      </c>
      <c r="I383" s="219">
        <v>0</v>
      </c>
      <c r="J383" s="226">
        <v>17969</v>
      </c>
      <c r="K383" s="219">
        <v>0</v>
      </c>
      <c r="L383" s="219">
        <v>0</v>
      </c>
      <c r="M383" s="219">
        <v>0</v>
      </c>
      <c r="N383" s="219">
        <v>0</v>
      </c>
      <c r="O383" s="219">
        <v>23632</v>
      </c>
      <c r="P383" s="219">
        <v>11081</v>
      </c>
      <c r="Q383" s="219">
        <v>0</v>
      </c>
      <c r="R383" s="219">
        <v>92087</v>
      </c>
      <c r="S383" s="219">
        <v>0</v>
      </c>
      <c r="T383" s="219">
        <v>0</v>
      </c>
      <c r="U383" s="227">
        <v>126800</v>
      </c>
    </row>
    <row r="384" spans="1:28" s="113" customFormat="1" ht="14.4">
      <c r="A384" s="108" t="s">
        <v>41</v>
      </c>
      <c r="B384" s="109">
        <v>0</v>
      </c>
      <c r="C384" s="109">
        <v>0</v>
      </c>
      <c r="D384" s="109">
        <v>17969</v>
      </c>
      <c r="E384" s="109">
        <v>0</v>
      </c>
      <c r="F384" s="109">
        <v>0</v>
      </c>
      <c r="G384" s="109">
        <v>0</v>
      </c>
      <c r="H384" s="109">
        <v>0</v>
      </c>
      <c r="I384" s="109">
        <v>0</v>
      </c>
      <c r="J384" s="110">
        <v>17969</v>
      </c>
      <c r="K384" s="109">
        <v>0</v>
      </c>
      <c r="L384" s="109">
        <v>0</v>
      </c>
      <c r="M384" s="109">
        <v>0</v>
      </c>
      <c r="N384" s="109">
        <v>0</v>
      </c>
      <c r="O384" s="109">
        <v>23632</v>
      </c>
      <c r="P384" s="109">
        <v>11081</v>
      </c>
      <c r="Q384" s="109">
        <v>0</v>
      </c>
      <c r="R384" s="109">
        <v>92087</v>
      </c>
      <c r="S384" s="109">
        <v>0</v>
      </c>
      <c r="T384" s="109">
        <v>0</v>
      </c>
      <c r="U384" s="111">
        <v>126800</v>
      </c>
      <c r="V384" s="112"/>
      <c r="W384" s="112"/>
      <c r="X384" s="112"/>
      <c r="Y384" s="112"/>
      <c r="Z384" s="112"/>
      <c r="AA384" s="112"/>
      <c r="AB384" s="112"/>
    </row>
    <row r="385" spans="1:28" s="113" customFormat="1" ht="14.4">
      <c r="A385" s="108" t="s">
        <v>42</v>
      </c>
      <c r="B385" s="109">
        <v>318452</v>
      </c>
      <c r="C385" s="109">
        <v>0</v>
      </c>
      <c r="D385" s="109">
        <v>1467519</v>
      </c>
      <c r="E385" s="109">
        <v>335267</v>
      </c>
      <c r="F385" s="109">
        <v>0</v>
      </c>
      <c r="G385" s="109">
        <v>0</v>
      </c>
      <c r="H385" s="109">
        <v>55406</v>
      </c>
      <c r="I385" s="109">
        <v>0</v>
      </c>
      <c r="J385" s="110">
        <v>2176644</v>
      </c>
      <c r="K385" s="109">
        <v>71443</v>
      </c>
      <c r="L385" s="109">
        <v>0</v>
      </c>
      <c r="M385" s="109">
        <v>0</v>
      </c>
      <c r="N385" s="109">
        <v>26666</v>
      </c>
      <c r="O385" s="109">
        <v>265785</v>
      </c>
      <c r="P385" s="109">
        <v>1696147</v>
      </c>
      <c r="Q385" s="109">
        <v>71</v>
      </c>
      <c r="R385" s="109">
        <v>227280</v>
      </c>
      <c r="S385" s="109">
        <v>0</v>
      </c>
      <c r="T385" s="109">
        <v>171461</v>
      </c>
      <c r="U385" s="111">
        <v>2458853</v>
      </c>
      <c r="V385" s="112"/>
      <c r="W385" s="112"/>
      <c r="X385" s="112"/>
      <c r="Y385" s="112"/>
      <c r="Z385" s="112"/>
      <c r="AA385" s="112"/>
      <c r="AB385" s="112"/>
    </row>
    <row r="386" spans="1:28">
      <c r="J386" s="226">
        <v>0</v>
      </c>
      <c r="U386" s="227">
        <v>0</v>
      </c>
    </row>
    <row r="387" spans="1:28" s="113" customFormat="1" ht="14.4">
      <c r="A387" s="108" t="s">
        <v>313</v>
      </c>
      <c r="B387" s="109">
        <v>2815334.2</v>
      </c>
      <c r="C387" s="109">
        <v>0</v>
      </c>
      <c r="D387" s="109">
        <v>4819922.0999999996</v>
      </c>
      <c r="E387" s="109">
        <v>1968646.2900000003</v>
      </c>
      <c r="F387" s="109">
        <v>0</v>
      </c>
      <c r="G387" s="109">
        <v>0</v>
      </c>
      <c r="H387" s="109">
        <v>143285.49</v>
      </c>
      <c r="I387" s="109">
        <v>0</v>
      </c>
      <c r="J387" s="110">
        <v>9747188.0800000001</v>
      </c>
      <c r="K387" s="109">
        <v>5219836.8</v>
      </c>
      <c r="L387" s="109">
        <v>0</v>
      </c>
      <c r="M387" s="109">
        <v>0</v>
      </c>
      <c r="N387" s="109">
        <v>78485.010000000009</v>
      </c>
      <c r="O387" s="109">
        <v>327484.17</v>
      </c>
      <c r="P387" s="109">
        <v>3733662.88</v>
      </c>
      <c r="Q387" s="109">
        <v>95043.77</v>
      </c>
      <c r="R387" s="109">
        <v>897061.59</v>
      </c>
      <c r="S387" s="109">
        <v>0</v>
      </c>
      <c r="T387" s="109">
        <v>0</v>
      </c>
      <c r="U387" s="111">
        <v>10351574.219999999</v>
      </c>
      <c r="V387" s="112"/>
      <c r="W387" s="112"/>
      <c r="X387" s="112"/>
      <c r="Y387" s="112"/>
      <c r="Z387" s="112"/>
      <c r="AA387" s="112"/>
      <c r="AB387" s="112"/>
    </row>
    <row r="388" spans="1:28">
      <c r="A388" s="206" t="s">
        <v>314</v>
      </c>
      <c r="B388" s="219">
        <v>7179078.9900000002</v>
      </c>
      <c r="C388" s="219">
        <v>0</v>
      </c>
      <c r="D388" s="219">
        <v>411427.04999999993</v>
      </c>
      <c r="E388" s="219">
        <v>47624.119999999995</v>
      </c>
      <c r="F388" s="219">
        <v>34892.449999999997</v>
      </c>
      <c r="G388" s="219">
        <v>631333.73</v>
      </c>
      <c r="H388" s="219">
        <v>0</v>
      </c>
      <c r="I388" s="219">
        <v>211770.23999999999</v>
      </c>
      <c r="J388" s="226">
        <v>8516126.5800000001</v>
      </c>
      <c r="K388" s="219">
        <v>0</v>
      </c>
      <c r="L388" s="219">
        <v>0</v>
      </c>
      <c r="M388" s="219">
        <v>0</v>
      </c>
      <c r="N388" s="219">
        <v>0</v>
      </c>
      <c r="O388" s="219">
        <v>1319632.9700000002</v>
      </c>
      <c r="P388" s="219">
        <v>1454834.05</v>
      </c>
      <c r="Q388" s="219">
        <v>1420.71</v>
      </c>
      <c r="R388" s="219">
        <v>299133.76</v>
      </c>
      <c r="S388" s="219">
        <v>0</v>
      </c>
      <c r="T388" s="219">
        <v>0</v>
      </c>
      <c r="U388" s="227">
        <v>3075021.49</v>
      </c>
    </row>
    <row r="389" spans="1:28">
      <c r="A389" s="206" t="s">
        <v>315</v>
      </c>
      <c r="B389" s="219">
        <v>3283</v>
      </c>
      <c r="C389" s="219">
        <v>0</v>
      </c>
      <c r="D389" s="219">
        <v>6931</v>
      </c>
      <c r="E389" s="219">
        <v>0</v>
      </c>
      <c r="F389" s="219">
        <v>0</v>
      </c>
      <c r="G389" s="219">
        <v>0</v>
      </c>
      <c r="H389" s="219">
        <v>0</v>
      </c>
      <c r="I389" s="219">
        <v>0</v>
      </c>
      <c r="J389" s="226">
        <v>10214</v>
      </c>
      <c r="K389" s="219">
        <v>0</v>
      </c>
      <c r="L389" s="219">
        <v>0</v>
      </c>
      <c r="M389" s="219">
        <v>0</v>
      </c>
      <c r="N389" s="219">
        <v>0</v>
      </c>
      <c r="O389" s="219">
        <v>0</v>
      </c>
      <c r="P389" s="219">
        <v>10070</v>
      </c>
      <c r="Q389" s="219">
        <v>0</v>
      </c>
      <c r="R389" s="219">
        <v>0</v>
      </c>
      <c r="S389" s="219">
        <v>0</v>
      </c>
      <c r="T389" s="219">
        <v>0</v>
      </c>
      <c r="U389" s="227">
        <v>10070</v>
      </c>
    </row>
    <row r="390" spans="1:28">
      <c r="A390" s="206" t="s">
        <v>316</v>
      </c>
      <c r="B390" s="219">
        <v>133234.82999999999</v>
      </c>
      <c r="C390" s="219">
        <v>39918.85</v>
      </c>
      <c r="D390" s="219">
        <v>64143.040000000008</v>
      </c>
      <c r="E390" s="219">
        <v>15902.150000000001</v>
      </c>
      <c r="F390" s="219">
        <v>0</v>
      </c>
      <c r="G390" s="219">
        <v>0</v>
      </c>
      <c r="H390" s="219">
        <v>0</v>
      </c>
      <c r="I390" s="219">
        <v>0</v>
      </c>
      <c r="J390" s="226">
        <v>253198.87</v>
      </c>
      <c r="K390" s="219">
        <v>18086.77</v>
      </c>
      <c r="L390" s="219">
        <v>0</v>
      </c>
      <c r="M390" s="219">
        <v>0</v>
      </c>
      <c r="N390" s="219">
        <v>7343.15</v>
      </c>
      <c r="O390" s="219">
        <v>66000.600000000006</v>
      </c>
      <c r="P390" s="219">
        <v>27923.91</v>
      </c>
      <c r="Q390" s="219">
        <v>133234.82999999999</v>
      </c>
      <c r="R390" s="219">
        <v>0</v>
      </c>
      <c r="S390" s="219">
        <v>0</v>
      </c>
      <c r="T390" s="219">
        <v>0</v>
      </c>
      <c r="U390" s="227">
        <v>252589.26</v>
      </c>
    </row>
    <row r="391" spans="1:28">
      <c r="A391" s="206" t="s">
        <v>412</v>
      </c>
      <c r="B391" s="219">
        <v>3846274.9400000004</v>
      </c>
      <c r="C391" s="219">
        <v>152862.97</v>
      </c>
      <c r="D391" s="219">
        <v>4233983.12</v>
      </c>
      <c r="E391" s="219">
        <v>441182.87</v>
      </c>
      <c r="F391" s="219">
        <v>100926.76</v>
      </c>
      <c r="G391" s="219">
        <v>625807.51</v>
      </c>
      <c r="H391" s="219">
        <v>0</v>
      </c>
      <c r="I391" s="219">
        <v>802498.41</v>
      </c>
      <c r="J391" s="226">
        <v>10203536.58</v>
      </c>
      <c r="K391" s="219">
        <v>0</v>
      </c>
      <c r="L391" s="219">
        <v>0</v>
      </c>
      <c r="M391" s="219">
        <v>0</v>
      </c>
      <c r="N391" s="219">
        <v>1249532.76</v>
      </c>
      <c r="O391" s="219">
        <v>8437613.9400000013</v>
      </c>
      <c r="P391" s="219">
        <v>1156006.6600000001</v>
      </c>
      <c r="Q391" s="219">
        <v>74323.95</v>
      </c>
      <c r="R391" s="219">
        <v>138822.84</v>
      </c>
      <c r="S391" s="219">
        <v>0</v>
      </c>
      <c r="T391" s="219">
        <v>0</v>
      </c>
      <c r="U391" s="227">
        <v>11056300.15</v>
      </c>
    </row>
    <row r="392" spans="1:28" s="113" customFormat="1" ht="14.4">
      <c r="A392" s="108" t="s">
        <v>41</v>
      </c>
      <c r="B392" s="109">
        <v>11161871.760000002</v>
      </c>
      <c r="C392" s="109">
        <v>192781.82</v>
      </c>
      <c r="D392" s="109">
        <v>4716484.21</v>
      </c>
      <c r="E392" s="109">
        <v>504709.14</v>
      </c>
      <c r="F392" s="109">
        <v>135819.21</v>
      </c>
      <c r="G392" s="109">
        <v>1257141.24</v>
      </c>
      <c r="H392" s="109">
        <v>0</v>
      </c>
      <c r="I392" s="109">
        <v>1014268.65</v>
      </c>
      <c r="J392" s="110">
        <v>18983076.030000001</v>
      </c>
      <c r="K392" s="109">
        <v>18086.77</v>
      </c>
      <c r="L392" s="109">
        <v>0</v>
      </c>
      <c r="M392" s="109">
        <v>0</v>
      </c>
      <c r="N392" s="109">
        <v>1256875.9099999999</v>
      </c>
      <c r="O392" s="109">
        <v>9823247.5100000016</v>
      </c>
      <c r="P392" s="109">
        <v>2648834.62</v>
      </c>
      <c r="Q392" s="109">
        <v>208979.49</v>
      </c>
      <c r="R392" s="109">
        <v>437956.6</v>
      </c>
      <c r="S392" s="109">
        <v>0</v>
      </c>
      <c r="T392" s="109">
        <v>0</v>
      </c>
      <c r="U392" s="111">
        <v>14393980.900000002</v>
      </c>
      <c r="V392" s="112"/>
      <c r="W392" s="112"/>
      <c r="X392" s="112"/>
      <c r="Y392" s="112"/>
      <c r="Z392" s="112"/>
      <c r="AA392" s="112"/>
      <c r="AB392" s="112"/>
    </row>
    <row r="393" spans="1:28" s="113" customFormat="1" ht="14.4">
      <c r="A393" s="108" t="s">
        <v>42</v>
      </c>
      <c r="B393" s="109">
        <v>13977205.960000001</v>
      </c>
      <c r="C393" s="109">
        <v>192781.82</v>
      </c>
      <c r="D393" s="109">
        <v>9536406.3099999987</v>
      </c>
      <c r="E393" s="109">
        <v>2473355.4300000002</v>
      </c>
      <c r="F393" s="109">
        <v>135819.21</v>
      </c>
      <c r="G393" s="109">
        <v>1257141.24</v>
      </c>
      <c r="H393" s="109">
        <v>143285.49</v>
      </c>
      <c r="I393" s="109">
        <v>1014268.65</v>
      </c>
      <c r="J393" s="110">
        <v>28730264.109999996</v>
      </c>
      <c r="K393" s="109">
        <v>5237923.5699999994</v>
      </c>
      <c r="L393" s="109">
        <v>0</v>
      </c>
      <c r="M393" s="109">
        <v>0</v>
      </c>
      <c r="N393" s="109">
        <v>1335360.92</v>
      </c>
      <c r="O393" s="109">
        <v>10150731.680000002</v>
      </c>
      <c r="P393" s="109">
        <v>6382497.5</v>
      </c>
      <c r="Q393" s="109">
        <v>304023.26</v>
      </c>
      <c r="R393" s="109">
        <v>1335018.19</v>
      </c>
      <c r="S393" s="109">
        <v>0</v>
      </c>
      <c r="T393" s="109">
        <v>0</v>
      </c>
      <c r="U393" s="111">
        <v>24745555.120000005</v>
      </c>
      <c r="V393" s="112"/>
      <c r="W393" s="112"/>
      <c r="X393" s="112"/>
      <c r="Y393" s="112"/>
      <c r="Z393" s="112"/>
      <c r="AA393" s="112"/>
      <c r="AB393" s="112"/>
    </row>
    <row r="394" spans="1:28">
      <c r="J394" s="226">
        <v>0</v>
      </c>
      <c r="U394" s="227">
        <v>0</v>
      </c>
    </row>
    <row r="395" spans="1:28" s="113" customFormat="1" ht="14.4">
      <c r="A395" s="108" t="s">
        <v>318</v>
      </c>
      <c r="B395" s="109">
        <v>6933144</v>
      </c>
      <c r="C395" s="109">
        <v>0</v>
      </c>
      <c r="D395" s="109">
        <v>16460558</v>
      </c>
      <c r="E395" s="109">
        <v>6006892</v>
      </c>
      <c r="F395" s="109">
        <v>105242</v>
      </c>
      <c r="G395" s="109">
        <v>0</v>
      </c>
      <c r="H395" s="109">
        <v>442823</v>
      </c>
      <c r="I395" s="109">
        <v>2506784</v>
      </c>
      <c r="J395" s="110">
        <v>32455443</v>
      </c>
      <c r="K395" s="109">
        <v>18933194</v>
      </c>
      <c r="L395" s="109">
        <v>26218</v>
      </c>
      <c r="M395" s="109">
        <v>0</v>
      </c>
      <c r="N395" s="109">
        <v>215393</v>
      </c>
      <c r="O395" s="109">
        <v>1574408</v>
      </c>
      <c r="P395" s="109">
        <v>5050595</v>
      </c>
      <c r="Q395" s="109">
        <v>26110</v>
      </c>
      <c r="R395" s="109">
        <v>3959738</v>
      </c>
      <c r="S395" s="109">
        <v>0</v>
      </c>
      <c r="T395" s="109">
        <v>1490054</v>
      </c>
      <c r="U395" s="111">
        <v>31275710</v>
      </c>
      <c r="V395" s="112"/>
      <c r="W395" s="112"/>
      <c r="X395" s="112"/>
      <c r="Y395" s="112"/>
      <c r="Z395" s="112"/>
      <c r="AA395" s="112"/>
      <c r="AB395" s="112"/>
    </row>
    <row r="396" spans="1:28">
      <c r="A396" s="206" t="s">
        <v>319</v>
      </c>
      <c r="B396" s="219">
        <v>4215952</v>
      </c>
      <c r="C396" s="219">
        <v>0</v>
      </c>
      <c r="D396" s="219">
        <v>10638529</v>
      </c>
      <c r="E396" s="219">
        <v>2062655</v>
      </c>
      <c r="F396" s="219">
        <v>32713</v>
      </c>
      <c r="G396" s="219">
        <v>559227</v>
      </c>
      <c r="H396" s="219">
        <v>0</v>
      </c>
      <c r="I396" s="219">
        <v>1039695</v>
      </c>
      <c r="J396" s="226">
        <v>18548771</v>
      </c>
      <c r="K396" s="219">
        <v>0</v>
      </c>
      <c r="L396" s="219">
        <v>52234</v>
      </c>
      <c r="M396" s="219">
        <v>0</v>
      </c>
      <c r="N396" s="219">
        <v>11599260</v>
      </c>
      <c r="O396" s="219">
        <v>3246998</v>
      </c>
      <c r="P396" s="219">
        <v>1990304</v>
      </c>
      <c r="Q396" s="219">
        <v>14960</v>
      </c>
      <c r="R396" s="219">
        <v>1884464</v>
      </c>
      <c r="S396" s="219">
        <v>0</v>
      </c>
      <c r="T396" s="219">
        <v>0</v>
      </c>
      <c r="U396" s="227">
        <v>18788220</v>
      </c>
    </row>
    <row r="397" spans="1:28">
      <c r="A397" s="206" t="s">
        <v>320</v>
      </c>
      <c r="B397" s="219">
        <v>682729</v>
      </c>
      <c r="C397" s="219">
        <v>0</v>
      </c>
      <c r="D397" s="219">
        <v>502881</v>
      </c>
      <c r="E397" s="219">
        <v>32797</v>
      </c>
      <c r="F397" s="219">
        <v>7875</v>
      </c>
      <c r="G397" s="219">
        <v>642555</v>
      </c>
      <c r="H397" s="219">
        <v>0</v>
      </c>
      <c r="I397" s="219">
        <v>1034003</v>
      </c>
      <c r="J397" s="226">
        <v>2902840</v>
      </c>
      <c r="K397" s="219">
        <v>877931</v>
      </c>
      <c r="L397" s="219">
        <v>0</v>
      </c>
      <c r="M397" s="219">
        <v>0</v>
      </c>
      <c r="N397" s="219">
        <v>168335</v>
      </c>
      <c r="O397" s="219">
        <v>15170</v>
      </c>
      <c r="P397" s="219">
        <v>647883</v>
      </c>
      <c r="Q397" s="219">
        <v>0</v>
      </c>
      <c r="R397" s="219">
        <v>101378</v>
      </c>
      <c r="S397" s="219">
        <v>0</v>
      </c>
      <c r="T397" s="219">
        <v>0</v>
      </c>
      <c r="U397" s="227">
        <v>1810697</v>
      </c>
    </row>
    <row r="398" spans="1:28">
      <c r="A398" s="206" t="s">
        <v>321</v>
      </c>
      <c r="B398" s="219">
        <v>191421.85</v>
      </c>
      <c r="C398" s="219">
        <v>0</v>
      </c>
      <c r="D398" s="219">
        <v>56010.499999999993</v>
      </c>
      <c r="E398" s="219">
        <v>67484.000000000015</v>
      </c>
      <c r="F398" s="219">
        <v>0</v>
      </c>
      <c r="G398" s="219">
        <v>0</v>
      </c>
      <c r="H398" s="219">
        <v>0</v>
      </c>
      <c r="I398" s="219">
        <v>0</v>
      </c>
      <c r="J398" s="226">
        <v>314916.35000000003</v>
      </c>
      <c r="K398" s="219">
        <v>49494.03</v>
      </c>
      <c r="L398" s="219">
        <v>0</v>
      </c>
      <c r="M398" s="219">
        <v>0</v>
      </c>
      <c r="N398" s="219">
        <v>0</v>
      </c>
      <c r="O398" s="219">
        <v>78458</v>
      </c>
      <c r="P398" s="219">
        <v>118455.84</v>
      </c>
      <c r="Q398" s="219">
        <v>2639.94</v>
      </c>
      <c r="R398" s="219">
        <v>94862.21</v>
      </c>
      <c r="S398" s="219">
        <v>0</v>
      </c>
      <c r="T398" s="219">
        <v>0</v>
      </c>
      <c r="U398" s="227">
        <v>343910.02</v>
      </c>
    </row>
    <row r="399" spans="1:28">
      <c r="A399" s="206" t="s">
        <v>322</v>
      </c>
      <c r="B399" s="219">
        <v>1617429</v>
      </c>
      <c r="C399" s="219">
        <v>0</v>
      </c>
      <c r="D399" s="219">
        <v>602519</v>
      </c>
      <c r="E399" s="219">
        <v>1732906</v>
      </c>
      <c r="F399" s="219">
        <v>0</v>
      </c>
      <c r="G399" s="219">
        <v>71537</v>
      </c>
      <c r="H399" s="219">
        <v>0</v>
      </c>
      <c r="I399" s="219">
        <v>292707</v>
      </c>
      <c r="J399" s="226">
        <v>4317098</v>
      </c>
      <c r="K399" s="219">
        <v>0</v>
      </c>
      <c r="L399" s="219">
        <v>29799</v>
      </c>
      <c r="M399" s="219">
        <v>0</v>
      </c>
      <c r="N399" s="219">
        <v>419532</v>
      </c>
      <c r="O399" s="219">
        <v>2257618</v>
      </c>
      <c r="P399" s="219">
        <v>832645</v>
      </c>
      <c r="Q399" s="219">
        <v>0</v>
      </c>
      <c r="R399" s="219">
        <v>0</v>
      </c>
      <c r="S399" s="219">
        <v>0</v>
      </c>
      <c r="T399" s="219">
        <v>0</v>
      </c>
      <c r="U399" s="227">
        <v>3539594</v>
      </c>
    </row>
    <row r="400" spans="1:28">
      <c r="A400" s="206" t="s">
        <v>323</v>
      </c>
      <c r="B400" s="219">
        <v>978639</v>
      </c>
      <c r="C400" s="219">
        <v>0</v>
      </c>
      <c r="D400" s="219">
        <v>1440997</v>
      </c>
      <c r="E400" s="219">
        <v>2102491</v>
      </c>
      <c r="F400" s="219">
        <v>78923</v>
      </c>
      <c r="G400" s="219">
        <v>320828</v>
      </c>
      <c r="H400" s="219">
        <v>0</v>
      </c>
      <c r="I400" s="219">
        <v>1274670</v>
      </c>
      <c r="J400" s="226">
        <v>6196548</v>
      </c>
      <c r="K400" s="219">
        <v>637651</v>
      </c>
      <c r="L400" s="219">
        <v>0</v>
      </c>
      <c r="M400" s="219">
        <v>0</v>
      </c>
      <c r="N400" s="219">
        <v>0</v>
      </c>
      <c r="O400" s="219">
        <v>5335602</v>
      </c>
      <c r="P400" s="219">
        <v>553045</v>
      </c>
      <c r="Q400" s="219">
        <v>689625</v>
      </c>
      <c r="R400" s="219">
        <v>0</v>
      </c>
      <c r="S400" s="219">
        <v>19771</v>
      </c>
      <c r="T400" s="219">
        <v>0</v>
      </c>
      <c r="U400" s="227">
        <v>7235694</v>
      </c>
    </row>
    <row r="401" spans="1:28">
      <c r="A401" s="206" t="s">
        <v>324</v>
      </c>
      <c r="B401" s="219">
        <v>111271.14</v>
      </c>
      <c r="C401" s="219">
        <v>0</v>
      </c>
      <c r="D401" s="219">
        <v>100839.86</v>
      </c>
      <c r="E401" s="219">
        <v>0</v>
      </c>
      <c r="F401" s="219">
        <v>0</v>
      </c>
      <c r="G401" s="219">
        <v>0</v>
      </c>
      <c r="H401" s="219">
        <v>0</v>
      </c>
      <c r="I401" s="219">
        <v>0</v>
      </c>
      <c r="J401" s="226">
        <v>212111</v>
      </c>
      <c r="K401" s="219">
        <v>61091.11</v>
      </c>
      <c r="L401" s="219">
        <v>0</v>
      </c>
      <c r="M401" s="219">
        <v>0</v>
      </c>
      <c r="N401" s="219">
        <v>15717.88</v>
      </c>
      <c r="O401" s="219">
        <v>2584.9300000000003</v>
      </c>
      <c r="P401" s="219">
        <v>134645.88</v>
      </c>
      <c r="Q401" s="219">
        <v>0</v>
      </c>
      <c r="R401" s="219">
        <v>0</v>
      </c>
      <c r="S401" s="219">
        <v>0</v>
      </c>
      <c r="T401" s="219">
        <v>0</v>
      </c>
      <c r="U401" s="227">
        <v>214039.80000000002</v>
      </c>
    </row>
    <row r="402" spans="1:28">
      <c r="A402" s="206" t="s">
        <v>325</v>
      </c>
      <c r="B402" s="219">
        <v>3815</v>
      </c>
      <c r="C402" s="219">
        <v>0</v>
      </c>
      <c r="D402" s="219">
        <v>11776</v>
      </c>
      <c r="E402" s="219">
        <v>65568</v>
      </c>
      <c r="F402" s="219">
        <v>4545</v>
      </c>
      <c r="G402" s="219">
        <v>0</v>
      </c>
      <c r="H402" s="219">
        <v>0</v>
      </c>
      <c r="I402" s="219">
        <v>0</v>
      </c>
      <c r="J402" s="226">
        <v>85704</v>
      </c>
      <c r="K402" s="219">
        <v>0</v>
      </c>
      <c r="L402" s="219">
        <v>0</v>
      </c>
      <c r="M402" s="219">
        <v>0</v>
      </c>
      <c r="N402" s="219">
        <v>50112</v>
      </c>
      <c r="O402" s="219">
        <v>1440</v>
      </c>
      <c r="P402" s="219">
        <v>33169</v>
      </c>
      <c r="Q402" s="219">
        <v>0</v>
      </c>
      <c r="R402" s="219">
        <v>0</v>
      </c>
      <c r="S402" s="219">
        <v>0</v>
      </c>
      <c r="T402" s="219">
        <v>0</v>
      </c>
      <c r="U402" s="227">
        <v>84721</v>
      </c>
    </row>
    <row r="403" spans="1:28" s="113" customFormat="1" ht="14.4">
      <c r="A403" s="108" t="s">
        <v>41</v>
      </c>
      <c r="B403" s="109">
        <v>7801256.9899999993</v>
      </c>
      <c r="C403" s="109">
        <v>0</v>
      </c>
      <c r="D403" s="109">
        <v>13353552.359999999</v>
      </c>
      <c r="E403" s="109">
        <v>6063901</v>
      </c>
      <c r="F403" s="109">
        <v>124056</v>
      </c>
      <c r="G403" s="109">
        <v>1594147</v>
      </c>
      <c r="H403" s="109">
        <v>0</v>
      </c>
      <c r="I403" s="109">
        <v>3641075</v>
      </c>
      <c r="J403" s="110">
        <v>32577988.349999998</v>
      </c>
      <c r="K403" s="109">
        <v>1626167.1400000001</v>
      </c>
      <c r="L403" s="109">
        <v>82033</v>
      </c>
      <c r="M403" s="109">
        <v>0</v>
      </c>
      <c r="N403" s="109">
        <v>12252956.880000001</v>
      </c>
      <c r="O403" s="109">
        <v>10937870.93</v>
      </c>
      <c r="P403" s="109">
        <v>4310147.72</v>
      </c>
      <c r="Q403" s="109">
        <v>707224.94</v>
      </c>
      <c r="R403" s="109">
        <v>2080704.21</v>
      </c>
      <c r="S403" s="109">
        <v>19771</v>
      </c>
      <c r="T403" s="109">
        <v>0</v>
      </c>
      <c r="U403" s="111">
        <v>32016875.820000004</v>
      </c>
      <c r="V403" s="112"/>
      <c r="W403" s="112"/>
      <c r="X403" s="112"/>
      <c r="Y403" s="112"/>
      <c r="Z403" s="112"/>
      <c r="AA403" s="112"/>
      <c r="AB403" s="112"/>
    </row>
    <row r="404" spans="1:28" s="113" customFormat="1" ht="14.4">
      <c r="A404" s="108" t="s">
        <v>42</v>
      </c>
      <c r="B404" s="109">
        <v>14734400.989999998</v>
      </c>
      <c r="C404" s="109">
        <v>0</v>
      </c>
      <c r="D404" s="109">
        <v>29814110.359999999</v>
      </c>
      <c r="E404" s="109">
        <v>12070793</v>
      </c>
      <c r="F404" s="109">
        <v>229298</v>
      </c>
      <c r="G404" s="109">
        <v>1594147</v>
      </c>
      <c r="H404" s="109">
        <v>442823</v>
      </c>
      <c r="I404" s="109">
        <v>6147859</v>
      </c>
      <c r="J404" s="110">
        <v>65033431.349999994</v>
      </c>
      <c r="K404" s="109">
        <v>20559361.140000001</v>
      </c>
      <c r="L404" s="109">
        <v>108251</v>
      </c>
      <c r="M404" s="109">
        <v>0</v>
      </c>
      <c r="N404" s="109">
        <v>12468349.880000001</v>
      </c>
      <c r="O404" s="109">
        <v>12512278.93</v>
      </c>
      <c r="P404" s="109">
        <v>9360742.7199999988</v>
      </c>
      <c r="Q404" s="109">
        <v>733334.94</v>
      </c>
      <c r="R404" s="109">
        <v>6040442.21</v>
      </c>
      <c r="S404" s="109">
        <v>19771</v>
      </c>
      <c r="T404" s="109">
        <v>1490054</v>
      </c>
      <c r="U404" s="111">
        <v>63292585.82</v>
      </c>
      <c r="V404" s="112"/>
      <c r="W404" s="112"/>
      <c r="X404" s="112"/>
      <c r="Y404" s="112"/>
      <c r="Z404" s="112"/>
      <c r="AA404" s="112"/>
      <c r="AB404" s="112"/>
    </row>
    <row r="405" spans="1:28">
      <c r="J405" s="226">
        <v>0</v>
      </c>
      <c r="U405" s="227">
        <v>0</v>
      </c>
    </row>
    <row r="406" spans="1:28" s="113" customFormat="1" ht="14.4">
      <c r="A406" s="108" t="s">
        <v>326</v>
      </c>
      <c r="B406" s="109">
        <v>3315203</v>
      </c>
      <c r="C406" s="109">
        <v>898065</v>
      </c>
      <c r="D406" s="109">
        <v>4637441</v>
      </c>
      <c r="E406" s="109">
        <v>1431083</v>
      </c>
      <c r="F406" s="109">
        <v>132155</v>
      </c>
      <c r="G406" s="109">
        <v>0</v>
      </c>
      <c r="H406" s="109">
        <v>0</v>
      </c>
      <c r="I406" s="109">
        <v>2213341</v>
      </c>
      <c r="J406" s="110">
        <v>12627288</v>
      </c>
      <c r="K406" s="109">
        <v>2417398</v>
      </c>
      <c r="L406" s="109">
        <v>0</v>
      </c>
      <c r="M406" s="109">
        <v>0</v>
      </c>
      <c r="N406" s="109">
        <v>31311</v>
      </c>
      <c r="O406" s="109">
        <v>2181023</v>
      </c>
      <c r="P406" s="109">
        <v>5150218</v>
      </c>
      <c r="Q406" s="109">
        <v>0</v>
      </c>
      <c r="R406" s="109">
        <v>1979744</v>
      </c>
      <c r="S406" s="109">
        <v>0</v>
      </c>
      <c r="T406" s="109">
        <v>0</v>
      </c>
      <c r="U406" s="111">
        <v>11759694</v>
      </c>
      <c r="V406" s="112"/>
      <c r="W406" s="112"/>
      <c r="X406" s="112"/>
      <c r="Y406" s="112"/>
      <c r="Z406" s="112"/>
      <c r="AA406" s="112"/>
      <c r="AB406" s="112"/>
    </row>
    <row r="407" spans="1:28">
      <c r="A407" s="206" t="s">
        <v>327</v>
      </c>
      <c r="B407" s="219">
        <v>21320.880000000001</v>
      </c>
      <c r="C407" s="219">
        <v>0</v>
      </c>
      <c r="D407" s="219">
        <v>22047.29</v>
      </c>
      <c r="E407" s="219">
        <v>3917.23</v>
      </c>
      <c r="F407" s="219">
        <v>0</v>
      </c>
      <c r="G407" s="219">
        <v>0</v>
      </c>
      <c r="H407" s="219">
        <v>0</v>
      </c>
      <c r="I407" s="219">
        <v>0</v>
      </c>
      <c r="J407" s="226">
        <v>47285.4</v>
      </c>
      <c r="K407" s="219">
        <v>0</v>
      </c>
      <c r="L407" s="219">
        <v>0</v>
      </c>
      <c r="M407" s="219">
        <v>0</v>
      </c>
      <c r="N407" s="219">
        <v>0</v>
      </c>
      <c r="O407" s="219">
        <v>0</v>
      </c>
      <c r="P407" s="219">
        <v>34942.639999999999</v>
      </c>
      <c r="Q407" s="219">
        <v>0</v>
      </c>
      <c r="R407" s="219">
        <v>0</v>
      </c>
      <c r="S407" s="219">
        <v>0</v>
      </c>
      <c r="T407" s="219">
        <v>0</v>
      </c>
      <c r="U407" s="227">
        <v>34942.639999999999</v>
      </c>
    </row>
    <row r="408" spans="1:28">
      <c r="A408" s="206" t="s">
        <v>328</v>
      </c>
      <c r="B408" s="219">
        <v>0</v>
      </c>
      <c r="C408" s="219">
        <v>0</v>
      </c>
      <c r="D408" s="219">
        <v>258199.83</v>
      </c>
      <c r="E408" s="219">
        <v>0</v>
      </c>
      <c r="F408" s="219">
        <v>0</v>
      </c>
      <c r="G408" s="219">
        <v>0</v>
      </c>
      <c r="H408" s="219">
        <v>0</v>
      </c>
      <c r="I408" s="219">
        <v>0</v>
      </c>
      <c r="J408" s="226">
        <v>258199.83</v>
      </c>
      <c r="K408" s="219">
        <v>0</v>
      </c>
      <c r="L408" s="219">
        <v>0</v>
      </c>
      <c r="M408" s="219">
        <v>0</v>
      </c>
      <c r="N408" s="219">
        <v>0</v>
      </c>
      <c r="O408" s="219">
        <v>0</v>
      </c>
      <c r="P408" s="219">
        <v>60230.83</v>
      </c>
      <c r="Q408" s="219">
        <v>0</v>
      </c>
      <c r="R408" s="219">
        <v>0</v>
      </c>
      <c r="S408" s="219">
        <v>0</v>
      </c>
      <c r="T408" s="219">
        <v>0</v>
      </c>
      <c r="U408" s="227">
        <v>60230.83</v>
      </c>
    </row>
    <row r="409" spans="1:28">
      <c r="A409" s="206" t="s">
        <v>329</v>
      </c>
      <c r="B409" s="219">
        <v>0</v>
      </c>
      <c r="C409" s="219">
        <v>0</v>
      </c>
      <c r="D409" s="219">
        <v>47185.680000000008</v>
      </c>
      <c r="E409" s="219">
        <v>0</v>
      </c>
      <c r="F409" s="219">
        <v>0</v>
      </c>
      <c r="G409" s="219">
        <v>0</v>
      </c>
      <c r="H409" s="219">
        <v>0</v>
      </c>
      <c r="I409" s="219">
        <v>0</v>
      </c>
      <c r="J409" s="226">
        <v>47185.680000000008</v>
      </c>
      <c r="K409" s="219">
        <v>56317.79</v>
      </c>
      <c r="L409" s="219">
        <v>0</v>
      </c>
      <c r="M409" s="219">
        <v>0</v>
      </c>
      <c r="N409" s="219">
        <v>0</v>
      </c>
      <c r="O409" s="219">
        <v>39976</v>
      </c>
      <c r="P409" s="219">
        <v>9796.24</v>
      </c>
      <c r="Q409" s="219">
        <v>0</v>
      </c>
      <c r="R409" s="219">
        <v>0</v>
      </c>
      <c r="S409" s="219">
        <v>0</v>
      </c>
      <c r="T409" s="219">
        <v>0</v>
      </c>
      <c r="U409" s="227">
        <v>106090.03000000001</v>
      </c>
    </row>
    <row r="410" spans="1:28">
      <c r="A410" s="206" t="s">
        <v>330</v>
      </c>
      <c r="B410" s="219">
        <v>0</v>
      </c>
      <c r="C410" s="219">
        <v>0</v>
      </c>
      <c r="D410" s="219">
        <v>11380</v>
      </c>
      <c r="E410" s="219">
        <v>12203</v>
      </c>
      <c r="F410" s="219">
        <v>0</v>
      </c>
      <c r="G410" s="219">
        <v>0</v>
      </c>
      <c r="H410" s="219">
        <v>0</v>
      </c>
      <c r="I410" s="219">
        <v>0</v>
      </c>
      <c r="J410" s="226">
        <v>23583</v>
      </c>
      <c r="K410" s="219">
        <v>15309</v>
      </c>
      <c r="L410" s="219">
        <v>0</v>
      </c>
      <c r="M410" s="219">
        <v>0</v>
      </c>
      <c r="N410" s="219">
        <v>241</v>
      </c>
      <c r="O410" s="219">
        <v>0</v>
      </c>
      <c r="P410" s="219">
        <v>6693</v>
      </c>
      <c r="Q410" s="219">
        <v>0</v>
      </c>
      <c r="R410" s="219">
        <v>0</v>
      </c>
      <c r="S410" s="219">
        <v>0</v>
      </c>
      <c r="T410" s="219">
        <v>0</v>
      </c>
      <c r="U410" s="227">
        <v>22243</v>
      </c>
    </row>
    <row r="411" spans="1:28">
      <c r="A411" s="206" t="s">
        <v>331</v>
      </c>
      <c r="B411" s="219">
        <v>0</v>
      </c>
      <c r="C411" s="219">
        <v>0</v>
      </c>
      <c r="D411" s="219">
        <v>17929.3</v>
      </c>
      <c r="E411" s="219">
        <v>3705.26</v>
      </c>
      <c r="F411" s="219">
        <v>0</v>
      </c>
      <c r="G411" s="219">
        <v>0</v>
      </c>
      <c r="H411" s="219">
        <v>0</v>
      </c>
      <c r="I411" s="219">
        <v>0</v>
      </c>
      <c r="J411" s="226">
        <v>21634.559999999998</v>
      </c>
      <c r="K411" s="219">
        <v>21631.06</v>
      </c>
      <c r="L411" s="219">
        <v>0</v>
      </c>
      <c r="M411" s="219">
        <v>0</v>
      </c>
      <c r="N411" s="219">
        <v>0</v>
      </c>
      <c r="O411" s="219">
        <v>5558.0199999999995</v>
      </c>
      <c r="P411" s="219">
        <v>3237.89</v>
      </c>
      <c r="Q411" s="219">
        <v>0</v>
      </c>
      <c r="R411" s="219">
        <v>0</v>
      </c>
      <c r="S411" s="219">
        <v>0</v>
      </c>
      <c r="T411" s="219">
        <v>0</v>
      </c>
      <c r="U411" s="227">
        <v>30426.97</v>
      </c>
    </row>
    <row r="412" spans="1:28">
      <c r="A412" s="206" t="s">
        <v>413</v>
      </c>
      <c r="B412" s="219">
        <v>0</v>
      </c>
      <c r="C412" s="219">
        <v>0</v>
      </c>
      <c r="D412" s="219">
        <v>53905.710000000006</v>
      </c>
      <c r="E412" s="219">
        <v>2630.03</v>
      </c>
      <c r="F412" s="219">
        <v>0</v>
      </c>
      <c r="G412" s="219">
        <v>0</v>
      </c>
      <c r="H412" s="219">
        <v>0</v>
      </c>
      <c r="I412" s="219">
        <v>0</v>
      </c>
      <c r="J412" s="226">
        <v>56535.740000000005</v>
      </c>
      <c r="K412" s="219">
        <v>62314.06</v>
      </c>
      <c r="L412" s="219">
        <v>0</v>
      </c>
      <c r="M412" s="219">
        <v>0</v>
      </c>
      <c r="N412" s="219">
        <v>0</v>
      </c>
      <c r="O412" s="219">
        <v>327.23</v>
      </c>
      <c r="P412" s="219">
        <v>12845.14</v>
      </c>
      <c r="Q412" s="219">
        <v>0</v>
      </c>
      <c r="R412" s="219">
        <v>0</v>
      </c>
      <c r="S412" s="219">
        <v>0</v>
      </c>
      <c r="T412" s="219">
        <v>0</v>
      </c>
      <c r="U412" s="227">
        <v>75486.429999999993</v>
      </c>
    </row>
    <row r="413" spans="1:28">
      <c r="A413" s="206" t="s">
        <v>333</v>
      </c>
      <c r="B413" s="219">
        <v>0</v>
      </c>
      <c r="C413" s="219">
        <v>0</v>
      </c>
      <c r="D413" s="219">
        <v>32543</v>
      </c>
      <c r="E413" s="219">
        <v>4991</v>
      </c>
      <c r="F413" s="219">
        <v>0</v>
      </c>
      <c r="G413" s="219">
        <v>0</v>
      </c>
      <c r="H413" s="219">
        <v>0</v>
      </c>
      <c r="I413" s="219">
        <v>0</v>
      </c>
      <c r="J413" s="226">
        <v>37534</v>
      </c>
      <c r="K413" s="219">
        <v>10732</v>
      </c>
      <c r="L413" s="219">
        <v>0</v>
      </c>
      <c r="M413" s="219">
        <v>0</v>
      </c>
      <c r="N413" s="219">
        <v>18562</v>
      </c>
      <c r="O413" s="219">
        <v>54</v>
      </c>
      <c r="P413" s="219">
        <v>6908</v>
      </c>
      <c r="Q413" s="219">
        <v>5581</v>
      </c>
      <c r="R413" s="219">
        <v>0</v>
      </c>
      <c r="S413" s="219">
        <v>0</v>
      </c>
      <c r="T413" s="219">
        <v>0</v>
      </c>
      <c r="U413" s="227">
        <v>41837</v>
      </c>
    </row>
    <row r="414" spans="1:28">
      <c r="A414" s="206" t="s">
        <v>334</v>
      </c>
      <c r="B414" s="219">
        <v>0</v>
      </c>
      <c r="C414" s="219">
        <v>0</v>
      </c>
      <c r="D414" s="219">
        <v>10515.08</v>
      </c>
      <c r="E414" s="219">
        <v>0</v>
      </c>
      <c r="F414" s="219">
        <v>1356.95</v>
      </c>
      <c r="G414" s="219">
        <v>0</v>
      </c>
      <c r="H414" s="219">
        <v>0</v>
      </c>
      <c r="I414" s="219">
        <v>0</v>
      </c>
      <c r="J414" s="226">
        <v>11872.03</v>
      </c>
      <c r="K414" s="219">
        <v>3545.78</v>
      </c>
      <c r="L414" s="219">
        <v>0</v>
      </c>
      <c r="M414" s="219">
        <v>0</v>
      </c>
      <c r="N414" s="219">
        <v>0</v>
      </c>
      <c r="O414" s="219">
        <v>23.69</v>
      </c>
      <c r="P414" s="219">
        <v>4979.2299999999996</v>
      </c>
      <c r="Q414" s="219">
        <v>0</v>
      </c>
      <c r="R414" s="219">
        <v>0</v>
      </c>
      <c r="S414" s="219">
        <v>0</v>
      </c>
      <c r="T414" s="219">
        <v>0</v>
      </c>
      <c r="U414" s="227">
        <v>8548.7000000000007</v>
      </c>
    </row>
    <row r="415" spans="1:28">
      <c r="A415" s="206" t="s">
        <v>335</v>
      </c>
      <c r="B415" s="219">
        <v>0</v>
      </c>
      <c r="C415" s="219">
        <v>0</v>
      </c>
      <c r="D415" s="219">
        <v>7305.8</v>
      </c>
      <c r="E415" s="219">
        <v>4948.38</v>
      </c>
      <c r="F415" s="219">
        <v>0</v>
      </c>
      <c r="G415" s="219">
        <v>0</v>
      </c>
      <c r="H415" s="219">
        <v>0</v>
      </c>
      <c r="I415" s="219">
        <v>0</v>
      </c>
      <c r="J415" s="226">
        <v>12254.18</v>
      </c>
      <c r="K415" s="219">
        <v>2698</v>
      </c>
      <c r="L415" s="219">
        <v>0</v>
      </c>
      <c r="M415" s="219">
        <v>0</v>
      </c>
      <c r="N415" s="219">
        <v>0</v>
      </c>
      <c r="O415" s="219">
        <v>3904</v>
      </c>
      <c r="P415" s="219">
        <v>4318.18</v>
      </c>
      <c r="Q415" s="219">
        <v>0</v>
      </c>
      <c r="R415" s="219">
        <v>0</v>
      </c>
      <c r="S415" s="219">
        <v>0</v>
      </c>
      <c r="T415" s="219">
        <v>0</v>
      </c>
      <c r="U415" s="227">
        <v>10920.18</v>
      </c>
    </row>
    <row r="416" spans="1:28">
      <c r="A416" s="206" t="s">
        <v>336</v>
      </c>
      <c r="B416" s="219">
        <v>57965.599999999999</v>
      </c>
      <c r="C416" s="219">
        <v>0</v>
      </c>
      <c r="D416" s="219">
        <v>70975.649999999994</v>
      </c>
      <c r="E416" s="219">
        <v>10.5</v>
      </c>
      <c r="F416" s="219">
        <v>0</v>
      </c>
      <c r="G416" s="219">
        <v>0</v>
      </c>
      <c r="H416" s="219">
        <v>0</v>
      </c>
      <c r="I416" s="219">
        <v>0</v>
      </c>
      <c r="J416" s="226">
        <v>128951.75</v>
      </c>
      <c r="K416" s="219">
        <v>38093.33</v>
      </c>
      <c r="L416" s="219">
        <v>0</v>
      </c>
      <c r="M416" s="219">
        <v>0</v>
      </c>
      <c r="N416" s="219">
        <v>0</v>
      </c>
      <c r="O416" s="219">
        <v>37109.93</v>
      </c>
      <c r="P416" s="219">
        <v>67688.14</v>
      </c>
      <c r="Q416" s="219">
        <v>0</v>
      </c>
      <c r="R416" s="219">
        <v>0</v>
      </c>
      <c r="S416" s="219">
        <v>0</v>
      </c>
      <c r="T416" s="219">
        <v>0</v>
      </c>
      <c r="U416" s="227">
        <v>142891.40000000002</v>
      </c>
    </row>
    <row r="417" spans="1:28">
      <c r="A417" s="206" t="s">
        <v>337</v>
      </c>
      <c r="B417" s="219">
        <v>73201</v>
      </c>
      <c r="C417" s="219">
        <v>0</v>
      </c>
      <c r="D417" s="219">
        <v>65492</v>
      </c>
      <c r="E417" s="219">
        <v>7460</v>
      </c>
      <c r="F417" s="219">
        <v>0</v>
      </c>
      <c r="G417" s="219">
        <v>333</v>
      </c>
      <c r="H417" s="219">
        <v>0</v>
      </c>
      <c r="I417" s="219">
        <v>0</v>
      </c>
      <c r="J417" s="226">
        <v>146486</v>
      </c>
      <c r="K417" s="219">
        <v>94883</v>
      </c>
      <c r="L417" s="219">
        <v>0</v>
      </c>
      <c r="M417" s="219">
        <v>0</v>
      </c>
      <c r="N417" s="219">
        <v>0</v>
      </c>
      <c r="O417" s="219">
        <v>1955</v>
      </c>
      <c r="P417" s="219">
        <v>78565</v>
      </c>
      <c r="Q417" s="219">
        <v>7954</v>
      </c>
      <c r="R417" s="219">
        <v>0</v>
      </c>
      <c r="S417" s="219">
        <v>0</v>
      </c>
      <c r="T417" s="219">
        <v>0</v>
      </c>
      <c r="U417" s="227">
        <v>183357</v>
      </c>
    </row>
    <row r="418" spans="1:28">
      <c r="A418" s="206" t="s">
        <v>338</v>
      </c>
      <c r="B418" s="219">
        <v>963391.3</v>
      </c>
      <c r="C418" s="219">
        <v>0</v>
      </c>
      <c r="D418" s="219">
        <v>872633.44</v>
      </c>
      <c r="E418" s="219">
        <v>497831.93000000005</v>
      </c>
      <c r="F418" s="219">
        <v>0</v>
      </c>
      <c r="G418" s="219">
        <v>0</v>
      </c>
      <c r="H418" s="219">
        <v>0</v>
      </c>
      <c r="I418" s="219">
        <v>15205</v>
      </c>
      <c r="J418" s="226">
        <v>2349061.67</v>
      </c>
      <c r="K418" s="219">
        <v>0</v>
      </c>
      <c r="L418" s="219">
        <v>0</v>
      </c>
      <c r="M418" s="219">
        <v>0</v>
      </c>
      <c r="N418" s="219">
        <v>0</v>
      </c>
      <c r="O418" s="219">
        <v>1725035.21</v>
      </c>
      <c r="P418" s="219">
        <v>755915.69</v>
      </c>
      <c r="Q418" s="219">
        <v>0</v>
      </c>
      <c r="R418" s="219">
        <v>131868.12</v>
      </c>
      <c r="S418" s="219">
        <v>0</v>
      </c>
      <c r="T418" s="219">
        <v>0</v>
      </c>
      <c r="U418" s="227">
        <v>2612819.02</v>
      </c>
    </row>
    <row r="419" spans="1:28">
      <c r="A419" s="206" t="s">
        <v>339</v>
      </c>
      <c r="B419" s="219">
        <v>61237.8</v>
      </c>
      <c r="C419" s="219">
        <v>0</v>
      </c>
      <c r="D419" s="219">
        <v>25212.600000000002</v>
      </c>
      <c r="E419" s="219">
        <v>38877.47</v>
      </c>
      <c r="F419" s="219">
        <v>0</v>
      </c>
      <c r="G419" s="219">
        <v>0</v>
      </c>
      <c r="H419" s="219">
        <v>0</v>
      </c>
      <c r="I419" s="219">
        <v>0</v>
      </c>
      <c r="J419" s="226">
        <v>125327.87000000001</v>
      </c>
      <c r="K419" s="219">
        <v>63302.36</v>
      </c>
      <c r="L419" s="219">
        <v>0</v>
      </c>
      <c r="M419" s="219">
        <v>0</v>
      </c>
      <c r="N419" s="219">
        <v>0</v>
      </c>
      <c r="O419" s="219">
        <v>75</v>
      </c>
      <c r="P419" s="219">
        <v>43298.37</v>
      </c>
      <c r="Q419" s="219">
        <v>19503.43</v>
      </c>
      <c r="R419" s="219">
        <v>0</v>
      </c>
      <c r="S419" s="219">
        <v>0</v>
      </c>
      <c r="T419" s="219">
        <v>0</v>
      </c>
      <c r="U419" s="227">
        <v>126179.16</v>
      </c>
    </row>
    <row r="420" spans="1:28">
      <c r="A420" s="206" t="s">
        <v>414</v>
      </c>
      <c r="B420" s="219">
        <v>665526</v>
      </c>
      <c r="C420" s="219">
        <v>0</v>
      </c>
      <c r="D420" s="219">
        <v>107539</v>
      </c>
      <c r="E420" s="219">
        <v>0</v>
      </c>
      <c r="F420" s="219">
        <v>0</v>
      </c>
      <c r="G420" s="219">
        <v>0</v>
      </c>
      <c r="H420" s="219">
        <v>0</v>
      </c>
      <c r="I420" s="219">
        <v>0</v>
      </c>
      <c r="J420" s="226">
        <v>773065</v>
      </c>
      <c r="K420" s="219">
        <v>96152</v>
      </c>
      <c r="L420" s="219">
        <v>0</v>
      </c>
      <c r="M420" s="219">
        <v>0</v>
      </c>
      <c r="N420" s="219">
        <v>0</v>
      </c>
      <c r="O420" s="219">
        <v>847</v>
      </c>
      <c r="P420" s="219">
        <v>683595</v>
      </c>
      <c r="Q420" s="219">
        <v>26637</v>
      </c>
      <c r="R420" s="219">
        <v>0</v>
      </c>
      <c r="S420" s="219">
        <v>0</v>
      </c>
      <c r="T420" s="219">
        <v>0</v>
      </c>
      <c r="U420" s="227">
        <v>807231</v>
      </c>
    </row>
    <row r="421" spans="1:28">
      <c r="A421" s="206" t="s">
        <v>341</v>
      </c>
      <c r="B421" s="219">
        <v>32650.82</v>
      </c>
      <c r="C421" s="219">
        <v>0</v>
      </c>
      <c r="D421" s="219">
        <v>82930.05</v>
      </c>
      <c r="E421" s="219">
        <v>0</v>
      </c>
      <c r="F421" s="219">
        <v>0</v>
      </c>
      <c r="G421" s="219">
        <v>0</v>
      </c>
      <c r="H421" s="219">
        <v>0</v>
      </c>
      <c r="I421" s="219">
        <v>0</v>
      </c>
      <c r="J421" s="226">
        <v>115580.87</v>
      </c>
      <c r="K421" s="219">
        <v>0</v>
      </c>
      <c r="L421" s="219">
        <v>0</v>
      </c>
      <c r="M421" s="219">
        <v>0</v>
      </c>
      <c r="N421" s="219">
        <v>0</v>
      </c>
      <c r="O421" s="219">
        <v>48622</v>
      </c>
      <c r="P421" s="219">
        <v>16946.02</v>
      </c>
      <c r="Q421" s="219">
        <v>803</v>
      </c>
      <c r="R421" s="219">
        <v>0</v>
      </c>
      <c r="S421" s="219">
        <v>0</v>
      </c>
      <c r="T421" s="219">
        <v>0</v>
      </c>
      <c r="U421" s="227">
        <v>66371.02</v>
      </c>
    </row>
    <row r="422" spans="1:28">
      <c r="A422" s="206" t="s">
        <v>342</v>
      </c>
      <c r="B422" s="219">
        <v>6000</v>
      </c>
      <c r="C422" s="219">
        <v>0</v>
      </c>
      <c r="D422" s="219">
        <v>26483.63</v>
      </c>
      <c r="E422" s="219">
        <v>0</v>
      </c>
      <c r="F422" s="219">
        <v>0</v>
      </c>
      <c r="G422" s="219">
        <v>0</v>
      </c>
      <c r="H422" s="219">
        <v>0</v>
      </c>
      <c r="I422" s="219">
        <v>0</v>
      </c>
      <c r="J422" s="226">
        <v>32483.63</v>
      </c>
      <c r="K422" s="219">
        <v>0</v>
      </c>
      <c r="L422" s="219">
        <v>0</v>
      </c>
      <c r="M422" s="219">
        <v>0</v>
      </c>
      <c r="N422" s="219">
        <v>0</v>
      </c>
      <c r="O422" s="219">
        <v>0</v>
      </c>
      <c r="P422" s="219">
        <v>7230.67</v>
      </c>
      <c r="Q422" s="219">
        <v>1763</v>
      </c>
      <c r="R422" s="219">
        <v>0</v>
      </c>
      <c r="S422" s="219">
        <v>0</v>
      </c>
      <c r="T422" s="219">
        <v>0</v>
      </c>
      <c r="U422" s="227">
        <v>8993.67</v>
      </c>
    </row>
    <row r="423" spans="1:28" s="113" customFormat="1" ht="14.4">
      <c r="A423" s="108" t="s">
        <v>41</v>
      </c>
      <c r="B423" s="109">
        <v>1881293.4000000001</v>
      </c>
      <c r="C423" s="109">
        <v>0</v>
      </c>
      <c r="D423" s="109">
        <v>1712278.0599999998</v>
      </c>
      <c r="E423" s="109">
        <v>576574.80000000005</v>
      </c>
      <c r="F423" s="109">
        <v>1356.95</v>
      </c>
      <c r="G423" s="109">
        <v>333</v>
      </c>
      <c r="H423" s="109">
        <v>0</v>
      </c>
      <c r="I423" s="109">
        <v>15205</v>
      </c>
      <c r="J423" s="110">
        <v>4187041.21</v>
      </c>
      <c r="K423" s="109">
        <v>464978.38</v>
      </c>
      <c r="L423" s="109">
        <v>0</v>
      </c>
      <c r="M423" s="109">
        <v>0</v>
      </c>
      <c r="N423" s="109">
        <v>18803</v>
      </c>
      <c r="O423" s="109">
        <v>1863487.08</v>
      </c>
      <c r="P423" s="109">
        <v>1797190.04</v>
      </c>
      <c r="Q423" s="109">
        <v>62241.43</v>
      </c>
      <c r="R423" s="109">
        <v>131868.12</v>
      </c>
      <c r="S423" s="109">
        <v>0</v>
      </c>
      <c r="T423" s="109">
        <v>0</v>
      </c>
      <c r="U423" s="111">
        <v>4338568.05</v>
      </c>
      <c r="V423" s="112"/>
      <c r="W423" s="112"/>
      <c r="X423" s="112"/>
      <c r="Y423" s="112"/>
      <c r="Z423" s="112"/>
      <c r="AA423" s="112"/>
      <c r="AB423" s="112"/>
    </row>
    <row r="424" spans="1:28" s="113" customFormat="1" ht="14.4">
      <c r="A424" s="108" t="s">
        <v>42</v>
      </c>
      <c r="B424" s="109">
        <v>5196496.4000000004</v>
      </c>
      <c r="C424" s="109">
        <v>898065</v>
      </c>
      <c r="D424" s="109">
        <v>6349719.0599999996</v>
      </c>
      <c r="E424" s="109">
        <v>2007657.8</v>
      </c>
      <c r="F424" s="109">
        <v>133511.95000000001</v>
      </c>
      <c r="G424" s="109">
        <v>333</v>
      </c>
      <c r="H424" s="109">
        <v>0</v>
      </c>
      <c r="I424" s="109">
        <v>2228546</v>
      </c>
      <c r="J424" s="110">
        <v>16814329.210000001</v>
      </c>
      <c r="K424" s="109">
        <v>2882376.38</v>
      </c>
      <c r="L424" s="109">
        <v>0</v>
      </c>
      <c r="M424" s="109">
        <v>0</v>
      </c>
      <c r="N424" s="109">
        <v>50114</v>
      </c>
      <c r="O424" s="109">
        <v>4044510.08</v>
      </c>
      <c r="P424" s="109">
        <v>6947408.04</v>
      </c>
      <c r="Q424" s="109">
        <v>62241.43</v>
      </c>
      <c r="R424" s="109">
        <v>2111612.12</v>
      </c>
      <c r="S424" s="109">
        <v>0</v>
      </c>
      <c r="T424" s="109">
        <v>0</v>
      </c>
      <c r="U424" s="111">
        <v>16098262.050000001</v>
      </c>
      <c r="V424" s="112"/>
      <c r="W424" s="112"/>
      <c r="X424" s="112"/>
      <c r="Y424" s="112"/>
      <c r="Z424" s="112"/>
      <c r="AA424" s="112"/>
      <c r="AB424" s="112"/>
    </row>
    <row r="425" spans="1:28">
      <c r="J425" s="226">
        <v>0</v>
      </c>
      <c r="U425" s="227">
        <v>0</v>
      </c>
    </row>
    <row r="426" spans="1:28" s="113" customFormat="1" ht="14.4">
      <c r="A426" s="108" t="s">
        <v>343</v>
      </c>
      <c r="B426" s="109">
        <v>14492478</v>
      </c>
      <c r="C426" s="109">
        <v>1480206</v>
      </c>
      <c r="D426" s="109">
        <v>9083876</v>
      </c>
      <c r="E426" s="109">
        <v>3541821</v>
      </c>
      <c r="F426" s="109">
        <v>27708</v>
      </c>
      <c r="G426" s="109">
        <v>945116</v>
      </c>
      <c r="H426" s="109">
        <v>361894</v>
      </c>
      <c r="I426" s="109">
        <v>389352</v>
      </c>
      <c r="J426" s="110">
        <v>30322451</v>
      </c>
      <c r="K426" s="109">
        <v>11817714</v>
      </c>
      <c r="L426" s="109">
        <v>13911</v>
      </c>
      <c r="M426" s="109">
        <v>0</v>
      </c>
      <c r="N426" s="109">
        <v>51607</v>
      </c>
      <c r="O426" s="109">
        <v>1422715</v>
      </c>
      <c r="P426" s="109">
        <v>10229208</v>
      </c>
      <c r="Q426" s="109">
        <v>232906</v>
      </c>
      <c r="R426" s="109">
        <v>6332112</v>
      </c>
      <c r="S426" s="109">
        <v>0</v>
      </c>
      <c r="T426" s="109">
        <v>0</v>
      </c>
      <c r="U426" s="111">
        <v>30100173</v>
      </c>
      <c r="V426" s="112"/>
      <c r="W426" s="112"/>
      <c r="X426" s="112"/>
      <c r="Y426" s="112"/>
      <c r="Z426" s="112"/>
      <c r="AA426" s="112"/>
      <c r="AB426" s="112"/>
    </row>
    <row r="427" spans="1:28">
      <c r="A427" s="206" t="s">
        <v>344</v>
      </c>
      <c r="B427" s="219">
        <v>995102</v>
      </c>
      <c r="C427" s="219">
        <v>0</v>
      </c>
      <c r="D427" s="219">
        <v>611223</v>
      </c>
      <c r="E427" s="219">
        <v>7900</v>
      </c>
      <c r="F427" s="219">
        <v>34285</v>
      </c>
      <c r="G427" s="219">
        <v>23298</v>
      </c>
      <c r="H427" s="219">
        <v>0</v>
      </c>
      <c r="I427" s="219">
        <v>1570086</v>
      </c>
      <c r="J427" s="226">
        <v>3241894</v>
      </c>
      <c r="K427" s="219">
        <v>473</v>
      </c>
      <c r="L427" s="219">
        <v>0</v>
      </c>
      <c r="M427" s="219">
        <v>0</v>
      </c>
      <c r="N427" s="219">
        <v>239188</v>
      </c>
      <c r="O427" s="219">
        <v>2474610</v>
      </c>
      <c r="P427" s="219">
        <v>618786</v>
      </c>
      <c r="Q427" s="219">
        <v>0</v>
      </c>
      <c r="R427" s="219">
        <v>58693</v>
      </c>
      <c r="S427" s="219">
        <v>207300</v>
      </c>
      <c r="T427" s="219">
        <v>0</v>
      </c>
      <c r="U427" s="227">
        <v>3599050</v>
      </c>
    </row>
    <row r="428" spans="1:28">
      <c r="A428" s="206" t="s">
        <v>345</v>
      </c>
      <c r="B428" s="219">
        <v>271581</v>
      </c>
      <c r="C428" s="219">
        <v>0</v>
      </c>
      <c r="D428" s="219">
        <v>115074</v>
      </c>
      <c r="E428" s="219">
        <v>0</v>
      </c>
      <c r="F428" s="219">
        <v>0</v>
      </c>
      <c r="G428" s="219">
        <v>0</v>
      </c>
      <c r="H428" s="219">
        <v>0</v>
      </c>
      <c r="I428" s="219">
        <v>342996</v>
      </c>
      <c r="J428" s="226">
        <v>729651</v>
      </c>
      <c r="K428" s="219">
        <v>11247</v>
      </c>
      <c r="L428" s="219">
        <v>0</v>
      </c>
      <c r="M428" s="219">
        <v>0</v>
      </c>
      <c r="N428" s="219">
        <v>0</v>
      </c>
      <c r="O428" s="219">
        <v>374236</v>
      </c>
      <c r="P428" s="219">
        <v>355202</v>
      </c>
      <c r="Q428" s="219">
        <v>3726</v>
      </c>
      <c r="R428" s="219">
        <v>0</v>
      </c>
      <c r="S428" s="219">
        <v>0</v>
      </c>
      <c r="T428" s="219">
        <v>0</v>
      </c>
      <c r="U428" s="227">
        <v>744411</v>
      </c>
    </row>
    <row r="429" spans="1:28">
      <c r="A429" s="206" t="s">
        <v>346</v>
      </c>
      <c r="B429" s="219">
        <v>293967.14999999997</v>
      </c>
      <c r="C429" s="219">
        <v>0</v>
      </c>
      <c r="D429" s="219">
        <v>38565.21</v>
      </c>
      <c r="E429" s="219">
        <v>531</v>
      </c>
      <c r="F429" s="219">
        <v>0</v>
      </c>
      <c r="G429" s="219">
        <v>0</v>
      </c>
      <c r="H429" s="219">
        <v>0</v>
      </c>
      <c r="I429" s="219">
        <v>0</v>
      </c>
      <c r="J429" s="226">
        <v>333063.36</v>
      </c>
      <c r="K429" s="219">
        <v>25223.58</v>
      </c>
      <c r="L429" s="219">
        <v>42901.79</v>
      </c>
      <c r="M429" s="219">
        <v>0</v>
      </c>
      <c r="N429" s="219">
        <v>0</v>
      </c>
      <c r="O429" s="219">
        <v>31092.33</v>
      </c>
      <c r="P429" s="219">
        <v>248211.47</v>
      </c>
      <c r="Q429" s="219">
        <v>0</v>
      </c>
      <c r="R429" s="219">
        <v>5344.15</v>
      </c>
      <c r="S429" s="219">
        <v>0</v>
      </c>
      <c r="T429" s="219">
        <v>0</v>
      </c>
      <c r="U429" s="227">
        <v>352773.32</v>
      </c>
    </row>
    <row r="430" spans="1:28">
      <c r="A430" s="206" t="s">
        <v>347</v>
      </c>
      <c r="B430" s="219">
        <v>1518049</v>
      </c>
      <c r="C430" s="219">
        <v>0</v>
      </c>
      <c r="D430" s="219">
        <v>73508</v>
      </c>
      <c r="E430" s="219">
        <v>0</v>
      </c>
      <c r="F430" s="219">
        <v>3768</v>
      </c>
      <c r="G430" s="219">
        <v>0</v>
      </c>
      <c r="H430" s="219">
        <v>0</v>
      </c>
      <c r="I430" s="219">
        <v>0</v>
      </c>
      <c r="J430" s="226">
        <v>1595325</v>
      </c>
      <c r="K430" s="219">
        <v>152480</v>
      </c>
      <c r="L430" s="219">
        <v>0</v>
      </c>
      <c r="M430" s="219">
        <v>0</v>
      </c>
      <c r="N430" s="219">
        <v>0</v>
      </c>
      <c r="O430" s="219">
        <v>95824</v>
      </c>
      <c r="P430" s="219">
        <v>1348777</v>
      </c>
      <c r="Q430" s="219">
        <v>0</v>
      </c>
      <c r="R430" s="219">
        <v>0</v>
      </c>
      <c r="S430" s="219">
        <v>0</v>
      </c>
      <c r="T430" s="219">
        <v>0</v>
      </c>
      <c r="U430" s="227">
        <v>1597081</v>
      </c>
    </row>
    <row r="431" spans="1:28">
      <c r="A431" s="206" t="s">
        <v>415</v>
      </c>
      <c r="B431" s="219">
        <v>270966</v>
      </c>
      <c r="C431" s="219">
        <v>0</v>
      </c>
      <c r="D431" s="219">
        <v>189308.09999999998</v>
      </c>
      <c r="E431" s="219">
        <v>0</v>
      </c>
      <c r="F431" s="219">
        <v>0</v>
      </c>
      <c r="G431" s="219">
        <v>0</v>
      </c>
      <c r="H431" s="219">
        <v>0</v>
      </c>
      <c r="I431" s="219">
        <v>0</v>
      </c>
      <c r="J431" s="226">
        <v>460274.1</v>
      </c>
      <c r="K431" s="219">
        <v>150250.54</v>
      </c>
      <c r="L431" s="219">
        <v>0</v>
      </c>
      <c r="M431" s="219">
        <v>0</v>
      </c>
      <c r="N431" s="219">
        <v>0</v>
      </c>
      <c r="O431" s="219">
        <v>1047.3599999999999</v>
      </c>
      <c r="P431" s="219">
        <v>320906.17</v>
      </c>
      <c r="Q431" s="219">
        <v>0</v>
      </c>
      <c r="R431" s="219">
        <v>35569.480000000003</v>
      </c>
      <c r="S431" s="219">
        <v>0</v>
      </c>
      <c r="T431" s="219">
        <v>0</v>
      </c>
      <c r="U431" s="227">
        <v>507773.54999999993</v>
      </c>
    </row>
    <row r="432" spans="1:28">
      <c r="A432" s="206" t="s">
        <v>349</v>
      </c>
      <c r="B432" s="219">
        <v>246</v>
      </c>
      <c r="C432" s="219">
        <v>0</v>
      </c>
      <c r="D432" s="219">
        <v>122883</v>
      </c>
      <c r="E432" s="219">
        <v>0</v>
      </c>
      <c r="F432" s="219">
        <v>0</v>
      </c>
      <c r="G432" s="219">
        <v>0</v>
      </c>
      <c r="H432" s="219">
        <v>0</v>
      </c>
      <c r="I432" s="219">
        <v>0</v>
      </c>
      <c r="J432" s="226">
        <v>123129</v>
      </c>
      <c r="K432" s="219">
        <v>51697</v>
      </c>
      <c r="L432" s="219">
        <v>261</v>
      </c>
      <c r="M432" s="219">
        <v>0</v>
      </c>
      <c r="N432" s="219">
        <v>110600</v>
      </c>
      <c r="O432" s="219">
        <v>1161</v>
      </c>
      <c r="P432" s="219">
        <v>44635</v>
      </c>
      <c r="Q432" s="219">
        <v>8542</v>
      </c>
      <c r="R432" s="219">
        <v>0</v>
      </c>
      <c r="S432" s="219">
        <v>0</v>
      </c>
      <c r="T432" s="219">
        <v>0</v>
      </c>
      <c r="U432" s="227">
        <v>216896</v>
      </c>
    </row>
    <row r="433" spans="1:28">
      <c r="A433" s="206" t="s">
        <v>350</v>
      </c>
      <c r="B433" s="219">
        <v>47949.21</v>
      </c>
      <c r="C433" s="219">
        <v>0</v>
      </c>
      <c r="D433" s="219">
        <v>409237.3</v>
      </c>
      <c r="E433" s="219">
        <v>0</v>
      </c>
      <c r="F433" s="219">
        <v>30984.84</v>
      </c>
      <c r="G433" s="219">
        <v>0</v>
      </c>
      <c r="H433" s="219">
        <v>0</v>
      </c>
      <c r="I433" s="219">
        <v>726867</v>
      </c>
      <c r="J433" s="226">
        <v>1215038.3500000001</v>
      </c>
      <c r="K433" s="219">
        <v>156556.22</v>
      </c>
      <c r="L433" s="219">
        <v>0</v>
      </c>
      <c r="M433" s="219">
        <v>0</v>
      </c>
      <c r="N433" s="219">
        <v>0</v>
      </c>
      <c r="O433" s="219">
        <v>984276.29</v>
      </c>
      <c r="P433" s="219">
        <v>169462.47</v>
      </c>
      <c r="Q433" s="219">
        <v>64641</v>
      </c>
      <c r="R433" s="219">
        <v>4921.58</v>
      </c>
      <c r="S433" s="219">
        <v>0</v>
      </c>
      <c r="T433" s="219">
        <v>0</v>
      </c>
      <c r="U433" s="227">
        <v>1379857.56</v>
      </c>
    </row>
    <row r="434" spans="1:28">
      <c r="A434" s="206" t="s">
        <v>351</v>
      </c>
      <c r="B434" s="219">
        <v>593483</v>
      </c>
      <c r="C434" s="219">
        <v>0</v>
      </c>
      <c r="D434" s="219">
        <v>1074800</v>
      </c>
      <c r="E434" s="219">
        <v>72012</v>
      </c>
      <c r="F434" s="219">
        <v>0</v>
      </c>
      <c r="G434" s="219">
        <v>5488</v>
      </c>
      <c r="H434" s="219">
        <v>0</v>
      </c>
      <c r="I434" s="219">
        <v>0</v>
      </c>
      <c r="J434" s="226">
        <v>1745783</v>
      </c>
      <c r="K434" s="219">
        <v>0</v>
      </c>
      <c r="L434" s="219">
        <v>0</v>
      </c>
      <c r="M434" s="219">
        <v>0</v>
      </c>
      <c r="N434" s="219">
        <v>0</v>
      </c>
      <c r="O434" s="219">
        <v>0</v>
      </c>
      <c r="P434" s="219">
        <v>616525</v>
      </c>
      <c r="Q434" s="219">
        <v>0</v>
      </c>
      <c r="R434" s="219">
        <v>383577</v>
      </c>
      <c r="S434" s="219">
        <v>0</v>
      </c>
      <c r="T434" s="219">
        <v>0</v>
      </c>
      <c r="U434" s="227">
        <v>1000102</v>
      </c>
    </row>
    <row r="435" spans="1:28">
      <c r="A435" s="206" t="s">
        <v>352</v>
      </c>
      <c r="B435" s="219">
        <v>0</v>
      </c>
      <c r="C435" s="219">
        <v>0</v>
      </c>
      <c r="D435" s="219">
        <v>56509</v>
      </c>
      <c r="E435" s="219">
        <v>14200</v>
      </c>
      <c r="F435" s="219">
        <v>0</v>
      </c>
      <c r="G435" s="219">
        <v>4165</v>
      </c>
      <c r="H435" s="219">
        <v>0</v>
      </c>
      <c r="I435" s="219">
        <v>131038</v>
      </c>
      <c r="J435" s="226">
        <v>205912</v>
      </c>
      <c r="K435" s="219">
        <v>33839</v>
      </c>
      <c r="L435" s="219">
        <v>0</v>
      </c>
      <c r="M435" s="219">
        <v>0</v>
      </c>
      <c r="N435" s="219">
        <v>0</v>
      </c>
      <c r="O435" s="219">
        <v>131488</v>
      </c>
      <c r="P435" s="219">
        <v>44416</v>
      </c>
      <c r="Q435" s="219">
        <v>0</v>
      </c>
      <c r="R435" s="219">
        <v>0</v>
      </c>
      <c r="S435" s="219">
        <v>0</v>
      </c>
      <c r="T435" s="219">
        <v>0</v>
      </c>
      <c r="U435" s="227">
        <v>209743</v>
      </c>
    </row>
    <row r="436" spans="1:28">
      <c r="A436" s="206" t="s">
        <v>353</v>
      </c>
      <c r="B436" s="219">
        <v>344233</v>
      </c>
      <c r="C436" s="219">
        <v>0</v>
      </c>
      <c r="D436" s="219">
        <v>262932</v>
      </c>
      <c r="E436" s="219">
        <v>1272</v>
      </c>
      <c r="F436" s="219">
        <v>0</v>
      </c>
      <c r="G436" s="219">
        <v>5500</v>
      </c>
      <c r="H436" s="219">
        <v>0</v>
      </c>
      <c r="I436" s="219">
        <v>456835</v>
      </c>
      <c r="J436" s="226">
        <v>1070772</v>
      </c>
      <c r="K436" s="219">
        <v>5318</v>
      </c>
      <c r="L436" s="219">
        <v>0</v>
      </c>
      <c r="M436" s="219">
        <v>0</v>
      </c>
      <c r="N436" s="219">
        <v>203049</v>
      </c>
      <c r="O436" s="219">
        <v>824505</v>
      </c>
      <c r="P436" s="219">
        <v>390914</v>
      </c>
      <c r="Q436" s="219">
        <v>0</v>
      </c>
      <c r="R436" s="219">
        <v>13318</v>
      </c>
      <c r="S436" s="219">
        <v>0</v>
      </c>
      <c r="T436" s="219">
        <v>0</v>
      </c>
      <c r="U436" s="227">
        <v>1437104</v>
      </c>
    </row>
    <row r="437" spans="1:28">
      <c r="A437" s="206" t="s">
        <v>354</v>
      </c>
      <c r="B437" s="219">
        <v>2011210.94</v>
      </c>
      <c r="C437" s="219">
        <v>0</v>
      </c>
      <c r="D437" s="219">
        <v>567215.38</v>
      </c>
      <c r="E437" s="219">
        <v>219054.28999999998</v>
      </c>
      <c r="F437" s="219">
        <v>0</v>
      </c>
      <c r="G437" s="219">
        <v>249933.11</v>
      </c>
      <c r="H437" s="219">
        <v>0</v>
      </c>
      <c r="I437" s="219">
        <v>0</v>
      </c>
      <c r="J437" s="226">
        <v>3047413.7199999997</v>
      </c>
      <c r="K437" s="219">
        <v>175047</v>
      </c>
      <c r="L437" s="219">
        <v>75869</v>
      </c>
      <c r="M437" s="219">
        <v>0</v>
      </c>
      <c r="N437" s="219">
        <v>2062129.42</v>
      </c>
      <c r="O437" s="219">
        <v>537364</v>
      </c>
      <c r="P437" s="219">
        <v>139881.90999999997</v>
      </c>
      <c r="Q437" s="219">
        <v>8549</v>
      </c>
      <c r="R437" s="219">
        <v>10112.200000000001</v>
      </c>
      <c r="S437" s="219">
        <v>0</v>
      </c>
      <c r="T437" s="219">
        <v>0</v>
      </c>
      <c r="U437" s="227">
        <v>3008952.5300000003</v>
      </c>
    </row>
    <row r="438" spans="1:28">
      <c r="A438" s="206" t="s">
        <v>355</v>
      </c>
      <c r="B438" s="219">
        <v>1239821.83</v>
      </c>
      <c r="C438" s="219">
        <v>0</v>
      </c>
      <c r="D438" s="219">
        <v>204191.91</v>
      </c>
      <c r="E438" s="219">
        <v>37939.58</v>
      </c>
      <c r="F438" s="219">
        <v>0</v>
      </c>
      <c r="G438" s="219">
        <v>24829.22</v>
      </c>
      <c r="H438" s="219">
        <v>0</v>
      </c>
      <c r="I438" s="219">
        <v>0</v>
      </c>
      <c r="J438" s="226">
        <v>1506782.54</v>
      </c>
      <c r="K438" s="219">
        <v>95402.73</v>
      </c>
      <c r="L438" s="219">
        <v>285096.53999999998</v>
      </c>
      <c r="M438" s="219">
        <v>0</v>
      </c>
      <c r="N438" s="219">
        <v>0</v>
      </c>
      <c r="O438" s="219">
        <v>831094.72</v>
      </c>
      <c r="P438" s="219">
        <v>197169.16999999998</v>
      </c>
      <c r="Q438" s="219">
        <v>0</v>
      </c>
      <c r="R438" s="219">
        <v>401850</v>
      </c>
      <c r="S438" s="219">
        <v>0</v>
      </c>
      <c r="T438" s="219">
        <v>0</v>
      </c>
      <c r="U438" s="227">
        <v>1810613.16</v>
      </c>
    </row>
    <row r="439" spans="1:28">
      <c r="A439" s="206" t="s">
        <v>416</v>
      </c>
      <c r="B439" s="219">
        <v>3717777</v>
      </c>
      <c r="C439" s="219">
        <v>0</v>
      </c>
      <c r="D439" s="219">
        <v>4889135</v>
      </c>
      <c r="E439" s="219">
        <v>755386</v>
      </c>
      <c r="F439" s="219">
        <v>898870</v>
      </c>
      <c r="G439" s="219">
        <v>4069594</v>
      </c>
      <c r="H439" s="219">
        <v>0</v>
      </c>
      <c r="I439" s="219">
        <v>0</v>
      </c>
      <c r="J439" s="226">
        <v>14330762</v>
      </c>
      <c r="K439" s="219">
        <v>3279962</v>
      </c>
      <c r="L439" s="219">
        <v>59248</v>
      </c>
      <c r="M439" s="219">
        <v>0</v>
      </c>
      <c r="N439" s="219">
        <v>0</v>
      </c>
      <c r="O439" s="219">
        <v>6158182</v>
      </c>
      <c r="P439" s="219">
        <v>1993633</v>
      </c>
      <c r="Q439" s="219">
        <v>626152</v>
      </c>
      <c r="R439" s="219">
        <v>854984</v>
      </c>
      <c r="S439" s="219">
        <v>0</v>
      </c>
      <c r="T439" s="219">
        <v>0</v>
      </c>
      <c r="U439" s="227">
        <v>12972161</v>
      </c>
    </row>
    <row r="440" spans="1:28">
      <c r="A440" s="206" t="s">
        <v>357</v>
      </c>
      <c r="B440" s="219">
        <v>0</v>
      </c>
      <c r="C440" s="219">
        <v>0</v>
      </c>
      <c r="D440" s="219">
        <v>0</v>
      </c>
      <c r="E440" s="219">
        <v>0</v>
      </c>
      <c r="F440" s="219">
        <v>0</v>
      </c>
      <c r="G440" s="219">
        <v>0</v>
      </c>
      <c r="H440" s="219">
        <v>0</v>
      </c>
      <c r="I440" s="219">
        <v>0</v>
      </c>
      <c r="J440" s="226">
        <v>0</v>
      </c>
      <c r="K440" s="219">
        <v>0</v>
      </c>
      <c r="L440" s="219">
        <v>0</v>
      </c>
      <c r="M440" s="219">
        <v>0</v>
      </c>
      <c r="N440" s="219">
        <v>0</v>
      </c>
      <c r="O440" s="219">
        <v>0</v>
      </c>
      <c r="P440" s="219">
        <v>0</v>
      </c>
      <c r="Q440" s="219">
        <v>0</v>
      </c>
      <c r="R440" s="219">
        <v>0</v>
      </c>
      <c r="S440" s="219">
        <v>0</v>
      </c>
      <c r="T440" s="219">
        <v>0</v>
      </c>
      <c r="U440" s="227">
        <v>0</v>
      </c>
    </row>
    <row r="441" spans="1:28" s="113" customFormat="1" ht="14.4">
      <c r="A441" s="108" t="s">
        <v>41</v>
      </c>
      <c r="B441" s="109">
        <v>11304386.129999999</v>
      </c>
      <c r="C441" s="109">
        <v>0</v>
      </c>
      <c r="D441" s="109">
        <v>8614581.9000000004</v>
      </c>
      <c r="E441" s="109">
        <v>1108294.8700000001</v>
      </c>
      <c r="F441" s="109">
        <v>967907.83999999997</v>
      </c>
      <c r="G441" s="109">
        <v>4382807.33</v>
      </c>
      <c r="H441" s="109">
        <v>0</v>
      </c>
      <c r="I441" s="109">
        <v>3227822</v>
      </c>
      <c r="J441" s="110">
        <v>29605800.07</v>
      </c>
      <c r="K441" s="109">
        <v>4137496.07</v>
      </c>
      <c r="L441" s="109">
        <v>463376.32999999996</v>
      </c>
      <c r="M441" s="109">
        <v>0</v>
      </c>
      <c r="N441" s="109">
        <v>2614966.42</v>
      </c>
      <c r="O441" s="109">
        <v>12444880.699999999</v>
      </c>
      <c r="P441" s="109">
        <v>6488519.1899999995</v>
      </c>
      <c r="Q441" s="109">
        <v>711610</v>
      </c>
      <c r="R441" s="109">
        <v>1768369.4100000001</v>
      </c>
      <c r="S441" s="109">
        <v>207300</v>
      </c>
      <c r="T441" s="109">
        <v>0</v>
      </c>
      <c r="U441" s="111">
        <v>28836518.120000001</v>
      </c>
      <c r="V441" s="112"/>
      <c r="W441" s="112"/>
      <c r="X441" s="112"/>
      <c r="Y441" s="112"/>
      <c r="Z441" s="112"/>
      <c r="AA441" s="112"/>
      <c r="AB441" s="112"/>
    </row>
    <row r="442" spans="1:28" s="113" customFormat="1" ht="14.4">
      <c r="A442" s="108" t="s">
        <v>42</v>
      </c>
      <c r="B442" s="109">
        <v>25796864.129999999</v>
      </c>
      <c r="C442" s="109">
        <v>1480206</v>
      </c>
      <c r="D442" s="109">
        <v>17698457.899999999</v>
      </c>
      <c r="E442" s="109">
        <v>4650115.87</v>
      </c>
      <c r="F442" s="109">
        <v>995615.84</v>
      </c>
      <c r="G442" s="109">
        <v>5327923.33</v>
      </c>
      <c r="H442" s="109">
        <v>361894</v>
      </c>
      <c r="I442" s="109">
        <v>3617174</v>
      </c>
      <c r="J442" s="110">
        <v>59928251.07</v>
      </c>
      <c r="K442" s="109">
        <v>15955210.07</v>
      </c>
      <c r="L442" s="109">
        <v>477287.32999999996</v>
      </c>
      <c r="M442" s="109">
        <v>0</v>
      </c>
      <c r="N442" s="109">
        <v>2666573.42</v>
      </c>
      <c r="O442" s="109">
        <v>13867595.699999999</v>
      </c>
      <c r="P442" s="109">
        <v>16717727.189999999</v>
      </c>
      <c r="Q442" s="109">
        <v>944516</v>
      </c>
      <c r="R442" s="109">
        <v>8100481.4100000001</v>
      </c>
      <c r="S442" s="109">
        <v>207300</v>
      </c>
      <c r="T442" s="109">
        <v>0</v>
      </c>
      <c r="U442" s="111">
        <v>58936691.120000005</v>
      </c>
      <c r="V442" s="112"/>
      <c r="W442" s="112"/>
      <c r="X442" s="112"/>
      <c r="Y442" s="112"/>
      <c r="Z442" s="112"/>
      <c r="AA442" s="112"/>
      <c r="AB442" s="112"/>
    </row>
    <row r="443" spans="1:28">
      <c r="J443" s="226"/>
      <c r="U443" s="227"/>
    </row>
    <row r="444" spans="1:28">
      <c r="A444" s="108" t="s">
        <v>420</v>
      </c>
      <c r="B444" s="170">
        <f>B446-B445</f>
        <v>201154813.37</v>
      </c>
      <c r="C444" s="170">
        <f t="shared" ref="C444:U444" si="0">C446-C445</f>
        <v>47192018.959999993</v>
      </c>
      <c r="D444" s="170">
        <f t="shared" si="0"/>
        <v>344208056.66000021</v>
      </c>
      <c r="E444" s="170">
        <f t="shared" si="0"/>
        <v>229918393.67999995</v>
      </c>
      <c r="F444" s="170">
        <f t="shared" si="0"/>
        <v>9716411.1999999974</v>
      </c>
      <c r="G444" s="170">
        <f t="shared" si="0"/>
        <v>13680727.139999986</v>
      </c>
      <c r="H444" s="170">
        <f t="shared" si="0"/>
        <v>54087193.890000015</v>
      </c>
      <c r="I444" s="170">
        <f t="shared" si="0"/>
        <v>51070908.319999993</v>
      </c>
      <c r="J444" s="170">
        <f t="shared" si="0"/>
        <v>951028523.22000027</v>
      </c>
      <c r="K444" s="170">
        <f t="shared" si="0"/>
        <v>542302168.83999991</v>
      </c>
      <c r="L444" s="170">
        <f t="shared" si="0"/>
        <v>259005.75</v>
      </c>
      <c r="M444" s="170">
        <f t="shared" si="0"/>
        <v>0</v>
      </c>
      <c r="N444" s="170">
        <f t="shared" si="0"/>
        <v>9191848.909999989</v>
      </c>
      <c r="O444" s="170">
        <f t="shared" si="0"/>
        <v>212178266.48000002</v>
      </c>
      <c r="P444" s="170">
        <f t="shared" si="0"/>
        <v>211362889.98999995</v>
      </c>
      <c r="Q444" s="170">
        <f t="shared" si="0"/>
        <v>21172181.039999999</v>
      </c>
      <c r="R444" s="170">
        <f t="shared" si="0"/>
        <v>85774463.589999959</v>
      </c>
      <c r="S444" s="170">
        <f t="shared" si="0"/>
        <v>16459827</v>
      </c>
      <c r="T444" s="170">
        <f t="shared" si="0"/>
        <v>2863557</v>
      </c>
      <c r="U444" s="170">
        <f t="shared" si="0"/>
        <v>1101564208.5999999</v>
      </c>
    </row>
    <row r="445" spans="1:28">
      <c r="A445" s="108" t="s">
        <v>417</v>
      </c>
      <c r="B445" s="170">
        <f>B441+B423+B403+B392+B384+B379+B368+B358+B341+B318+B312+B295+B270+B261+B253+B236+B231+B219+B206+B199+B190+B182+B140+B135+B128+B115+B97+B92+B84+B79+B70+B61+B55+B44+B37+B28+B19+B13</f>
        <v>809630848.73999989</v>
      </c>
      <c r="C445" s="170">
        <f t="shared" ref="C445:U445" si="1">C441+C423+C403+C392+C384+C379+C368+C358+C341+C318+C312+C295+C270+C261+C253+C236+C231+C219+C206+C199+C190+C182+C140+C135+C128+C115+C97+C92+C84+C79+C70+C61+C55+C44+C37+C28+C19+C13</f>
        <v>20029454.109999996</v>
      </c>
      <c r="D445" s="170">
        <f t="shared" si="1"/>
        <v>492486466.49000001</v>
      </c>
      <c r="E445" s="170">
        <f t="shared" si="1"/>
        <v>305832059.36999989</v>
      </c>
      <c r="F445" s="170">
        <f t="shared" si="1"/>
        <v>13529990.280000003</v>
      </c>
      <c r="G445" s="170">
        <f t="shared" si="1"/>
        <v>88617667.560000002</v>
      </c>
      <c r="H445" s="170">
        <f t="shared" si="1"/>
        <v>1861017.99</v>
      </c>
      <c r="I445" s="170">
        <f t="shared" si="1"/>
        <v>162086260.56999996</v>
      </c>
      <c r="J445" s="170">
        <f t="shared" si="1"/>
        <v>1894073765.1100001</v>
      </c>
      <c r="K445" s="170">
        <f t="shared" si="1"/>
        <v>238603407.81999999</v>
      </c>
      <c r="L445" s="170">
        <f t="shared" si="1"/>
        <v>7171025.3899999997</v>
      </c>
      <c r="M445" s="170">
        <f t="shared" si="1"/>
        <v>282331</v>
      </c>
      <c r="N445" s="170">
        <f t="shared" si="1"/>
        <v>63372156.840000011</v>
      </c>
      <c r="O445" s="170">
        <f t="shared" si="1"/>
        <v>1222782206.7099996</v>
      </c>
      <c r="P445" s="170">
        <f t="shared" si="1"/>
        <v>199532994.73000002</v>
      </c>
      <c r="Q445" s="170">
        <f t="shared" si="1"/>
        <v>34661414.390000001</v>
      </c>
      <c r="R445" s="170">
        <f t="shared" si="1"/>
        <v>119150041.22000001</v>
      </c>
      <c r="S445" s="170">
        <f t="shared" si="1"/>
        <v>123890122</v>
      </c>
      <c r="T445" s="170">
        <f t="shared" si="1"/>
        <v>95700081.049999997</v>
      </c>
      <c r="U445" s="170">
        <f t="shared" si="1"/>
        <v>2105145781.1500001</v>
      </c>
    </row>
    <row r="446" spans="1:28">
      <c r="A446" s="108" t="s">
        <v>418</v>
      </c>
      <c r="B446" s="170">
        <f>B442+B424+B404+B393+B385+B380+B369+B359+B342+B319+B313+B301+B296+B271+B262+B254+B237+B232+B220+B207+B200+B191+B183+B141+B136+B129+B116+B98+B93+B85+B80+B71+B62+B56+B45+B38+B29+B20+B14</f>
        <v>1010785662.1099999</v>
      </c>
      <c r="C446" s="170">
        <f t="shared" ref="C446:U446" si="2">C442+C424+C404+C393+C385+C380+C369+C359+C342+C319+C313+C301+C296+C271+C262+C254+C237+C232+C220+C207+C200+C191+C183+C141+C136+C129+C116+C98+C93+C85+C80+C71+C62+C56+C45+C38+C29+C20+C14</f>
        <v>67221473.069999993</v>
      </c>
      <c r="D446" s="170">
        <f t="shared" si="2"/>
        <v>836694523.15000021</v>
      </c>
      <c r="E446" s="170">
        <f t="shared" si="2"/>
        <v>535750453.04999983</v>
      </c>
      <c r="F446" s="170">
        <f t="shared" si="2"/>
        <v>23246401.48</v>
      </c>
      <c r="G446" s="170">
        <f t="shared" si="2"/>
        <v>102298394.69999999</v>
      </c>
      <c r="H446" s="170">
        <f t="shared" si="2"/>
        <v>55948211.880000018</v>
      </c>
      <c r="I446" s="170">
        <f t="shared" si="2"/>
        <v>213157168.88999996</v>
      </c>
      <c r="J446" s="170">
        <f t="shared" si="2"/>
        <v>2845102288.3300004</v>
      </c>
      <c r="K446" s="170">
        <f t="shared" si="2"/>
        <v>780905576.65999997</v>
      </c>
      <c r="L446" s="170">
        <f t="shared" si="2"/>
        <v>7430031.1399999997</v>
      </c>
      <c r="M446" s="170">
        <f t="shared" si="2"/>
        <v>282331</v>
      </c>
      <c r="N446" s="170">
        <f t="shared" si="2"/>
        <v>72564005.75</v>
      </c>
      <c r="O446" s="170">
        <f t="shared" si="2"/>
        <v>1434960473.1899996</v>
      </c>
      <c r="P446" s="170">
        <f t="shared" si="2"/>
        <v>410895884.71999997</v>
      </c>
      <c r="Q446" s="170">
        <f t="shared" si="2"/>
        <v>55833595.43</v>
      </c>
      <c r="R446" s="170">
        <f t="shared" si="2"/>
        <v>204924504.80999997</v>
      </c>
      <c r="S446" s="170">
        <f t="shared" si="2"/>
        <v>140349949</v>
      </c>
      <c r="T446" s="170">
        <f t="shared" si="2"/>
        <v>98563638.049999997</v>
      </c>
      <c r="U446" s="170">
        <f t="shared" si="2"/>
        <v>3206709989.75</v>
      </c>
    </row>
    <row r="448" spans="1:28">
      <c r="C448" s="219"/>
      <c r="J448" s="228">
        <v>6051812278.0799999</v>
      </c>
    </row>
    <row r="450" spans="1:28">
      <c r="A450"/>
      <c r="B450" s="200"/>
      <c r="C450" s="200"/>
      <c r="D450" s="200"/>
      <c r="E450" s="200"/>
      <c r="F450" s="200"/>
      <c r="G450" s="200"/>
      <c r="H450" s="200"/>
      <c r="I450" s="200"/>
      <c r="J450" s="116">
        <v>6053142699.0800009</v>
      </c>
      <c r="K450" s="200"/>
      <c r="L450" s="200"/>
      <c r="M450" s="200"/>
      <c r="N450" s="200"/>
      <c r="O450" s="200"/>
      <c r="P450" s="200"/>
      <c r="Q450" s="200"/>
      <c r="R450" s="200"/>
      <c r="S450" s="200"/>
      <c r="T450" s="200"/>
      <c r="V450"/>
      <c r="W450"/>
      <c r="X450"/>
      <c r="Y450"/>
      <c r="Z450"/>
      <c r="AA450"/>
      <c r="AB450"/>
    </row>
    <row r="452" spans="1:28">
      <c r="J452" s="228">
        <v>-1330421.0000009537</v>
      </c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453"/>
  <sheetViews>
    <sheetView zoomScale="70" zoomScaleNormal="70" workbookViewId="0">
      <pane xSplit="1" ySplit="6" topLeftCell="B142" activePane="bottomRight" state="frozen"/>
      <selection pane="topRight" activeCell="B1" sqref="B1"/>
      <selection pane="bottomLeft" activeCell="A7" sqref="A7"/>
      <selection pane="bottomRight" activeCell="C423" sqref="C423"/>
    </sheetView>
  </sheetViews>
  <sheetFormatPr defaultRowHeight="13.8"/>
  <cols>
    <col min="1" max="1" width="36.88671875" style="206" customWidth="1"/>
    <col min="2" max="2" width="20.33203125" style="203" bestFit="1" customWidth="1"/>
    <col min="3" max="3" width="20.109375" style="212" bestFit="1" customWidth="1"/>
    <col min="4" max="4" width="19.33203125" style="212" bestFit="1" customWidth="1"/>
    <col min="5" max="9" width="17.44140625" style="212" customWidth="1"/>
    <col min="10" max="10" width="22.109375" style="212" bestFit="1" customWidth="1"/>
    <col min="11" max="11" width="17.5546875" style="212" customWidth="1"/>
    <col min="12" max="12" width="18.6640625" style="212" bestFit="1" customWidth="1"/>
    <col min="13" max="13" width="22.5546875" style="203" bestFit="1" customWidth="1"/>
    <col min="14" max="14" width="19.88671875" style="212" customWidth="1"/>
    <col min="15" max="15" width="17.5546875" style="212" customWidth="1"/>
    <col min="16" max="16" width="21.109375" style="212" bestFit="1" customWidth="1"/>
    <col min="17" max="17" width="18.33203125" style="212" bestFit="1" customWidth="1"/>
    <col min="18" max="20" width="17.5546875" style="212" customWidth="1"/>
    <col min="21" max="21" width="19.5546875" style="212" bestFit="1" customWidth="1"/>
    <col min="22" max="22" width="9.109375" style="211"/>
    <col min="23" max="23" width="16.44140625" style="211" bestFit="1" customWidth="1"/>
    <col min="24" max="28" width="9.109375" style="211"/>
  </cols>
  <sheetData>
    <row r="1" spans="1:28" ht="17.399999999999999">
      <c r="A1" s="202" t="s">
        <v>365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  <c r="N1" s="204"/>
      <c r="O1" s="204"/>
      <c r="P1" s="204"/>
      <c r="Q1" s="204"/>
      <c r="R1" s="204"/>
      <c r="S1" s="204"/>
      <c r="T1" s="204"/>
      <c r="U1" s="204"/>
      <c r="V1" s="205"/>
      <c r="W1" s="205"/>
      <c r="X1" s="205"/>
      <c r="Y1" s="205"/>
      <c r="Z1" s="205"/>
      <c r="AA1" s="205"/>
      <c r="AB1" s="205"/>
    </row>
    <row r="2" spans="1:28" ht="17.399999999999999">
      <c r="A2" s="202" t="s">
        <v>426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N2" s="204"/>
      <c r="O2" s="204"/>
      <c r="P2" s="204"/>
      <c r="Q2" s="204"/>
      <c r="R2" s="204"/>
      <c r="S2" s="204"/>
      <c r="T2" s="204"/>
      <c r="U2" s="204"/>
      <c r="V2" s="205"/>
      <c r="W2" s="205"/>
      <c r="X2" s="205"/>
      <c r="Y2" s="205"/>
      <c r="Z2" s="205"/>
      <c r="AA2" s="205"/>
      <c r="AB2" s="205"/>
    </row>
    <row r="3" spans="1:28">
      <c r="C3" s="204"/>
      <c r="D3" s="204"/>
      <c r="E3" s="204"/>
      <c r="F3" s="204"/>
      <c r="G3" s="204"/>
      <c r="H3" s="204"/>
      <c r="I3" s="204"/>
      <c r="J3" s="204"/>
      <c r="K3" s="204"/>
      <c r="L3" s="204"/>
      <c r="N3" s="204"/>
      <c r="O3" s="204"/>
      <c r="P3" s="204"/>
      <c r="Q3" s="204"/>
      <c r="R3" s="204"/>
      <c r="S3" s="204"/>
      <c r="T3" s="204"/>
      <c r="U3" s="204"/>
      <c r="V3" s="205"/>
      <c r="W3" s="205"/>
      <c r="X3" s="205"/>
      <c r="Y3" s="205"/>
      <c r="Z3" s="205"/>
      <c r="AA3" s="205"/>
      <c r="AB3" s="205"/>
    </row>
    <row r="4" spans="1:28"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 s="205"/>
      <c r="Y4" s="205"/>
      <c r="Z4" s="205"/>
      <c r="AA4" s="205"/>
      <c r="AB4" s="185"/>
    </row>
    <row r="5" spans="1:28">
      <c r="B5" s="207"/>
      <c r="C5" s="163"/>
      <c r="D5" s="163"/>
      <c r="E5" s="163"/>
      <c r="F5" s="163"/>
      <c r="G5" s="163"/>
      <c r="H5" s="163"/>
      <c r="I5" s="163"/>
      <c r="J5" s="164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4"/>
      <c r="V5" s="208"/>
      <c r="W5" s="208"/>
      <c r="X5" s="205"/>
      <c r="Y5" s="205"/>
      <c r="Z5" s="205"/>
      <c r="AA5" s="205"/>
      <c r="AB5" s="205"/>
    </row>
    <row r="6" spans="1:28" ht="40.200000000000003" thickBot="1">
      <c r="B6" s="165" t="s">
        <v>372</v>
      </c>
      <c r="C6" s="165" t="s">
        <v>373</v>
      </c>
      <c r="D6" s="165" t="s">
        <v>374</v>
      </c>
      <c r="E6" s="165" t="s">
        <v>375</v>
      </c>
      <c r="F6" s="165" t="s">
        <v>376</v>
      </c>
      <c r="G6" s="165" t="s">
        <v>377</v>
      </c>
      <c r="H6" s="165" t="s">
        <v>378</v>
      </c>
      <c r="I6" s="165" t="s">
        <v>379</v>
      </c>
      <c r="J6" s="166" t="s">
        <v>380</v>
      </c>
      <c r="K6" s="167" t="s">
        <v>381</v>
      </c>
      <c r="L6" s="167" t="s">
        <v>382</v>
      </c>
      <c r="M6" s="167" t="s">
        <v>383</v>
      </c>
      <c r="N6" s="167" t="s">
        <v>384</v>
      </c>
      <c r="O6" s="167" t="s">
        <v>385</v>
      </c>
      <c r="P6" s="167" t="s">
        <v>386</v>
      </c>
      <c r="Q6" s="167" t="s">
        <v>387</v>
      </c>
      <c r="R6" s="167" t="s">
        <v>388</v>
      </c>
      <c r="S6" s="167" t="s">
        <v>389</v>
      </c>
      <c r="T6" s="167" t="s">
        <v>390</v>
      </c>
      <c r="U6" s="168" t="s">
        <v>391</v>
      </c>
      <c r="V6" s="205"/>
      <c r="W6" s="205"/>
      <c r="X6" s="205"/>
      <c r="Y6" s="205"/>
      <c r="Z6" s="205"/>
      <c r="AA6" s="205"/>
      <c r="AB6" s="205"/>
    </row>
    <row r="7" spans="1:28" s="113" customFormat="1" ht="15" thickTop="1">
      <c r="A7" s="108" t="s">
        <v>35</v>
      </c>
      <c r="B7" s="170">
        <v>482196.52</v>
      </c>
      <c r="C7" s="170">
        <v>0</v>
      </c>
      <c r="D7" s="170">
        <v>4111231.1599999992</v>
      </c>
      <c r="E7" s="170">
        <v>1349242.47</v>
      </c>
      <c r="F7" s="170">
        <v>0</v>
      </c>
      <c r="G7" s="170">
        <v>0</v>
      </c>
      <c r="H7" s="170">
        <v>30595.13</v>
      </c>
      <c r="I7" s="170">
        <v>0</v>
      </c>
      <c r="J7" s="171">
        <v>5973265.2799999993</v>
      </c>
      <c r="K7" s="170">
        <v>1615815.52</v>
      </c>
      <c r="L7" s="170">
        <v>0</v>
      </c>
      <c r="M7" s="170">
        <v>0</v>
      </c>
      <c r="N7" s="170">
        <v>0</v>
      </c>
      <c r="O7" s="170">
        <v>25745.97</v>
      </c>
      <c r="P7" s="170">
        <v>5024362.9399999995</v>
      </c>
      <c r="Q7" s="170">
        <v>149961.10999999999</v>
      </c>
      <c r="R7" s="170">
        <v>64585.57</v>
      </c>
      <c r="S7" s="170">
        <v>0</v>
      </c>
      <c r="T7" s="170">
        <v>0</v>
      </c>
      <c r="U7" s="172">
        <v>6880471.1100000003</v>
      </c>
      <c r="V7" s="173"/>
      <c r="W7" s="173"/>
      <c r="X7" s="173"/>
      <c r="Y7" s="173"/>
      <c r="Z7" s="173"/>
      <c r="AA7" s="173"/>
      <c r="AB7" s="173"/>
    </row>
    <row r="8" spans="1:28">
      <c r="A8" s="206" t="s">
        <v>36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9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10">
        <v>0</v>
      </c>
    </row>
    <row r="9" spans="1:28">
      <c r="A9" s="206" t="s">
        <v>37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9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10">
        <v>0</v>
      </c>
    </row>
    <row r="10" spans="1:28">
      <c r="A10" s="206" t="s">
        <v>38</v>
      </c>
      <c r="B10" s="203">
        <v>585434.03999999992</v>
      </c>
      <c r="C10" s="203">
        <v>0</v>
      </c>
      <c r="D10" s="203">
        <v>1024670.36</v>
      </c>
      <c r="E10" s="203">
        <v>1232.21</v>
      </c>
      <c r="F10" s="203">
        <v>4784.66</v>
      </c>
      <c r="G10" s="203">
        <v>0</v>
      </c>
      <c r="H10" s="203">
        <v>397234</v>
      </c>
      <c r="I10" s="203">
        <v>0</v>
      </c>
      <c r="J10" s="209">
        <v>2013355.2699999998</v>
      </c>
      <c r="K10" s="203">
        <v>0</v>
      </c>
      <c r="L10" s="203">
        <v>0</v>
      </c>
      <c r="M10" s="203">
        <v>735497.52</v>
      </c>
      <c r="N10" s="203">
        <v>0</v>
      </c>
      <c r="O10" s="203">
        <v>688714.54</v>
      </c>
      <c r="P10" s="203">
        <v>162148.85999999999</v>
      </c>
      <c r="Q10" s="203">
        <v>350073.37</v>
      </c>
      <c r="R10" s="203">
        <v>0</v>
      </c>
      <c r="S10" s="203">
        <v>0</v>
      </c>
      <c r="T10" s="203">
        <v>0</v>
      </c>
      <c r="U10" s="210">
        <v>1936434.29</v>
      </c>
    </row>
    <row r="11" spans="1:28">
      <c r="A11" s="206" t="s">
        <v>39</v>
      </c>
      <c r="B11" s="203">
        <v>89564.959999999992</v>
      </c>
      <c r="C11" s="203">
        <v>3190.43</v>
      </c>
      <c r="D11" s="203">
        <v>210224.37000000002</v>
      </c>
      <c r="E11" s="203">
        <v>0</v>
      </c>
      <c r="F11" s="203">
        <v>5208.6400000000003</v>
      </c>
      <c r="G11" s="203">
        <v>0</v>
      </c>
      <c r="H11" s="203">
        <v>0</v>
      </c>
      <c r="I11" s="203">
        <v>0</v>
      </c>
      <c r="J11" s="209">
        <v>308188.40000000002</v>
      </c>
      <c r="K11" s="203">
        <v>83129.03</v>
      </c>
      <c r="L11" s="203">
        <v>0</v>
      </c>
      <c r="M11" s="203">
        <v>103750</v>
      </c>
      <c r="N11" s="203">
        <v>0</v>
      </c>
      <c r="O11" s="203">
        <v>5384.85</v>
      </c>
      <c r="P11" s="203">
        <v>35400.910000000003</v>
      </c>
      <c r="Q11" s="203">
        <v>0</v>
      </c>
      <c r="R11" s="203">
        <v>32407.72</v>
      </c>
      <c r="S11" s="203">
        <v>0</v>
      </c>
      <c r="T11" s="203">
        <v>0</v>
      </c>
      <c r="U11" s="210">
        <v>260072.51</v>
      </c>
    </row>
    <row r="12" spans="1:28">
      <c r="A12" s="206" t="s">
        <v>40</v>
      </c>
      <c r="B12" s="203">
        <v>0</v>
      </c>
      <c r="C12" s="203">
        <v>0</v>
      </c>
      <c r="D12" s="203">
        <v>13903</v>
      </c>
      <c r="E12" s="203">
        <v>0</v>
      </c>
      <c r="F12" s="203">
        <v>0</v>
      </c>
      <c r="G12" s="203">
        <v>0</v>
      </c>
      <c r="H12" s="203">
        <v>0</v>
      </c>
      <c r="I12" s="203">
        <v>8827</v>
      </c>
      <c r="J12" s="209">
        <v>22730</v>
      </c>
      <c r="K12" s="203">
        <v>0</v>
      </c>
      <c r="L12" s="203">
        <v>0</v>
      </c>
      <c r="M12" s="203">
        <v>0</v>
      </c>
      <c r="N12" s="203">
        <v>0</v>
      </c>
      <c r="O12" s="203">
        <v>4509</v>
      </c>
      <c r="P12" s="203">
        <v>4530</v>
      </c>
      <c r="Q12" s="203">
        <v>0</v>
      </c>
      <c r="R12" s="203">
        <v>0</v>
      </c>
      <c r="S12" s="203">
        <v>0</v>
      </c>
      <c r="T12" s="203">
        <v>0</v>
      </c>
      <c r="U12" s="210">
        <v>9039</v>
      </c>
    </row>
    <row r="13" spans="1:28" s="113" customFormat="1" ht="14.4">
      <c r="A13" s="108" t="s">
        <v>41</v>
      </c>
      <c r="B13" s="170">
        <v>674998.99999999988</v>
      </c>
      <c r="C13" s="170">
        <v>3190.43</v>
      </c>
      <c r="D13" s="170">
        <v>1248797.73</v>
      </c>
      <c r="E13" s="170">
        <v>1232.21</v>
      </c>
      <c r="F13" s="170">
        <v>9993.2999999999993</v>
      </c>
      <c r="G13" s="170">
        <v>0</v>
      </c>
      <c r="H13" s="170">
        <v>397234</v>
      </c>
      <c r="I13" s="170">
        <v>8827</v>
      </c>
      <c r="J13" s="171">
        <v>2344273.67</v>
      </c>
      <c r="K13" s="170">
        <v>83129.03</v>
      </c>
      <c r="L13" s="170">
        <v>0</v>
      </c>
      <c r="M13" s="170">
        <v>839247.52</v>
      </c>
      <c r="N13" s="170">
        <v>0</v>
      </c>
      <c r="O13" s="170">
        <v>698608.39</v>
      </c>
      <c r="P13" s="170">
        <v>202079.77</v>
      </c>
      <c r="Q13" s="170">
        <v>350073.37</v>
      </c>
      <c r="R13" s="170">
        <v>32407.72</v>
      </c>
      <c r="S13" s="170">
        <v>0</v>
      </c>
      <c r="T13" s="170">
        <v>0</v>
      </c>
      <c r="U13" s="172">
        <v>2205545.8000000003</v>
      </c>
      <c r="V13" s="173"/>
      <c r="W13" s="173"/>
      <c r="X13" s="173"/>
      <c r="Y13" s="173"/>
      <c r="Z13" s="173"/>
      <c r="AA13" s="173"/>
      <c r="AB13" s="173"/>
    </row>
    <row r="14" spans="1:28" s="113" customFormat="1" ht="14.4">
      <c r="A14" s="108" t="s">
        <v>42</v>
      </c>
      <c r="B14" s="170">
        <v>1157195.52</v>
      </c>
      <c r="C14" s="170">
        <v>3190.43</v>
      </c>
      <c r="D14" s="170">
        <v>5360028.8899999987</v>
      </c>
      <c r="E14" s="170">
        <v>1350474.68</v>
      </c>
      <c r="F14" s="170">
        <v>9993.2999999999993</v>
      </c>
      <c r="G14" s="170">
        <v>0</v>
      </c>
      <c r="H14" s="170">
        <v>427829.13</v>
      </c>
      <c r="I14" s="170">
        <v>8827</v>
      </c>
      <c r="J14" s="171">
        <v>8317538.9499999983</v>
      </c>
      <c r="K14" s="170">
        <v>1698944.55</v>
      </c>
      <c r="L14" s="170">
        <v>0</v>
      </c>
      <c r="M14" s="170">
        <v>839247.52</v>
      </c>
      <c r="N14" s="170">
        <v>0</v>
      </c>
      <c r="O14" s="170">
        <v>724354.36</v>
      </c>
      <c r="P14" s="170">
        <v>5226442.709999999</v>
      </c>
      <c r="Q14" s="170">
        <v>500034.48</v>
      </c>
      <c r="R14" s="170">
        <v>96993.290000000008</v>
      </c>
      <c r="S14" s="170">
        <v>0</v>
      </c>
      <c r="T14" s="170">
        <v>0</v>
      </c>
      <c r="U14" s="172">
        <v>9086016.9099999983</v>
      </c>
      <c r="V14" s="173"/>
      <c r="W14" s="173"/>
      <c r="X14" s="173"/>
      <c r="Y14" s="173"/>
      <c r="Z14" s="173"/>
      <c r="AA14" s="173"/>
      <c r="AB14" s="173"/>
    </row>
    <row r="15" spans="1:28">
      <c r="J15" s="209">
        <v>0</v>
      </c>
      <c r="U15" s="210">
        <v>0</v>
      </c>
    </row>
    <row r="16" spans="1:28" s="113" customFormat="1" ht="14.4">
      <c r="A16" s="108" t="s">
        <v>43</v>
      </c>
      <c r="B16" s="170">
        <v>787688.92</v>
      </c>
      <c r="C16" s="170">
        <v>0</v>
      </c>
      <c r="D16" s="170">
        <v>2121718.9200000004</v>
      </c>
      <c r="E16" s="170">
        <v>661840.02</v>
      </c>
      <c r="F16" s="170">
        <v>48552.710000000006</v>
      </c>
      <c r="G16" s="170">
        <v>0</v>
      </c>
      <c r="H16" s="170">
        <v>0</v>
      </c>
      <c r="I16" s="170">
        <v>0</v>
      </c>
      <c r="J16" s="171">
        <v>3619800.5700000003</v>
      </c>
      <c r="K16" s="170">
        <v>1236122.18</v>
      </c>
      <c r="L16" s="170">
        <v>0</v>
      </c>
      <c r="M16" s="170">
        <v>0</v>
      </c>
      <c r="N16" s="170">
        <v>0</v>
      </c>
      <c r="O16" s="170">
        <v>161793.66</v>
      </c>
      <c r="P16" s="170">
        <v>1814980.81</v>
      </c>
      <c r="Q16" s="170">
        <v>186784.45</v>
      </c>
      <c r="R16" s="170">
        <v>239900.75999999998</v>
      </c>
      <c r="S16" s="170">
        <v>0</v>
      </c>
      <c r="T16" s="170">
        <v>0</v>
      </c>
      <c r="U16" s="172">
        <v>3639581.86</v>
      </c>
      <c r="V16" s="173"/>
      <c r="W16" s="173"/>
      <c r="X16" s="173"/>
      <c r="Y16" s="173"/>
      <c r="Z16" s="173"/>
      <c r="AA16" s="173"/>
      <c r="AB16" s="173"/>
    </row>
    <row r="17" spans="1:28">
      <c r="A17" s="206" t="s">
        <v>44</v>
      </c>
      <c r="B17" s="203">
        <v>0</v>
      </c>
      <c r="C17" s="203">
        <v>0</v>
      </c>
      <c r="D17" s="203">
        <v>62338</v>
      </c>
      <c r="E17" s="203">
        <v>17272</v>
      </c>
      <c r="F17" s="203">
        <v>3122</v>
      </c>
      <c r="G17" s="203">
        <v>1255</v>
      </c>
      <c r="H17" s="203">
        <v>0</v>
      </c>
      <c r="I17" s="203">
        <v>0</v>
      </c>
      <c r="J17" s="209">
        <v>83987</v>
      </c>
      <c r="K17" s="203">
        <v>76969</v>
      </c>
      <c r="L17" s="203">
        <v>0</v>
      </c>
      <c r="M17" s="203">
        <v>0</v>
      </c>
      <c r="N17" s="203">
        <v>0</v>
      </c>
      <c r="O17" s="203">
        <v>1002</v>
      </c>
      <c r="P17" s="203">
        <v>26656</v>
      </c>
      <c r="Q17" s="203">
        <v>0</v>
      </c>
      <c r="R17" s="203">
        <v>0</v>
      </c>
      <c r="S17" s="203">
        <v>0</v>
      </c>
      <c r="T17" s="203">
        <v>0</v>
      </c>
      <c r="U17" s="210">
        <v>104627</v>
      </c>
    </row>
    <row r="18" spans="1:28">
      <c r="A18" s="206" t="s">
        <v>45</v>
      </c>
      <c r="B18" s="203">
        <v>1056848</v>
      </c>
      <c r="C18" s="203">
        <v>0</v>
      </c>
      <c r="D18" s="203">
        <v>530279</v>
      </c>
      <c r="E18" s="203">
        <v>83981</v>
      </c>
      <c r="F18" s="203">
        <v>37952</v>
      </c>
      <c r="G18" s="203">
        <v>1690</v>
      </c>
      <c r="H18" s="203">
        <v>205000</v>
      </c>
      <c r="I18" s="203">
        <v>725931</v>
      </c>
      <c r="J18" s="209">
        <v>2641681</v>
      </c>
      <c r="K18" s="203">
        <v>461548</v>
      </c>
      <c r="L18" s="203">
        <v>0</v>
      </c>
      <c r="M18" s="203">
        <v>815931</v>
      </c>
      <c r="N18" s="203">
        <v>0</v>
      </c>
      <c r="O18" s="203">
        <v>240310</v>
      </c>
      <c r="P18" s="203">
        <v>152245</v>
      </c>
      <c r="Q18" s="203">
        <v>0</v>
      </c>
      <c r="R18" s="203">
        <v>864835</v>
      </c>
      <c r="S18" s="203">
        <v>0</v>
      </c>
      <c r="T18" s="203">
        <v>0</v>
      </c>
      <c r="U18" s="210">
        <v>2534869</v>
      </c>
    </row>
    <row r="19" spans="1:28" s="113" customFormat="1" ht="14.4">
      <c r="A19" s="108" t="s">
        <v>41</v>
      </c>
      <c r="B19" s="170">
        <v>1056848</v>
      </c>
      <c r="C19" s="170">
        <v>0</v>
      </c>
      <c r="D19" s="170">
        <v>592617</v>
      </c>
      <c r="E19" s="170">
        <v>101253</v>
      </c>
      <c r="F19" s="170">
        <v>41074</v>
      </c>
      <c r="G19" s="170">
        <v>2945</v>
      </c>
      <c r="H19" s="170">
        <v>205000</v>
      </c>
      <c r="I19" s="170">
        <v>725931</v>
      </c>
      <c r="J19" s="171">
        <v>2725668</v>
      </c>
      <c r="K19" s="170">
        <v>538517</v>
      </c>
      <c r="L19" s="170">
        <v>0</v>
      </c>
      <c r="M19" s="170">
        <v>815931</v>
      </c>
      <c r="N19" s="170">
        <v>0</v>
      </c>
      <c r="O19" s="170">
        <v>241312</v>
      </c>
      <c r="P19" s="170">
        <v>178901</v>
      </c>
      <c r="Q19" s="170">
        <v>0</v>
      </c>
      <c r="R19" s="170">
        <v>864835</v>
      </c>
      <c r="S19" s="170">
        <v>0</v>
      </c>
      <c r="T19" s="170">
        <v>0</v>
      </c>
      <c r="U19" s="172">
        <v>2639496</v>
      </c>
      <c r="V19" s="173"/>
      <c r="W19" s="173"/>
      <c r="X19" s="173"/>
      <c r="Y19" s="173"/>
      <c r="Z19" s="173"/>
      <c r="AA19" s="173"/>
      <c r="AB19" s="173"/>
    </row>
    <row r="20" spans="1:28" s="113" customFormat="1" ht="14.4">
      <c r="A20" s="108" t="s">
        <v>42</v>
      </c>
      <c r="B20" s="170">
        <v>1844536.92</v>
      </c>
      <c r="C20" s="170">
        <v>0</v>
      </c>
      <c r="D20" s="170">
        <v>2714335.9200000004</v>
      </c>
      <c r="E20" s="170">
        <v>763093.02</v>
      </c>
      <c r="F20" s="170">
        <v>89626.71</v>
      </c>
      <c r="G20" s="170">
        <v>2945</v>
      </c>
      <c r="H20" s="170">
        <v>205000</v>
      </c>
      <c r="I20" s="170">
        <v>725931</v>
      </c>
      <c r="J20" s="171">
        <v>6345468.5699999994</v>
      </c>
      <c r="K20" s="170">
        <v>1774639.18</v>
      </c>
      <c r="L20" s="170">
        <v>0</v>
      </c>
      <c r="M20" s="170">
        <v>815931</v>
      </c>
      <c r="N20" s="170">
        <v>0</v>
      </c>
      <c r="O20" s="170">
        <v>403105.66000000003</v>
      </c>
      <c r="P20" s="170">
        <v>1993881.81</v>
      </c>
      <c r="Q20" s="170">
        <v>186784.45</v>
      </c>
      <c r="R20" s="170">
        <v>1104735.76</v>
      </c>
      <c r="S20" s="170">
        <v>0</v>
      </c>
      <c r="T20" s="170">
        <v>0</v>
      </c>
      <c r="U20" s="172">
        <v>6279077.8600000003</v>
      </c>
      <c r="V20" s="173"/>
      <c r="W20" s="173"/>
      <c r="X20" s="173"/>
      <c r="Y20" s="173"/>
      <c r="Z20" s="173"/>
      <c r="AA20" s="173"/>
      <c r="AB20" s="173"/>
    </row>
    <row r="21" spans="1:28">
      <c r="J21" s="209">
        <v>0</v>
      </c>
      <c r="U21" s="210">
        <v>0</v>
      </c>
    </row>
    <row r="22" spans="1:28" s="113" customFormat="1" ht="14.4">
      <c r="A22" s="108" t="s">
        <v>46</v>
      </c>
      <c r="B22" s="170">
        <v>2120378</v>
      </c>
      <c r="C22" s="170">
        <v>0</v>
      </c>
      <c r="D22" s="170">
        <v>5821756</v>
      </c>
      <c r="E22" s="170">
        <v>1618512</v>
      </c>
      <c r="F22" s="170">
        <v>52997</v>
      </c>
      <c r="G22" s="170">
        <v>206811</v>
      </c>
      <c r="H22" s="170">
        <v>71015</v>
      </c>
      <c r="I22" s="170">
        <v>0</v>
      </c>
      <c r="J22" s="171">
        <v>9891469</v>
      </c>
      <c r="K22" s="170">
        <v>5545195</v>
      </c>
      <c r="L22" s="170">
        <v>0</v>
      </c>
      <c r="M22" s="170">
        <v>0</v>
      </c>
      <c r="N22" s="170">
        <v>0</v>
      </c>
      <c r="O22" s="170">
        <v>529951</v>
      </c>
      <c r="P22" s="170">
        <v>3670428</v>
      </c>
      <c r="Q22" s="170">
        <v>1460718</v>
      </c>
      <c r="R22" s="170">
        <v>40202</v>
      </c>
      <c r="S22" s="170">
        <v>0</v>
      </c>
      <c r="T22" s="170">
        <v>0</v>
      </c>
      <c r="U22" s="172">
        <v>11246494</v>
      </c>
      <c r="V22" s="173"/>
      <c r="W22" s="173"/>
      <c r="X22" s="173"/>
      <c r="Y22" s="173"/>
      <c r="Z22" s="173"/>
      <c r="AA22" s="173"/>
      <c r="AB22" s="173"/>
    </row>
    <row r="23" spans="1:28">
      <c r="A23" s="206" t="s">
        <v>47</v>
      </c>
      <c r="B23" s="203">
        <v>165171.81</v>
      </c>
      <c r="C23" s="203">
        <v>0</v>
      </c>
      <c r="D23" s="203">
        <v>92432.310000000012</v>
      </c>
      <c r="E23" s="203">
        <v>47216.44</v>
      </c>
      <c r="F23" s="203">
        <v>0</v>
      </c>
      <c r="G23" s="203">
        <v>0</v>
      </c>
      <c r="H23" s="203">
        <v>1000</v>
      </c>
      <c r="I23" s="203">
        <v>0</v>
      </c>
      <c r="J23" s="209">
        <v>305820.56</v>
      </c>
      <c r="K23" s="203">
        <v>79671.8</v>
      </c>
      <c r="L23" s="203">
        <v>0</v>
      </c>
      <c r="M23" s="203">
        <v>100000</v>
      </c>
      <c r="N23" s="203">
        <v>0</v>
      </c>
      <c r="O23" s="203">
        <v>3188.65</v>
      </c>
      <c r="P23" s="203">
        <v>68589.259999999995</v>
      </c>
      <c r="Q23" s="203">
        <v>80171.600000000006</v>
      </c>
      <c r="R23" s="203">
        <v>0</v>
      </c>
      <c r="S23" s="203">
        <v>0</v>
      </c>
      <c r="T23" s="203">
        <v>0</v>
      </c>
      <c r="U23" s="210">
        <v>331621.30999999994</v>
      </c>
    </row>
    <row r="24" spans="1:28">
      <c r="A24" s="206" t="s">
        <v>48</v>
      </c>
      <c r="B24" s="203">
        <v>4922539</v>
      </c>
      <c r="C24" s="203">
        <v>0</v>
      </c>
      <c r="D24" s="203">
        <v>3828894</v>
      </c>
      <c r="E24" s="203">
        <v>431659</v>
      </c>
      <c r="F24" s="203">
        <v>0</v>
      </c>
      <c r="G24" s="203">
        <v>1324913</v>
      </c>
      <c r="H24" s="203">
        <v>2391326</v>
      </c>
      <c r="I24" s="203">
        <v>1034958</v>
      </c>
      <c r="J24" s="209">
        <v>13934289</v>
      </c>
      <c r="K24" s="203">
        <v>130520</v>
      </c>
      <c r="L24" s="203">
        <v>0</v>
      </c>
      <c r="M24" s="203">
        <v>3053119</v>
      </c>
      <c r="N24" s="203">
        <v>0</v>
      </c>
      <c r="O24" s="203">
        <v>4691696</v>
      </c>
      <c r="P24" s="203">
        <v>1637292</v>
      </c>
      <c r="Q24" s="203">
        <v>2493030</v>
      </c>
      <c r="R24" s="203">
        <v>1624357</v>
      </c>
      <c r="S24" s="203">
        <v>0</v>
      </c>
      <c r="T24" s="203">
        <v>0</v>
      </c>
      <c r="U24" s="210">
        <v>13630014</v>
      </c>
    </row>
    <row r="25" spans="1:28">
      <c r="A25" s="206" t="s">
        <v>49</v>
      </c>
      <c r="B25" s="203">
        <v>79056.52</v>
      </c>
      <c r="C25" s="203">
        <v>0</v>
      </c>
      <c r="D25" s="203">
        <v>606146.90999999992</v>
      </c>
      <c r="E25" s="203">
        <v>41047.67</v>
      </c>
      <c r="F25" s="203">
        <v>0</v>
      </c>
      <c r="G25" s="203">
        <v>16481.900000000001</v>
      </c>
      <c r="H25" s="203">
        <v>0</v>
      </c>
      <c r="I25" s="203">
        <v>671581</v>
      </c>
      <c r="J25" s="209">
        <v>1414314</v>
      </c>
      <c r="K25" s="203">
        <v>417462.89</v>
      </c>
      <c r="L25" s="203">
        <v>8311.52</v>
      </c>
      <c r="M25" s="203">
        <v>58142.76</v>
      </c>
      <c r="N25" s="203">
        <v>0</v>
      </c>
      <c r="O25" s="203">
        <v>813287.54</v>
      </c>
      <c r="P25" s="203">
        <v>122533.54</v>
      </c>
      <c r="Q25" s="203">
        <v>15831.6</v>
      </c>
      <c r="R25" s="203">
        <v>96591.22</v>
      </c>
      <c r="S25" s="203">
        <v>0</v>
      </c>
      <c r="T25" s="203">
        <v>0</v>
      </c>
      <c r="U25" s="210">
        <v>1532161.07</v>
      </c>
    </row>
    <row r="26" spans="1:28">
      <c r="A26" s="206" t="s">
        <v>50</v>
      </c>
      <c r="B26" s="203">
        <v>3822195</v>
      </c>
      <c r="C26" s="203">
        <v>2402199</v>
      </c>
      <c r="D26" s="203">
        <v>1350314</v>
      </c>
      <c r="E26" s="203">
        <v>495683</v>
      </c>
      <c r="F26" s="203">
        <v>0</v>
      </c>
      <c r="G26" s="203">
        <v>489318</v>
      </c>
      <c r="H26" s="203">
        <v>936198</v>
      </c>
      <c r="I26" s="203">
        <v>6732795</v>
      </c>
      <c r="J26" s="209">
        <v>16228702</v>
      </c>
      <c r="K26" s="203">
        <v>0</v>
      </c>
      <c r="L26" s="203">
        <v>115542</v>
      </c>
      <c r="M26" s="203">
        <v>8678503</v>
      </c>
      <c r="N26" s="203">
        <v>0</v>
      </c>
      <c r="O26" s="203">
        <v>5083204</v>
      </c>
      <c r="P26" s="203">
        <v>1100411</v>
      </c>
      <c r="Q26" s="203">
        <v>1125413</v>
      </c>
      <c r="R26" s="203">
        <v>1286664</v>
      </c>
      <c r="S26" s="203">
        <v>0</v>
      </c>
      <c r="T26" s="203">
        <v>0</v>
      </c>
      <c r="U26" s="210">
        <v>17389737</v>
      </c>
    </row>
    <row r="27" spans="1:28">
      <c r="A27" s="206" t="s">
        <v>51</v>
      </c>
      <c r="B27" s="203">
        <v>3434401</v>
      </c>
      <c r="C27" s="203">
        <v>0</v>
      </c>
      <c r="D27" s="203">
        <v>389024</v>
      </c>
      <c r="E27" s="203">
        <v>22885</v>
      </c>
      <c r="F27" s="203">
        <v>0</v>
      </c>
      <c r="G27" s="203">
        <v>24672</v>
      </c>
      <c r="H27" s="203">
        <v>0</v>
      </c>
      <c r="I27" s="203">
        <v>785731</v>
      </c>
      <c r="J27" s="209">
        <v>4656713</v>
      </c>
      <c r="K27" s="203">
        <v>778706</v>
      </c>
      <c r="L27" s="203">
        <v>0</v>
      </c>
      <c r="M27" s="203">
        <v>843166</v>
      </c>
      <c r="N27" s="203">
        <v>0</v>
      </c>
      <c r="O27" s="203">
        <v>1067633</v>
      </c>
      <c r="P27" s="203">
        <v>287000</v>
      </c>
      <c r="Q27" s="203">
        <v>281937</v>
      </c>
      <c r="R27" s="203">
        <v>1206136</v>
      </c>
      <c r="S27" s="203">
        <v>0</v>
      </c>
      <c r="T27" s="203">
        <v>0</v>
      </c>
      <c r="U27" s="210">
        <v>4464578</v>
      </c>
    </row>
    <row r="28" spans="1:28" s="113" customFormat="1" ht="14.4">
      <c r="A28" s="108" t="s">
        <v>41</v>
      </c>
      <c r="B28" s="170">
        <v>12423363.329999998</v>
      </c>
      <c r="C28" s="170">
        <v>2402199</v>
      </c>
      <c r="D28" s="170">
        <v>6266811.2199999997</v>
      </c>
      <c r="E28" s="170">
        <v>1038491.11</v>
      </c>
      <c r="F28" s="170">
        <v>0</v>
      </c>
      <c r="G28" s="170">
        <v>1855384.9</v>
      </c>
      <c r="H28" s="170">
        <v>3328524</v>
      </c>
      <c r="I28" s="170">
        <v>9225065</v>
      </c>
      <c r="J28" s="171">
        <v>36539838.559999995</v>
      </c>
      <c r="K28" s="170">
        <v>1406360.69</v>
      </c>
      <c r="L28" s="170">
        <v>123853.52</v>
      </c>
      <c r="M28" s="170">
        <v>12732930.76</v>
      </c>
      <c r="N28" s="170">
        <v>0</v>
      </c>
      <c r="O28" s="170">
        <v>11659009.190000001</v>
      </c>
      <c r="P28" s="170">
        <v>3215825.8</v>
      </c>
      <c r="Q28" s="170">
        <v>3996383.2</v>
      </c>
      <c r="R28" s="170">
        <v>4213748.22</v>
      </c>
      <c r="S28" s="170">
        <v>0</v>
      </c>
      <c r="T28" s="170">
        <v>0</v>
      </c>
      <c r="U28" s="172">
        <v>37348111.380000003</v>
      </c>
      <c r="V28" s="173"/>
      <c r="W28" s="173"/>
      <c r="X28" s="173"/>
      <c r="Y28" s="173"/>
      <c r="Z28" s="173"/>
      <c r="AA28" s="173"/>
      <c r="AB28" s="173"/>
    </row>
    <row r="29" spans="1:28" s="113" customFormat="1" ht="14.4">
      <c r="A29" s="108" t="s">
        <v>42</v>
      </c>
      <c r="B29" s="170">
        <v>14543741.329999998</v>
      </c>
      <c r="C29" s="170">
        <v>2402199</v>
      </c>
      <c r="D29" s="170">
        <v>12088567.219999999</v>
      </c>
      <c r="E29" s="170">
        <v>2657003.11</v>
      </c>
      <c r="F29" s="170">
        <v>52997</v>
      </c>
      <c r="G29" s="170">
        <v>2062195.9</v>
      </c>
      <c r="H29" s="170">
        <v>3399539</v>
      </c>
      <c r="I29" s="170">
        <v>9225065</v>
      </c>
      <c r="J29" s="171">
        <v>46431307.559999995</v>
      </c>
      <c r="K29" s="170">
        <v>6951555.6899999995</v>
      </c>
      <c r="L29" s="170">
        <v>123853.52</v>
      </c>
      <c r="M29" s="170">
        <v>12732930.76</v>
      </c>
      <c r="N29" s="170">
        <v>0</v>
      </c>
      <c r="O29" s="170">
        <v>12188960.190000001</v>
      </c>
      <c r="P29" s="170">
        <v>6886253.7999999998</v>
      </c>
      <c r="Q29" s="170">
        <v>5457101.2000000002</v>
      </c>
      <c r="R29" s="170">
        <v>4253950.22</v>
      </c>
      <c r="S29" s="170">
        <v>0</v>
      </c>
      <c r="T29" s="170">
        <v>0</v>
      </c>
      <c r="U29" s="172">
        <v>48594605.380000003</v>
      </c>
      <c r="V29" s="173"/>
      <c r="W29" s="173"/>
      <c r="X29" s="173"/>
      <c r="Y29" s="173"/>
      <c r="Z29" s="173"/>
      <c r="AA29" s="173"/>
      <c r="AB29" s="173"/>
    </row>
    <row r="30" spans="1:28">
      <c r="J30" s="209">
        <v>0</v>
      </c>
      <c r="U30" s="210">
        <v>0</v>
      </c>
    </row>
    <row r="31" spans="1:28" s="113" customFormat="1" ht="14.4">
      <c r="A31" s="108" t="s">
        <v>52</v>
      </c>
      <c r="B31" s="170">
        <v>7314181.4100000011</v>
      </c>
      <c r="C31" s="170">
        <v>0</v>
      </c>
      <c r="D31" s="170">
        <v>6706932.04</v>
      </c>
      <c r="E31" s="170">
        <v>2361697.8200000003</v>
      </c>
      <c r="F31" s="170">
        <v>232107.25</v>
      </c>
      <c r="G31" s="170">
        <v>0</v>
      </c>
      <c r="H31" s="170">
        <v>290938.99</v>
      </c>
      <c r="I31" s="170">
        <v>0</v>
      </c>
      <c r="J31" s="171">
        <v>16905857.510000002</v>
      </c>
      <c r="K31" s="170">
        <v>7174913.04</v>
      </c>
      <c r="L31" s="170">
        <v>0</v>
      </c>
      <c r="M31" s="170">
        <v>2400000</v>
      </c>
      <c r="N31" s="170">
        <v>0</v>
      </c>
      <c r="O31" s="170">
        <v>250442.56999999998</v>
      </c>
      <c r="P31" s="170">
        <v>2635690.16</v>
      </c>
      <c r="Q31" s="170">
        <v>224172.37</v>
      </c>
      <c r="R31" s="170">
        <v>2269812.9900000002</v>
      </c>
      <c r="S31" s="170">
        <v>0</v>
      </c>
      <c r="T31" s="170">
        <v>0</v>
      </c>
      <c r="U31" s="172">
        <v>14955031.129999999</v>
      </c>
      <c r="V31" s="173"/>
      <c r="W31" s="173"/>
      <c r="X31" s="173"/>
      <c r="Y31" s="173"/>
      <c r="Z31" s="173"/>
      <c r="AA31" s="173"/>
      <c r="AB31" s="173"/>
    </row>
    <row r="32" spans="1:28">
      <c r="A32" s="206" t="s">
        <v>53</v>
      </c>
      <c r="B32" s="203">
        <v>597026</v>
      </c>
      <c r="C32" s="203">
        <v>0</v>
      </c>
      <c r="D32" s="203">
        <v>342259</v>
      </c>
      <c r="E32" s="203">
        <v>4914</v>
      </c>
      <c r="F32" s="203">
        <v>163407</v>
      </c>
      <c r="G32" s="203">
        <v>0</v>
      </c>
      <c r="H32" s="203">
        <v>0</v>
      </c>
      <c r="I32" s="203">
        <v>0</v>
      </c>
      <c r="J32" s="209">
        <v>1107606</v>
      </c>
      <c r="K32" s="203">
        <v>601243</v>
      </c>
      <c r="L32" s="203">
        <v>0</v>
      </c>
      <c r="M32" s="203">
        <v>200000</v>
      </c>
      <c r="N32" s="203">
        <v>0</v>
      </c>
      <c r="O32" s="203">
        <v>46383</v>
      </c>
      <c r="P32" s="203">
        <v>63449</v>
      </c>
      <c r="Q32" s="203">
        <v>309964</v>
      </c>
      <c r="R32" s="203">
        <v>278428</v>
      </c>
      <c r="S32" s="203">
        <v>0</v>
      </c>
      <c r="T32" s="203">
        <v>0</v>
      </c>
      <c r="U32" s="210">
        <v>1499467</v>
      </c>
    </row>
    <row r="33" spans="1:28">
      <c r="A33" s="206" t="s">
        <v>392</v>
      </c>
      <c r="B33" s="203">
        <v>352325</v>
      </c>
      <c r="C33" s="203">
        <v>0</v>
      </c>
      <c r="D33" s="203">
        <v>469355</v>
      </c>
      <c r="E33" s="203">
        <v>294475</v>
      </c>
      <c r="F33" s="203">
        <v>8042</v>
      </c>
      <c r="G33" s="203">
        <v>0</v>
      </c>
      <c r="H33" s="203">
        <v>78786</v>
      </c>
      <c r="I33" s="203">
        <v>0</v>
      </c>
      <c r="J33" s="209">
        <v>1202983</v>
      </c>
      <c r="K33" s="203">
        <v>897988</v>
      </c>
      <c r="L33" s="203">
        <v>0</v>
      </c>
      <c r="M33" s="203">
        <v>0</v>
      </c>
      <c r="N33" s="203">
        <v>0</v>
      </c>
      <c r="O33" s="203">
        <v>6488</v>
      </c>
      <c r="P33" s="203">
        <v>84709</v>
      </c>
      <c r="Q33" s="203">
        <v>209083</v>
      </c>
      <c r="R33" s="203">
        <v>44937</v>
      </c>
      <c r="S33" s="203">
        <v>0</v>
      </c>
      <c r="T33" s="203">
        <v>0</v>
      </c>
      <c r="U33" s="210">
        <v>1243205</v>
      </c>
    </row>
    <row r="34" spans="1:28">
      <c r="A34" s="206" t="s">
        <v>55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9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10">
        <v>0</v>
      </c>
    </row>
    <row r="35" spans="1:28">
      <c r="A35" s="206" t="s">
        <v>56</v>
      </c>
      <c r="B35" s="203">
        <v>1468244.0500000003</v>
      </c>
      <c r="C35" s="203">
        <v>0</v>
      </c>
      <c r="D35" s="203">
        <v>268653.55</v>
      </c>
      <c r="E35" s="203">
        <v>249238.76</v>
      </c>
      <c r="F35" s="203">
        <v>0</v>
      </c>
      <c r="G35" s="203">
        <v>61716.600000000006</v>
      </c>
      <c r="H35" s="203">
        <v>178500</v>
      </c>
      <c r="I35" s="203">
        <v>266306.53999999998</v>
      </c>
      <c r="J35" s="209">
        <v>2492659.5000000005</v>
      </c>
      <c r="K35" s="203">
        <v>266306.53999999998</v>
      </c>
      <c r="L35" s="203">
        <v>0</v>
      </c>
      <c r="M35" s="203">
        <v>450000</v>
      </c>
      <c r="N35" s="203">
        <v>0</v>
      </c>
      <c r="O35" s="203">
        <v>707014.18</v>
      </c>
      <c r="P35" s="203">
        <v>41511.81</v>
      </c>
      <c r="Q35" s="203">
        <v>542618.05000000005</v>
      </c>
      <c r="R35" s="203">
        <v>618043</v>
      </c>
      <c r="S35" s="203">
        <v>0</v>
      </c>
      <c r="T35" s="203">
        <v>0</v>
      </c>
      <c r="U35" s="210">
        <v>2625493.58</v>
      </c>
    </row>
    <row r="36" spans="1:28">
      <c r="A36" s="206" t="s">
        <v>57</v>
      </c>
      <c r="B36" s="203">
        <v>977641.19</v>
      </c>
      <c r="C36" s="203">
        <v>0</v>
      </c>
      <c r="D36" s="203">
        <v>2242802.1700000004</v>
      </c>
      <c r="E36" s="203">
        <v>193648.39</v>
      </c>
      <c r="F36" s="203">
        <v>14313.39</v>
      </c>
      <c r="G36" s="203">
        <v>146477.33000000002</v>
      </c>
      <c r="H36" s="203">
        <v>56263.72</v>
      </c>
      <c r="I36" s="203">
        <v>240793.3</v>
      </c>
      <c r="J36" s="209">
        <v>3871939.4900000007</v>
      </c>
      <c r="K36" s="203">
        <v>1221029.93</v>
      </c>
      <c r="L36" s="203">
        <v>47585.2</v>
      </c>
      <c r="M36" s="203">
        <v>884038.64999999991</v>
      </c>
      <c r="N36" s="203">
        <v>0</v>
      </c>
      <c r="O36" s="203">
        <v>894740.99</v>
      </c>
      <c r="P36" s="203">
        <v>701526.11</v>
      </c>
      <c r="Q36" s="203">
        <v>119612.93</v>
      </c>
      <c r="R36" s="203">
        <v>675013.14</v>
      </c>
      <c r="S36" s="203">
        <v>0</v>
      </c>
      <c r="T36" s="203">
        <v>0</v>
      </c>
      <c r="U36" s="210">
        <v>4543546.9499999993</v>
      </c>
    </row>
    <row r="37" spans="1:28" s="113" customFormat="1" ht="14.4">
      <c r="A37" s="108" t="s">
        <v>41</v>
      </c>
      <c r="B37" s="170">
        <v>3395236.24</v>
      </c>
      <c r="C37" s="170">
        <v>0</v>
      </c>
      <c r="D37" s="170">
        <v>3323069.7200000007</v>
      </c>
      <c r="E37" s="170">
        <v>742276.15</v>
      </c>
      <c r="F37" s="170">
        <v>185762.39</v>
      </c>
      <c r="G37" s="170">
        <v>208193.93000000002</v>
      </c>
      <c r="H37" s="170">
        <v>313549.71999999997</v>
      </c>
      <c r="I37" s="170">
        <v>507099.83999999997</v>
      </c>
      <c r="J37" s="171">
        <v>8675187.9900000002</v>
      </c>
      <c r="K37" s="170">
        <v>2986567.4699999997</v>
      </c>
      <c r="L37" s="170">
        <v>47585.2</v>
      </c>
      <c r="M37" s="170">
        <v>1534038.65</v>
      </c>
      <c r="N37" s="170">
        <v>0</v>
      </c>
      <c r="O37" s="170">
        <v>1654626.17</v>
      </c>
      <c r="P37" s="170">
        <v>891195.91999999993</v>
      </c>
      <c r="Q37" s="170">
        <v>1181277.98</v>
      </c>
      <c r="R37" s="170">
        <v>1616421.1400000001</v>
      </c>
      <c r="S37" s="170">
        <v>0</v>
      </c>
      <c r="T37" s="170">
        <v>0</v>
      </c>
      <c r="U37" s="172">
        <v>9911712.5300000012</v>
      </c>
      <c r="V37" s="173"/>
      <c r="W37" s="173"/>
      <c r="X37" s="173"/>
      <c r="Y37" s="173"/>
      <c r="Z37" s="173"/>
      <c r="AA37" s="173"/>
      <c r="AB37" s="173"/>
    </row>
    <row r="38" spans="1:28" s="113" customFormat="1" ht="14.4">
      <c r="A38" s="108" t="s">
        <v>42</v>
      </c>
      <c r="B38" s="170">
        <v>10709417.650000002</v>
      </c>
      <c r="C38" s="170">
        <v>0</v>
      </c>
      <c r="D38" s="170">
        <v>10030001.760000002</v>
      </c>
      <c r="E38" s="170">
        <v>3103973.97</v>
      </c>
      <c r="F38" s="170">
        <v>417869.64</v>
      </c>
      <c r="G38" s="170">
        <v>208193.93000000002</v>
      </c>
      <c r="H38" s="170">
        <v>604488.71</v>
      </c>
      <c r="I38" s="170">
        <v>507099.83999999997</v>
      </c>
      <c r="J38" s="171">
        <v>25581045.500000004</v>
      </c>
      <c r="K38" s="170">
        <v>10161480.51</v>
      </c>
      <c r="L38" s="170">
        <v>47585.2</v>
      </c>
      <c r="M38" s="170">
        <v>3934038.65</v>
      </c>
      <c r="N38" s="170">
        <v>0</v>
      </c>
      <c r="O38" s="170">
        <v>1905068.74</v>
      </c>
      <c r="P38" s="170">
        <v>3526886.08</v>
      </c>
      <c r="Q38" s="170">
        <v>1405450.35</v>
      </c>
      <c r="R38" s="170">
        <v>3886234.1300000004</v>
      </c>
      <c r="S38" s="170">
        <v>0</v>
      </c>
      <c r="T38" s="170">
        <v>0</v>
      </c>
      <c r="U38" s="172">
        <v>24866743.66</v>
      </c>
      <c r="V38" s="173"/>
      <c r="W38" s="173"/>
      <c r="X38" s="173"/>
      <c r="Y38" s="173"/>
      <c r="Z38" s="173"/>
      <c r="AA38" s="173"/>
      <c r="AB38" s="173"/>
    </row>
    <row r="39" spans="1:28">
      <c r="J39" s="209">
        <v>0</v>
      </c>
      <c r="U39" s="210">
        <v>0</v>
      </c>
    </row>
    <row r="40" spans="1:28" s="113" customFormat="1" ht="14.4">
      <c r="A40" s="108" t="s">
        <v>58</v>
      </c>
      <c r="B40" s="170">
        <v>3946468</v>
      </c>
      <c r="C40" s="170">
        <v>0</v>
      </c>
      <c r="D40" s="170">
        <v>6573022</v>
      </c>
      <c r="E40" s="170">
        <v>2646049</v>
      </c>
      <c r="F40" s="170">
        <v>109861</v>
      </c>
      <c r="G40" s="170">
        <v>0</v>
      </c>
      <c r="H40" s="170">
        <v>197604</v>
      </c>
      <c r="I40" s="170">
        <v>500020</v>
      </c>
      <c r="J40" s="171">
        <v>13973024</v>
      </c>
      <c r="K40" s="170">
        <v>6946887</v>
      </c>
      <c r="L40" s="170">
        <v>0</v>
      </c>
      <c r="M40" s="170">
        <v>500000</v>
      </c>
      <c r="N40" s="170">
        <v>0</v>
      </c>
      <c r="O40" s="170">
        <v>1309799</v>
      </c>
      <c r="P40" s="170">
        <v>2388058</v>
      </c>
      <c r="Q40" s="170">
        <v>1235029</v>
      </c>
      <c r="R40" s="170">
        <v>3016266</v>
      </c>
      <c r="S40" s="170">
        <v>0</v>
      </c>
      <c r="T40" s="170">
        <v>0</v>
      </c>
      <c r="U40" s="172">
        <v>15396039</v>
      </c>
      <c r="V40" s="173"/>
      <c r="W40" s="173"/>
      <c r="X40" s="173"/>
      <c r="Y40" s="173"/>
      <c r="Z40" s="173"/>
      <c r="AA40" s="173"/>
      <c r="AB40" s="173"/>
    </row>
    <row r="41" spans="1:28">
      <c r="A41" s="206" t="s">
        <v>59</v>
      </c>
      <c r="B41" s="203">
        <v>280330.93</v>
      </c>
      <c r="C41" s="203">
        <v>155068.96</v>
      </c>
      <c r="D41" s="203">
        <v>0</v>
      </c>
      <c r="E41" s="203">
        <v>0</v>
      </c>
      <c r="F41" s="203">
        <v>0</v>
      </c>
      <c r="G41" s="203">
        <v>0</v>
      </c>
      <c r="H41" s="203">
        <v>80000</v>
      </c>
      <c r="I41" s="203">
        <v>0</v>
      </c>
      <c r="J41" s="209">
        <v>515399.89</v>
      </c>
      <c r="K41" s="203">
        <v>156055.79999999999</v>
      </c>
      <c r="L41" s="203">
        <v>0</v>
      </c>
      <c r="M41" s="203">
        <v>75000</v>
      </c>
      <c r="N41" s="203">
        <v>0</v>
      </c>
      <c r="O41" s="203">
        <v>1033.48</v>
      </c>
      <c r="P41" s="203">
        <v>75154.039999999994</v>
      </c>
      <c r="Q41" s="203">
        <v>207522.31</v>
      </c>
      <c r="R41" s="203">
        <v>1419.46</v>
      </c>
      <c r="S41" s="203">
        <v>0</v>
      </c>
      <c r="T41" s="203">
        <v>0</v>
      </c>
      <c r="U41" s="210">
        <v>516185.09</v>
      </c>
    </row>
    <row r="42" spans="1:28">
      <c r="A42" s="206" t="s">
        <v>393</v>
      </c>
      <c r="B42" s="203">
        <v>4664666.9300000006</v>
      </c>
      <c r="C42" s="203">
        <v>131120.13999999998</v>
      </c>
      <c r="D42" s="203">
        <v>1289860.5900000001</v>
      </c>
      <c r="E42" s="203">
        <v>894841.42</v>
      </c>
      <c r="F42" s="203">
        <v>0</v>
      </c>
      <c r="G42" s="203">
        <v>172142.18</v>
      </c>
      <c r="H42" s="203">
        <v>2140592.48</v>
      </c>
      <c r="I42" s="203">
        <v>315054.26</v>
      </c>
      <c r="J42" s="209">
        <v>9608278</v>
      </c>
      <c r="K42" s="203">
        <v>0</v>
      </c>
      <c r="L42" s="203">
        <v>0</v>
      </c>
      <c r="M42" s="203">
        <v>1495300</v>
      </c>
      <c r="N42" s="203">
        <v>0</v>
      </c>
      <c r="O42" s="203">
        <v>3089343.2499999995</v>
      </c>
      <c r="P42" s="203">
        <v>402264.03</v>
      </c>
      <c r="Q42" s="203">
        <v>627400.46</v>
      </c>
      <c r="R42" s="203">
        <v>956052.41999999993</v>
      </c>
      <c r="S42" s="203">
        <v>0</v>
      </c>
      <c r="T42" s="203">
        <v>0</v>
      </c>
      <c r="U42" s="210">
        <v>6570360.1600000001</v>
      </c>
    </row>
    <row r="43" spans="1:28">
      <c r="A43" s="206" t="s">
        <v>61</v>
      </c>
      <c r="B43" s="203">
        <v>768177.18</v>
      </c>
      <c r="C43" s="203">
        <v>0</v>
      </c>
      <c r="D43" s="203">
        <v>177978.8</v>
      </c>
      <c r="E43" s="203">
        <v>356687.68</v>
      </c>
      <c r="F43" s="203">
        <v>0</v>
      </c>
      <c r="G43" s="203">
        <v>0</v>
      </c>
      <c r="H43" s="203">
        <v>50961.81</v>
      </c>
      <c r="I43" s="203">
        <v>57581.33</v>
      </c>
      <c r="J43" s="209">
        <v>1411386.8</v>
      </c>
      <c r="K43" s="203">
        <v>0</v>
      </c>
      <c r="L43" s="203">
        <v>0</v>
      </c>
      <c r="M43" s="203">
        <v>718205.28999999992</v>
      </c>
      <c r="N43" s="203">
        <v>0</v>
      </c>
      <c r="O43" s="203">
        <v>851251.1</v>
      </c>
      <c r="P43" s="203">
        <v>145618.6</v>
      </c>
      <c r="Q43" s="203">
        <v>0</v>
      </c>
      <c r="R43" s="203">
        <v>63149.13</v>
      </c>
      <c r="S43" s="203">
        <v>0</v>
      </c>
      <c r="T43" s="203">
        <v>0</v>
      </c>
      <c r="U43" s="210">
        <v>1778224.1199999999</v>
      </c>
    </row>
    <row r="44" spans="1:28" s="113" customFormat="1" ht="14.4">
      <c r="A44" s="108" t="s">
        <v>41</v>
      </c>
      <c r="B44" s="170">
        <v>5713175.04</v>
      </c>
      <c r="C44" s="170">
        <v>286189.09999999998</v>
      </c>
      <c r="D44" s="170">
        <v>1467839.3900000001</v>
      </c>
      <c r="E44" s="170">
        <v>1251529.1000000001</v>
      </c>
      <c r="F44" s="170">
        <v>0</v>
      </c>
      <c r="G44" s="170">
        <v>172142.18</v>
      </c>
      <c r="H44" s="170">
        <v>2271554.29</v>
      </c>
      <c r="I44" s="170">
        <v>372635.59</v>
      </c>
      <c r="J44" s="171">
        <v>11535064.689999998</v>
      </c>
      <c r="K44" s="170">
        <v>156055.79999999999</v>
      </c>
      <c r="L44" s="170">
        <v>0</v>
      </c>
      <c r="M44" s="170">
        <v>2288505.29</v>
      </c>
      <c r="N44" s="170">
        <v>0</v>
      </c>
      <c r="O44" s="170">
        <v>3941627.8299999996</v>
      </c>
      <c r="P44" s="170">
        <v>623036.67000000004</v>
      </c>
      <c r="Q44" s="170">
        <v>834922.77</v>
      </c>
      <c r="R44" s="170">
        <v>1020621.0099999999</v>
      </c>
      <c r="S44" s="170">
        <v>0</v>
      </c>
      <c r="T44" s="170">
        <v>0</v>
      </c>
      <c r="U44" s="172">
        <v>8864769.3699999992</v>
      </c>
      <c r="V44" s="173"/>
      <c r="W44" s="173"/>
      <c r="X44" s="173"/>
      <c r="Y44" s="173"/>
      <c r="Z44" s="173"/>
      <c r="AA44" s="173"/>
      <c r="AB44" s="173"/>
    </row>
    <row r="45" spans="1:28" s="113" customFormat="1" ht="14.4">
      <c r="A45" s="108" t="s">
        <v>42</v>
      </c>
      <c r="B45" s="170">
        <v>9659643.0399999991</v>
      </c>
      <c r="C45" s="170">
        <v>286189.09999999998</v>
      </c>
      <c r="D45" s="170">
        <v>8040861.3900000006</v>
      </c>
      <c r="E45" s="170">
        <v>3897578.1</v>
      </c>
      <c r="F45" s="170">
        <v>109861</v>
      </c>
      <c r="G45" s="170">
        <v>172142.18</v>
      </c>
      <c r="H45" s="170">
        <v>2469158.29</v>
      </c>
      <c r="I45" s="170">
        <v>872655.59000000008</v>
      </c>
      <c r="J45" s="171">
        <v>25508088.690000001</v>
      </c>
      <c r="K45" s="170">
        <v>7102942.7999999998</v>
      </c>
      <c r="L45" s="170">
        <v>0</v>
      </c>
      <c r="M45" s="170">
        <v>2788505.29</v>
      </c>
      <c r="N45" s="170">
        <v>0</v>
      </c>
      <c r="O45" s="170">
        <v>5251426.83</v>
      </c>
      <c r="P45" s="170">
        <v>3011094.67</v>
      </c>
      <c r="Q45" s="170">
        <v>2069951.77</v>
      </c>
      <c r="R45" s="170">
        <v>4036887.01</v>
      </c>
      <c r="S45" s="170">
        <v>0</v>
      </c>
      <c r="T45" s="170">
        <v>0</v>
      </c>
      <c r="U45" s="172">
        <v>24260808.369999997</v>
      </c>
      <c r="V45" s="173"/>
      <c r="W45" s="173"/>
      <c r="X45" s="173"/>
      <c r="Y45" s="173"/>
      <c r="Z45" s="173"/>
      <c r="AA45" s="173"/>
      <c r="AB45" s="173"/>
    </row>
    <row r="46" spans="1:28">
      <c r="J46" s="209">
        <v>0</v>
      </c>
      <c r="U46" s="210">
        <v>0</v>
      </c>
    </row>
    <row r="47" spans="1:28" s="113" customFormat="1" ht="14.4">
      <c r="A47" s="108" t="s">
        <v>62</v>
      </c>
      <c r="B47" s="170">
        <v>42461803.799999997</v>
      </c>
      <c r="C47" s="170">
        <v>0</v>
      </c>
      <c r="D47" s="170">
        <v>17041970.52</v>
      </c>
      <c r="E47" s="170">
        <v>16918327.59</v>
      </c>
      <c r="F47" s="170">
        <v>96129.13</v>
      </c>
      <c r="G47" s="170">
        <v>0</v>
      </c>
      <c r="H47" s="170">
        <v>7224298.8399999999</v>
      </c>
      <c r="I47" s="170">
        <v>5270263.4800000004</v>
      </c>
      <c r="J47" s="171">
        <v>89012793.359999999</v>
      </c>
      <c r="K47" s="170">
        <v>32701409.690000001</v>
      </c>
      <c r="L47" s="170">
        <v>773</v>
      </c>
      <c r="M47" s="170">
        <v>10643133.4</v>
      </c>
      <c r="N47" s="170">
        <v>266741.14</v>
      </c>
      <c r="O47" s="170">
        <v>13575547.820000002</v>
      </c>
      <c r="P47" s="170">
        <v>7428240.3999999994</v>
      </c>
      <c r="Q47" s="170">
        <v>1434983.24</v>
      </c>
      <c r="R47" s="170">
        <v>10080501.67</v>
      </c>
      <c r="S47" s="170">
        <v>0</v>
      </c>
      <c r="T47" s="170">
        <v>0</v>
      </c>
      <c r="U47" s="172">
        <v>76131330.359999999</v>
      </c>
      <c r="V47" s="173"/>
      <c r="W47" s="173"/>
      <c r="X47" s="173"/>
      <c r="Y47" s="173"/>
      <c r="Z47" s="173"/>
      <c r="AA47" s="173"/>
      <c r="AB47" s="173"/>
    </row>
    <row r="48" spans="1:28">
      <c r="A48" s="206" t="s">
        <v>394</v>
      </c>
      <c r="B48" s="203">
        <v>244311.87</v>
      </c>
      <c r="C48" s="203">
        <v>0</v>
      </c>
      <c r="D48" s="203">
        <v>1967022.58</v>
      </c>
      <c r="E48" s="203">
        <v>0</v>
      </c>
      <c r="F48" s="203">
        <v>0</v>
      </c>
      <c r="G48" s="203">
        <v>511500</v>
      </c>
      <c r="H48" s="203">
        <v>468170.36</v>
      </c>
      <c r="I48" s="203">
        <v>1310716.6000000001</v>
      </c>
      <c r="J48" s="209">
        <v>4501721.41</v>
      </c>
      <c r="K48" s="203">
        <v>0</v>
      </c>
      <c r="L48" s="203">
        <v>0</v>
      </c>
      <c r="M48" s="203">
        <v>1941878.44</v>
      </c>
      <c r="N48" s="203">
        <v>0</v>
      </c>
      <c r="O48" s="203">
        <v>1841172.7799999998</v>
      </c>
      <c r="P48" s="203">
        <v>397836.76</v>
      </c>
      <c r="Q48" s="203">
        <v>14152.74</v>
      </c>
      <c r="R48" s="203">
        <v>11589.09</v>
      </c>
      <c r="S48" s="203">
        <v>0</v>
      </c>
      <c r="T48" s="203">
        <v>0</v>
      </c>
      <c r="U48" s="210">
        <v>4206629.8099999996</v>
      </c>
    </row>
    <row r="49" spans="1:28">
      <c r="A49" s="206" t="s">
        <v>64</v>
      </c>
      <c r="B49" s="203">
        <v>4051291</v>
      </c>
      <c r="C49" s="203">
        <v>0</v>
      </c>
      <c r="D49" s="203">
        <v>1310885</v>
      </c>
      <c r="E49" s="203">
        <v>469461</v>
      </c>
      <c r="F49" s="203">
        <v>0</v>
      </c>
      <c r="G49" s="203">
        <v>847475</v>
      </c>
      <c r="H49" s="203">
        <v>68568</v>
      </c>
      <c r="I49" s="203">
        <v>1150806</v>
      </c>
      <c r="J49" s="209">
        <v>7898486</v>
      </c>
      <c r="K49" s="203">
        <v>1150806</v>
      </c>
      <c r="L49" s="203">
        <v>0</v>
      </c>
      <c r="M49" s="203">
        <v>4787882</v>
      </c>
      <c r="N49" s="203">
        <v>0</v>
      </c>
      <c r="O49" s="203">
        <v>866033</v>
      </c>
      <c r="P49" s="203">
        <v>439983</v>
      </c>
      <c r="Q49" s="203">
        <v>1921059</v>
      </c>
      <c r="R49" s="203">
        <v>94666</v>
      </c>
      <c r="S49" s="203">
        <v>5295181</v>
      </c>
      <c r="T49" s="203">
        <v>0</v>
      </c>
      <c r="U49" s="210">
        <v>14555610</v>
      </c>
    </row>
    <row r="50" spans="1:28">
      <c r="A50" s="206" t="s">
        <v>65</v>
      </c>
      <c r="B50" s="203">
        <v>92363</v>
      </c>
      <c r="C50" s="203">
        <v>0</v>
      </c>
      <c r="D50" s="203">
        <v>566796</v>
      </c>
      <c r="E50" s="203">
        <v>9605</v>
      </c>
      <c r="F50" s="203">
        <v>7229</v>
      </c>
      <c r="G50" s="203">
        <v>0</v>
      </c>
      <c r="H50" s="203">
        <v>146519</v>
      </c>
      <c r="I50" s="203">
        <v>1352633</v>
      </c>
      <c r="J50" s="209">
        <v>2175145</v>
      </c>
      <c r="K50" s="203">
        <v>403156</v>
      </c>
      <c r="L50" s="203">
        <v>0</v>
      </c>
      <c r="M50" s="203">
        <v>146519</v>
      </c>
      <c r="N50" s="203">
        <v>0</v>
      </c>
      <c r="O50" s="203">
        <v>784669</v>
      </c>
      <c r="P50" s="203">
        <v>64270</v>
      </c>
      <c r="Q50" s="203">
        <v>101609</v>
      </c>
      <c r="R50" s="203">
        <v>100548</v>
      </c>
      <c r="S50" s="203">
        <v>0</v>
      </c>
      <c r="T50" s="203">
        <v>0</v>
      </c>
      <c r="U50" s="210">
        <v>1600771</v>
      </c>
    </row>
    <row r="51" spans="1:28">
      <c r="A51" s="206" t="s">
        <v>66</v>
      </c>
      <c r="B51" s="203">
        <v>118233.89</v>
      </c>
      <c r="C51" s="203">
        <v>0</v>
      </c>
      <c r="D51" s="203">
        <v>550348.72</v>
      </c>
      <c r="E51" s="203">
        <v>798.67</v>
      </c>
      <c r="F51" s="203">
        <v>0</v>
      </c>
      <c r="G51" s="203">
        <v>0</v>
      </c>
      <c r="H51" s="203">
        <v>408984.93</v>
      </c>
      <c r="I51" s="203">
        <v>0</v>
      </c>
      <c r="J51" s="209">
        <v>1078366.21</v>
      </c>
      <c r="K51" s="203">
        <v>0</v>
      </c>
      <c r="L51" s="203">
        <v>0</v>
      </c>
      <c r="M51" s="203">
        <v>408984.93</v>
      </c>
      <c r="N51" s="203">
        <v>0</v>
      </c>
      <c r="O51" s="203">
        <v>155111.96999999997</v>
      </c>
      <c r="P51" s="203">
        <v>129094.97</v>
      </c>
      <c r="Q51" s="203">
        <v>158903</v>
      </c>
      <c r="R51" s="203">
        <v>0</v>
      </c>
      <c r="S51" s="203">
        <v>0</v>
      </c>
      <c r="T51" s="203">
        <v>0</v>
      </c>
      <c r="U51" s="210">
        <v>852094.86999999988</v>
      </c>
    </row>
    <row r="52" spans="1:28">
      <c r="A52" s="206" t="s">
        <v>67</v>
      </c>
      <c r="B52" s="203">
        <v>13540643</v>
      </c>
      <c r="C52" s="203">
        <v>0</v>
      </c>
      <c r="D52" s="203">
        <v>15628988</v>
      </c>
      <c r="E52" s="203">
        <v>380527</v>
      </c>
      <c r="F52" s="203">
        <v>0</v>
      </c>
      <c r="G52" s="203">
        <v>7663445</v>
      </c>
      <c r="H52" s="203">
        <v>5319147</v>
      </c>
      <c r="I52" s="203">
        <v>750374</v>
      </c>
      <c r="J52" s="209">
        <v>43283124</v>
      </c>
      <c r="K52" s="203">
        <v>0</v>
      </c>
      <c r="L52" s="203">
        <v>0</v>
      </c>
      <c r="M52" s="203">
        <v>22641288</v>
      </c>
      <c r="N52" s="203">
        <v>0</v>
      </c>
      <c r="O52" s="203">
        <v>10701567</v>
      </c>
      <c r="P52" s="203">
        <v>3557599</v>
      </c>
      <c r="Q52" s="203">
        <v>2412818</v>
      </c>
      <c r="R52" s="203">
        <v>4262724</v>
      </c>
      <c r="S52" s="203">
        <v>0</v>
      </c>
      <c r="T52" s="203">
        <v>0</v>
      </c>
      <c r="U52" s="210">
        <v>43575996</v>
      </c>
    </row>
    <row r="53" spans="1:28">
      <c r="A53" s="206" t="s">
        <v>68</v>
      </c>
      <c r="B53" s="203">
        <v>440771.35</v>
      </c>
      <c r="C53" s="203">
        <v>0</v>
      </c>
      <c r="D53" s="203">
        <v>813740.15</v>
      </c>
      <c r="E53" s="203">
        <v>125745.68</v>
      </c>
      <c r="F53" s="203">
        <v>2453.7199999999998</v>
      </c>
      <c r="G53" s="203">
        <v>0</v>
      </c>
      <c r="H53" s="203">
        <v>0</v>
      </c>
      <c r="I53" s="203">
        <v>0</v>
      </c>
      <c r="J53" s="209">
        <v>1382710.9</v>
      </c>
      <c r="K53" s="203">
        <v>0</v>
      </c>
      <c r="L53" s="203">
        <v>0</v>
      </c>
      <c r="M53" s="203">
        <v>619000</v>
      </c>
      <c r="N53" s="203">
        <v>0</v>
      </c>
      <c r="O53" s="203">
        <v>795736.54</v>
      </c>
      <c r="P53" s="203">
        <v>314183.15999999997</v>
      </c>
      <c r="Q53" s="203">
        <v>11993.9</v>
      </c>
      <c r="R53" s="203">
        <v>49774.34</v>
      </c>
      <c r="S53" s="203">
        <v>0</v>
      </c>
      <c r="T53" s="203">
        <v>0</v>
      </c>
      <c r="U53" s="210">
        <v>1790687.94</v>
      </c>
    </row>
    <row r="54" spans="1:28">
      <c r="A54" s="206" t="s">
        <v>69</v>
      </c>
      <c r="B54" s="203">
        <v>0</v>
      </c>
      <c r="C54" s="203">
        <v>0</v>
      </c>
      <c r="D54" s="203">
        <v>157088.53999999998</v>
      </c>
      <c r="E54" s="203">
        <v>10036.17</v>
      </c>
      <c r="F54" s="203">
        <v>3804.79</v>
      </c>
      <c r="G54" s="203">
        <v>0</v>
      </c>
      <c r="H54" s="203">
        <v>0</v>
      </c>
      <c r="I54" s="203">
        <v>0</v>
      </c>
      <c r="J54" s="209">
        <v>170929.5</v>
      </c>
      <c r="K54" s="203">
        <v>132792.16</v>
      </c>
      <c r="L54" s="203">
        <v>0</v>
      </c>
      <c r="M54" s="203">
        <v>0</v>
      </c>
      <c r="N54" s="203">
        <v>0</v>
      </c>
      <c r="O54" s="203">
        <v>109127.19</v>
      </c>
      <c r="P54" s="203">
        <v>34136.589999999997</v>
      </c>
      <c r="Q54" s="203">
        <v>54628.539999999994</v>
      </c>
      <c r="R54" s="203">
        <v>0</v>
      </c>
      <c r="S54" s="203">
        <v>0</v>
      </c>
      <c r="T54" s="203">
        <v>0</v>
      </c>
      <c r="U54" s="210">
        <v>330684.48</v>
      </c>
    </row>
    <row r="55" spans="1:28" s="113" customFormat="1" ht="14.4">
      <c r="A55" s="108" t="s">
        <v>41</v>
      </c>
      <c r="B55" s="170">
        <v>18487614.109999999</v>
      </c>
      <c r="C55" s="170">
        <v>0</v>
      </c>
      <c r="D55" s="170">
        <v>20994868.989999998</v>
      </c>
      <c r="E55" s="170">
        <v>996173.5199999999</v>
      </c>
      <c r="F55" s="170">
        <v>13487.509999999998</v>
      </c>
      <c r="G55" s="170">
        <v>9022420</v>
      </c>
      <c r="H55" s="170">
        <v>6411389.29</v>
      </c>
      <c r="I55" s="170">
        <v>4564529.5999999996</v>
      </c>
      <c r="J55" s="171">
        <v>60490483.019999996</v>
      </c>
      <c r="K55" s="170">
        <v>1686754.16</v>
      </c>
      <c r="L55" s="170">
        <v>0</v>
      </c>
      <c r="M55" s="170">
        <v>30545552.369999997</v>
      </c>
      <c r="N55" s="170">
        <v>0</v>
      </c>
      <c r="O55" s="170">
        <v>15253417.479999999</v>
      </c>
      <c r="P55" s="170">
        <v>4937103.4800000004</v>
      </c>
      <c r="Q55" s="170">
        <v>4675164.1800000006</v>
      </c>
      <c r="R55" s="170">
        <v>4519301.43</v>
      </c>
      <c r="S55" s="170">
        <v>5295181</v>
      </c>
      <c r="T55" s="170">
        <v>0</v>
      </c>
      <c r="U55" s="172">
        <v>66912474.099999994</v>
      </c>
      <c r="V55" s="173"/>
      <c r="W55" s="173"/>
      <c r="X55" s="173"/>
      <c r="Y55" s="173"/>
      <c r="Z55" s="173"/>
      <c r="AA55" s="173"/>
      <c r="AB55" s="173"/>
    </row>
    <row r="56" spans="1:28" s="113" customFormat="1" ht="14.4">
      <c r="A56" s="108" t="s">
        <v>42</v>
      </c>
      <c r="B56" s="170">
        <v>60949417.909999996</v>
      </c>
      <c r="C56" s="170">
        <v>0</v>
      </c>
      <c r="D56" s="170">
        <v>38036839.509999998</v>
      </c>
      <c r="E56" s="170">
        <v>17914501.109999999</v>
      </c>
      <c r="F56" s="170">
        <v>109616.64</v>
      </c>
      <c r="G56" s="170">
        <v>9022420</v>
      </c>
      <c r="H56" s="170">
        <v>13635688.129999999</v>
      </c>
      <c r="I56" s="170">
        <v>9834793.0800000001</v>
      </c>
      <c r="J56" s="171">
        <v>149503276.38</v>
      </c>
      <c r="K56" s="170">
        <v>34388163.850000001</v>
      </c>
      <c r="L56" s="170">
        <v>773</v>
      </c>
      <c r="M56" s="170">
        <v>41188685.769999996</v>
      </c>
      <c r="N56" s="170">
        <v>266741.14</v>
      </c>
      <c r="O56" s="170">
        <v>28828965.300000001</v>
      </c>
      <c r="P56" s="170">
        <v>12365343.879999999</v>
      </c>
      <c r="Q56" s="170">
        <v>6110147.4200000009</v>
      </c>
      <c r="R56" s="170">
        <v>14599803.1</v>
      </c>
      <c r="S56" s="170">
        <v>5295181</v>
      </c>
      <c r="T56" s="170">
        <v>0</v>
      </c>
      <c r="U56" s="172">
        <v>143043804.46000001</v>
      </c>
      <c r="V56" s="173"/>
      <c r="W56" s="173"/>
      <c r="X56" s="173"/>
      <c r="Y56" s="173"/>
      <c r="Z56" s="173"/>
      <c r="AA56" s="173"/>
      <c r="AB56" s="173"/>
    </row>
    <row r="57" spans="1:28">
      <c r="J57" s="209">
        <v>0</v>
      </c>
      <c r="U57" s="210">
        <v>0</v>
      </c>
    </row>
    <row r="58" spans="1:28" s="113" customFormat="1" ht="14.4">
      <c r="A58" s="108" t="s">
        <v>70</v>
      </c>
      <c r="B58" s="170">
        <v>1329555</v>
      </c>
      <c r="C58" s="170">
        <v>419416</v>
      </c>
      <c r="D58" s="170">
        <v>1757175</v>
      </c>
      <c r="E58" s="170">
        <v>502653</v>
      </c>
      <c r="F58" s="170">
        <v>13222</v>
      </c>
      <c r="G58" s="170">
        <v>130573</v>
      </c>
      <c r="H58" s="170">
        <v>15000</v>
      </c>
      <c r="I58" s="170">
        <v>0</v>
      </c>
      <c r="J58" s="171">
        <v>4167594</v>
      </c>
      <c r="K58" s="170">
        <v>1047622</v>
      </c>
      <c r="L58" s="170">
        <v>0</v>
      </c>
      <c r="M58" s="170">
        <v>0</v>
      </c>
      <c r="N58" s="170">
        <v>0</v>
      </c>
      <c r="O58" s="170">
        <v>128139</v>
      </c>
      <c r="P58" s="170">
        <v>1704529</v>
      </c>
      <c r="Q58" s="170">
        <v>98974</v>
      </c>
      <c r="R58" s="170">
        <v>1004627</v>
      </c>
      <c r="S58" s="170">
        <v>0</v>
      </c>
      <c r="T58" s="170">
        <v>0</v>
      </c>
      <c r="U58" s="172">
        <v>3983891</v>
      </c>
      <c r="V58" s="173"/>
      <c r="W58" s="173"/>
      <c r="X58" s="173"/>
      <c r="Y58" s="173"/>
      <c r="Z58" s="173"/>
      <c r="AA58" s="173"/>
      <c r="AB58" s="173"/>
    </row>
    <row r="59" spans="1:28">
      <c r="A59" s="206" t="s">
        <v>71</v>
      </c>
      <c r="B59" s="203">
        <v>0</v>
      </c>
      <c r="C59" s="203">
        <v>0</v>
      </c>
      <c r="D59" s="203">
        <v>180406</v>
      </c>
      <c r="E59" s="203">
        <v>28096</v>
      </c>
      <c r="F59" s="203">
        <v>2655</v>
      </c>
      <c r="G59" s="203">
        <v>0</v>
      </c>
      <c r="H59" s="203">
        <v>4000</v>
      </c>
      <c r="I59" s="203">
        <v>0</v>
      </c>
      <c r="J59" s="209">
        <v>215157</v>
      </c>
      <c r="K59" s="203">
        <v>123764</v>
      </c>
      <c r="L59" s="203">
        <v>0</v>
      </c>
      <c r="M59" s="203">
        <v>0</v>
      </c>
      <c r="N59" s="203">
        <v>0</v>
      </c>
      <c r="O59" s="203">
        <v>80970</v>
      </c>
      <c r="P59" s="203">
        <v>53628</v>
      </c>
      <c r="Q59" s="203">
        <v>0</v>
      </c>
      <c r="R59" s="203">
        <v>0</v>
      </c>
      <c r="S59" s="203">
        <v>0</v>
      </c>
      <c r="T59" s="203">
        <v>0</v>
      </c>
      <c r="U59" s="210">
        <v>258362</v>
      </c>
    </row>
    <row r="60" spans="1:28">
      <c r="A60" s="206" t="s">
        <v>72</v>
      </c>
      <c r="B60" s="203">
        <v>0</v>
      </c>
      <c r="C60" s="203">
        <v>0</v>
      </c>
      <c r="D60" s="203">
        <v>4039</v>
      </c>
      <c r="E60" s="203">
        <v>2117</v>
      </c>
      <c r="F60" s="203">
        <v>0</v>
      </c>
      <c r="G60" s="203">
        <v>0</v>
      </c>
      <c r="H60" s="203">
        <v>0</v>
      </c>
      <c r="I60" s="203">
        <v>0</v>
      </c>
      <c r="J60" s="209">
        <v>6156</v>
      </c>
      <c r="K60" s="203">
        <v>10845</v>
      </c>
      <c r="L60" s="203">
        <v>0</v>
      </c>
      <c r="M60" s="203">
        <v>0</v>
      </c>
      <c r="N60" s="203">
        <v>0</v>
      </c>
      <c r="O60" s="203">
        <v>5571</v>
      </c>
      <c r="P60" s="203">
        <v>2739</v>
      </c>
      <c r="Q60" s="203">
        <v>354</v>
      </c>
      <c r="R60" s="203">
        <v>0</v>
      </c>
      <c r="S60" s="203">
        <v>0</v>
      </c>
      <c r="T60" s="203">
        <v>0</v>
      </c>
      <c r="U60" s="210">
        <v>19509</v>
      </c>
    </row>
    <row r="61" spans="1:28" s="113" customFormat="1" ht="14.4">
      <c r="A61" s="108" t="s">
        <v>41</v>
      </c>
      <c r="B61" s="170">
        <v>0</v>
      </c>
      <c r="C61" s="170">
        <v>0</v>
      </c>
      <c r="D61" s="170">
        <v>184445</v>
      </c>
      <c r="E61" s="170">
        <v>30213</v>
      </c>
      <c r="F61" s="170">
        <v>2655</v>
      </c>
      <c r="G61" s="170">
        <v>0</v>
      </c>
      <c r="H61" s="170">
        <v>4000</v>
      </c>
      <c r="I61" s="170">
        <v>0</v>
      </c>
      <c r="J61" s="171">
        <v>221313</v>
      </c>
      <c r="K61" s="170">
        <v>134609</v>
      </c>
      <c r="L61" s="170">
        <v>0</v>
      </c>
      <c r="M61" s="170">
        <v>0</v>
      </c>
      <c r="N61" s="170">
        <v>0</v>
      </c>
      <c r="O61" s="170">
        <v>86541</v>
      </c>
      <c r="P61" s="170">
        <v>56367</v>
      </c>
      <c r="Q61" s="170">
        <v>354</v>
      </c>
      <c r="R61" s="170">
        <v>0</v>
      </c>
      <c r="S61" s="170">
        <v>0</v>
      </c>
      <c r="T61" s="170">
        <v>0</v>
      </c>
      <c r="U61" s="172">
        <v>277871</v>
      </c>
      <c r="V61" s="173"/>
      <c r="W61" s="173"/>
      <c r="X61" s="173"/>
      <c r="Y61" s="173"/>
      <c r="Z61" s="173"/>
      <c r="AA61" s="173"/>
      <c r="AB61" s="173"/>
    </row>
    <row r="62" spans="1:28" s="113" customFormat="1" ht="14.4">
      <c r="A62" s="108" t="s">
        <v>42</v>
      </c>
      <c r="B62" s="170">
        <v>1329555</v>
      </c>
      <c r="C62" s="170">
        <v>419416</v>
      </c>
      <c r="D62" s="170">
        <v>1941620</v>
      </c>
      <c r="E62" s="170">
        <v>532866</v>
      </c>
      <c r="F62" s="170">
        <v>15877</v>
      </c>
      <c r="G62" s="170">
        <v>130573</v>
      </c>
      <c r="H62" s="170">
        <v>19000</v>
      </c>
      <c r="I62" s="170">
        <v>0</v>
      </c>
      <c r="J62" s="171">
        <v>4388907</v>
      </c>
      <c r="K62" s="170">
        <v>1182231</v>
      </c>
      <c r="L62" s="170">
        <v>0</v>
      </c>
      <c r="M62" s="170">
        <v>0</v>
      </c>
      <c r="N62" s="170">
        <v>0</v>
      </c>
      <c r="O62" s="170">
        <v>214680</v>
      </c>
      <c r="P62" s="170">
        <v>1760896</v>
      </c>
      <c r="Q62" s="170">
        <v>99328</v>
      </c>
      <c r="R62" s="170">
        <v>1004627</v>
      </c>
      <c r="S62" s="170">
        <v>0</v>
      </c>
      <c r="T62" s="170">
        <v>0</v>
      </c>
      <c r="U62" s="172">
        <v>4261762</v>
      </c>
      <c r="V62" s="173"/>
      <c r="W62" s="173"/>
      <c r="X62" s="173"/>
      <c r="Y62" s="173"/>
      <c r="Z62" s="173"/>
      <c r="AA62" s="173"/>
      <c r="AB62" s="173"/>
    </row>
    <row r="63" spans="1:28">
      <c r="J63" s="209">
        <v>0</v>
      </c>
      <c r="U63" s="210">
        <v>0</v>
      </c>
    </row>
    <row r="64" spans="1:28" s="113" customFormat="1" ht="14.4">
      <c r="A64" s="108" t="s">
        <v>73</v>
      </c>
      <c r="B64" s="170">
        <v>4522504</v>
      </c>
      <c r="C64" s="170">
        <v>1680302</v>
      </c>
      <c r="D64" s="170">
        <v>5773863</v>
      </c>
      <c r="E64" s="170">
        <v>2597053</v>
      </c>
      <c r="F64" s="170">
        <v>275548</v>
      </c>
      <c r="G64" s="170">
        <v>70301</v>
      </c>
      <c r="H64" s="170">
        <v>811249</v>
      </c>
      <c r="I64" s="170">
        <v>0</v>
      </c>
      <c r="J64" s="171">
        <v>15730820</v>
      </c>
      <c r="K64" s="170">
        <v>8574106.4700000007</v>
      </c>
      <c r="L64" s="170">
        <v>0</v>
      </c>
      <c r="M64" s="170">
        <v>0</v>
      </c>
      <c r="N64" s="170">
        <v>0</v>
      </c>
      <c r="O64" s="170">
        <v>2208507.12</v>
      </c>
      <c r="P64" s="170">
        <v>2519489.8400000003</v>
      </c>
      <c r="Q64" s="170">
        <v>206764.41</v>
      </c>
      <c r="R64" s="170">
        <v>1096260.94</v>
      </c>
      <c r="S64" s="170">
        <v>0</v>
      </c>
      <c r="T64" s="170">
        <v>0</v>
      </c>
      <c r="U64" s="172">
        <v>14605128.779999999</v>
      </c>
      <c r="V64" s="173"/>
      <c r="W64" s="173"/>
      <c r="X64" s="173"/>
      <c r="Y64" s="173"/>
      <c r="Z64" s="173"/>
      <c r="AA64" s="173"/>
      <c r="AB64" s="173"/>
    </row>
    <row r="65" spans="1:28">
      <c r="A65" s="206" t="s">
        <v>74</v>
      </c>
      <c r="B65" s="203">
        <v>690152.20000000007</v>
      </c>
      <c r="C65" s="203">
        <v>0</v>
      </c>
      <c r="D65" s="203">
        <v>50875.199999999997</v>
      </c>
      <c r="E65" s="203">
        <v>211174.59999999998</v>
      </c>
      <c r="F65" s="203">
        <v>6761.1399999999994</v>
      </c>
      <c r="G65" s="203">
        <v>312060.02</v>
      </c>
      <c r="H65" s="203">
        <v>61593.47</v>
      </c>
      <c r="I65" s="203">
        <v>179182.71</v>
      </c>
      <c r="J65" s="209">
        <v>1511799.34</v>
      </c>
      <c r="K65" s="203">
        <v>121329</v>
      </c>
      <c r="L65" s="203">
        <v>0</v>
      </c>
      <c r="M65" s="203">
        <v>57117</v>
      </c>
      <c r="N65" s="203">
        <v>0</v>
      </c>
      <c r="O65" s="203">
        <v>916389</v>
      </c>
      <c r="P65" s="203">
        <v>45199.4</v>
      </c>
      <c r="Q65" s="203">
        <v>278528.05</v>
      </c>
      <c r="R65" s="203">
        <v>50732.81</v>
      </c>
      <c r="S65" s="203">
        <v>0</v>
      </c>
      <c r="T65" s="203">
        <v>0</v>
      </c>
      <c r="U65" s="210">
        <v>1469295.26</v>
      </c>
    </row>
    <row r="66" spans="1:28">
      <c r="A66" s="206" t="s">
        <v>75</v>
      </c>
      <c r="B66" s="203">
        <v>0</v>
      </c>
      <c r="C66" s="203">
        <v>0</v>
      </c>
      <c r="D66" s="203">
        <v>140045</v>
      </c>
      <c r="E66" s="203">
        <v>52741</v>
      </c>
      <c r="F66" s="203">
        <v>36054</v>
      </c>
      <c r="G66" s="203">
        <v>7206</v>
      </c>
      <c r="H66" s="203">
        <v>0</v>
      </c>
      <c r="I66" s="203">
        <v>435144</v>
      </c>
      <c r="J66" s="209">
        <v>671190</v>
      </c>
      <c r="K66" s="203">
        <v>0</v>
      </c>
      <c r="L66" s="203">
        <v>0</v>
      </c>
      <c r="M66" s="203">
        <v>555144</v>
      </c>
      <c r="N66" s="203">
        <v>0</v>
      </c>
      <c r="O66" s="203">
        <v>114837</v>
      </c>
      <c r="P66" s="203">
        <v>51416</v>
      </c>
      <c r="Q66" s="203">
        <v>0</v>
      </c>
      <c r="R66" s="203">
        <v>0</v>
      </c>
      <c r="S66" s="203">
        <v>0</v>
      </c>
      <c r="T66" s="203">
        <v>0</v>
      </c>
      <c r="U66" s="210">
        <v>721397</v>
      </c>
    </row>
    <row r="67" spans="1:28">
      <c r="A67" s="206" t="s">
        <v>76</v>
      </c>
      <c r="B67" s="203">
        <v>1060999</v>
      </c>
      <c r="C67" s="203">
        <v>0</v>
      </c>
      <c r="D67" s="203">
        <v>619832</v>
      </c>
      <c r="E67" s="203">
        <v>0</v>
      </c>
      <c r="F67" s="203">
        <v>0</v>
      </c>
      <c r="G67" s="203">
        <v>14672</v>
      </c>
      <c r="H67" s="203">
        <v>0</v>
      </c>
      <c r="I67" s="203">
        <v>1183629</v>
      </c>
      <c r="J67" s="209">
        <v>2879132</v>
      </c>
      <c r="K67" s="203">
        <v>0</v>
      </c>
      <c r="L67" s="203">
        <v>0</v>
      </c>
      <c r="M67" s="203">
        <v>1591629</v>
      </c>
      <c r="N67" s="203">
        <v>0</v>
      </c>
      <c r="O67" s="203">
        <v>803796</v>
      </c>
      <c r="P67" s="203">
        <v>252179</v>
      </c>
      <c r="Q67" s="203">
        <v>123111</v>
      </c>
      <c r="R67" s="203">
        <v>82121</v>
      </c>
      <c r="S67" s="203">
        <v>0</v>
      </c>
      <c r="T67" s="203">
        <v>0</v>
      </c>
      <c r="U67" s="210">
        <v>2852836</v>
      </c>
    </row>
    <row r="68" spans="1:28">
      <c r="A68" s="206" t="s">
        <v>77</v>
      </c>
      <c r="B68" s="203">
        <v>25510.04</v>
      </c>
      <c r="C68" s="203">
        <v>0</v>
      </c>
      <c r="D68" s="203">
        <v>1300434.94</v>
      </c>
      <c r="E68" s="203">
        <v>1311033.3500000001</v>
      </c>
      <c r="F68" s="203">
        <v>6680308.5</v>
      </c>
      <c r="G68" s="203">
        <v>4225</v>
      </c>
      <c r="H68" s="203">
        <v>7378.78</v>
      </c>
      <c r="I68" s="203">
        <v>2724515.11</v>
      </c>
      <c r="J68" s="209">
        <v>12053405.719999999</v>
      </c>
      <c r="K68" s="203">
        <v>4324585.3</v>
      </c>
      <c r="L68" s="203">
        <v>0</v>
      </c>
      <c r="M68" s="203">
        <v>44373.89</v>
      </c>
      <c r="N68" s="203">
        <v>0</v>
      </c>
      <c r="O68" s="203">
        <v>494767.98</v>
      </c>
      <c r="P68" s="203">
        <v>528866.97</v>
      </c>
      <c r="Q68" s="203">
        <v>879042.33</v>
      </c>
      <c r="R68" s="203">
        <v>4082571.69</v>
      </c>
      <c r="S68" s="203">
        <v>0</v>
      </c>
      <c r="T68" s="203">
        <v>0</v>
      </c>
      <c r="U68" s="210">
        <v>10354208.16</v>
      </c>
    </row>
    <row r="69" spans="1:28">
      <c r="A69" s="206" t="s">
        <v>78</v>
      </c>
      <c r="B69" s="203">
        <v>2746510.7</v>
      </c>
      <c r="C69" s="203">
        <v>0</v>
      </c>
      <c r="D69" s="203">
        <v>406140.16000000003</v>
      </c>
      <c r="E69" s="203">
        <v>2390.0300000000002</v>
      </c>
      <c r="F69" s="203">
        <v>27993.83</v>
      </c>
      <c r="G69" s="203">
        <v>0</v>
      </c>
      <c r="H69" s="203">
        <v>560810.43999999994</v>
      </c>
      <c r="I69" s="203">
        <v>308559.56</v>
      </c>
      <c r="J69" s="209">
        <v>4052404.72</v>
      </c>
      <c r="K69" s="203">
        <v>364163.32</v>
      </c>
      <c r="L69" s="203">
        <v>0</v>
      </c>
      <c r="M69" s="203">
        <v>727921.07</v>
      </c>
      <c r="N69" s="203">
        <v>0</v>
      </c>
      <c r="O69" s="203">
        <v>349033.41999999993</v>
      </c>
      <c r="P69" s="203">
        <v>120004.9</v>
      </c>
      <c r="Q69" s="203">
        <v>2142714.84</v>
      </c>
      <c r="R69" s="203">
        <v>153198.57999999999</v>
      </c>
      <c r="S69" s="203">
        <v>0</v>
      </c>
      <c r="T69" s="203">
        <v>0</v>
      </c>
      <c r="U69" s="210">
        <v>3857036.13</v>
      </c>
    </row>
    <row r="70" spans="1:28" s="113" customFormat="1" ht="14.4">
      <c r="A70" s="108" t="s">
        <v>41</v>
      </c>
      <c r="B70" s="170">
        <v>4523171.9400000004</v>
      </c>
      <c r="C70" s="170">
        <v>0</v>
      </c>
      <c r="D70" s="170">
        <v>2517327.2999999998</v>
      </c>
      <c r="E70" s="170">
        <v>1577338.9800000002</v>
      </c>
      <c r="F70" s="170">
        <v>6751117.4699999997</v>
      </c>
      <c r="G70" s="170">
        <v>338163.02</v>
      </c>
      <c r="H70" s="170">
        <v>629782.68999999994</v>
      </c>
      <c r="I70" s="170">
        <v>4831030.38</v>
      </c>
      <c r="J70" s="171">
        <v>21167931.780000001</v>
      </c>
      <c r="K70" s="170">
        <v>4810077.62</v>
      </c>
      <c r="L70" s="170">
        <v>0</v>
      </c>
      <c r="M70" s="170">
        <v>2976184.96</v>
      </c>
      <c r="N70" s="170">
        <v>0</v>
      </c>
      <c r="O70" s="170">
        <v>2678823.4</v>
      </c>
      <c r="P70" s="170">
        <v>997666.27</v>
      </c>
      <c r="Q70" s="170">
        <v>3423396.2199999997</v>
      </c>
      <c r="R70" s="170">
        <v>4368624.08</v>
      </c>
      <c r="S70" s="170">
        <v>0</v>
      </c>
      <c r="T70" s="170">
        <v>0</v>
      </c>
      <c r="U70" s="172">
        <v>19254772.549999997</v>
      </c>
      <c r="V70" s="173"/>
      <c r="W70" s="173"/>
      <c r="X70" s="173"/>
      <c r="Y70" s="173"/>
      <c r="Z70" s="173"/>
      <c r="AA70" s="173"/>
      <c r="AB70" s="173"/>
    </row>
    <row r="71" spans="1:28" s="113" customFormat="1" ht="14.4">
      <c r="A71" s="108" t="s">
        <v>42</v>
      </c>
      <c r="B71" s="170">
        <v>9045675.9400000013</v>
      </c>
      <c r="C71" s="170">
        <v>1680302</v>
      </c>
      <c r="D71" s="170">
        <v>8291190.2999999998</v>
      </c>
      <c r="E71" s="170">
        <v>4174391.9800000004</v>
      </c>
      <c r="F71" s="170">
        <v>7026665.4699999997</v>
      </c>
      <c r="G71" s="170">
        <v>408464.02</v>
      </c>
      <c r="H71" s="170">
        <v>1441031.69</v>
      </c>
      <c r="I71" s="170">
        <v>4831030.38</v>
      </c>
      <c r="J71" s="171">
        <v>36898751.780000001</v>
      </c>
      <c r="K71" s="170">
        <v>13384184.09</v>
      </c>
      <c r="L71" s="170">
        <v>0</v>
      </c>
      <c r="M71" s="170">
        <v>2976184.96</v>
      </c>
      <c r="N71" s="170">
        <v>0</v>
      </c>
      <c r="O71" s="170">
        <v>4887330.5199999996</v>
      </c>
      <c r="P71" s="170">
        <v>3517156.1100000003</v>
      </c>
      <c r="Q71" s="170">
        <v>3630160.63</v>
      </c>
      <c r="R71" s="170">
        <v>5464885.0199999996</v>
      </c>
      <c r="S71" s="170">
        <v>0</v>
      </c>
      <c r="T71" s="170">
        <v>0</v>
      </c>
      <c r="U71" s="172">
        <v>33859901.329999998</v>
      </c>
      <c r="V71" s="173"/>
      <c r="W71" s="173"/>
      <c r="X71" s="173"/>
      <c r="Y71" s="173"/>
      <c r="Z71" s="173"/>
      <c r="AA71" s="173"/>
      <c r="AB71" s="173"/>
    </row>
    <row r="72" spans="1:28">
      <c r="J72" s="209">
        <v>0</v>
      </c>
      <c r="U72" s="210">
        <v>0</v>
      </c>
    </row>
    <row r="73" spans="1:28" s="113" customFormat="1" ht="14.4">
      <c r="A73" s="108" t="s">
        <v>79</v>
      </c>
      <c r="B73" s="170">
        <v>4482013</v>
      </c>
      <c r="C73" s="170">
        <v>0</v>
      </c>
      <c r="D73" s="170">
        <v>5822282</v>
      </c>
      <c r="E73" s="170">
        <v>2346234</v>
      </c>
      <c r="F73" s="170">
        <v>292715</v>
      </c>
      <c r="G73" s="170">
        <v>558284</v>
      </c>
      <c r="H73" s="170">
        <v>534577</v>
      </c>
      <c r="I73" s="170">
        <v>2973197</v>
      </c>
      <c r="J73" s="171">
        <v>17009302</v>
      </c>
      <c r="K73" s="170">
        <v>5080746</v>
      </c>
      <c r="L73" s="170">
        <v>41232</v>
      </c>
      <c r="M73" s="170">
        <v>424482</v>
      </c>
      <c r="N73" s="170">
        <v>0</v>
      </c>
      <c r="O73" s="170">
        <v>577503</v>
      </c>
      <c r="P73" s="170">
        <v>4201489</v>
      </c>
      <c r="Q73" s="170">
        <v>1261409</v>
      </c>
      <c r="R73" s="170">
        <v>2475767</v>
      </c>
      <c r="S73" s="170">
        <v>0</v>
      </c>
      <c r="T73" s="170">
        <v>0</v>
      </c>
      <c r="U73" s="172">
        <v>14062628</v>
      </c>
      <c r="V73" s="173"/>
      <c r="W73" s="173"/>
      <c r="X73" s="173"/>
      <c r="Y73" s="173"/>
      <c r="Z73" s="173"/>
      <c r="AA73" s="173"/>
      <c r="AB73" s="173"/>
    </row>
    <row r="74" spans="1:28">
      <c r="A74" s="206" t="s">
        <v>80</v>
      </c>
      <c r="B74" s="203">
        <v>33793</v>
      </c>
      <c r="C74" s="203">
        <v>0</v>
      </c>
      <c r="D74" s="203">
        <v>102080</v>
      </c>
      <c r="E74" s="203">
        <v>5257</v>
      </c>
      <c r="F74" s="203">
        <v>0</v>
      </c>
      <c r="G74" s="203">
        <v>0</v>
      </c>
      <c r="H74" s="203">
        <v>0</v>
      </c>
      <c r="I74" s="203">
        <v>0</v>
      </c>
      <c r="J74" s="209">
        <v>141130</v>
      </c>
      <c r="K74" s="203">
        <v>0</v>
      </c>
      <c r="L74" s="203">
        <v>0</v>
      </c>
      <c r="M74" s="203">
        <v>37000</v>
      </c>
      <c r="N74" s="203">
        <v>0</v>
      </c>
      <c r="O74" s="203">
        <v>17493</v>
      </c>
      <c r="P74" s="203">
        <v>51521</v>
      </c>
      <c r="Q74" s="203">
        <v>0</v>
      </c>
      <c r="R74" s="203">
        <v>25021</v>
      </c>
      <c r="S74" s="203">
        <v>0</v>
      </c>
      <c r="T74" s="203">
        <v>0</v>
      </c>
      <c r="U74" s="210">
        <v>131035</v>
      </c>
    </row>
    <row r="75" spans="1:28">
      <c r="A75" s="206" t="s">
        <v>81</v>
      </c>
      <c r="B75" s="203">
        <v>1208350</v>
      </c>
      <c r="C75" s="203">
        <v>0</v>
      </c>
      <c r="D75" s="203">
        <v>1207885</v>
      </c>
      <c r="E75" s="203">
        <v>121062</v>
      </c>
      <c r="F75" s="203">
        <v>126893</v>
      </c>
      <c r="G75" s="203">
        <v>0</v>
      </c>
      <c r="H75" s="203">
        <v>0</v>
      </c>
      <c r="I75" s="203">
        <v>0</v>
      </c>
      <c r="J75" s="209">
        <v>2664190</v>
      </c>
      <c r="K75" s="203">
        <v>466042</v>
      </c>
      <c r="L75" s="203">
        <v>0</v>
      </c>
      <c r="M75" s="203">
        <v>0</v>
      </c>
      <c r="N75" s="203">
        <v>0</v>
      </c>
      <c r="O75" s="203">
        <v>1136180</v>
      </c>
      <c r="P75" s="203">
        <v>277671</v>
      </c>
      <c r="Q75" s="203">
        <v>122886</v>
      </c>
      <c r="R75" s="203">
        <v>464432</v>
      </c>
      <c r="S75" s="203">
        <v>0</v>
      </c>
      <c r="T75" s="203">
        <v>0</v>
      </c>
      <c r="U75" s="210">
        <v>2467211</v>
      </c>
    </row>
    <row r="76" spans="1:28">
      <c r="A76" s="206" t="s">
        <v>82</v>
      </c>
      <c r="B76" s="203">
        <v>0</v>
      </c>
      <c r="C76" s="203">
        <v>0</v>
      </c>
      <c r="D76" s="203">
        <v>48544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9">
        <v>48544</v>
      </c>
      <c r="K76" s="203">
        <v>26510</v>
      </c>
      <c r="L76" s="203">
        <v>0</v>
      </c>
      <c r="M76" s="203">
        <v>0</v>
      </c>
      <c r="N76" s="203">
        <v>0</v>
      </c>
      <c r="O76" s="203">
        <v>149</v>
      </c>
      <c r="P76" s="203">
        <v>6848</v>
      </c>
      <c r="Q76" s="203">
        <v>0</v>
      </c>
      <c r="R76" s="203">
        <v>0</v>
      </c>
      <c r="S76" s="203">
        <v>0</v>
      </c>
      <c r="T76" s="203">
        <v>0</v>
      </c>
      <c r="U76" s="210">
        <v>33507</v>
      </c>
    </row>
    <row r="77" spans="1:28">
      <c r="A77" s="206" t="s">
        <v>83</v>
      </c>
      <c r="B77" s="203">
        <v>5395</v>
      </c>
      <c r="C77" s="203">
        <v>0</v>
      </c>
      <c r="D77" s="203">
        <v>31173</v>
      </c>
      <c r="E77" s="203">
        <v>9989</v>
      </c>
      <c r="F77" s="203">
        <v>20309</v>
      </c>
      <c r="G77" s="203">
        <v>0</v>
      </c>
      <c r="H77" s="203">
        <v>0</v>
      </c>
      <c r="I77" s="203">
        <v>0</v>
      </c>
      <c r="J77" s="209">
        <v>66866</v>
      </c>
      <c r="K77" s="203">
        <v>45928</v>
      </c>
      <c r="L77" s="203">
        <v>0</v>
      </c>
      <c r="M77" s="203">
        <v>0</v>
      </c>
      <c r="N77" s="203">
        <v>0</v>
      </c>
      <c r="O77" s="203">
        <v>18227</v>
      </c>
      <c r="P77" s="203">
        <v>18080</v>
      </c>
      <c r="Q77" s="203">
        <v>0</v>
      </c>
      <c r="R77" s="203">
        <v>0</v>
      </c>
      <c r="S77" s="203">
        <v>0</v>
      </c>
      <c r="T77" s="203">
        <v>0</v>
      </c>
      <c r="U77" s="210">
        <v>82235</v>
      </c>
    </row>
    <row r="78" spans="1:28">
      <c r="A78" s="206" t="s">
        <v>84</v>
      </c>
      <c r="B78" s="203">
        <v>9482.59</v>
      </c>
      <c r="C78" s="203">
        <v>0</v>
      </c>
      <c r="D78" s="203">
        <v>72601.119999999995</v>
      </c>
      <c r="E78" s="203">
        <v>6624.5300000000007</v>
      </c>
      <c r="F78" s="203">
        <v>42783.520000000004</v>
      </c>
      <c r="G78" s="203">
        <v>0</v>
      </c>
      <c r="H78" s="203">
        <v>0</v>
      </c>
      <c r="I78" s="203">
        <v>0</v>
      </c>
      <c r="J78" s="209">
        <v>131491.76</v>
      </c>
      <c r="K78" s="203">
        <v>41990.46</v>
      </c>
      <c r="L78" s="203">
        <v>0</v>
      </c>
      <c r="M78" s="203">
        <v>0</v>
      </c>
      <c r="N78" s="203">
        <v>0</v>
      </c>
      <c r="O78" s="203">
        <v>25333.81</v>
      </c>
      <c r="P78" s="203">
        <v>24338.15</v>
      </c>
      <c r="Q78" s="203">
        <v>13678.28</v>
      </c>
      <c r="R78" s="203">
        <v>0</v>
      </c>
      <c r="S78" s="203">
        <v>0</v>
      </c>
      <c r="T78" s="203">
        <v>0</v>
      </c>
      <c r="U78" s="210">
        <v>105340.70000000001</v>
      </c>
    </row>
    <row r="79" spans="1:28" s="113" customFormat="1" ht="14.4">
      <c r="A79" s="108" t="s">
        <v>41</v>
      </c>
      <c r="B79" s="170">
        <v>1257020.5900000001</v>
      </c>
      <c r="C79" s="170">
        <v>0</v>
      </c>
      <c r="D79" s="170">
        <v>1462283.12</v>
      </c>
      <c r="E79" s="170">
        <v>142932.53</v>
      </c>
      <c r="F79" s="170">
        <v>189985.52000000002</v>
      </c>
      <c r="G79" s="170">
        <v>0</v>
      </c>
      <c r="H79" s="170">
        <v>0</v>
      </c>
      <c r="I79" s="170">
        <v>0</v>
      </c>
      <c r="J79" s="171">
        <v>3052221.76</v>
      </c>
      <c r="K79" s="170">
        <v>580470.46</v>
      </c>
      <c r="L79" s="170">
        <v>0</v>
      </c>
      <c r="M79" s="170">
        <v>37000</v>
      </c>
      <c r="N79" s="170">
        <v>0</v>
      </c>
      <c r="O79" s="170">
        <v>1197382.81</v>
      </c>
      <c r="P79" s="170">
        <v>378458.15</v>
      </c>
      <c r="Q79" s="170">
        <v>136564.28</v>
      </c>
      <c r="R79" s="170">
        <v>489453</v>
      </c>
      <c r="S79" s="170">
        <v>0</v>
      </c>
      <c r="T79" s="170">
        <v>0</v>
      </c>
      <c r="U79" s="172">
        <v>2819328.6999999997</v>
      </c>
      <c r="V79" s="173"/>
      <c r="W79" s="173"/>
      <c r="X79" s="173"/>
      <c r="Y79" s="173"/>
      <c r="Z79" s="173"/>
      <c r="AA79" s="173"/>
      <c r="AB79" s="173"/>
    </row>
    <row r="80" spans="1:28" s="113" customFormat="1" ht="14.4">
      <c r="A80" s="108" t="s">
        <v>42</v>
      </c>
      <c r="B80" s="170">
        <v>5739033.5899999999</v>
      </c>
      <c r="C80" s="170">
        <v>0</v>
      </c>
      <c r="D80" s="170">
        <v>7284565.1200000001</v>
      </c>
      <c r="E80" s="170">
        <v>2489166.5299999998</v>
      </c>
      <c r="F80" s="170">
        <v>482700.52</v>
      </c>
      <c r="G80" s="170">
        <v>558284</v>
      </c>
      <c r="H80" s="170">
        <v>534577</v>
      </c>
      <c r="I80" s="170">
        <v>2973197</v>
      </c>
      <c r="J80" s="171">
        <v>20061523.759999998</v>
      </c>
      <c r="K80" s="170">
        <v>5661216.46</v>
      </c>
      <c r="L80" s="170">
        <v>41232</v>
      </c>
      <c r="M80" s="170">
        <v>461482</v>
      </c>
      <c r="N80" s="170">
        <v>0</v>
      </c>
      <c r="O80" s="170">
        <v>1774885.81</v>
      </c>
      <c r="P80" s="170">
        <v>4579947.1500000004</v>
      </c>
      <c r="Q80" s="170">
        <v>1397973.28</v>
      </c>
      <c r="R80" s="170">
        <v>2965220</v>
      </c>
      <c r="S80" s="170">
        <v>0</v>
      </c>
      <c r="T80" s="170">
        <v>0</v>
      </c>
      <c r="U80" s="172">
        <v>16881956.699999999</v>
      </c>
      <c r="V80" s="173"/>
      <c r="W80" s="173"/>
      <c r="X80" s="173"/>
      <c r="Y80" s="173"/>
      <c r="Z80" s="173"/>
      <c r="AA80" s="173"/>
      <c r="AB80" s="173"/>
    </row>
    <row r="81" spans="1:28">
      <c r="J81" s="209">
        <v>0</v>
      </c>
      <c r="U81" s="210">
        <v>0</v>
      </c>
    </row>
    <row r="82" spans="1:28" s="113" customFormat="1" ht="14.4">
      <c r="A82" s="108" t="s">
        <v>85</v>
      </c>
      <c r="B82" s="170">
        <v>853163</v>
      </c>
      <c r="C82" s="170">
        <v>0</v>
      </c>
      <c r="D82" s="170">
        <v>2652429</v>
      </c>
      <c r="E82" s="170">
        <v>552841</v>
      </c>
      <c r="F82" s="170">
        <v>151109</v>
      </c>
      <c r="G82" s="170">
        <v>0</v>
      </c>
      <c r="H82" s="170">
        <v>721927</v>
      </c>
      <c r="I82" s="170">
        <v>0</v>
      </c>
      <c r="J82" s="171">
        <v>4931469</v>
      </c>
      <c r="K82" s="170">
        <v>813442</v>
      </c>
      <c r="L82" s="170">
        <v>0</v>
      </c>
      <c r="M82" s="170">
        <v>646439</v>
      </c>
      <c r="N82" s="170">
        <v>0</v>
      </c>
      <c r="O82" s="170">
        <v>115451</v>
      </c>
      <c r="P82" s="170">
        <v>2046074</v>
      </c>
      <c r="Q82" s="170">
        <v>248576</v>
      </c>
      <c r="R82" s="170">
        <v>1061487</v>
      </c>
      <c r="S82" s="170">
        <v>0</v>
      </c>
      <c r="T82" s="170">
        <v>0</v>
      </c>
      <c r="U82" s="172">
        <v>4931469</v>
      </c>
      <c r="V82" s="173"/>
      <c r="W82" s="173"/>
      <c r="X82" s="173"/>
      <c r="Y82" s="173"/>
      <c r="Z82" s="173"/>
      <c r="AA82" s="173"/>
      <c r="AB82" s="173"/>
    </row>
    <row r="83" spans="1:28">
      <c r="A83" s="206" t="s">
        <v>86</v>
      </c>
      <c r="B83" s="203">
        <v>0</v>
      </c>
      <c r="C83" s="203">
        <v>0</v>
      </c>
      <c r="D83" s="203">
        <v>73537.540000000008</v>
      </c>
      <c r="E83" s="203">
        <v>10147.41</v>
      </c>
      <c r="F83" s="203">
        <v>2771.62</v>
      </c>
      <c r="G83" s="203">
        <v>0</v>
      </c>
      <c r="H83" s="203">
        <v>123106.11</v>
      </c>
      <c r="I83" s="203">
        <v>84241.76</v>
      </c>
      <c r="J83" s="209">
        <v>293804.44</v>
      </c>
      <c r="K83" s="203">
        <v>135879.78</v>
      </c>
      <c r="L83" s="203">
        <v>0</v>
      </c>
      <c r="M83" s="203">
        <v>0</v>
      </c>
      <c r="N83" s="203">
        <v>0</v>
      </c>
      <c r="O83" s="203">
        <v>262040.16</v>
      </c>
      <c r="P83" s="203">
        <v>22900</v>
      </c>
      <c r="Q83" s="203">
        <v>0</v>
      </c>
      <c r="R83" s="203">
        <v>0</v>
      </c>
      <c r="S83" s="203">
        <v>0</v>
      </c>
      <c r="T83" s="203">
        <v>0</v>
      </c>
      <c r="U83" s="210">
        <v>420819.94</v>
      </c>
    </row>
    <row r="84" spans="1:28" s="113" customFormat="1" ht="14.4">
      <c r="A84" s="108" t="s">
        <v>41</v>
      </c>
      <c r="B84" s="170">
        <v>0</v>
      </c>
      <c r="C84" s="170">
        <v>0</v>
      </c>
      <c r="D84" s="170">
        <v>73537.540000000008</v>
      </c>
      <c r="E84" s="170">
        <v>10147.41</v>
      </c>
      <c r="F84" s="170">
        <v>2771.62</v>
      </c>
      <c r="G84" s="170">
        <v>0</v>
      </c>
      <c r="H84" s="170">
        <v>123106.11</v>
      </c>
      <c r="I84" s="170">
        <v>84241.76</v>
      </c>
      <c r="J84" s="171">
        <v>293804.44</v>
      </c>
      <c r="K84" s="170">
        <v>135879.78</v>
      </c>
      <c r="L84" s="170">
        <v>0</v>
      </c>
      <c r="M84" s="170">
        <v>0</v>
      </c>
      <c r="N84" s="170">
        <v>0</v>
      </c>
      <c r="O84" s="170">
        <v>262040.16</v>
      </c>
      <c r="P84" s="170">
        <v>22900</v>
      </c>
      <c r="Q84" s="170">
        <v>0</v>
      </c>
      <c r="R84" s="170">
        <v>0</v>
      </c>
      <c r="S84" s="170">
        <v>0</v>
      </c>
      <c r="T84" s="170">
        <v>0</v>
      </c>
      <c r="U84" s="172">
        <v>420819.94</v>
      </c>
      <c r="V84" s="173"/>
      <c r="W84" s="173"/>
      <c r="X84" s="173"/>
      <c r="Y84" s="173"/>
      <c r="Z84" s="173"/>
      <c r="AA84" s="173"/>
      <c r="AB84" s="173"/>
    </row>
    <row r="85" spans="1:28" s="113" customFormat="1" ht="14.4">
      <c r="A85" s="108" t="s">
        <v>42</v>
      </c>
      <c r="B85" s="170">
        <v>853163</v>
      </c>
      <c r="C85" s="170">
        <v>0</v>
      </c>
      <c r="D85" s="170">
        <v>2725966.54</v>
      </c>
      <c r="E85" s="170">
        <v>562988.41</v>
      </c>
      <c r="F85" s="170">
        <v>153880.62</v>
      </c>
      <c r="G85" s="170">
        <v>0</v>
      </c>
      <c r="H85" s="170">
        <v>845033.11</v>
      </c>
      <c r="I85" s="170">
        <v>84241.76</v>
      </c>
      <c r="J85" s="171">
        <v>5225273.4400000004</v>
      </c>
      <c r="K85" s="170">
        <v>949321.78</v>
      </c>
      <c r="L85" s="170">
        <v>0</v>
      </c>
      <c r="M85" s="170">
        <v>646439</v>
      </c>
      <c r="N85" s="170">
        <v>0</v>
      </c>
      <c r="O85" s="170">
        <v>377491.16000000003</v>
      </c>
      <c r="P85" s="170">
        <v>2068974</v>
      </c>
      <c r="Q85" s="170">
        <v>248576</v>
      </c>
      <c r="R85" s="170">
        <v>1061487</v>
      </c>
      <c r="S85" s="170">
        <v>0</v>
      </c>
      <c r="T85" s="170">
        <v>0</v>
      </c>
      <c r="U85" s="172">
        <v>5352288.9399999995</v>
      </c>
      <c r="V85" s="173"/>
      <c r="W85" s="173"/>
      <c r="X85" s="173"/>
      <c r="Y85" s="173"/>
      <c r="Z85" s="173"/>
      <c r="AA85" s="173"/>
      <c r="AB85" s="173"/>
    </row>
    <row r="86" spans="1:28">
      <c r="J86" s="209">
        <v>0</v>
      </c>
      <c r="U86" s="210">
        <v>0</v>
      </c>
    </row>
    <row r="87" spans="1:28" s="113" customFormat="1" ht="14.4">
      <c r="A87" s="108" t="s">
        <v>87</v>
      </c>
      <c r="B87" s="170">
        <v>254668</v>
      </c>
      <c r="C87" s="170">
        <v>0</v>
      </c>
      <c r="D87" s="170">
        <v>4726979</v>
      </c>
      <c r="E87" s="170">
        <v>1167744</v>
      </c>
      <c r="F87" s="170">
        <v>93269</v>
      </c>
      <c r="G87" s="170">
        <v>251323</v>
      </c>
      <c r="H87" s="170">
        <v>447185</v>
      </c>
      <c r="I87" s="170">
        <v>473000</v>
      </c>
      <c r="J87" s="171">
        <v>7414168</v>
      </c>
      <c r="K87" s="170">
        <v>3182050</v>
      </c>
      <c r="L87" s="170">
        <v>0</v>
      </c>
      <c r="M87" s="170">
        <v>200000</v>
      </c>
      <c r="N87" s="170">
        <v>0</v>
      </c>
      <c r="O87" s="170">
        <v>234863</v>
      </c>
      <c r="P87" s="170">
        <v>3496517</v>
      </c>
      <c r="Q87" s="170">
        <v>47923</v>
      </c>
      <c r="R87" s="170">
        <v>316382</v>
      </c>
      <c r="S87" s="170">
        <v>0</v>
      </c>
      <c r="T87" s="170">
        <v>0</v>
      </c>
      <c r="U87" s="172">
        <v>7477735</v>
      </c>
      <c r="V87" s="173"/>
      <c r="W87" s="173"/>
      <c r="X87" s="173"/>
      <c r="Y87" s="173"/>
      <c r="Z87" s="173"/>
      <c r="AA87" s="173"/>
      <c r="AB87" s="173"/>
    </row>
    <row r="88" spans="1:28">
      <c r="A88" s="206" t="s">
        <v>88</v>
      </c>
      <c r="B88" s="203">
        <v>43335.11</v>
      </c>
      <c r="C88" s="203">
        <v>0</v>
      </c>
      <c r="D88" s="203">
        <v>82146.560000000012</v>
      </c>
      <c r="E88" s="203">
        <v>41976.75</v>
      </c>
      <c r="F88" s="203">
        <v>42621.58</v>
      </c>
      <c r="G88" s="203">
        <v>0</v>
      </c>
      <c r="H88" s="203">
        <v>0</v>
      </c>
      <c r="I88" s="203">
        <v>0</v>
      </c>
      <c r="J88" s="209">
        <v>210080</v>
      </c>
      <c r="K88" s="203">
        <v>0</v>
      </c>
      <c r="L88" s="203">
        <v>0</v>
      </c>
      <c r="M88" s="203">
        <v>35000</v>
      </c>
      <c r="N88" s="203">
        <v>0</v>
      </c>
      <c r="O88" s="203">
        <v>116239.03</v>
      </c>
      <c r="P88" s="203">
        <v>112313.64</v>
      </c>
      <c r="Q88" s="203">
        <v>0</v>
      </c>
      <c r="R88" s="203">
        <v>0</v>
      </c>
      <c r="S88" s="203">
        <v>0</v>
      </c>
      <c r="T88" s="203">
        <v>0</v>
      </c>
      <c r="U88" s="210">
        <v>263552.67</v>
      </c>
    </row>
    <row r="89" spans="1:28">
      <c r="A89" s="206" t="s">
        <v>89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9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10">
        <v>0</v>
      </c>
    </row>
    <row r="90" spans="1:28">
      <c r="A90" s="206" t="s">
        <v>90</v>
      </c>
      <c r="B90" s="203">
        <v>0</v>
      </c>
      <c r="C90" s="203">
        <v>0</v>
      </c>
      <c r="D90" s="203">
        <v>10525.82</v>
      </c>
      <c r="E90" s="203">
        <v>74.849999999999994</v>
      </c>
      <c r="F90" s="203">
        <v>0</v>
      </c>
      <c r="G90" s="203">
        <v>156.6</v>
      </c>
      <c r="H90" s="203">
        <v>0</v>
      </c>
      <c r="I90" s="203">
        <v>0</v>
      </c>
      <c r="J90" s="209">
        <v>10757.27</v>
      </c>
      <c r="K90" s="203">
        <v>0</v>
      </c>
      <c r="L90" s="203">
        <v>0</v>
      </c>
      <c r="M90" s="203">
        <v>0</v>
      </c>
      <c r="N90" s="203">
        <v>0</v>
      </c>
      <c r="O90" s="203">
        <v>163.71</v>
      </c>
      <c r="P90" s="203">
        <v>10430.629999999999</v>
      </c>
      <c r="Q90" s="203">
        <v>0</v>
      </c>
      <c r="R90" s="203">
        <v>0</v>
      </c>
      <c r="S90" s="203">
        <v>0</v>
      </c>
      <c r="T90" s="203">
        <v>0</v>
      </c>
      <c r="U90" s="210">
        <v>10594.339999999998</v>
      </c>
    </row>
    <row r="91" spans="1:28">
      <c r="A91" s="206" t="s">
        <v>91</v>
      </c>
      <c r="B91" s="203">
        <v>2194262.86</v>
      </c>
      <c r="C91" s="203">
        <v>220229.31</v>
      </c>
      <c r="D91" s="203">
        <v>3239358.21</v>
      </c>
      <c r="E91" s="203">
        <v>1754296.14</v>
      </c>
      <c r="F91" s="203">
        <v>9132.1</v>
      </c>
      <c r="G91" s="203">
        <v>0</v>
      </c>
      <c r="H91" s="203">
        <v>912541.69</v>
      </c>
      <c r="I91" s="203">
        <v>0</v>
      </c>
      <c r="J91" s="209">
        <v>8329820.3099999987</v>
      </c>
      <c r="K91" s="203">
        <v>0</v>
      </c>
      <c r="L91" s="203">
        <v>0</v>
      </c>
      <c r="M91" s="203">
        <v>383145.76</v>
      </c>
      <c r="N91" s="203">
        <v>0</v>
      </c>
      <c r="O91" s="203">
        <v>3458241.1100000003</v>
      </c>
      <c r="P91" s="203">
        <v>1447600.29</v>
      </c>
      <c r="Q91" s="203">
        <v>0</v>
      </c>
      <c r="R91" s="203">
        <v>533292.82000000007</v>
      </c>
      <c r="S91" s="203">
        <v>0</v>
      </c>
      <c r="T91" s="203">
        <v>0</v>
      </c>
      <c r="U91" s="210">
        <v>5822279.9800000004</v>
      </c>
    </row>
    <row r="92" spans="1:28" s="113" customFormat="1" ht="14.4">
      <c r="A92" s="108" t="s">
        <v>41</v>
      </c>
      <c r="B92" s="170">
        <v>2237597.9699999997</v>
      </c>
      <c r="C92" s="170">
        <v>220229.31</v>
      </c>
      <c r="D92" s="170">
        <v>3332030.59</v>
      </c>
      <c r="E92" s="170">
        <v>1796347.74</v>
      </c>
      <c r="F92" s="170">
        <v>51753.68</v>
      </c>
      <c r="G92" s="170">
        <v>156.6</v>
      </c>
      <c r="H92" s="170">
        <v>912541.69</v>
      </c>
      <c r="I92" s="170">
        <v>0</v>
      </c>
      <c r="J92" s="171">
        <v>8550657.5799999982</v>
      </c>
      <c r="K92" s="170">
        <v>0</v>
      </c>
      <c r="L92" s="170">
        <v>0</v>
      </c>
      <c r="M92" s="170">
        <v>418145.76</v>
      </c>
      <c r="N92" s="170">
        <v>0</v>
      </c>
      <c r="O92" s="170">
        <v>3574643.8500000006</v>
      </c>
      <c r="P92" s="170">
        <v>1570344.56</v>
      </c>
      <c r="Q92" s="170">
        <v>0</v>
      </c>
      <c r="R92" s="170">
        <v>533292.82000000007</v>
      </c>
      <c r="S92" s="170">
        <v>0</v>
      </c>
      <c r="T92" s="170">
        <v>0</v>
      </c>
      <c r="U92" s="172">
        <v>6096426.9900000002</v>
      </c>
      <c r="V92" s="173"/>
      <c r="W92" s="173"/>
      <c r="X92" s="173"/>
      <c r="Y92" s="173"/>
      <c r="Z92" s="173"/>
      <c r="AA92" s="173"/>
      <c r="AB92" s="173"/>
    </row>
    <row r="93" spans="1:28" s="113" customFormat="1" ht="14.4">
      <c r="A93" s="108" t="s">
        <v>42</v>
      </c>
      <c r="B93" s="170">
        <v>2492265.9699999997</v>
      </c>
      <c r="C93" s="170">
        <v>220229.31</v>
      </c>
      <c r="D93" s="170">
        <v>8059009.5899999999</v>
      </c>
      <c r="E93" s="170">
        <v>2964091.74</v>
      </c>
      <c r="F93" s="170">
        <v>145022.68</v>
      </c>
      <c r="G93" s="170">
        <v>251479.6</v>
      </c>
      <c r="H93" s="170">
        <v>1359726.69</v>
      </c>
      <c r="I93" s="170">
        <v>473000</v>
      </c>
      <c r="J93" s="171">
        <v>15964825.579999998</v>
      </c>
      <c r="K93" s="170">
        <v>3182050</v>
      </c>
      <c r="L93" s="170">
        <v>0</v>
      </c>
      <c r="M93" s="170">
        <v>618145.76</v>
      </c>
      <c r="N93" s="170">
        <v>0</v>
      </c>
      <c r="O93" s="170">
        <v>3809506.8500000006</v>
      </c>
      <c r="P93" s="170">
        <v>5066861.5600000005</v>
      </c>
      <c r="Q93" s="170">
        <v>47923</v>
      </c>
      <c r="R93" s="170">
        <v>849674.82000000007</v>
      </c>
      <c r="S93" s="170">
        <v>0</v>
      </c>
      <c r="T93" s="170">
        <v>0</v>
      </c>
      <c r="U93" s="172">
        <v>13574161.990000002</v>
      </c>
      <c r="V93" s="173"/>
      <c r="W93" s="173"/>
      <c r="X93" s="173"/>
      <c r="Y93" s="173"/>
      <c r="Z93" s="173"/>
      <c r="AA93" s="173"/>
      <c r="AB93" s="173"/>
    </row>
    <row r="94" spans="1:28">
      <c r="J94" s="209">
        <v>0</v>
      </c>
      <c r="U94" s="210">
        <v>0</v>
      </c>
    </row>
    <row r="95" spans="1:28" s="113" customFormat="1" ht="14.4">
      <c r="A95" s="108" t="s">
        <v>92</v>
      </c>
      <c r="B95" s="170">
        <v>461029</v>
      </c>
      <c r="C95" s="170">
        <v>270316</v>
      </c>
      <c r="D95" s="170">
        <v>1302579</v>
      </c>
      <c r="E95" s="170">
        <v>289239</v>
      </c>
      <c r="F95" s="170">
        <v>0</v>
      </c>
      <c r="G95" s="170">
        <v>0</v>
      </c>
      <c r="H95" s="170">
        <v>358342</v>
      </c>
      <c r="I95" s="170">
        <v>0</v>
      </c>
      <c r="J95" s="171">
        <v>2681505</v>
      </c>
      <c r="K95" s="170">
        <v>763732</v>
      </c>
      <c r="L95" s="170">
        <v>0</v>
      </c>
      <c r="M95" s="170">
        <v>0</v>
      </c>
      <c r="N95" s="170">
        <v>6201</v>
      </c>
      <c r="O95" s="170">
        <v>213834</v>
      </c>
      <c r="P95" s="170">
        <v>1503401</v>
      </c>
      <c r="Q95" s="170">
        <v>197152</v>
      </c>
      <c r="R95" s="170">
        <v>422649</v>
      </c>
      <c r="S95" s="170">
        <v>0</v>
      </c>
      <c r="T95" s="170">
        <v>0</v>
      </c>
      <c r="U95" s="172">
        <v>3106969</v>
      </c>
      <c r="V95" s="173"/>
      <c r="W95" s="173"/>
      <c r="X95" s="173"/>
      <c r="Y95" s="173"/>
      <c r="Z95" s="173"/>
      <c r="AA95" s="173"/>
      <c r="AB95" s="173"/>
    </row>
    <row r="96" spans="1:28">
      <c r="A96" s="206" t="s">
        <v>93</v>
      </c>
      <c r="B96" s="203">
        <v>28100</v>
      </c>
      <c r="C96" s="203">
        <v>0</v>
      </c>
      <c r="D96" s="203">
        <v>75478</v>
      </c>
      <c r="E96" s="203">
        <v>5399</v>
      </c>
      <c r="F96" s="203">
        <v>0</v>
      </c>
      <c r="G96" s="203">
        <v>0</v>
      </c>
      <c r="H96" s="203">
        <v>0</v>
      </c>
      <c r="I96" s="203">
        <v>140986</v>
      </c>
      <c r="J96" s="209">
        <v>249963</v>
      </c>
      <c r="K96" s="203">
        <v>0</v>
      </c>
      <c r="L96" s="203">
        <v>0</v>
      </c>
      <c r="M96" s="203">
        <v>183877</v>
      </c>
      <c r="N96" s="203">
        <v>0</v>
      </c>
      <c r="O96" s="203">
        <v>1323</v>
      </c>
      <c r="P96" s="203">
        <v>29395</v>
      </c>
      <c r="Q96" s="203">
        <v>38243</v>
      </c>
      <c r="R96" s="203">
        <v>0</v>
      </c>
      <c r="S96" s="203">
        <v>0</v>
      </c>
      <c r="T96" s="203">
        <v>0</v>
      </c>
      <c r="U96" s="210">
        <v>252838</v>
      </c>
    </row>
    <row r="97" spans="1:28" s="113" customFormat="1" ht="14.4">
      <c r="A97" s="108" t="s">
        <v>41</v>
      </c>
      <c r="B97" s="170">
        <v>28100</v>
      </c>
      <c r="C97" s="170">
        <v>0</v>
      </c>
      <c r="D97" s="170">
        <v>75478</v>
      </c>
      <c r="E97" s="170">
        <v>5399</v>
      </c>
      <c r="F97" s="170">
        <v>0</v>
      </c>
      <c r="G97" s="170">
        <v>0</v>
      </c>
      <c r="H97" s="170">
        <v>0</v>
      </c>
      <c r="I97" s="170">
        <v>140986</v>
      </c>
      <c r="J97" s="171">
        <v>249963</v>
      </c>
      <c r="K97" s="170">
        <v>0</v>
      </c>
      <c r="L97" s="170">
        <v>0</v>
      </c>
      <c r="M97" s="170">
        <v>183877</v>
      </c>
      <c r="N97" s="170">
        <v>0</v>
      </c>
      <c r="O97" s="170">
        <v>1323</v>
      </c>
      <c r="P97" s="170">
        <v>29395</v>
      </c>
      <c r="Q97" s="170">
        <v>38243</v>
      </c>
      <c r="R97" s="170">
        <v>0</v>
      </c>
      <c r="S97" s="170">
        <v>0</v>
      </c>
      <c r="T97" s="170">
        <v>0</v>
      </c>
      <c r="U97" s="172">
        <v>252838</v>
      </c>
      <c r="V97" s="173"/>
      <c r="W97" s="173"/>
      <c r="X97" s="173"/>
      <c r="Y97" s="173"/>
      <c r="Z97" s="173"/>
      <c r="AA97" s="173"/>
      <c r="AB97" s="173"/>
    </row>
    <row r="98" spans="1:28" s="113" customFormat="1" ht="14.4">
      <c r="A98" s="108" t="s">
        <v>42</v>
      </c>
      <c r="B98" s="170">
        <v>489129</v>
      </c>
      <c r="C98" s="170">
        <v>270316</v>
      </c>
      <c r="D98" s="170">
        <v>1378057</v>
      </c>
      <c r="E98" s="170">
        <v>294638</v>
      </c>
      <c r="F98" s="170">
        <v>0</v>
      </c>
      <c r="G98" s="170">
        <v>0</v>
      </c>
      <c r="H98" s="170">
        <v>358342</v>
      </c>
      <c r="I98" s="170">
        <v>140986</v>
      </c>
      <c r="J98" s="171">
        <v>2931468</v>
      </c>
      <c r="K98" s="170">
        <v>763732</v>
      </c>
      <c r="L98" s="170">
        <v>0</v>
      </c>
      <c r="M98" s="170">
        <v>183877</v>
      </c>
      <c r="N98" s="170">
        <v>6201</v>
      </c>
      <c r="O98" s="170">
        <v>215157</v>
      </c>
      <c r="P98" s="170">
        <v>1532796</v>
      </c>
      <c r="Q98" s="170">
        <v>235395</v>
      </c>
      <c r="R98" s="170">
        <v>422649</v>
      </c>
      <c r="S98" s="170">
        <v>0</v>
      </c>
      <c r="T98" s="170">
        <v>0</v>
      </c>
      <c r="U98" s="172">
        <v>3359807</v>
      </c>
      <c r="V98" s="173"/>
      <c r="W98" s="173"/>
      <c r="X98" s="173"/>
      <c r="Y98" s="173"/>
      <c r="Z98" s="173"/>
      <c r="AA98" s="173"/>
      <c r="AB98" s="173"/>
    </row>
    <row r="99" spans="1:28">
      <c r="J99" s="209">
        <v>0</v>
      </c>
      <c r="U99" s="210">
        <v>0</v>
      </c>
    </row>
    <row r="100" spans="1:28" s="113" customFormat="1" ht="14.4">
      <c r="A100" s="108" t="s">
        <v>94</v>
      </c>
      <c r="B100" s="170">
        <v>6320575</v>
      </c>
      <c r="C100" s="170">
        <v>0</v>
      </c>
      <c r="D100" s="170">
        <v>10590872</v>
      </c>
      <c r="E100" s="170">
        <v>1457593</v>
      </c>
      <c r="F100" s="170">
        <v>295400</v>
      </c>
      <c r="G100" s="170">
        <v>0</v>
      </c>
      <c r="H100" s="170">
        <v>0</v>
      </c>
      <c r="I100" s="170">
        <v>0</v>
      </c>
      <c r="J100" s="171">
        <v>18664440</v>
      </c>
      <c r="K100" s="170">
        <v>9016793.3300000001</v>
      </c>
      <c r="L100" s="170">
        <v>0</v>
      </c>
      <c r="M100" s="170">
        <v>66222</v>
      </c>
      <c r="N100" s="170">
        <v>0</v>
      </c>
      <c r="O100" s="170">
        <v>494209.68</v>
      </c>
      <c r="P100" s="170">
        <v>7788030</v>
      </c>
      <c r="Q100" s="170">
        <v>759715</v>
      </c>
      <c r="R100" s="170">
        <v>4544845</v>
      </c>
      <c r="S100" s="170">
        <v>0</v>
      </c>
      <c r="T100" s="170">
        <v>0</v>
      </c>
      <c r="U100" s="172">
        <v>22669815.009999998</v>
      </c>
      <c r="V100" s="173"/>
      <c r="W100" s="173"/>
      <c r="X100" s="173"/>
      <c r="Y100" s="173"/>
      <c r="Z100" s="173"/>
      <c r="AA100" s="173"/>
      <c r="AB100" s="173"/>
    </row>
    <row r="101" spans="1:28">
      <c r="A101" s="206" t="s">
        <v>95</v>
      </c>
      <c r="B101" s="203">
        <v>263479.60000000003</v>
      </c>
      <c r="C101" s="203">
        <v>0</v>
      </c>
      <c r="D101" s="203">
        <v>68562.23</v>
      </c>
      <c r="E101" s="203">
        <v>2151.23</v>
      </c>
      <c r="F101" s="203">
        <v>0</v>
      </c>
      <c r="G101" s="203">
        <v>0</v>
      </c>
      <c r="H101" s="203">
        <v>0</v>
      </c>
      <c r="I101" s="203">
        <v>0</v>
      </c>
      <c r="J101" s="209">
        <v>334193.06</v>
      </c>
      <c r="K101" s="203">
        <v>43933.11</v>
      </c>
      <c r="L101" s="203">
        <v>0</v>
      </c>
      <c r="M101" s="203">
        <v>0</v>
      </c>
      <c r="N101" s="203">
        <v>0</v>
      </c>
      <c r="O101" s="203">
        <v>34759.879999999997</v>
      </c>
      <c r="P101" s="203">
        <v>11905.65</v>
      </c>
      <c r="Q101" s="203">
        <v>230740.63</v>
      </c>
      <c r="R101" s="203">
        <v>0</v>
      </c>
      <c r="S101" s="203">
        <v>0</v>
      </c>
      <c r="T101" s="203">
        <v>0</v>
      </c>
      <c r="U101" s="210">
        <v>321339.27</v>
      </c>
    </row>
    <row r="102" spans="1:28">
      <c r="A102" s="206" t="s">
        <v>96</v>
      </c>
      <c r="B102" s="203">
        <v>0</v>
      </c>
      <c r="C102" s="203">
        <v>0</v>
      </c>
      <c r="D102" s="203">
        <v>86215.06</v>
      </c>
      <c r="E102" s="203">
        <v>0</v>
      </c>
      <c r="F102" s="203">
        <v>0</v>
      </c>
      <c r="G102" s="203">
        <v>0</v>
      </c>
      <c r="H102" s="203">
        <v>0</v>
      </c>
      <c r="I102" s="203">
        <v>115000.07</v>
      </c>
      <c r="J102" s="209">
        <v>201215.13</v>
      </c>
      <c r="K102" s="203">
        <v>115000.04</v>
      </c>
      <c r="L102" s="203">
        <v>0</v>
      </c>
      <c r="M102" s="203">
        <v>0</v>
      </c>
      <c r="N102" s="203">
        <v>9979.2000000000007</v>
      </c>
      <c r="O102" s="203">
        <v>12852.829999999998</v>
      </c>
      <c r="P102" s="203">
        <v>21282.68</v>
      </c>
      <c r="Q102" s="203">
        <v>8103.76</v>
      </c>
      <c r="R102" s="203">
        <v>0</v>
      </c>
      <c r="S102" s="203">
        <v>0</v>
      </c>
      <c r="T102" s="203">
        <v>0</v>
      </c>
      <c r="U102" s="210">
        <v>167218.50999999998</v>
      </c>
    </row>
    <row r="103" spans="1:28">
      <c r="A103" s="206" t="s">
        <v>97</v>
      </c>
      <c r="B103" s="203">
        <v>0</v>
      </c>
      <c r="C103" s="203">
        <v>0</v>
      </c>
      <c r="D103" s="203">
        <v>605478</v>
      </c>
      <c r="E103" s="203">
        <v>45764</v>
      </c>
      <c r="F103" s="203">
        <v>0</v>
      </c>
      <c r="G103" s="203">
        <v>0</v>
      </c>
      <c r="H103" s="203">
        <v>91900</v>
      </c>
      <c r="I103" s="203">
        <v>1479159</v>
      </c>
      <c r="J103" s="209">
        <v>2222301</v>
      </c>
      <c r="K103" s="203">
        <v>416477</v>
      </c>
      <c r="L103" s="203">
        <v>0</v>
      </c>
      <c r="M103" s="203">
        <v>91900</v>
      </c>
      <c r="N103" s="203">
        <v>0</v>
      </c>
      <c r="O103" s="203">
        <v>1926302</v>
      </c>
      <c r="P103" s="203">
        <v>167101</v>
      </c>
      <c r="Q103" s="203">
        <v>90446</v>
      </c>
      <c r="R103" s="203">
        <v>2887</v>
      </c>
      <c r="S103" s="203">
        <v>0</v>
      </c>
      <c r="T103" s="203">
        <v>0</v>
      </c>
      <c r="U103" s="210">
        <v>2695113</v>
      </c>
    </row>
    <row r="104" spans="1:28">
      <c r="A104" s="206" t="s">
        <v>98</v>
      </c>
      <c r="B104" s="203">
        <v>0</v>
      </c>
      <c r="C104" s="203">
        <v>0</v>
      </c>
      <c r="D104" s="203">
        <v>29024</v>
      </c>
      <c r="E104" s="203">
        <v>4764</v>
      </c>
      <c r="F104" s="203">
        <v>20213</v>
      </c>
      <c r="G104" s="203">
        <v>0</v>
      </c>
      <c r="H104" s="203">
        <v>0</v>
      </c>
      <c r="I104" s="203">
        <v>0</v>
      </c>
      <c r="J104" s="209">
        <v>54001</v>
      </c>
      <c r="K104" s="203">
        <v>0</v>
      </c>
      <c r="L104" s="203">
        <v>0</v>
      </c>
      <c r="M104" s="203">
        <v>0</v>
      </c>
      <c r="N104" s="203">
        <v>0</v>
      </c>
      <c r="O104" s="203">
        <v>47260</v>
      </c>
      <c r="P104" s="203">
        <v>15172</v>
      </c>
      <c r="Q104" s="203">
        <v>0</v>
      </c>
      <c r="R104" s="203">
        <v>0</v>
      </c>
      <c r="S104" s="203">
        <v>0</v>
      </c>
      <c r="T104" s="203">
        <v>0</v>
      </c>
      <c r="U104" s="210">
        <v>62432</v>
      </c>
    </row>
    <row r="105" spans="1:28">
      <c r="A105" s="206" t="s">
        <v>99</v>
      </c>
      <c r="B105" s="203">
        <v>720</v>
      </c>
      <c r="C105" s="203">
        <v>0</v>
      </c>
      <c r="D105" s="203">
        <v>569140</v>
      </c>
      <c r="E105" s="203">
        <v>8207</v>
      </c>
      <c r="F105" s="203">
        <v>0</v>
      </c>
      <c r="G105" s="203">
        <v>0</v>
      </c>
      <c r="H105" s="203">
        <v>0</v>
      </c>
      <c r="I105" s="203">
        <v>0</v>
      </c>
      <c r="J105" s="209">
        <v>578067</v>
      </c>
      <c r="K105" s="203">
        <v>127136</v>
      </c>
      <c r="L105" s="203">
        <v>0</v>
      </c>
      <c r="M105" s="203">
        <v>0</v>
      </c>
      <c r="N105" s="203">
        <v>0</v>
      </c>
      <c r="O105" s="203">
        <v>1048584</v>
      </c>
      <c r="P105" s="203">
        <v>2233</v>
      </c>
      <c r="Q105" s="203">
        <v>477835</v>
      </c>
      <c r="R105" s="203">
        <v>0</v>
      </c>
      <c r="S105" s="203">
        <v>0</v>
      </c>
      <c r="T105" s="203">
        <v>0</v>
      </c>
      <c r="U105" s="210">
        <v>1655788</v>
      </c>
    </row>
    <row r="106" spans="1:28">
      <c r="A106" s="206" t="s">
        <v>100</v>
      </c>
      <c r="B106" s="203">
        <v>0</v>
      </c>
      <c r="C106" s="203">
        <v>529</v>
      </c>
      <c r="D106" s="203">
        <v>6165</v>
      </c>
      <c r="E106" s="203">
        <v>0</v>
      </c>
      <c r="F106" s="203">
        <v>0</v>
      </c>
      <c r="G106" s="203">
        <v>0</v>
      </c>
      <c r="H106" s="203">
        <v>0</v>
      </c>
      <c r="I106" s="203">
        <v>0</v>
      </c>
      <c r="J106" s="209">
        <v>6694</v>
      </c>
      <c r="K106" s="203">
        <v>11903</v>
      </c>
      <c r="L106" s="203">
        <v>0</v>
      </c>
      <c r="M106" s="203">
        <v>0</v>
      </c>
      <c r="N106" s="203">
        <v>0</v>
      </c>
      <c r="O106" s="203">
        <v>2450</v>
      </c>
      <c r="P106" s="203">
        <v>3000</v>
      </c>
      <c r="Q106" s="203">
        <v>0</v>
      </c>
      <c r="R106" s="203">
        <v>0</v>
      </c>
      <c r="S106" s="203">
        <v>0</v>
      </c>
      <c r="T106" s="203">
        <v>0</v>
      </c>
      <c r="U106" s="210">
        <v>17353</v>
      </c>
    </row>
    <row r="107" spans="1:28">
      <c r="A107" s="206" t="s">
        <v>101</v>
      </c>
      <c r="B107" s="203">
        <v>0</v>
      </c>
      <c r="C107" s="203">
        <v>0</v>
      </c>
      <c r="D107" s="203">
        <v>0</v>
      </c>
      <c r="E107" s="203">
        <v>0</v>
      </c>
      <c r="F107" s="203">
        <v>0</v>
      </c>
      <c r="G107" s="203">
        <v>0</v>
      </c>
      <c r="H107" s="203">
        <v>0</v>
      </c>
      <c r="I107" s="203">
        <v>0</v>
      </c>
      <c r="J107" s="209">
        <v>0</v>
      </c>
      <c r="K107" s="203">
        <v>0</v>
      </c>
      <c r="L107" s="203">
        <v>0</v>
      </c>
      <c r="M107" s="203">
        <v>0</v>
      </c>
      <c r="N107" s="203">
        <v>0</v>
      </c>
      <c r="O107" s="203">
        <v>0</v>
      </c>
      <c r="P107" s="203">
        <v>0</v>
      </c>
      <c r="Q107" s="203">
        <v>0</v>
      </c>
      <c r="R107" s="203">
        <v>0</v>
      </c>
      <c r="S107" s="203">
        <v>0</v>
      </c>
      <c r="T107" s="203">
        <v>0</v>
      </c>
      <c r="U107" s="210">
        <v>0</v>
      </c>
    </row>
    <row r="108" spans="1:28">
      <c r="A108" s="206" t="s">
        <v>102</v>
      </c>
      <c r="B108" s="203">
        <v>192550</v>
      </c>
      <c r="C108" s="203">
        <v>0</v>
      </c>
      <c r="D108" s="203">
        <v>94068</v>
      </c>
      <c r="E108" s="203">
        <v>0</v>
      </c>
      <c r="F108" s="203">
        <v>16554</v>
      </c>
      <c r="G108" s="203">
        <v>0</v>
      </c>
      <c r="H108" s="203">
        <v>0</v>
      </c>
      <c r="I108" s="203">
        <v>0</v>
      </c>
      <c r="J108" s="209">
        <v>303172</v>
      </c>
      <c r="K108" s="203">
        <v>0</v>
      </c>
      <c r="L108" s="203">
        <v>0</v>
      </c>
      <c r="M108" s="203">
        <v>0</v>
      </c>
      <c r="N108" s="203">
        <v>0</v>
      </c>
      <c r="O108" s="203">
        <v>1844</v>
      </c>
      <c r="P108" s="203">
        <v>93981</v>
      </c>
      <c r="Q108" s="203">
        <v>212740</v>
      </c>
      <c r="R108" s="203">
        <v>0</v>
      </c>
      <c r="S108" s="203">
        <v>0</v>
      </c>
      <c r="T108" s="203">
        <v>0</v>
      </c>
      <c r="U108" s="210">
        <v>308565</v>
      </c>
    </row>
    <row r="109" spans="1:28">
      <c r="A109" s="206" t="s">
        <v>103</v>
      </c>
      <c r="B109" s="203">
        <v>255175.34999999998</v>
      </c>
      <c r="C109" s="203">
        <v>379926.12</v>
      </c>
      <c r="D109" s="203">
        <v>1879394.28</v>
      </c>
      <c r="E109" s="203">
        <v>169770.97</v>
      </c>
      <c r="F109" s="203">
        <v>143900</v>
      </c>
      <c r="G109" s="203">
        <v>160707.56</v>
      </c>
      <c r="H109" s="203">
        <v>226400</v>
      </c>
      <c r="I109" s="203">
        <v>560899.93999999994</v>
      </c>
      <c r="J109" s="209">
        <v>3776174.22</v>
      </c>
      <c r="K109" s="203">
        <v>0</v>
      </c>
      <c r="L109" s="203">
        <v>0</v>
      </c>
      <c r="M109" s="203">
        <v>1752300</v>
      </c>
      <c r="N109" s="203">
        <v>0</v>
      </c>
      <c r="O109" s="203">
        <v>1160296.7299999997</v>
      </c>
      <c r="P109" s="203">
        <v>455154.68</v>
      </c>
      <c r="Q109" s="203">
        <v>287523</v>
      </c>
      <c r="R109" s="203">
        <v>3123.45</v>
      </c>
      <c r="S109" s="203">
        <v>0</v>
      </c>
      <c r="T109" s="203">
        <v>0</v>
      </c>
      <c r="U109" s="210">
        <v>3658397.86</v>
      </c>
    </row>
    <row r="110" spans="1:28">
      <c r="A110" s="206" t="s">
        <v>104</v>
      </c>
      <c r="B110" s="203">
        <v>501436</v>
      </c>
      <c r="C110" s="203">
        <v>0</v>
      </c>
      <c r="D110" s="203">
        <v>411213</v>
      </c>
      <c r="E110" s="203">
        <v>198729</v>
      </c>
      <c r="F110" s="203">
        <v>94167</v>
      </c>
      <c r="G110" s="203">
        <v>24471</v>
      </c>
      <c r="H110" s="203">
        <v>33884</v>
      </c>
      <c r="I110" s="203">
        <v>1658136</v>
      </c>
      <c r="J110" s="209">
        <v>2922036</v>
      </c>
      <c r="K110" s="203">
        <v>0</v>
      </c>
      <c r="L110" s="203">
        <v>0</v>
      </c>
      <c r="M110" s="203">
        <v>1658136</v>
      </c>
      <c r="N110" s="203">
        <v>0</v>
      </c>
      <c r="O110" s="203">
        <v>168385</v>
      </c>
      <c r="P110" s="203">
        <v>152477</v>
      </c>
      <c r="Q110" s="203">
        <v>223010</v>
      </c>
      <c r="R110" s="203">
        <v>0</v>
      </c>
      <c r="S110" s="203">
        <v>0</v>
      </c>
      <c r="T110" s="203">
        <v>0</v>
      </c>
      <c r="U110" s="210">
        <v>2202008</v>
      </c>
    </row>
    <row r="111" spans="1:28">
      <c r="A111" s="206" t="s">
        <v>105</v>
      </c>
      <c r="B111" s="203">
        <v>196089.07</v>
      </c>
      <c r="C111" s="203">
        <v>0</v>
      </c>
      <c r="D111" s="203">
        <v>48802</v>
      </c>
      <c r="E111" s="203">
        <v>0</v>
      </c>
      <c r="F111" s="203">
        <v>0</v>
      </c>
      <c r="G111" s="203">
        <v>2120</v>
      </c>
      <c r="H111" s="203">
        <v>34859.56</v>
      </c>
      <c r="I111" s="203">
        <v>0</v>
      </c>
      <c r="J111" s="209">
        <v>281870.63</v>
      </c>
      <c r="K111" s="203">
        <v>0</v>
      </c>
      <c r="L111" s="203">
        <v>0</v>
      </c>
      <c r="M111" s="203">
        <v>66000</v>
      </c>
      <c r="N111" s="203">
        <v>0</v>
      </c>
      <c r="O111" s="203">
        <v>46281.9</v>
      </c>
      <c r="P111" s="203">
        <v>46569.07</v>
      </c>
      <c r="Q111" s="203">
        <v>0</v>
      </c>
      <c r="R111" s="203">
        <v>0</v>
      </c>
      <c r="S111" s="203">
        <v>0</v>
      </c>
      <c r="T111" s="203">
        <v>0</v>
      </c>
      <c r="U111" s="210">
        <v>158850.97</v>
      </c>
    </row>
    <row r="112" spans="1:28">
      <c r="A112" s="206" t="s">
        <v>106</v>
      </c>
      <c r="B112" s="203">
        <v>228545</v>
      </c>
      <c r="C112" s="203">
        <v>0</v>
      </c>
      <c r="D112" s="203">
        <v>63971</v>
      </c>
      <c r="E112" s="203">
        <v>9237</v>
      </c>
      <c r="F112" s="203">
        <v>0</v>
      </c>
      <c r="G112" s="203">
        <v>5000</v>
      </c>
      <c r="H112" s="203">
        <v>0</v>
      </c>
      <c r="I112" s="203">
        <v>0</v>
      </c>
      <c r="J112" s="209">
        <v>306753</v>
      </c>
      <c r="K112" s="203">
        <v>0</v>
      </c>
      <c r="L112" s="203">
        <v>0</v>
      </c>
      <c r="M112" s="203">
        <v>14602</v>
      </c>
      <c r="N112" s="203">
        <v>0</v>
      </c>
      <c r="O112" s="203">
        <v>1216</v>
      </c>
      <c r="P112" s="203">
        <v>32240</v>
      </c>
      <c r="Q112" s="203">
        <v>244566</v>
      </c>
      <c r="R112" s="203">
        <v>0</v>
      </c>
      <c r="S112" s="203">
        <v>0</v>
      </c>
      <c r="T112" s="203">
        <v>0</v>
      </c>
      <c r="U112" s="210">
        <v>292624</v>
      </c>
    </row>
    <row r="113" spans="1:28">
      <c r="A113" s="206" t="s">
        <v>107</v>
      </c>
      <c r="B113" s="203">
        <v>815939</v>
      </c>
      <c r="C113" s="203">
        <v>0</v>
      </c>
      <c r="D113" s="203">
        <v>179194</v>
      </c>
      <c r="E113" s="203">
        <v>2068</v>
      </c>
      <c r="F113" s="203">
        <v>1938</v>
      </c>
      <c r="G113" s="203">
        <v>0</v>
      </c>
      <c r="H113" s="203">
        <v>25078</v>
      </c>
      <c r="I113" s="203">
        <v>88016</v>
      </c>
      <c r="J113" s="209">
        <v>1112233</v>
      </c>
      <c r="K113" s="203">
        <v>100977</v>
      </c>
      <c r="L113" s="203">
        <v>0</v>
      </c>
      <c r="M113" s="203">
        <v>0</v>
      </c>
      <c r="N113" s="203">
        <v>0</v>
      </c>
      <c r="O113" s="203">
        <v>132631</v>
      </c>
      <c r="P113" s="203">
        <v>57105</v>
      </c>
      <c r="Q113" s="203">
        <v>299502</v>
      </c>
      <c r="R113" s="203">
        <v>0</v>
      </c>
      <c r="S113" s="203">
        <v>0</v>
      </c>
      <c r="T113" s="203">
        <v>0</v>
      </c>
      <c r="U113" s="210">
        <v>590215</v>
      </c>
    </row>
    <row r="114" spans="1:28">
      <c r="A114" s="206" t="s">
        <v>108</v>
      </c>
      <c r="B114" s="203">
        <v>0</v>
      </c>
      <c r="C114" s="203">
        <v>0</v>
      </c>
      <c r="D114" s="203">
        <v>3187</v>
      </c>
      <c r="E114" s="203">
        <v>0</v>
      </c>
      <c r="F114" s="203">
        <v>0</v>
      </c>
      <c r="G114" s="203">
        <v>0</v>
      </c>
      <c r="H114" s="203">
        <v>0</v>
      </c>
      <c r="I114" s="203">
        <v>0</v>
      </c>
      <c r="J114" s="209">
        <v>3187</v>
      </c>
      <c r="K114" s="203">
        <v>0</v>
      </c>
      <c r="L114" s="203">
        <v>0</v>
      </c>
      <c r="M114" s="203">
        <v>0</v>
      </c>
      <c r="N114" s="203">
        <v>0</v>
      </c>
      <c r="O114" s="203">
        <v>0</v>
      </c>
      <c r="P114" s="203">
        <v>4320</v>
      </c>
      <c r="Q114" s="203">
        <v>0</v>
      </c>
      <c r="R114" s="203">
        <v>0</v>
      </c>
      <c r="S114" s="203">
        <v>0</v>
      </c>
      <c r="T114" s="203">
        <v>0</v>
      </c>
      <c r="U114" s="210">
        <v>4320</v>
      </c>
    </row>
    <row r="115" spans="1:28" s="113" customFormat="1" ht="14.4">
      <c r="A115" s="108" t="s">
        <v>41</v>
      </c>
      <c r="B115" s="170">
        <v>2453934.02</v>
      </c>
      <c r="C115" s="170">
        <v>380455.12</v>
      </c>
      <c r="D115" s="170">
        <v>4044413.5700000003</v>
      </c>
      <c r="E115" s="170">
        <v>440691.20000000001</v>
      </c>
      <c r="F115" s="170">
        <v>276772</v>
      </c>
      <c r="G115" s="170">
        <v>192298.56</v>
      </c>
      <c r="H115" s="170">
        <v>412121.56</v>
      </c>
      <c r="I115" s="170">
        <v>3901211.01</v>
      </c>
      <c r="J115" s="171">
        <v>12101897.039999999</v>
      </c>
      <c r="K115" s="170">
        <v>815426.15</v>
      </c>
      <c r="L115" s="170">
        <v>0</v>
      </c>
      <c r="M115" s="170">
        <v>3582938</v>
      </c>
      <c r="N115" s="170">
        <v>9979.2000000000007</v>
      </c>
      <c r="O115" s="170">
        <v>4582863.34</v>
      </c>
      <c r="P115" s="170">
        <v>1062541.08</v>
      </c>
      <c r="Q115" s="170">
        <v>2074466.3900000001</v>
      </c>
      <c r="R115" s="170">
        <v>6010.45</v>
      </c>
      <c r="S115" s="170">
        <v>0</v>
      </c>
      <c r="T115" s="170">
        <v>0</v>
      </c>
      <c r="U115" s="172">
        <v>12134224.610000001</v>
      </c>
      <c r="V115" s="173"/>
      <c r="W115" s="173"/>
      <c r="X115" s="173"/>
      <c r="Y115" s="173"/>
      <c r="Z115" s="173"/>
      <c r="AA115" s="173"/>
      <c r="AB115" s="173"/>
    </row>
    <row r="116" spans="1:28" s="113" customFormat="1" ht="14.4">
      <c r="A116" s="108" t="s">
        <v>42</v>
      </c>
      <c r="B116" s="170">
        <v>8774509.0199999996</v>
      </c>
      <c r="C116" s="170">
        <v>380455.12</v>
      </c>
      <c r="D116" s="170">
        <v>14635285.57</v>
      </c>
      <c r="E116" s="170">
        <v>1898284.2</v>
      </c>
      <c r="F116" s="170">
        <v>572172</v>
      </c>
      <c r="G116" s="170">
        <v>192298.56</v>
      </c>
      <c r="H116" s="170">
        <v>412121.56</v>
      </c>
      <c r="I116" s="170">
        <v>3901211.01</v>
      </c>
      <c r="J116" s="171">
        <v>30766337.039999999</v>
      </c>
      <c r="K116" s="170">
        <v>9832219.4800000004</v>
      </c>
      <c r="L116" s="170">
        <v>0</v>
      </c>
      <c r="M116" s="170">
        <v>3649160</v>
      </c>
      <c r="N116" s="170">
        <v>9979.2000000000007</v>
      </c>
      <c r="O116" s="170">
        <v>5077073.0199999996</v>
      </c>
      <c r="P116" s="170">
        <v>8850571.0800000001</v>
      </c>
      <c r="Q116" s="170">
        <v>2834181.39</v>
      </c>
      <c r="R116" s="170">
        <v>4550855.45</v>
      </c>
      <c r="S116" s="170">
        <v>0</v>
      </c>
      <c r="T116" s="170">
        <v>0</v>
      </c>
      <c r="U116" s="172">
        <v>34804039.620000005</v>
      </c>
      <c r="V116" s="173"/>
      <c r="W116" s="173"/>
      <c r="X116" s="173"/>
      <c r="Y116" s="173"/>
      <c r="Z116" s="173"/>
      <c r="AA116" s="173"/>
      <c r="AB116" s="173"/>
    </row>
    <row r="117" spans="1:28">
      <c r="J117" s="209">
        <v>0</v>
      </c>
      <c r="U117" s="210">
        <v>0</v>
      </c>
    </row>
    <row r="118" spans="1:28" s="113" customFormat="1" ht="14.4">
      <c r="A118" s="108" t="s">
        <v>109</v>
      </c>
      <c r="B118" s="170">
        <v>2283790.7399999998</v>
      </c>
      <c r="C118" s="170">
        <v>0</v>
      </c>
      <c r="D118" s="170">
        <v>7788051</v>
      </c>
      <c r="E118" s="170">
        <v>1691218.33</v>
      </c>
      <c r="F118" s="170">
        <v>18333.330000000002</v>
      </c>
      <c r="G118" s="170">
        <v>0</v>
      </c>
      <c r="H118" s="170">
        <v>570712.22</v>
      </c>
      <c r="I118" s="170">
        <v>0</v>
      </c>
      <c r="J118" s="171">
        <v>12352105.620000001</v>
      </c>
      <c r="K118" s="170">
        <v>5633386.0899999999</v>
      </c>
      <c r="L118" s="170">
        <v>0</v>
      </c>
      <c r="M118" s="170">
        <v>0</v>
      </c>
      <c r="N118" s="170">
        <v>0</v>
      </c>
      <c r="O118" s="170">
        <v>2331466.8000000003</v>
      </c>
      <c r="P118" s="170">
        <v>2736486.16</v>
      </c>
      <c r="Q118" s="170">
        <v>416809.35</v>
      </c>
      <c r="R118" s="170">
        <v>414943.43</v>
      </c>
      <c r="S118" s="170">
        <v>0</v>
      </c>
      <c r="T118" s="170">
        <v>0</v>
      </c>
      <c r="U118" s="172">
        <v>11533091.83</v>
      </c>
      <c r="V118" s="173"/>
      <c r="W118" s="173"/>
      <c r="X118" s="173"/>
      <c r="Y118" s="173"/>
      <c r="Z118" s="173"/>
      <c r="AA118" s="173"/>
      <c r="AB118" s="173"/>
    </row>
    <row r="119" spans="1:28">
      <c r="A119" s="206" t="s">
        <v>110</v>
      </c>
      <c r="B119" s="203">
        <v>1502952.7000000002</v>
      </c>
      <c r="C119" s="203">
        <v>0</v>
      </c>
      <c r="D119" s="203">
        <v>1573813.31</v>
      </c>
      <c r="E119" s="203">
        <v>187851.61</v>
      </c>
      <c r="F119" s="203">
        <v>76550.92</v>
      </c>
      <c r="G119" s="203">
        <v>0</v>
      </c>
      <c r="H119" s="203">
        <v>0</v>
      </c>
      <c r="I119" s="203">
        <v>412127.75</v>
      </c>
      <c r="J119" s="209">
        <v>3753296.29</v>
      </c>
      <c r="K119" s="203">
        <v>0</v>
      </c>
      <c r="L119" s="203">
        <v>0</v>
      </c>
      <c r="M119" s="203">
        <v>1417300.71</v>
      </c>
      <c r="N119" s="203">
        <v>0</v>
      </c>
      <c r="O119" s="203">
        <v>1078618.22</v>
      </c>
      <c r="P119" s="203">
        <v>351022.59</v>
      </c>
      <c r="Q119" s="203">
        <v>552840.89</v>
      </c>
      <c r="R119" s="203">
        <v>651510.74</v>
      </c>
      <c r="S119" s="203">
        <v>0</v>
      </c>
      <c r="T119" s="203">
        <v>0</v>
      </c>
      <c r="U119" s="210">
        <v>4051293.1499999994</v>
      </c>
    </row>
    <row r="120" spans="1:28">
      <c r="A120" s="206" t="s">
        <v>111</v>
      </c>
      <c r="B120" s="203">
        <v>337</v>
      </c>
      <c r="C120" s="203">
        <v>0</v>
      </c>
      <c r="D120" s="203">
        <v>160552</v>
      </c>
      <c r="E120" s="203">
        <v>0</v>
      </c>
      <c r="F120" s="203">
        <v>0</v>
      </c>
      <c r="G120" s="203">
        <v>0</v>
      </c>
      <c r="H120" s="203">
        <v>0</v>
      </c>
      <c r="I120" s="203">
        <v>632221</v>
      </c>
      <c r="J120" s="209">
        <v>793110</v>
      </c>
      <c r="K120" s="203">
        <v>97933</v>
      </c>
      <c r="L120" s="203">
        <v>0</v>
      </c>
      <c r="M120" s="203">
        <v>632221</v>
      </c>
      <c r="N120" s="203">
        <v>0</v>
      </c>
      <c r="O120" s="203">
        <v>51925</v>
      </c>
      <c r="P120" s="203">
        <v>25815</v>
      </c>
      <c r="Q120" s="203">
        <v>1881</v>
      </c>
      <c r="R120" s="203">
        <v>0</v>
      </c>
      <c r="S120" s="203">
        <v>0</v>
      </c>
      <c r="T120" s="203">
        <v>0</v>
      </c>
      <c r="U120" s="210">
        <v>809775</v>
      </c>
    </row>
    <row r="121" spans="1:28">
      <c r="A121" s="206" t="s">
        <v>112</v>
      </c>
      <c r="B121" s="203">
        <v>0</v>
      </c>
      <c r="C121" s="203">
        <v>0</v>
      </c>
      <c r="D121" s="203">
        <v>158792.36000000002</v>
      </c>
      <c r="E121" s="203">
        <v>0</v>
      </c>
      <c r="F121" s="203">
        <v>0</v>
      </c>
      <c r="G121" s="203">
        <v>0</v>
      </c>
      <c r="H121" s="203">
        <v>0</v>
      </c>
      <c r="I121" s="203">
        <v>431338</v>
      </c>
      <c r="J121" s="209">
        <v>590130.36</v>
      </c>
      <c r="K121" s="203">
        <v>54295.64</v>
      </c>
      <c r="L121" s="203">
        <v>0</v>
      </c>
      <c r="M121" s="203">
        <v>431338</v>
      </c>
      <c r="N121" s="203">
        <v>0</v>
      </c>
      <c r="O121" s="203">
        <v>2479.89</v>
      </c>
      <c r="P121" s="203">
        <v>65004.46</v>
      </c>
      <c r="Q121" s="203">
        <v>0</v>
      </c>
      <c r="R121" s="203">
        <v>32036.78</v>
      </c>
      <c r="S121" s="203">
        <v>0</v>
      </c>
      <c r="T121" s="203">
        <v>0</v>
      </c>
      <c r="U121" s="210">
        <v>585154.77</v>
      </c>
    </row>
    <row r="122" spans="1:28">
      <c r="A122" s="206" t="s">
        <v>113</v>
      </c>
      <c r="B122" s="203">
        <v>0</v>
      </c>
      <c r="C122" s="203">
        <v>0</v>
      </c>
      <c r="D122" s="203">
        <v>0</v>
      </c>
      <c r="E122" s="203">
        <v>0</v>
      </c>
      <c r="F122" s="203">
        <v>0</v>
      </c>
      <c r="G122" s="203">
        <v>0</v>
      </c>
      <c r="H122" s="203">
        <v>0</v>
      </c>
      <c r="I122" s="203">
        <v>0</v>
      </c>
      <c r="J122" s="209">
        <v>0</v>
      </c>
      <c r="K122" s="203">
        <v>0</v>
      </c>
      <c r="L122" s="203">
        <v>0</v>
      </c>
      <c r="M122" s="203">
        <v>0</v>
      </c>
      <c r="N122" s="203">
        <v>0</v>
      </c>
      <c r="O122" s="203">
        <v>0</v>
      </c>
      <c r="P122" s="203">
        <v>0</v>
      </c>
      <c r="Q122" s="203">
        <v>0</v>
      </c>
      <c r="R122" s="203">
        <v>0</v>
      </c>
      <c r="S122" s="203">
        <v>0</v>
      </c>
      <c r="T122" s="203">
        <v>0</v>
      </c>
      <c r="U122" s="210">
        <v>0</v>
      </c>
    </row>
    <row r="123" spans="1:28">
      <c r="A123" s="206" t="s">
        <v>114</v>
      </c>
      <c r="B123" s="203">
        <v>0</v>
      </c>
      <c r="C123" s="203">
        <v>0</v>
      </c>
      <c r="D123" s="203">
        <v>188041.50999999998</v>
      </c>
      <c r="E123" s="203">
        <v>0</v>
      </c>
      <c r="F123" s="203">
        <v>0</v>
      </c>
      <c r="G123" s="203">
        <v>0</v>
      </c>
      <c r="H123" s="203">
        <v>0</v>
      </c>
      <c r="I123" s="203">
        <v>0</v>
      </c>
      <c r="J123" s="209">
        <v>188041.50999999998</v>
      </c>
      <c r="K123" s="203">
        <v>12824.42</v>
      </c>
      <c r="L123" s="203">
        <v>0</v>
      </c>
      <c r="M123" s="203">
        <v>0</v>
      </c>
      <c r="N123" s="203">
        <v>0</v>
      </c>
      <c r="O123" s="203">
        <v>832</v>
      </c>
      <c r="P123" s="203">
        <v>34979.46</v>
      </c>
      <c r="Q123" s="203">
        <v>172147.79</v>
      </c>
      <c r="R123" s="203">
        <v>0</v>
      </c>
      <c r="S123" s="203">
        <v>0</v>
      </c>
      <c r="T123" s="203">
        <v>0</v>
      </c>
      <c r="U123" s="210">
        <v>220783.67</v>
      </c>
    </row>
    <row r="124" spans="1:28">
      <c r="A124" s="206" t="s">
        <v>115</v>
      </c>
      <c r="B124" s="203">
        <v>53613.03</v>
      </c>
      <c r="C124" s="203">
        <v>0</v>
      </c>
      <c r="D124" s="203">
        <v>98165.33</v>
      </c>
      <c r="E124" s="203">
        <v>0</v>
      </c>
      <c r="F124" s="203">
        <v>1731.04</v>
      </c>
      <c r="G124" s="203">
        <v>0</v>
      </c>
      <c r="H124" s="203">
        <v>0</v>
      </c>
      <c r="I124" s="203">
        <v>0</v>
      </c>
      <c r="J124" s="209">
        <v>153509.4</v>
      </c>
      <c r="K124" s="203">
        <v>745279.96</v>
      </c>
      <c r="L124" s="203">
        <v>0</v>
      </c>
      <c r="M124" s="203">
        <v>64000</v>
      </c>
      <c r="N124" s="203">
        <v>0</v>
      </c>
      <c r="O124" s="203">
        <v>658299.00999999978</v>
      </c>
      <c r="P124" s="203">
        <v>85868.31</v>
      </c>
      <c r="Q124" s="203">
        <v>598172.49</v>
      </c>
      <c r="R124" s="203">
        <v>37869.269999999997</v>
      </c>
      <c r="S124" s="203">
        <v>0</v>
      </c>
      <c r="T124" s="203">
        <v>0</v>
      </c>
      <c r="U124" s="210">
        <v>2189489.0399999996</v>
      </c>
    </row>
    <row r="125" spans="1:28">
      <c r="A125" s="206" t="s">
        <v>116</v>
      </c>
      <c r="B125" s="203">
        <v>0</v>
      </c>
      <c r="C125" s="203">
        <v>0</v>
      </c>
      <c r="D125" s="203">
        <v>53812.99</v>
      </c>
      <c r="E125" s="203">
        <v>0</v>
      </c>
      <c r="F125" s="203">
        <v>0</v>
      </c>
      <c r="G125" s="203">
        <v>0</v>
      </c>
      <c r="H125" s="203">
        <v>0</v>
      </c>
      <c r="I125" s="203">
        <v>102535.75</v>
      </c>
      <c r="J125" s="209">
        <v>156348.74</v>
      </c>
      <c r="K125" s="203">
        <v>41432.35</v>
      </c>
      <c r="L125" s="203">
        <v>0</v>
      </c>
      <c r="M125" s="203">
        <v>102535.75</v>
      </c>
      <c r="N125" s="203">
        <v>0</v>
      </c>
      <c r="O125" s="203">
        <v>2028.05</v>
      </c>
      <c r="P125" s="203">
        <v>14539.68</v>
      </c>
      <c r="Q125" s="203">
        <v>0</v>
      </c>
      <c r="R125" s="203">
        <v>0</v>
      </c>
      <c r="S125" s="203">
        <v>0</v>
      </c>
      <c r="T125" s="203">
        <v>0</v>
      </c>
      <c r="U125" s="210">
        <v>160535.82999999999</v>
      </c>
    </row>
    <row r="126" spans="1:28">
      <c r="A126" s="206" t="s">
        <v>117</v>
      </c>
      <c r="B126" s="203">
        <v>0</v>
      </c>
      <c r="C126" s="203">
        <v>0</v>
      </c>
      <c r="D126" s="203">
        <v>576822.14</v>
      </c>
      <c r="E126" s="203">
        <v>123495.2</v>
      </c>
      <c r="F126" s="203">
        <v>0</v>
      </c>
      <c r="G126" s="203">
        <v>5878377.0999999996</v>
      </c>
      <c r="H126" s="203">
        <v>0</v>
      </c>
      <c r="I126" s="203">
        <v>526126.21</v>
      </c>
      <c r="J126" s="209">
        <v>7104820.6499999994</v>
      </c>
      <c r="K126" s="203">
        <v>261016.15</v>
      </c>
      <c r="L126" s="203">
        <v>4045625.4699999997</v>
      </c>
      <c r="M126" s="203">
        <v>774089.21</v>
      </c>
      <c r="N126" s="203">
        <v>0</v>
      </c>
      <c r="O126" s="203">
        <v>300514.71000000002</v>
      </c>
      <c r="P126" s="203">
        <v>123903.22</v>
      </c>
      <c r="Q126" s="203">
        <v>0</v>
      </c>
      <c r="R126" s="203">
        <v>0</v>
      </c>
      <c r="S126" s="203">
        <v>0</v>
      </c>
      <c r="T126" s="203">
        <v>0</v>
      </c>
      <c r="U126" s="210">
        <v>5505148.7599999998</v>
      </c>
    </row>
    <row r="127" spans="1:28">
      <c r="A127" s="206" t="s">
        <v>118</v>
      </c>
      <c r="B127" s="203">
        <v>64202</v>
      </c>
      <c r="C127" s="203">
        <v>0</v>
      </c>
      <c r="D127" s="203">
        <v>315644</v>
      </c>
      <c r="E127" s="203">
        <v>70538</v>
      </c>
      <c r="F127" s="203">
        <v>21667</v>
      </c>
      <c r="G127" s="203">
        <v>0</v>
      </c>
      <c r="H127" s="203">
        <v>9200</v>
      </c>
      <c r="I127" s="203">
        <v>0</v>
      </c>
      <c r="J127" s="209">
        <v>481251</v>
      </c>
      <c r="K127" s="203">
        <v>114373</v>
      </c>
      <c r="L127" s="203">
        <v>0</v>
      </c>
      <c r="M127" s="203">
        <v>0</v>
      </c>
      <c r="N127" s="203">
        <v>0</v>
      </c>
      <c r="O127" s="203">
        <v>282032</v>
      </c>
      <c r="P127" s="203">
        <v>44462</v>
      </c>
      <c r="Q127" s="203">
        <v>0</v>
      </c>
      <c r="R127" s="203">
        <v>0</v>
      </c>
      <c r="S127" s="203">
        <v>0</v>
      </c>
      <c r="T127" s="203">
        <v>0</v>
      </c>
      <c r="U127" s="210">
        <v>440867</v>
      </c>
    </row>
    <row r="128" spans="1:28" s="113" customFormat="1" ht="14.4">
      <c r="A128" s="108" t="s">
        <v>41</v>
      </c>
      <c r="B128" s="170">
        <v>1621104.7300000002</v>
      </c>
      <c r="C128" s="170">
        <v>0</v>
      </c>
      <c r="D128" s="170">
        <v>3125643.6400000006</v>
      </c>
      <c r="E128" s="170">
        <v>381884.81</v>
      </c>
      <c r="F128" s="170">
        <v>99948.959999999992</v>
      </c>
      <c r="G128" s="170">
        <v>5878377.0999999996</v>
      </c>
      <c r="H128" s="170">
        <v>9200</v>
      </c>
      <c r="I128" s="170">
        <v>2104348.71</v>
      </c>
      <c r="J128" s="171">
        <v>13220507.949999999</v>
      </c>
      <c r="K128" s="170">
        <v>1327154.52</v>
      </c>
      <c r="L128" s="170">
        <v>4045625.4699999997</v>
      </c>
      <c r="M128" s="170">
        <v>3421484.67</v>
      </c>
      <c r="N128" s="170">
        <v>0</v>
      </c>
      <c r="O128" s="170">
        <v>2376728.88</v>
      </c>
      <c r="P128" s="170">
        <v>745594.72000000009</v>
      </c>
      <c r="Q128" s="170">
        <v>1325042.17</v>
      </c>
      <c r="R128" s="170">
        <v>721416.79</v>
      </c>
      <c r="S128" s="170">
        <v>0</v>
      </c>
      <c r="T128" s="170">
        <v>0</v>
      </c>
      <c r="U128" s="172">
        <v>13963047.219999999</v>
      </c>
      <c r="V128" s="173"/>
      <c r="W128" s="173"/>
      <c r="X128" s="173"/>
      <c r="Y128" s="173"/>
      <c r="Z128" s="173"/>
      <c r="AA128" s="173"/>
      <c r="AB128" s="173"/>
    </row>
    <row r="129" spans="1:28" s="113" customFormat="1" ht="14.4">
      <c r="A129" s="108" t="s">
        <v>42</v>
      </c>
      <c r="B129" s="170">
        <v>3904895.4699999997</v>
      </c>
      <c r="C129" s="170">
        <v>0</v>
      </c>
      <c r="D129" s="170">
        <v>10913694.640000001</v>
      </c>
      <c r="E129" s="170">
        <v>2073103.1400000001</v>
      </c>
      <c r="F129" s="170">
        <v>118282.29</v>
      </c>
      <c r="G129" s="170">
        <v>5878377.0999999996</v>
      </c>
      <c r="H129" s="170">
        <v>579912.22</v>
      </c>
      <c r="I129" s="170">
        <v>2104348.71</v>
      </c>
      <c r="J129" s="171">
        <v>25572613.57</v>
      </c>
      <c r="K129" s="170">
        <v>6960540.6099999994</v>
      </c>
      <c r="L129" s="170">
        <v>4045625.4699999997</v>
      </c>
      <c r="M129" s="170">
        <v>3421484.67</v>
      </c>
      <c r="N129" s="170">
        <v>0</v>
      </c>
      <c r="O129" s="170">
        <v>4708195.68</v>
      </c>
      <c r="P129" s="170">
        <v>3482080.8800000004</v>
      </c>
      <c r="Q129" s="170">
        <v>1741851.52</v>
      </c>
      <c r="R129" s="170">
        <v>1136360.22</v>
      </c>
      <c r="S129" s="170">
        <v>0</v>
      </c>
      <c r="T129" s="170">
        <v>0</v>
      </c>
      <c r="U129" s="172">
        <v>25496139.049999997</v>
      </c>
      <c r="V129" s="173"/>
      <c r="W129" s="173"/>
      <c r="X129" s="173"/>
      <c r="Y129" s="173"/>
      <c r="Z129" s="173"/>
      <c r="AA129" s="173"/>
      <c r="AB129" s="173"/>
    </row>
    <row r="130" spans="1:28">
      <c r="J130" s="209">
        <v>0</v>
      </c>
      <c r="U130" s="210">
        <v>0</v>
      </c>
    </row>
    <row r="131" spans="1:28" s="113" customFormat="1" ht="14.4">
      <c r="A131" s="108" t="s">
        <v>119</v>
      </c>
      <c r="B131" s="170">
        <v>4479143.93</v>
      </c>
      <c r="C131" s="170">
        <v>2472326.44</v>
      </c>
      <c r="D131" s="170">
        <v>3433381.6099999994</v>
      </c>
      <c r="E131" s="170">
        <v>3092304.77</v>
      </c>
      <c r="F131" s="170">
        <v>153.47999999999999</v>
      </c>
      <c r="G131" s="170">
        <v>0</v>
      </c>
      <c r="H131" s="170">
        <v>2412948.4700000002</v>
      </c>
      <c r="I131" s="170">
        <v>0</v>
      </c>
      <c r="J131" s="171">
        <v>15890258.699999999</v>
      </c>
      <c r="K131" s="170">
        <v>8499891.2300000004</v>
      </c>
      <c r="L131" s="170">
        <v>0</v>
      </c>
      <c r="M131" s="170">
        <v>0</v>
      </c>
      <c r="N131" s="170">
        <v>0</v>
      </c>
      <c r="O131" s="170">
        <v>895935.62</v>
      </c>
      <c r="P131" s="170">
        <v>2626008.0300000003</v>
      </c>
      <c r="Q131" s="170">
        <v>5477119.3399999999</v>
      </c>
      <c r="R131" s="170">
        <v>1311063.49</v>
      </c>
      <c r="S131" s="170">
        <v>0</v>
      </c>
      <c r="T131" s="170">
        <v>0</v>
      </c>
      <c r="U131" s="172">
        <v>18810017.709999997</v>
      </c>
      <c r="V131" s="173"/>
      <c r="W131" s="173"/>
      <c r="X131" s="173"/>
      <c r="Y131" s="173"/>
      <c r="Z131" s="173"/>
      <c r="AA131" s="173"/>
      <c r="AB131" s="173"/>
    </row>
    <row r="132" spans="1:28">
      <c r="A132" s="206" t="s">
        <v>120</v>
      </c>
      <c r="B132" s="203">
        <v>495541</v>
      </c>
      <c r="C132" s="203">
        <v>0</v>
      </c>
      <c r="D132" s="203">
        <v>161844</v>
      </c>
      <c r="E132" s="203">
        <v>0</v>
      </c>
      <c r="F132" s="203">
        <v>0</v>
      </c>
      <c r="G132" s="203">
        <v>0</v>
      </c>
      <c r="H132" s="203">
        <v>0</v>
      </c>
      <c r="I132" s="203">
        <v>0</v>
      </c>
      <c r="J132" s="209">
        <v>657385</v>
      </c>
      <c r="K132" s="203">
        <v>0</v>
      </c>
      <c r="L132" s="203">
        <v>0</v>
      </c>
      <c r="M132" s="203">
        <v>259376</v>
      </c>
      <c r="N132" s="203">
        <v>0</v>
      </c>
      <c r="O132" s="203">
        <v>1075</v>
      </c>
      <c r="P132" s="203">
        <v>39932</v>
      </c>
      <c r="Q132" s="203">
        <v>190160</v>
      </c>
      <c r="R132" s="203">
        <v>40283</v>
      </c>
      <c r="S132" s="203">
        <v>0</v>
      </c>
      <c r="T132" s="203">
        <v>0</v>
      </c>
      <c r="U132" s="210">
        <v>530826</v>
      </c>
    </row>
    <row r="133" spans="1:28">
      <c r="A133" s="206" t="s">
        <v>121</v>
      </c>
      <c r="B133" s="203">
        <v>70223</v>
      </c>
      <c r="C133" s="203">
        <v>0</v>
      </c>
      <c r="D133" s="203">
        <v>28955</v>
      </c>
      <c r="E133" s="203">
        <v>92154</v>
      </c>
      <c r="F133" s="203">
        <v>1527</v>
      </c>
      <c r="G133" s="203">
        <v>0</v>
      </c>
      <c r="H133" s="203">
        <v>23825</v>
      </c>
      <c r="I133" s="203">
        <v>0</v>
      </c>
      <c r="J133" s="209">
        <v>216684</v>
      </c>
      <c r="K133" s="203">
        <v>0</v>
      </c>
      <c r="L133" s="203">
        <v>0</v>
      </c>
      <c r="M133" s="203">
        <v>65069</v>
      </c>
      <c r="N133" s="203">
        <v>0</v>
      </c>
      <c r="O133" s="203">
        <v>2322</v>
      </c>
      <c r="P133" s="203">
        <v>22652</v>
      </c>
      <c r="Q133" s="203">
        <v>111938</v>
      </c>
      <c r="R133" s="203">
        <v>0</v>
      </c>
      <c r="S133" s="203">
        <v>0</v>
      </c>
      <c r="T133" s="203">
        <v>0</v>
      </c>
      <c r="U133" s="210">
        <v>201981</v>
      </c>
    </row>
    <row r="134" spans="1:28">
      <c r="A134" s="206" t="s">
        <v>122</v>
      </c>
      <c r="B134" s="203">
        <v>271162.18</v>
      </c>
      <c r="C134" s="203">
        <v>0</v>
      </c>
      <c r="D134" s="203">
        <v>1385297.2</v>
      </c>
      <c r="E134" s="203">
        <v>376368.03</v>
      </c>
      <c r="F134" s="203">
        <v>0</v>
      </c>
      <c r="G134" s="203">
        <v>0</v>
      </c>
      <c r="H134" s="203">
        <v>0</v>
      </c>
      <c r="I134" s="203">
        <v>2426887.96</v>
      </c>
      <c r="J134" s="209">
        <v>4459715.37</v>
      </c>
      <c r="K134" s="203">
        <v>1170730.75</v>
      </c>
      <c r="L134" s="203">
        <v>0</v>
      </c>
      <c r="M134" s="203">
        <v>0</v>
      </c>
      <c r="N134" s="203">
        <v>0</v>
      </c>
      <c r="O134" s="203">
        <v>3262297.0500000003</v>
      </c>
      <c r="P134" s="203">
        <v>460007.56</v>
      </c>
      <c r="Q134" s="203">
        <v>780429.22000000009</v>
      </c>
      <c r="R134" s="203">
        <v>0</v>
      </c>
      <c r="S134" s="203">
        <v>0</v>
      </c>
      <c r="T134" s="203">
        <v>0</v>
      </c>
      <c r="U134" s="210">
        <v>5673464.5800000001</v>
      </c>
    </row>
    <row r="135" spans="1:28" s="113" customFormat="1" ht="14.4">
      <c r="A135" s="108" t="s">
        <v>41</v>
      </c>
      <c r="B135" s="170">
        <v>836926.17999999993</v>
      </c>
      <c r="C135" s="170">
        <v>0</v>
      </c>
      <c r="D135" s="170">
        <v>1576096.2</v>
      </c>
      <c r="E135" s="170">
        <v>468522.03</v>
      </c>
      <c r="F135" s="170">
        <v>1527</v>
      </c>
      <c r="G135" s="170">
        <v>0</v>
      </c>
      <c r="H135" s="170">
        <v>23825</v>
      </c>
      <c r="I135" s="170">
        <v>2426887.96</v>
      </c>
      <c r="J135" s="171">
        <v>5333784.37</v>
      </c>
      <c r="K135" s="170">
        <v>1170730.75</v>
      </c>
      <c r="L135" s="170">
        <v>0</v>
      </c>
      <c r="M135" s="170">
        <v>324445</v>
      </c>
      <c r="N135" s="170">
        <v>0</v>
      </c>
      <c r="O135" s="170">
        <v>3265694.0500000003</v>
      </c>
      <c r="P135" s="170">
        <v>522591.56</v>
      </c>
      <c r="Q135" s="170">
        <v>1082527.2200000002</v>
      </c>
      <c r="R135" s="170">
        <v>40283</v>
      </c>
      <c r="S135" s="170">
        <v>0</v>
      </c>
      <c r="T135" s="170">
        <v>0</v>
      </c>
      <c r="U135" s="172">
        <v>6406271.5800000001</v>
      </c>
      <c r="V135" s="173"/>
      <c r="W135" s="173"/>
      <c r="X135" s="173"/>
      <c r="Y135" s="173"/>
      <c r="Z135" s="173"/>
      <c r="AA135" s="173"/>
      <c r="AB135" s="173"/>
    </row>
    <row r="136" spans="1:28" s="113" customFormat="1" ht="14.4">
      <c r="A136" s="108" t="s">
        <v>42</v>
      </c>
      <c r="B136" s="170">
        <v>5316070.1099999994</v>
      </c>
      <c r="C136" s="170">
        <v>2472326.44</v>
      </c>
      <c r="D136" s="170">
        <v>5009477.8099999996</v>
      </c>
      <c r="E136" s="170">
        <v>3560826.8</v>
      </c>
      <c r="F136" s="170">
        <v>1680.48</v>
      </c>
      <c r="G136" s="170">
        <v>0</v>
      </c>
      <c r="H136" s="170">
        <v>2436773.4700000002</v>
      </c>
      <c r="I136" s="170">
        <v>2426887.96</v>
      </c>
      <c r="J136" s="171">
        <v>21224043.07</v>
      </c>
      <c r="K136" s="170">
        <v>9670621.9800000004</v>
      </c>
      <c r="L136" s="170">
        <v>0</v>
      </c>
      <c r="M136" s="170">
        <v>324445</v>
      </c>
      <c r="N136" s="170">
        <v>0</v>
      </c>
      <c r="O136" s="170">
        <v>4161629.6700000004</v>
      </c>
      <c r="P136" s="170">
        <v>3148599.5900000003</v>
      </c>
      <c r="Q136" s="170">
        <v>6559646.5600000005</v>
      </c>
      <c r="R136" s="170">
        <v>1351346.49</v>
      </c>
      <c r="S136" s="170">
        <v>0</v>
      </c>
      <c r="T136" s="170">
        <v>0</v>
      </c>
      <c r="U136" s="172">
        <v>25216289.290000003</v>
      </c>
      <c r="V136" s="173"/>
      <c r="W136" s="173"/>
      <c r="X136" s="173"/>
      <c r="Y136" s="173"/>
      <c r="Z136" s="173"/>
      <c r="AA136" s="173"/>
      <c r="AB136" s="173"/>
    </row>
    <row r="137" spans="1:28">
      <c r="J137" s="209">
        <v>0</v>
      </c>
      <c r="U137" s="210">
        <v>0</v>
      </c>
    </row>
    <row r="138" spans="1:28" s="113" customFormat="1" ht="14.4">
      <c r="A138" s="108" t="s">
        <v>123</v>
      </c>
      <c r="B138" s="170">
        <v>3450852</v>
      </c>
      <c r="C138" s="170">
        <v>0</v>
      </c>
      <c r="D138" s="170">
        <v>3916706</v>
      </c>
      <c r="E138" s="170">
        <v>1275698</v>
      </c>
      <c r="F138" s="170">
        <v>198042</v>
      </c>
      <c r="G138" s="170">
        <v>32105</v>
      </c>
      <c r="H138" s="170">
        <v>742519</v>
      </c>
      <c r="I138" s="170">
        <v>837542</v>
      </c>
      <c r="J138" s="171">
        <v>10453464</v>
      </c>
      <c r="K138" s="170">
        <v>4201689</v>
      </c>
      <c r="L138" s="170">
        <v>0</v>
      </c>
      <c r="M138" s="170">
        <v>104528</v>
      </c>
      <c r="N138" s="170">
        <v>0</v>
      </c>
      <c r="O138" s="170">
        <v>703614</v>
      </c>
      <c r="P138" s="170">
        <v>1602589</v>
      </c>
      <c r="Q138" s="170">
        <v>1628664</v>
      </c>
      <c r="R138" s="170">
        <v>2185162</v>
      </c>
      <c r="S138" s="170">
        <v>0</v>
      </c>
      <c r="T138" s="170">
        <v>0</v>
      </c>
      <c r="U138" s="172">
        <v>10426246</v>
      </c>
      <c r="V138" s="173"/>
      <c r="W138" s="173"/>
      <c r="X138" s="173"/>
      <c r="Y138" s="173"/>
      <c r="Z138" s="173"/>
      <c r="AA138" s="173"/>
      <c r="AB138" s="173"/>
    </row>
    <row r="139" spans="1:28">
      <c r="A139" s="206" t="s">
        <v>124</v>
      </c>
      <c r="B139" s="203">
        <v>1869747.9499999997</v>
      </c>
      <c r="C139" s="203">
        <v>0</v>
      </c>
      <c r="D139" s="203">
        <v>396362.95</v>
      </c>
      <c r="E139" s="203">
        <v>97061.85</v>
      </c>
      <c r="F139" s="203">
        <v>0</v>
      </c>
      <c r="G139" s="203">
        <v>0</v>
      </c>
      <c r="H139" s="203">
        <v>184870</v>
      </c>
      <c r="I139" s="203">
        <v>0</v>
      </c>
      <c r="J139" s="209">
        <v>2548042.75</v>
      </c>
      <c r="K139" s="203">
        <v>0</v>
      </c>
      <c r="L139" s="203">
        <v>0</v>
      </c>
      <c r="M139" s="203">
        <v>165000</v>
      </c>
      <c r="N139" s="203">
        <v>0</v>
      </c>
      <c r="O139" s="203">
        <v>895579.56</v>
      </c>
      <c r="P139" s="203">
        <v>197128.35</v>
      </c>
      <c r="Q139" s="203">
        <v>842395.15</v>
      </c>
      <c r="R139" s="203">
        <v>356687.61</v>
      </c>
      <c r="S139" s="203">
        <v>0</v>
      </c>
      <c r="T139" s="203">
        <v>0</v>
      </c>
      <c r="U139" s="210">
        <v>2456790.67</v>
      </c>
    </row>
    <row r="140" spans="1:28" s="113" customFormat="1" ht="14.4">
      <c r="A140" s="108" t="s">
        <v>41</v>
      </c>
      <c r="B140" s="170">
        <v>1869747.9499999997</v>
      </c>
      <c r="C140" s="170">
        <v>0</v>
      </c>
      <c r="D140" s="170">
        <v>396362.95</v>
      </c>
      <c r="E140" s="170">
        <v>97061.85</v>
      </c>
      <c r="F140" s="170">
        <v>0</v>
      </c>
      <c r="G140" s="170">
        <v>0</v>
      </c>
      <c r="H140" s="170">
        <v>184870</v>
      </c>
      <c r="I140" s="170">
        <v>0</v>
      </c>
      <c r="J140" s="171">
        <v>2548042.75</v>
      </c>
      <c r="K140" s="170">
        <v>0</v>
      </c>
      <c r="L140" s="170">
        <v>0</v>
      </c>
      <c r="M140" s="170">
        <v>165000</v>
      </c>
      <c r="N140" s="170">
        <v>0</v>
      </c>
      <c r="O140" s="170">
        <v>895579.56</v>
      </c>
      <c r="P140" s="170">
        <v>197128.35</v>
      </c>
      <c r="Q140" s="170">
        <v>842395.15</v>
      </c>
      <c r="R140" s="170">
        <v>356687.61</v>
      </c>
      <c r="S140" s="170">
        <v>0</v>
      </c>
      <c r="T140" s="170">
        <v>0</v>
      </c>
      <c r="U140" s="172">
        <v>2456790.67</v>
      </c>
      <c r="V140" s="173"/>
      <c r="W140" s="173"/>
      <c r="X140" s="173"/>
      <c r="Y140" s="173"/>
      <c r="Z140" s="173"/>
      <c r="AA140" s="173"/>
      <c r="AB140" s="173"/>
    </row>
    <row r="141" spans="1:28" s="113" customFormat="1" ht="14.4">
      <c r="A141" s="108" t="s">
        <v>42</v>
      </c>
      <c r="B141" s="170">
        <v>5320599.9499999993</v>
      </c>
      <c r="C141" s="170">
        <v>0</v>
      </c>
      <c r="D141" s="170">
        <v>4313068.95</v>
      </c>
      <c r="E141" s="170">
        <v>1372759.85</v>
      </c>
      <c r="F141" s="170">
        <v>198042</v>
      </c>
      <c r="G141" s="170">
        <v>32105</v>
      </c>
      <c r="H141" s="170">
        <v>927389</v>
      </c>
      <c r="I141" s="170">
        <v>837542</v>
      </c>
      <c r="J141" s="171">
        <v>13001506.749999998</v>
      </c>
      <c r="K141" s="170">
        <v>4201689</v>
      </c>
      <c r="L141" s="170">
        <v>0</v>
      </c>
      <c r="M141" s="170">
        <v>269528</v>
      </c>
      <c r="N141" s="170">
        <v>0</v>
      </c>
      <c r="O141" s="170">
        <v>1599193.56</v>
      </c>
      <c r="P141" s="170">
        <v>1799717.35</v>
      </c>
      <c r="Q141" s="170">
        <v>2471059.15</v>
      </c>
      <c r="R141" s="170">
        <v>2541849.61</v>
      </c>
      <c r="S141" s="170">
        <v>0</v>
      </c>
      <c r="T141" s="170">
        <v>0</v>
      </c>
      <c r="U141" s="172">
        <v>12883036.67</v>
      </c>
      <c r="V141" s="173"/>
      <c r="W141" s="173"/>
      <c r="X141" s="173"/>
      <c r="Y141" s="173"/>
      <c r="Z141" s="173"/>
      <c r="AA141" s="173"/>
      <c r="AB141" s="173"/>
    </row>
    <row r="142" spans="1:28">
      <c r="J142" s="209">
        <v>0</v>
      </c>
      <c r="U142" s="210">
        <v>0</v>
      </c>
    </row>
    <row r="143" spans="1:28" s="113" customFormat="1" ht="14.4">
      <c r="A143" s="108" t="s">
        <v>125</v>
      </c>
      <c r="B143" s="170">
        <v>6779079.6900000013</v>
      </c>
      <c r="C143" s="170">
        <v>14707133.729999999</v>
      </c>
      <c r="D143" s="170">
        <v>38390919.93</v>
      </c>
      <c r="E143" s="170">
        <v>13464788.590000002</v>
      </c>
      <c r="F143" s="170">
        <v>2452869.75</v>
      </c>
      <c r="G143" s="170">
        <v>9591771.4100000001</v>
      </c>
      <c r="H143" s="170">
        <v>29740924.120000001</v>
      </c>
      <c r="I143" s="170">
        <v>7781889.9900000002</v>
      </c>
      <c r="J143" s="171">
        <v>122909377.20999999</v>
      </c>
      <c r="K143" s="170">
        <v>81142077.560000002</v>
      </c>
      <c r="L143" s="170">
        <v>1979.98</v>
      </c>
      <c r="M143" s="170">
        <v>24925320.869999997</v>
      </c>
      <c r="N143" s="170">
        <v>0</v>
      </c>
      <c r="O143" s="170">
        <v>14053969.560000001</v>
      </c>
      <c r="P143" s="170">
        <v>12792372.810000001</v>
      </c>
      <c r="Q143" s="170">
        <v>5142515.91</v>
      </c>
      <c r="R143" s="170">
        <v>2697803.7199999997</v>
      </c>
      <c r="S143" s="170">
        <v>411631</v>
      </c>
      <c r="T143" s="170">
        <v>0</v>
      </c>
      <c r="U143" s="172">
        <v>141167671.41</v>
      </c>
      <c r="V143" s="173"/>
      <c r="W143" s="173"/>
      <c r="X143" s="173"/>
      <c r="Y143" s="173"/>
      <c r="Z143" s="173"/>
      <c r="AA143" s="173"/>
      <c r="AB143" s="173"/>
    </row>
    <row r="144" spans="1:28">
      <c r="A144" s="206" t="s">
        <v>126</v>
      </c>
      <c r="B144" s="203">
        <v>0</v>
      </c>
      <c r="C144" s="203">
        <v>0</v>
      </c>
      <c r="D144" s="203">
        <v>240533.2</v>
      </c>
      <c r="E144" s="203">
        <v>14063.15</v>
      </c>
      <c r="F144" s="203">
        <v>16007.53</v>
      </c>
      <c r="G144" s="203">
        <v>0</v>
      </c>
      <c r="H144" s="203">
        <v>0</v>
      </c>
      <c r="I144" s="203">
        <v>0</v>
      </c>
      <c r="J144" s="209">
        <v>270603.88</v>
      </c>
      <c r="K144" s="203">
        <v>170425.11</v>
      </c>
      <c r="L144" s="203">
        <v>0</v>
      </c>
      <c r="M144" s="203">
        <v>70310</v>
      </c>
      <c r="N144" s="203">
        <v>0</v>
      </c>
      <c r="O144" s="203">
        <v>9399.8799999999992</v>
      </c>
      <c r="P144" s="203">
        <v>65112.42</v>
      </c>
      <c r="Q144" s="203">
        <v>0</v>
      </c>
      <c r="R144" s="203">
        <v>0</v>
      </c>
      <c r="S144" s="203">
        <v>0</v>
      </c>
      <c r="T144" s="203">
        <v>0</v>
      </c>
      <c r="U144" s="210">
        <v>315247.40999999997</v>
      </c>
    </row>
    <row r="145" spans="1:21" customFormat="1">
      <c r="A145" s="206" t="s">
        <v>127</v>
      </c>
      <c r="B145" s="203">
        <v>10374494</v>
      </c>
      <c r="C145" s="203">
        <v>6427552</v>
      </c>
      <c r="D145" s="203">
        <v>3974229</v>
      </c>
      <c r="E145" s="203">
        <v>420232</v>
      </c>
      <c r="F145" s="203">
        <v>0</v>
      </c>
      <c r="G145" s="203">
        <v>469799</v>
      </c>
      <c r="H145" s="203">
        <v>1549576</v>
      </c>
      <c r="I145" s="203">
        <v>1061415</v>
      </c>
      <c r="J145" s="209">
        <v>24277297</v>
      </c>
      <c r="K145" s="203">
        <v>2136082</v>
      </c>
      <c r="L145" s="203">
        <v>9057</v>
      </c>
      <c r="M145" s="203">
        <v>1549576</v>
      </c>
      <c r="N145" s="203">
        <v>0</v>
      </c>
      <c r="O145" s="203">
        <v>13899579</v>
      </c>
      <c r="P145" s="203">
        <v>1072284</v>
      </c>
      <c r="Q145" s="203">
        <v>3304220</v>
      </c>
      <c r="R145" s="203">
        <v>1526913</v>
      </c>
      <c r="S145" s="203">
        <v>0</v>
      </c>
      <c r="T145" s="203">
        <v>0</v>
      </c>
      <c r="U145" s="210">
        <v>23497711</v>
      </c>
    </row>
    <row r="146" spans="1:21" customFormat="1">
      <c r="A146" s="206" t="s">
        <v>395</v>
      </c>
      <c r="B146" s="203">
        <v>0</v>
      </c>
      <c r="C146" s="203">
        <v>0</v>
      </c>
      <c r="D146" s="203">
        <v>41211</v>
      </c>
      <c r="E146" s="203">
        <v>0</v>
      </c>
      <c r="F146" s="203">
        <v>0</v>
      </c>
      <c r="G146" s="203">
        <v>0</v>
      </c>
      <c r="H146" s="203">
        <v>0</v>
      </c>
      <c r="I146" s="203">
        <v>0</v>
      </c>
      <c r="J146" s="209">
        <v>41211</v>
      </c>
      <c r="K146" s="203">
        <v>0</v>
      </c>
      <c r="L146" s="203">
        <v>0</v>
      </c>
      <c r="M146" s="203">
        <v>0</v>
      </c>
      <c r="N146" s="203">
        <v>0</v>
      </c>
      <c r="O146" s="203">
        <v>34260</v>
      </c>
      <c r="P146" s="203">
        <v>6216</v>
      </c>
      <c r="Q146" s="203">
        <v>0</v>
      </c>
      <c r="R146" s="203">
        <v>0</v>
      </c>
      <c r="S146" s="203">
        <v>0</v>
      </c>
      <c r="T146" s="203">
        <v>0</v>
      </c>
      <c r="U146" s="210">
        <v>40476</v>
      </c>
    </row>
    <row r="147" spans="1:21" customFormat="1">
      <c r="A147" s="206" t="s">
        <v>129</v>
      </c>
      <c r="B147" s="203">
        <v>68168617.920000002</v>
      </c>
      <c r="C147" s="203">
        <v>3994.36</v>
      </c>
      <c r="D147" s="203">
        <v>22946526.140000001</v>
      </c>
      <c r="E147" s="203">
        <v>11249042.900000002</v>
      </c>
      <c r="F147" s="203">
        <v>2421.23</v>
      </c>
      <c r="G147" s="203">
        <v>195635.16</v>
      </c>
      <c r="H147" s="203">
        <v>1483661.38</v>
      </c>
      <c r="I147" s="203">
        <v>4257686.2</v>
      </c>
      <c r="J147" s="209">
        <v>108307585.29000001</v>
      </c>
      <c r="K147" s="203">
        <v>21148301</v>
      </c>
      <c r="L147" s="203">
        <v>56645.77</v>
      </c>
      <c r="M147" s="203">
        <v>325361.71999999997</v>
      </c>
      <c r="N147" s="203">
        <v>0</v>
      </c>
      <c r="O147" s="203">
        <v>24304636.439999994</v>
      </c>
      <c r="P147" s="203">
        <v>3290928.54</v>
      </c>
      <c r="Q147" s="203">
        <v>2178433.23</v>
      </c>
      <c r="R147" s="203">
        <v>3504837.51</v>
      </c>
      <c r="S147" s="203">
        <v>51678816.420000002</v>
      </c>
      <c r="T147" s="203">
        <v>0</v>
      </c>
      <c r="U147" s="210">
        <v>106487960.63</v>
      </c>
    </row>
    <row r="148" spans="1:21" customFormat="1">
      <c r="A148" s="206" t="s">
        <v>130</v>
      </c>
      <c r="B148" s="203">
        <v>104618</v>
      </c>
      <c r="C148" s="203">
        <v>0</v>
      </c>
      <c r="D148" s="203">
        <v>198386</v>
      </c>
      <c r="E148" s="203">
        <v>1920</v>
      </c>
      <c r="F148" s="203">
        <v>0</v>
      </c>
      <c r="G148" s="203">
        <v>0</v>
      </c>
      <c r="H148" s="203">
        <v>10000</v>
      </c>
      <c r="I148" s="203">
        <v>478391</v>
      </c>
      <c r="J148" s="209">
        <v>793315</v>
      </c>
      <c r="K148" s="203">
        <v>478391</v>
      </c>
      <c r="L148" s="203">
        <v>0</v>
      </c>
      <c r="M148" s="203">
        <v>0</v>
      </c>
      <c r="N148" s="203">
        <v>0</v>
      </c>
      <c r="O148" s="203">
        <v>167010</v>
      </c>
      <c r="P148" s="203">
        <v>88081</v>
      </c>
      <c r="Q148" s="203">
        <v>65154</v>
      </c>
      <c r="R148" s="203">
        <v>0</v>
      </c>
      <c r="S148" s="203">
        <v>0</v>
      </c>
      <c r="T148" s="203">
        <v>0</v>
      </c>
      <c r="U148" s="210">
        <v>798636</v>
      </c>
    </row>
    <row r="149" spans="1:21" customFormat="1">
      <c r="A149" s="206" t="s">
        <v>131</v>
      </c>
      <c r="B149" s="203">
        <v>5917952</v>
      </c>
      <c r="C149" s="203">
        <v>0</v>
      </c>
      <c r="D149" s="203">
        <v>1434010</v>
      </c>
      <c r="E149" s="203">
        <v>801814</v>
      </c>
      <c r="F149" s="203">
        <v>579619</v>
      </c>
      <c r="G149" s="203">
        <v>1579030</v>
      </c>
      <c r="H149" s="203">
        <v>2097644</v>
      </c>
      <c r="I149" s="203">
        <v>449585</v>
      </c>
      <c r="J149" s="209">
        <v>12859654</v>
      </c>
      <c r="K149" s="203">
        <v>0</v>
      </c>
      <c r="L149" s="203">
        <v>0</v>
      </c>
      <c r="M149" s="203">
        <v>2105265</v>
      </c>
      <c r="N149" s="203">
        <v>0</v>
      </c>
      <c r="O149" s="203">
        <v>12389801</v>
      </c>
      <c r="P149" s="203">
        <v>885495</v>
      </c>
      <c r="Q149" s="203">
        <v>314270</v>
      </c>
      <c r="R149" s="203">
        <v>3317140</v>
      </c>
      <c r="S149" s="203">
        <v>0</v>
      </c>
      <c r="T149" s="203">
        <v>0</v>
      </c>
      <c r="U149" s="210">
        <v>19011971</v>
      </c>
    </row>
    <row r="150" spans="1:21" customFormat="1">
      <c r="A150" s="206" t="s">
        <v>132</v>
      </c>
      <c r="B150" s="203">
        <v>884020</v>
      </c>
      <c r="C150" s="203">
        <v>0</v>
      </c>
      <c r="D150" s="203">
        <v>799818</v>
      </c>
      <c r="E150" s="203">
        <v>1035103</v>
      </c>
      <c r="F150" s="203">
        <v>0</v>
      </c>
      <c r="G150" s="203">
        <v>1759625</v>
      </c>
      <c r="H150" s="203">
        <v>4408000</v>
      </c>
      <c r="I150" s="203">
        <v>1056603</v>
      </c>
      <c r="J150" s="209">
        <v>9943169</v>
      </c>
      <c r="K150" s="203">
        <v>1356603</v>
      </c>
      <c r="L150" s="203">
        <v>90657</v>
      </c>
      <c r="M150" s="203">
        <v>3181878</v>
      </c>
      <c r="N150" s="203">
        <v>367068</v>
      </c>
      <c r="O150" s="203">
        <v>3657611</v>
      </c>
      <c r="P150" s="203">
        <v>1024262</v>
      </c>
      <c r="Q150" s="203">
        <v>0</v>
      </c>
      <c r="R150" s="203">
        <v>449014</v>
      </c>
      <c r="S150" s="203">
        <v>0</v>
      </c>
      <c r="T150" s="203">
        <v>0</v>
      </c>
      <c r="U150" s="210">
        <v>10127093</v>
      </c>
    </row>
    <row r="151" spans="1:21" customFormat="1">
      <c r="A151" s="206" t="s">
        <v>133</v>
      </c>
      <c r="B151" s="203">
        <v>194300</v>
      </c>
      <c r="C151" s="203">
        <v>0</v>
      </c>
      <c r="D151" s="203">
        <v>89714</v>
      </c>
      <c r="E151" s="203">
        <v>34074</v>
      </c>
      <c r="F151" s="203">
        <v>52350</v>
      </c>
      <c r="G151" s="203">
        <v>0</v>
      </c>
      <c r="H151" s="203">
        <v>5000</v>
      </c>
      <c r="I151" s="203">
        <v>365900</v>
      </c>
      <c r="J151" s="209">
        <v>741338</v>
      </c>
      <c r="K151" s="203">
        <v>0</v>
      </c>
      <c r="L151" s="203">
        <v>0</v>
      </c>
      <c r="M151" s="203">
        <v>365900</v>
      </c>
      <c r="N151" s="203">
        <v>0</v>
      </c>
      <c r="O151" s="203">
        <v>224950</v>
      </c>
      <c r="P151" s="203">
        <v>37719</v>
      </c>
      <c r="Q151" s="203">
        <v>48122</v>
      </c>
      <c r="R151" s="203">
        <v>0</v>
      </c>
      <c r="S151" s="203">
        <v>0</v>
      </c>
      <c r="T151" s="203">
        <v>0</v>
      </c>
      <c r="U151" s="210">
        <v>676691</v>
      </c>
    </row>
    <row r="152" spans="1:21" customFormat="1">
      <c r="A152" s="206" t="s">
        <v>134</v>
      </c>
      <c r="B152" s="203">
        <v>0</v>
      </c>
      <c r="C152" s="203">
        <v>0</v>
      </c>
      <c r="D152" s="203">
        <v>0</v>
      </c>
      <c r="E152" s="203">
        <v>0</v>
      </c>
      <c r="F152" s="203">
        <v>0</v>
      </c>
      <c r="G152" s="203">
        <v>0</v>
      </c>
      <c r="H152" s="203">
        <v>0</v>
      </c>
      <c r="I152" s="203">
        <v>0</v>
      </c>
      <c r="J152" s="209">
        <v>0</v>
      </c>
      <c r="K152" s="203">
        <v>0</v>
      </c>
      <c r="L152" s="203">
        <v>0</v>
      </c>
      <c r="M152" s="203">
        <v>0</v>
      </c>
      <c r="N152" s="203">
        <v>0</v>
      </c>
      <c r="O152" s="203">
        <v>0</v>
      </c>
      <c r="P152" s="203">
        <v>62871</v>
      </c>
      <c r="Q152" s="203">
        <v>0</v>
      </c>
      <c r="R152" s="203">
        <v>0</v>
      </c>
      <c r="S152" s="203">
        <v>0</v>
      </c>
      <c r="T152" s="203">
        <v>0</v>
      </c>
      <c r="U152" s="210">
        <v>62871</v>
      </c>
    </row>
    <row r="153" spans="1:21" customFormat="1">
      <c r="A153" s="206" t="s">
        <v>135</v>
      </c>
      <c r="B153" s="203">
        <v>140656.35</v>
      </c>
      <c r="C153" s="203">
        <v>0</v>
      </c>
      <c r="D153" s="203">
        <v>266113.75</v>
      </c>
      <c r="E153" s="203">
        <v>784788.65</v>
      </c>
      <c r="F153" s="203">
        <v>10386.85</v>
      </c>
      <c r="G153" s="203">
        <v>1248523.99</v>
      </c>
      <c r="H153" s="203">
        <v>5076.05</v>
      </c>
      <c r="I153" s="203">
        <v>317201.09999999998</v>
      </c>
      <c r="J153" s="209">
        <v>2772746.7399999998</v>
      </c>
      <c r="K153" s="203">
        <v>0</v>
      </c>
      <c r="L153" s="203">
        <v>0</v>
      </c>
      <c r="M153" s="203">
        <v>823510.75</v>
      </c>
      <c r="N153" s="203">
        <v>0</v>
      </c>
      <c r="O153" s="203">
        <v>1709613.1799999997</v>
      </c>
      <c r="P153" s="203">
        <v>391762.03</v>
      </c>
      <c r="Q153" s="203">
        <v>0</v>
      </c>
      <c r="R153" s="203">
        <v>18414.82</v>
      </c>
      <c r="S153" s="203">
        <v>0</v>
      </c>
      <c r="T153" s="203">
        <v>0</v>
      </c>
      <c r="U153" s="210">
        <v>2943300.78</v>
      </c>
    </row>
    <row r="154" spans="1:21" customFormat="1">
      <c r="A154" s="206" t="s">
        <v>136</v>
      </c>
      <c r="B154" s="203">
        <v>5426437</v>
      </c>
      <c r="C154" s="203">
        <v>0</v>
      </c>
      <c r="D154" s="203">
        <v>1115725</v>
      </c>
      <c r="E154" s="203">
        <v>78573</v>
      </c>
      <c r="F154" s="203">
        <v>26226</v>
      </c>
      <c r="G154" s="203">
        <v>252371</v>
      </c>
      <c r="H154" s="203">
        <v>1231812</v>
      </c>
      <c r="I154" s="203">
        <v>4486538</v>
      </c>
      <c r="J154" s="209">
        <v>12617682</v>
      </c>
      <c r="K154" s="203">
        <v>0</v>
      </c>
      <c r="L154" s="203">
        <v>0</v>
      </c>
      <c r="M154" s="203">
        <v>5240862</v>
      </c>
      <c r="N154" s="203">
        <v>0</v>
      </c>
      <c r="O154" s="203">
        <v>1763820</v>
      </c>
      <c r="P154" s="203">
        <v>633558</v>
      </c>
      <c r="Q154" s="203">
        <v>152308</v>
      </c>
      <c r="R154" s="203">
        <v>4020812</v>
      </c>
      <c r="S154" s="203">
        <v>0</v>
      </c>
      <c r="T154" s="203">
        <v>0</v>
      </c>
      <c r="U154" s="210">
        <v>11811360</v>
      </c>
    </row>
    <row r="155" spans="1:21" customFormat="1">
      <c r="A155" s="206" t="s">
        <v>137</v>
      </c>
      <c r="B155" s="203">
        <v>640406</v>
      </c>
      <c r="C155" s="203">
        <v>0</v>
      </c>
      <c r="D155" s="203">
        <v>405881</v>
      </c>
      <c r="E155" s="203">
        <v>0</v>
      </c>
      <c r="F155" s="203">
        <v>0</v>
      </c>
      <c r="G155" s="203">
        <v>0</v>
      </c>
      <c r="H155" s="203">
        <v>22382</v>
      </c>
      <c r="I155" s="203">
        <v>1781557</v>
      </c>
      <c r="J155" s="209">
        <v>2850226</v>
      </c>
      <c r="K155" s="203">
        <v>248948</v>
      </c>
      <c r="L155" s="203">
        <v>0</v>
      </c>
      <c r="M155" s="203">
        <v>1851557</v>
      </c>
      <c r="N155" s="203">
        <v>0</v>
      </c>
      <c r="O155" s="203">
        <v>179198</v>
      </c>
      <c r="P155" s="203">
        <v>154352</v>
      </c>
      <c r="Q155" s="203">
        <v>11766</v>
      </c>
      <c r="R155" s="203">
        <v>325976</v>
      </c>
      <c r="S155" s="203">
        <v>0</v>
      </c>
      <c r="T155" s="203">
        <v>0</v>
      </c>
      <c r="U155" s="210">
        <v>2771797</v>
      </c>
    </row>
    <row r="156" spans="1:21" customFormat="1">
      <c r="A156" s="206" t="s">
        <v>138</v>
      </c>
      <c r="B156" s="203">
        <v>2233193.66</v>
      </c>
      <c r="C156" s="203">
        <v>0</v>
      </c>
      <c r="D156" s="203">
        <v>663119.76</v>
      </c>
      <c r="E156" s="203">
        <v>114885.48</v>
      </c>
      <c r="F156" s="203">
        <v>0</v>
      </c>
      <c r="G156" s="203">
        <v>148513.98000000001</v>
      </c>
      <c r="H156" s="203">
        <v>1008791</v>
      </c>
      <c r="I156" s="203">
        <v>0</v>
      </c>
      <c r="J156" s="209">
        <v>4168503.88</v>
      </c>
      <c r="K156" s="203">
        <v>0</v>
      </c>
      <c r="L156" s="203">
        <v>0</v>
      </c>
      <c r="M156" s="203">
        <v>1008791</v>
      </c>
      <c r="N156" s="203">
        <v>225323.2</v>
      </c>
      <c r="O156" s="203">
        <v>916212.43000000017</v>
      </c>
      <c r="P156" s="203">
        <v>234109.67</v>
      </c>
      <c r="Q156" s="203">
        <v>534044.94999999995</v>
      </c>
      <c r="R156" s="203">
        <v>1414848.1</v>
      </c>
      <c r="S156" s="203">
        <v>0</v>
      </c>
      <c r="T156" s="203">
        <v>0</v>
      </c>
      <c r="U156" s="210">
        <v>4333329.3499999996</v>
      </c>
    </row>
    <row r="157" spans="1:21" customFormat="1">
      <c r="A157" s="206" t="s">
        <v>139</v>
      </c>
      <c r="B157" s="203">
        <v>8277787</v>
      </c>
      <c r="C157" s="203">
        <v>0</v>
      </c>
      <c r="D157" s="203">
        <v>4567522</v>
      </c>
      <c r="E157" s="203">
        <v>2273529</v>
      </c>
      <c r="F157" s="203">
        <v>0</v>
      </c>
      <c r="G157" s="203">
        <v>0</v>
      </c>
      <c r="H157" s="203">
        <v>2687334</v>
      </c>
      <c r="I157" s="203">
        <v>1233324</v>
      </c>
      <c r="J157" s="209">
        <v>19039496</v>
      </c>
      <c r="K157" s="203">
        <v>177779.8</v>
      </c>
      <c r="L157" s="203">
        <v>0</v>
      </c>
      <c r="M157" s="203">
        <v>8079381.21</v>
      </c>
      <c r="N157" s="203">
        <v>0</v>
      </c>
      <c r="O157" s="203">
        <v>5378272.7599999988</v>
      </c>
      <c r="P157" s="203">
        <v>1902597.5</v>
      </c>
      <c r="Q157" s="203">
        <v>293287.81</v>
      </c>
      <c r="R157" s="203">
        <v>2867474.92</v>
      </c>
      <c r="S157" s="203">
        <v>0</v>
      </c>
      <c r="T157" s="203">
        <v>0</v>
      </c>
      <c r="U157" s="210">
        <v>18698794</v>
      </c>
    </row>
    <row r="158" spans="1:21" customFormat="1">
      <c r="A158" s="206" t="s">
        <v>140</v>
      </c>
      <c r="B158" s="203">
        <v>111474</v>
      </c>
      <c r="C158" s="203">
        <v>0</v>
      </c>
      <c r="D158" s="203">
        <v>9798</v>
      </c>
      <c r="E158" s="203">
        <v>0</v>
      </c>
      <c r="F158" s="203">
        <v>0</v>
      </c>
      <c r="G158" s="203">
        <v>0</v>
      </c>
      <c r="H158" s="203">
        <v>0</v>
      </c>
      <c r="I158" s="203">
        <v>90042</v>
      </c>
      <c r="J158" s="209">
        <v>211314</v>
      </c>
      <c r="K158" s="203">
        <v>0</v>
      </c>
      <c r="L158" s="203">
        <v>0</v>
      </c>
      <c r="M158" s="203">
        <v>0</v>
      </c>
      <c r="N158" s="203">
        <v>0</v>
      </c>
      <c r="O158" s="203">
        <v>60808</v>
      </c>
      <c r="P158" s="203">
        <v>8534</v>
      </c>
      <c r="Q158" s="203">
        <v>0</v>
      </c>
      <c r="R158" s="203">
        <v>0</v>
      </c>
      <c r="S158" s="203">
        <v>0</v>
      </c>
      <c r="T158" s="203">
        <v>0</v>
      </c>
      <c r="U158" s="210">
        <v>69342</v>
      </c>
    </row>
    <row r="159" spans="1:21" customFormat="1">
      <c r="A159" s="206" t="s">
        <v>141</v>
      </c>
      <c r="B159" s="203">
        <v>8452168</v>
      </c>
      <c r="C159" s="203">
        <v>515141</v>
      </c>
      <c r="D159" s="203">
        <v>2751060</v>
      </c>
      <c r="E159" s="203">
        <v>896492</v>
      </c>
      <c r="F159" s="203">
        <v>539296</v>
      </c>
      <c r="G159" s="203">
        <v>918565</v>
      </c>
      <c r="H159" s="203">
        <v>60000</v>
      </c>
      <c r="I159" s="203">
        <v>470536</v>
      </c>
      <c r="J159" s="209">
        <v>14603258</v>
      </c>
      <c r="K159" s="203">
        <v>298674</v>
      </c>
      <c r="L159" s="203">
        <v>0</v>
      </c>
      <c r="M159" s="203">
        <v>916350</v>
      </c>
      <c r="N159" s="203">
        <v>0</v>
      </c>
      <c r="O159" s="203">
        <v>5026988</v>
      </c>
      <c r="P159" s="203">
        <v>696364</v>
      </c>
      <c r="Q159" s="203">
        <v>6531150</v>
      </c>
      <c r="R159" s="203">
        <v>2441689</v>
      </c>
      <c r="S159" s="203">
        <v>0</v>
      </c>
      <c r="T159" s="203">
        <v>0</v>
      </c>
      <c r="U159" s="210">
        <v>15911215</v>
      </c>
    </row>
    <row r="160" spans="1:21" customFormat="1">
      <c r="A160" s="206" t="s">
        <v>142</v>
      </c>
      <c r="B160" s="203">
        <v>7927575</v>
      </c>
      <c r="C160" s="203">
        <v>0</v>
      </c>
      <c r="D160" s="203">
        <v>1003984</v>
      </c>
      <c r="E160" s="203">
        <v>624838</v>
      </c>
      <c r="F160" s="203">
        <v>219</v>
      </c>
      <c r="G160" s="203">
        <v>0</v>
      </c>
      <c r="H160" s="203">
        <v>2680597</v>
      </c>
      <c r="I160" s="203">
        <v>1829356</v>
      </c>
      <c r="J160" s="209">
        <v>14066569</v>
      </c>
      <c r="K160" s="203">
        <v>0</v>
      </c>
      <c r="L160" s="203">
        <v>0</v>
      </c>
      <c r="M160" s="203">
        <v>5620746</v>
      </c>
      <c r="N160" s="203">
        <v>0</v>
      </c>
      <c r="O160" s="203">
        <v>1584778</v>
      </c>
      <c r="P160" s="203">
        <v>450308</v>
      </c>
      <c r="Q160" s="203">
        <v>2143569</v>
      </c>
      <c r="R160" s="203">
        <v>1466209</v>
      </c>
      <c r="S160" s="203">
        <v>0</v>
      </c>
      <c r="T160" s="203">
        <v>0</v>
      </c>
      <c r="U160" s="210">
        <v>11265610</v>
      </c>
    </row>
    <row r="161" spans="1:21" customFormat="1">
      <c r="A161" s="206" t="s">
        <v>143</v>
      </c>
      <c r="B161" s="203">
        <v>5312421</v>
      </c>
      <c r="C161" s="203">
        <v>5691877</v>
      </c>
      <c r="D161" s="203">
        <v>14122586</v>
      </c>
      <c r="E161" s="203">
        <v>1793604</v>
      </c>
      <c r="F161" s="203">
        <v>10481293</v>
      </c>
      <c r="G161" s="203">
        <v>4315870</v>
      </c>
      <c r="H161" s="203">
        <v>140742</v>
      </c>
      <c r="I161" s="203">
        <v>1727229</v>
      </c>
      <c r="J161" s="209">
        <v>43585622</v>
      </c>
      <c r="K161" s="203">
        <v>2551578</v>
      </c>
      <c r="L161" s="203">
        <v>2573381</v>
      </c>
      <c r="M161" s="203">
        <v>0</v>
      </c>
      <c r="N161" s="203">
        <v>0</v>
      </c>
      <c r="O161" s="203">
        <v>37251625</v>
      </c>
      <c r="P161" s="203">
        <v>2577816</v>
      </c>
      <c r="Q161" s="203">
        <v>1535812</v>
      </c>
      <c r="R161" s="203">
        <v>1574105</v>
      </c>
      <c r="S161" s="203">
        <v>0</v>
      </c>
      <c r="T161" s="203">
        <v>0</v>
      </c>
      <c r="U161" s="210">
        <v>48064317</v>
      </c>
    </row>
    <row r="162" spans="1:21" customFormat="1">
      <c r="A162" s="206" t="s">
        <v>144</v>
      </c>
      <c r="B162" s="203">
        <v>21195044.570000004</v>
      </c>
      <c r="C162" s="203">
        <v>0</v>
      </c>
      <c r="D162" s="203">
        <v>6773970.7700000014</v>
      </c>
      <c r="E162" s="203">
        <v>5117670.88</v>
      </c>
      <c r="F162" s="203">
        <v>0</v>
      </c>
      <c r="G162" s="203">
        <v>0</v>
      </c>
      <c r="H162" s="203">
        <v>3240003.49</v>
      </c>
      <c r="I162" s="203">
        <v>1172977.97</v>
      </c>
      <c r="J162" s="209">
        <v>37499667.68</v>
      </c>
      <c r="K162" s="203">
        <v>5782545.8600000003</v>
      </c>
      <c r="L162" s="203">
        <v>0</v>
      </c>
      <c r="M162" s="203">
        <v>762500</v>
      </c>
      <c r="N162" s="203">
        <v>0</v>
      </c>
      <c r="O162" s="203">
        <v>23308752.159999993</v>
      </c>
      <c r="P162" s="203">
        <v>1740334.53</v>
      </c>
      <c r="Q162" s="203">
        <v>4025721.95</v>
      </c>
      <c r="R162" s="203">
        <v>3954751.5</v>
      </c>
      <c r="S162" s="203">
        <v>0</v>
      </c>
      <c r="T162" s="203">
        <v>0</v>
      </c>
      <c r="U162" s="210">
        <v>39574605.999999993</v>
      </c>
    </row>
    <row r="163" spans="1:21" customFormat="1">
      <c r="A163" s="206" t="s">
        <v>396</v>
      </c>
      <c r="B163" s="203">
        <v>7768304</v>
      </c>
      <c r="C163" s="203">
        <v>0</v>
      </c>
      <c r="D163" s="203">
        <v>140332</v>
      </c>
      <c r="E163" s="203">
        <v>319081</v>
      </c>
      <c r="F163" s="203">
        <v>0</v>
      </c>
      <c r="G163" s="203">
        <v>0</v>
      </c>
      <c r="H163" s="203">
        <v>104253</v>
      </c>
      <c r="I163" s="203">
        <v>504107</v>
      </c>
      <c r="J163" s="209">
        <v>8836077</v>
      </c>
      <c r="K163" s="203">
        <v>0</v>
      </c>
      <c r="L163" s="203">
        <v>0</v>
      </c>
      <c r="M163" s="203">
        <v>0</v>
      </c>
      <c r="N163" s="203">
        <v>0</v>
      </c>
      <c r="O163" s="203">
        <v>1043203</v>
      </c>
      <c r="P163" s="203">
        <v>268668</v>
      </c>
      <c r="Q163" s="203">
        <v>2255145</v>
      </c>
      <c r="R163" s="203">
        <v>3130271</v>
      </c>
      <c r="S163" s="203">
        <v>0</v>
      </c>
      <c r="T163" s="203">
        <v>0</v>
      </c>
      <c r="U163" s="210">
        <v>6697287</v>
      </c>
    </row>
    <row r="164" spans="1:21" customFormat="1">
      <c r="A164" s="206" t="s">
        <v>146</v>
      </c>
      <c r="B164" s="203">
        <v>2255633</v>
      </c>
      <c r="C164" s="203">
        <v>0</v>
      </c>
      <c r="D164" s="203">
        <v>593362</v>
      </c>
      <c r="E164" s="203">
        <v>610144</v>
      </c>
      <c r="F164" s="203">
        <v>0</v>
      </c>
      <c r="G164" s="203">
        <v>0</v>
      </c>
      <c r="H164" s="203">
        <v>0</v>
      </c>
      <c r="I164" s="203">
        <v>771846</v>
      </c>
      <c r="J164" s="209">
        <v>4230985</v>
      </c>
      <c r="K164" s="203">
        <v>0</v>
      </c>
      <c r="L164" s="203">
        <v>0</v>
      </c>
      <c r="M164" s="203">
        <v>1169958</v>
      </c>
      <c r="N164" s="203">
        <v>206855</v>
      </c>
      <c r="O164" s="203">
        <v>1180538</v>
      </c>
      <c r="P164" s="203">
        <v>510574</v>
      </c>
      <c r="Q164" s="203">
        <v>1152514</v>
      </c>
      <c r="R164" s="203">
        <v>10546</v>
      </c>
      <c r="S164" s="203">
        <v>0</v>
      </c>
      <c r="T164" s="203">
        <v>0</v>
      </c>
      <c r="U164" s="210">
        <v>4230985</v>
      </c>
    </row>
    <row r="165" spans="1:21" customFormat="1">
      <c r="A165" s="206" t="s">
        <v>147</v>
      </c>
      <c r="B165" s="203">
        <v>2152477.2600000002</v>
      </c>
      <c r="C165" s="203">
        <v>269938.19</v>
      </c>
      <c r="D165" s="203">
        <v>2455279.38</v>
      </c>
      <c r="E165" s="203">
        <v>343437.39</v>
      </c>
      <c r="F165" s="203">
        <v>0</v>
      </c>
      <c r="G165" s="203">
        <v>0</v>
      </c>
      <c r="H165" s="203">
        <v>0</v>
      </c>
      <c r="I165" s="203">
        <v>856803.2</v>
      </c>
      <c r="J165" s="209">
        <v>6077935.4199999999</v>
      </c>
      <c r="K165" s="203">
        <v>1936775.39</v>
      </c>
      <c r="L165" s="203">
        <v>0</v>
      </c>
      <c r="M165" s="203">
        <v>345859</v>
      </c>
      <c r="N165" s="203">
        <v>0</v>
      </c>
      <c r="O165" s="203">
        <v>3785571.87</v>
      </c>
      <c r="P165" s="203">
        <v>491973</v>
      </c>
      <c r="Q165" s="203">
        <v>0</v>
      </c>
      <c r="R165" s="203">
        <v>0</v>
      </c>
      <c r="S165" s="203">
        <v>0</v>
      </c>
      <c r="T165" s="203">
        <v>0</v>
      </c>
      <c r="U165" s="210">
        <v>6560179.2599999998</v>
      </c>
    </row>
    <row r="166" spans="1:21" customFormat="1">
      <c r="A166" s="206" t="s">
        <v>148</v>
      </c>
      <c r="B166" s="203">
        <v>0</v>
      </c>
      <c r="C166" s="203">
        <v>0</v>
      </c>
      <c r="D166" s="203">
        <v>329610</v>
      </c>
      <c r="E166" s="203">
        <v>0</v>
      </c>
      <c r="F166" s="203">
        <v>0</v>
      </c>
      <c r="G166" s="203">
        <v>0</v>
      </c>
      <c r="H166" s="203">
        <v>0</v>
      </c>
      <c r="I166" s="203">
        <v>0</v>
      </c>
      <c r="J166" s="209">
        <v>329610</v>
      </c>
      <c r="K166" s="203">
        <v>0</v>
      </c>
      <c r="L166" s="203">
        <v>0</v>
      </c>
      <c r="M166" s="203">
        <v>250000</v>
      </c>
      <c r="N166" s="203">
        <v>0</v>
      </c>
      <c r="O166" s="203">
        <v>0</v>
      </c>
      <c r="P166" s="203">
        <v>64375</v>
      </c>
      <c r="Q166" s="203">
        <v>64273</v>
      </c>
      <c r="R166" s="203">
        <v>0</v>
      </c>
      <c r="S166" s="203">
        <v>0</v>
      </c>
      <c r="T166" s="203">
        <v>0</v>
      </c>
      <c r="U166" s="210">
        <v>378648</v>
      </c>
    </row>
    <row r="167" spans="1:21" customFormat="1">
      <c r="A167" s="206" t="s">
        <v>149</v>
      </c>
      <c r="B167" s="203">
        <v>805744</v>
      </c>
      <c r="C167" s="203">
        <v>0</v>
      </c>
      <c r="D167" s="203">
        <v>391861</v>
      </c>
      <c r="E167" s="203">
        <v>0</v>
      </c>
      <c r="F167" s="203">
        <v>27000</v>
      </c>
      <c r="G167" s="203">
        <v>181599</v>
      </c>
      <c r="H167" s="203">
        <v>27445</v>
      </c>
      <c r="I167" s="203">
        <v>1428701</v>
      </c>
      <c r="J167" s="209">
        <v>2862350</v>
      </c>
      <c r="K167" s="203">
        <v>693816</v>
      </c>
      <c r="L167" s="203">
        <v>0</v>
      </c>
      <c r="M167" s="203">
        <v>976344</v>
      </c>
      <c r="N167" s="203">
        <v>0</v>
      </c>
      <c r="O167" s="203">
        <v>991977</v>
      </c>
      <c r="P167" s="203">
        <v>194228</v>
      </c>
      <c r="Q167" s="203">
        <v>5985</v>
      </c>
      <c r="R167" s="203">
        <v>0</v>
      </c>
      <c r="S167" s="203">
        <v>0</v>
      </c>
      <c r="T167" s="203">
        <v>0</v>
      </c>
      <c r="U167" s="210">
        <v>2862350</v>
      </c>
    </row>
    <row r="168" spans="1:21" customFormat="1">
      <c r="A168" s="206" t="s">
        <v>397</v>
      </c>
      <c r="B168" s="203">
        <v>0</v>
      </c>
      <c r="C168" s="203">
        <v>0</v>
      </c>
      <c r="D168" s="203">
        <v>0</v>
      </c>
      <c r="E168" s="203">
        <v>0</v>
      </c>
      <c r="F168" s="203">
        <v>0</v>
      </c>
      <c r="G168" s="203">
        <v>0</v>
      </c>
      <c r="H168" s="203">
        <v>0</v>
      </c>
      <c r="I168" s="203">
        <v>0</v>
      </c>
      <c r="J168" s="209">
        <v>0</v>
      </c>
      <c r="K168" s="203">
        <v>0</v>
      </c>
      <c r="L168" s="203">
        <v>0</v>
      </c>
      <c r="M168" s="203">
        <v>0</v>
      </c>
      <c r="N168" s="203">
        <v>0</v>
      </c>
      <c r="O168" s="203">
        <v>0</v>
      </c>
      <c r="P168" s="203">
        <v>0</v>
      </c>
      <c r="Q168" s="203">
        <v>0</v>
      </c>
      <c r="R168" s="203">
        <v>0</v>
      </c>
      <c r="S168" s="203">
        <v>0</v>
      </c>
      <c r="T168" s="203">
        <v>0</v>
      </c>
      <c r="U168" s="210">
        <v>0</v>
      </c>
    </row>
    <row r="169" spans="1:21" customFormat="1">
      <c r="A169" s="206" t="s">
        <v>151</v>
      </c>
      <c r="B169" s="203">
        <v>445412</v>
      </c>
      <c r="C169" s="203">
        <v>0</v>
      </c>
      <c r="D169" s="203">
        <v>596463</v>
      </c>
      <c r="E169" s="203">
        <v>214219</v>
      </c>
      <c r="F169" s="203">
        <v>33151</v>
      </c>
      <c r="G169" s="203">
        <v>191938</v>
      </c>
      <c r="H169" s="203">
        <v>1374900</v>
      </c>
      <c r="I169" s="203">
        <v>0</v>
      </c>
      <c r="J169" s="209">
        <v>2856083</v>
      </c>
      <c r="K169" s="203">
        <v>0</v>
      </c>
      <c r="L169" s="203">
        <v>0</v>
      </c>
      <c r="M169" s="203">
        <v>1309194</v>
      </c>
      <c r="N169" s="203">
        <v>0</v>
      </c>
      <c r="O169" s="203">
        <v>1265034</v>
      </c>
      <c r="P169" s="203">
        <v>132512</v>
      </c>
      <c r="Q169" s="203">
        <v>31195</v>
      </c>
      <c r="R169" s="203">
        <v>118148</v>
      </c>
      <c r="S169" s="203">
        <v>0</v>
      </c>
      <c r="T169" s="203">
        <v>0</v>
      </c>
      <c r="U169" s="210">
        <v>2856083</v>
      </c>
    </row>
    <row r="170" spans="1:21" customFormat="1">
      <c r="A170" s="206" t="s">
        <v>152</v>
      </c>
      <c r="B170" s="203">
        <v>3019614.58</v>
      </c>
      <c r="C170" s="203">
        <v>0</v>
      </c>
      <c r="D170" s="203">
        <v>313267.13</v>
      </c>
      <c r="E170" s="203">
        <v>0</v>
      </c>
      <c r="F170" s="203">
        <v>26858.03</v>
      </c>
      <c r="G170" s="203">
        <v>105691.47</v>
      </c>
      <c r="H170" s="203">
        <v>506074.76</v>
      </c>
      <c r="I170" s="203">
        <v>3195.2</v>
      </c>
      <c r="J170" s="209">
        <v>3974701.17</v>
      </c>
      <c r="K170" s="203">
        <v>912677.94</v>
      </c>
      <c r="L170" s="203">
        <v>0</v>
      </c>
      <c r="M170" s="203">
        <v>915694.71</v>
      </c>
      <c r="N170" s="203">
        <v>0</v>
      </c>
      <c r="O170" s="203">
        <v>2544132.2800000003</v>
      </c>
      <c r="P170" s="203">
        <v>143921.60999999999</v>
      </c>
      <c r="Q170" s="203">
        <v>2047732.64</v>
      </c>
      <c r="R170" s="203">
        <v>313626.25999999995</v>
      </c>
      <c r="S170" s="203">
        <v>11526.12</v>
      </c>
      <c r="T170" s="203">
        <v>0</v>
      </c>
      <c r="U170" s="210">
        <v>6889311.5599999996</v>
      </c>
    </row>
    <row r="171" spans="1:21" customFormat="1">
      <c r="A171" s="206" t="s">
        <v>153</v>
      </c>
      <c r="B171" s="203">
        <v>14118165</v>
      </c>
      <c r="C171" s="203">
        <v>0</v>
      </c>
      <c r="D171" s="203">
        <v>5981451</v>
      </c>
      <c r="E171" s="203">
        <v>1569215</v>
      </c>
      <c r="F171" s="203">
        <v>0</v>
      </c>
      <c r="G171" s="203">
        <v>10496009</v>
      </c>
      <c r="H171" s="203">
        <v>85000</v>
      </c>
      <c r="I171" s="203">
        <v>889845</v>
      </c>
      <c r="J171" s="209">
        <v>33139685</v>
      </c>
      <c r="K171" s="203">
        <v>7630</v>
      </c>
      <c r="L171" s="203">
        <v>0</v>
      </c>
      <c r="M171" s="203">
        <v>6636716</v>
      </c>
      <c r="N171" s="203">
        <v>0</v>
      </c>
      <c r="O171" s="203">
        <v>20364216</v>
      </c>
      <c r="P171" s="203">
        <v>1215853</v>
      </c>
      <c r="Q171" s="203">
        <v>3379573</v>
      </c>
      <c r="R171" s="203">
        <v>973701</v>
      </c>
      <c r="S171" s="203">
        <v>9280000</v>
      </c>
      <c r="T171" s="203">
        <v>0</v>
      </c>
      <c r="U171" s="210">
        <v>41857689</v>
      </c>
    </row>
    <row r="172" spans="1:21" customFormat="1">
      <c r="A172" s="206" t="s">
        <v>154</v>
      </c>
      <c r="B172" s="203">
        <v>7039402.1900000004</v>
      </c>
      <c r="C172" s="203">
        <v>0</v>
      </c>
      <c r="D172" s="203">
        <v>9014611.9199999999</v>
      </c>
      <c r="E172" s="203">
        <v>219181.51</v>
      </c>
      <c r="F172" s="203">
        <v>0</v>
      </c>
      <c r="G172" s="203">
        <v>1619730.3900000001</v>
      </c>
      <c r="H172" s="203">
        <v>1917020.07</v>
      </c>
      <c r="I172" s="203">
        <v>6999041.4699999997</v>
      </c>
      <c r="J172" s="209">
        <v>26808987.549999997</v>
      </c>
      <c r="K172" s="203">
        <v>12249280.470000001</v>
      </c>
      <c r="L172" s="203">
        <v>0</v>
      </c>
      <c r="M172" s="203">
        <v>2940021</v>
      </c>
      <c r="N172" s="203">
        <v>0</v>
      </c>
      <c r="O172" s="203">
        <v>7710610.7499999981</v>
      </c>
      <c r="P172" s="203">
        <v>2064085.55</v>
      </c>
      <c r="Q172" s="203">
        <v>855450.92999999993</v>
      </c>
      <c r="R172" s="203">
        <v>2475409.89</v>
      </c>
      <c r="S172" s="203">
        <v>0</v>
      </c>
      <c r="T172" s="203">
        <v>0</v>
      </c>
      <c r="U172" s="210">
        <v>28294858.59</v>
      </c>
    </row>
    <row r="173" spans="1:21" customFormat="1">
      <c r="A173" s="206" t="s">
        <v>398</v>
      </c>
      <c r="B173" s="203">
        <v>1881639.4600000002</v>
      </c>
      <c r="C173" s="203">
        <v>0</v>
      </c>
      <c r="D173" s="203">
        <v>4848080.16</v>
      </c>
      <c r="E173" s="203">
        <v>176232.99</v>
      </c>
      <c r="F173" s="203">
        <v>19399.62</v>
      </c>
      <c r="G173" s="203">
        <v>552000.01</v>
      </c>
      <c r="H173" s="203">
        <v>6551999.96</v>
      </c>
      <c r="I173" s="203">
        <v>0</v>
      </c>
      <c r="J173" s="209">
        <v>14029352.199999999</v>
      </c>
      <c r="K173" s="203">
        <v>0</v>
      </c>
      <c r="L173" s="203">
        <v>0</v>
      </c>
      <c r="M173" s="203">
        <v>6937000</v>
      </c>
      <c r="N173" s="203">
        <v>0</v>
      </c>
      <c r="O173" s="203">
        <v>9977236.0100000016</v>
      </c>
      <c r="P173" s="203">
        <v>1038005.54</v>
      </c>
      <c r="Q173" s="203">
        <v>149679.65</v>
      </c>
      <c r="R173" s="203">
        <v>419735.53</v>
      </c>
      <c r="S173" s="203">
        <v>0</v>
      </c>
      <c r="T173" s="203">
        <v>0</v>
      </c>
      <c r="U173" s="210">
        <v>18521656.73</v>
      </c>
    </row>
    <row r="174" spans="1:21" customFormat="1">
      <c r="A174" s="206" t="s">
        <v>156</v>
      </c>
      <c r="B174" s="203">
        <v>5563589</v>
      </c>
      <c r="C174" s="203">
        <v>0</v>
      </c>
      <c r="D174" s="203">
        <v>1633472</v>
      </c>
      <c r="E174" s="203">
        <v>764322</v>
      </c>
      <c r="F174" s="203">
        <v>246999</v>
      </c>
      <c r="G174" s="203">
        <v>0</v>
      </c>
      <c r="H174" s="203">
        <v>6295340</v>
      </c>
      <c r="I174" s="203">
        <v>0</v>
      </c>
      <c r="J174" s="209">
        <v>14503722</v>
      </c>
      <c r="K174" s="203">
        <v>0</v>
      </c>
      <c r="L174" s="203">
        <v>0</v>
      </c>
      <c r="M174" s="203">
        <v>5003140</v>
      </c>
      <c r="N174" s="203">
        <v>0</v>
      </c>
      <c r="O174" s="203">
        <v>9771050</v>
      </c>
      <c r="P174" s="203">
        <v>585454</v>
      </c>
      <c r="Q174" s="203">
        <v>594118</v>
      </c>
      <c r="R174" s="203">
        <v>0</v>
      </c>
      <c r="S174" s="203">
        <v>0</v>
      </c>
      <c r="T174" s="203">
        <v>0</v>
      </c>
      <c r="U174" s="210">
        <v>15953762</v>
      </c>
    </row>
    <row r="175" spans="1:21" customFormat="1">
      <c r="A175" s="206" t="s">
        <v>157</v>
      </c>
      <c r="B175" s="203">
        <v>261881371.16999996</v>
      </c>
      <c r="C175" s="203">
        <v>126998701.62</v>
      </c>
      <c r="D175" s="203">
        <v>95901080.970000014</v>
      </c>
      <c r="E175" s="203">
        <v>109020488.70999999</v>
      </c>
      <c r="F175" s="203">
        <v>1278020.1200000001</v>
      </c>
      <c r="G175" s="203">
        <v>4032954.6</v>
      </c>
      <c r="H175" s="203">
        <v>23651308.049999997</v>
      </c>
      <c r="I175" s="203">
        <v>25841755.649999999</v>
      </c>
      <c r="J175" s="209">
        <v>648605680.88999999</v>
      </c>
      <c r="K175" s="203">
        <v>53175484.850000001</v>
      </c>
      <c r="L175" s="203">
        <v>1663598.54</v>
      </c>
      <c r="M175" s="203">
        <v>239007912.56999999</v>
      </c>
      <c r="N175" s="203">
        <v>0</v>
      </c>
      <c r="O175" s="203">
        <v>198307094.85999998</v>
      </c>
      <c r="P175" s="203">
        <v>13546480.32</v>
      </c>
      <c r="Q175" s="203">
        <v>5501753.4800000004</v>
      </c>
      <c r="R175" s="203">
        <v>14801534.120000001</v>
      </c>
      <c r="S175" s="203">
        <v>0</v>
      </c>
      <c r="T175" s="203">
        <v>0</v>
      </c>
      <c r="U175" s="210">
        <v>526003858.73999995</v>
      </c>
    </row>
    <row r="176" spans="1:21" customFormat="1">
      <c r="A176" s="206" t="s">
        <v>158</v>
      </c>
      <c r="B176" s="203">
        <v>16840165</v>
      </c>
      <c r="C176" s="203">
        <v>0</v>
      </c>
      <c r="D176" s="203">
        <v>1116043</v>
      </c>
      <c r="E176" s="203">
        <v>1197508</v>
      </c>
      <c r="F176" s="203">
        <v>0</v>
      </c>
      <c r="G176" s="203">
        <v>0</v>
      </c>
      <c r="H176" s="203">
        <v>305844</v>
      </c>
      <c r="I176" s="203">
        <v>0</v>
      </c>
      <c r="J176" s="209">
        <v>19459560</v>
      </c>
      <c r="K176" s="203">
        <v>0</v>
      </c>
      <c r="L176" s="203">
        <v>0</v>
      </c>
      <c r="M176" s="203">
        <v>785206</v>
      </c>
      <c r="N176" s="203">
        <v>0</v>
      </c>
      <c r="O176" s="203">
        <v>4179321</v>
      </c>
      <c r="P176" s="203">
        <v>1137676</v>
      </c>
      <c r="Q176" s="203">
        <v>5080588</v>
      </c>
      <c r="R176" s="203">
        <v>5926382</v>
      </c>
      <c r="S176" s="203">
        <v>0</v>
      </c>
      <c r="T176" s="203">
        <v>0</v>
      </c>
      <c r="U176" s="210">
        <v>17109173</v>
      </c>
    </row>
    <row r="177" spans="1:28">
      <c r="A177" s="206" t="s">
        <v>159</v>
      </c>
      <c r="B177" s="203">
        <v>0</v>
      </c>
      <c r="C177" s="203">
        <v>0</v>
      </c>
      <c r="D177" s="203">
        <v>0</v>
      </c>
      <c r="E177" s="203">
        <v>0</v>
      </c>
      <c r="F177" s="203">
        <v>0</v>
      </c>
      <c r="G177" s="203">
        <v>0</v>
      </c>
      <c r="H177" s="203">
        <v>0</v>
      </c>
      <c r="I177" s="203">
        <v>0</v>
      </c>
      <c r="J177" s="209">
        <v>0</v>
      </c>
      <c r="K177" s="203">
        <v>0</v>
      </c>
      <c r="L177" s="203">
        <v>0</v>
      </c>
      <c r="M177" s="203">
        <v>0</v>
      </c>
      <c r="N177" s="203">
        <v>0</v>
      </c>
      <c r="O177" s="203">
        <v>0</v>
      </c>
      <c r="P177" s="203">
        <v>0</v>
      </c>
      <c r="Q177" s="203">
        <v>0</v>
      </c>
      <c r="R177" s="203">
        <v>0</v>
      </c>
      <c r="S177" s="203">
        <v>0</v>
      </c>
      <c r="T177" s="203">
        <v>0</v>
      </c>
      <c r="U177" s="210">
        <v>0</v>
      </c>
    </row>
    <row r="178" spans="1:28">
      <c r="A178" s="206" t="s">
        <v>160</v>
      </c>
      <c r="B178" s="203">
        <v>0</v>
      </c>
      <c r="C178" s="203">
        <v>0</v>
      </c>
      <c r="D178" s="203">
        <v>823847.71</v>
      </c>
      <c r="E178" s="203">
        <v>0</v>
      </c>
      <c r="F178" s="203">
        <v>0</v>
      </c>
      <c r="G178" s="203">
        <v>0</v>
      </c>
      <c r="H178" s="203">
        <v>9196.9599999999991</v>
      </c>
      <c r="I178" s="203">
        <v>3511548.35</v>
      </c>
      <c r="J178" s="209">
        <v>4344593.0199999996</v>
      </c>
      <c r="K178" s="203">
        <v>37646.449999999997</v>
      </c>
      <c r="L178" s="203">
        <v>0</v>
      </c>
      <c r="M178" s="203">
        <v>4226808.13</v>
      </c>
      <c r="N178" s="203">
        <v>0</v>
      </c>
      <c r="O178" s="203">
        <v>160490.84</v>
      </c>
      <c r="P178" s="203">
        <v>255603.09</v>
      </c>
      <c r="Q178" s="203">
        <v>1922037.17</v>
      </c>
      <c r="R178" s="203">
        <v>924426.08</v>
      </c>
      <c r="S178" s="203">
        <v>0</v>
      </c>
      <c r="T178" s="203">
        <v>0</v>
      </c>
      <c r="U178" s="210">
        <v>7527011.7599999998</v>
      </c>
    </row>
    <row r="179" spans="1:28">
      <c r="A179" s="206" t="s">
        <v>161</v>
      </c>
      <c r="B179" s="203">
        <v>0</v>
      </c>
      <c r="C179" s="203">
        <v>0</v>
      </c>
      <c r="D179" s="203">
        <v>0</v>
      </c>
      <c r="E179" s="203">
        <v>0</v>
      </c>
      <c r="F179" s="203">
        <v>0</v>
      </c>
      <c r="G179" s="203">
        <v>0</v>
      </c>
      <c r="H179" s="203">
        <v>0</v>
      </c>
      <c r="I179" s="203">
        <v>0</v>
      </c>
      <c r="J179" s="209">
        <v>0</v>
      </c>
      <c r="K179" s="203">
        <v>0</v>
      </c>
      <c r="L179" s="203">
        <v>0</v>
      </c>
      <c r="M179" s="203">
        <v>0</v>
      </c>
      <c r="N179" s="203">
        <v>0</v>
      </c>
      <c r="O179" s="203">
        <v>0</v>
      </c>
      <c r="P179" s="203">
        <v>0</v>
      </c>
      <c r="Q179" s="203">
        <v>0</v>
      </c>
      <c r="R179" s="203">
        <v>0</v>
      </c>
      <c r="S179" s="203">
        <v>0</v>
      </c>
      <c r="T179" s="203">
        <v>0</v>
      </c>
      <c r="U179" s="210">
        <v>0</v>
      </c>
    </row>
    <row r="180" spans="1:28">
      <c r="A180" s="206" t="s">
        <v>399</v>
      </c>
      <c r="B180" s="203">
        <v>3542972</v>
      </c>
      <c r="C180" s="203">
        <v>0</v>
      </c>
      <c r="D180" s="203">
        <v>809392</v>
      </c>
      <c r="E180" s="203">
        <v>442022</v>
      </c>
      <c r="F180" s="203">
        <v>3287</v>
      </c>
      <c r="G180" s="203">
        <v>0</v>
      </c>
      <c r="H180" s="203">
        <v>0</v>
      </c>
      <c r="I180" s="203">
        <v>1064492</v>
      </c>
      <c r="J180" s="209">
        <v>5862165</v>
      </c>
      <c r="K180" s="203">
        <v>0</v>
      </c>
      <c r="L180" s="203">
        <v>0</v>
      </c>
      <c r="M180" s="203">
        <v>579705</v>
      </c>
      <c r="N180" s="203">
        <v>0</v>
      </c>
      <c r="O180" s="203">
        <v>3596708</v>
      </c>
      <c r="P180" s="203">
        <v>236849</v>
      </c>
      <c r="Q180" s="203">
        <v>1396885</v>
      </c>
      <c r="R180" s="203">
        <v>52018</v>
      </c>
      <c r="S180" s="203">
        <v>0</v>
      </c>
      <c r="T180" s="203">
        <v>0</v>
      </c>
      <c r="U180" s="210">
        <v>5862165</v>
      </c>
    </row>
    <row r="181" spans="1:28">
      <c r="A181" s="206" t="s">
        <v>400</v>
      </c>
      <c r="B181" s="203">
        <v>622326</v>
      </c>
      <c r="C181" s="203">
        <v>0</v>
      </c>
      <c r="D181" s="203">
        <v>165092</v>
      </c>
      <c r="E181" s="203">
        <v>0</v>
      </c>
      <c r="F181" s="203">
        <v>0</v>
      </c>
      <c r="G181" s="203">
        <v>85607</v>
      </c>
      <c r="H181" s="203">
        <v>120000</v>
      </c>
      <c r="I181" s="203">
        <v>0</v>
      </c>
      <c r="J181" s="209">
        <v>993025</v>
      </c>
      <c r="K181" s="203">
        <v>539232</v>
      </c>
      <c r="L181" s="203">
        <v>0</v>
      </c>
      <c r="M181" s="203">
        <v>153059</v>
      </c>
      <c r="N181" s="203">
        <v>0</v>
      </c>
      <c r="O181" s="203">
        <v>148182</v>
      </c>
      <c r="P181" s="203">
        <v>21388</v>
      </c>
      <c r="Q181" s="203">
        <v>0</v>
      </c>
      <c r="R181" s="203">
        <v>100000</v>
      </c>
      <c r="S181" s="203">
        <v>750000</v>
      </c>
      <c r="T181" s="203">
        <v>0</v>
      </c>
      <c r="U181" s="210">
        <v>1711861</v>
      </c>
    </row>
    <row r="182" spans="1:28" s="113" customFormat="1" ht="14.4">
      <c r="A182" s="108" t="s">
        <v>41</v>
      </c>
      <c r="B182" s="170">
        <v>473297979.15999997</v>
      </c>
      <c r="C182" s="170">
        <v>139907204.17000002</v>
      </c>
      <c r="D182" s="170">
        <v>186517432.89000002</v>
      </c>
      <c r="E182" s="170">
        <v>140116481.66</v>
      </c>
      <c r="F182" s="170">
        <v>13342533.379999999</v>
      </c>
      <c r="G182" s="170">
        <v>28153462.600000005</v>
      </c>
      <c r="H182" s="170">
        <v>61579000.720000006</v>
      </c>
      <c r="I182" s="170">
        <v>62649676.139999993</v>
      </c>
      <c r="J182" s="171">
        <v>1105563770.72</v>
      </c>
      <c r="K182" s="170">
        <v>103901870.87</v>
      </c>
      <c r="L182" s="170">
        <v>4393339.3100000005</v>
      </c>
      <c r="M182" s="170">
        <v>303138606.08999997</v>
      </c>
      <c r="N182" s="170">
        <v>799246.2</v>
      </c>
      <c r="O182" s="170">
        <v>396892680.45999998</v>
      </c>
      <c r="P182" s="170">
        <v>37230350.799999997</v>
      </c>
      <c r="Q182" s="170">
        <v>45574788.810000002</v>
      </c>
      <c r="R182" s="170">
        <v>56127982.730000004</v>
      </c>
      <c r="S182" s="170">
        <v>61720342.539999999</v>
      </c>
      <c r="T182" s="170">
        <v>0</v>
      </c>
      <c r="U182" s="172">
        <v>1009779207.8099999</v>
      </c>
      <c r="V182" s="173"/>
      <c r="W182" s="173"/>
      <c r="X182" s="173"/>
      <c r="Y182" s="173"/>
      <c r="Z182" s="173"/>
      <c r="AA182" s="173"/>
      <c r="AB182" s="173"/>
    </row>
    <row r="183" spans="1:28" s="113" customFormat="1" ht="14.4">
      <c r="A183" s="108" t="s">
        <v>42</v>
      </c>
      <c r="B183" s="170">
        <v>480077058.84999996</v>
      </c>
      <c r="C183" s="170">
        <v>154614337.90000001</v>
      </c>
      <c r="D183" s="170">
        <v>224908352.82000002</v>
      </c>
      <c r="E183" s="170">
        <v>153581270.25</v>
      </c>
      <c r="F183" s="170">
        <v>15795403.129999999</v>
      </c>
      <c r="G183" s="170">
        <v>37745234.010000005</v>
      </c>
      <c r="H183" s="170">
        <v>91319924.840000004</v>
      </c>
      <c r="I183" s="170">
        <v>70431566.129999995</v>
      </c>
      <c r="J183" s="171">
        <v>1228473147.9299998</v>
      </c>
      <c r="K183" s="170">
        <v>185043948.43000001</v>
      </c>
      <c r="L183" s="170">
        <v>4395319.290000001</v>
      </c>
      <c r="M183" s="170">
        <v>328063926.95999998</v>
      </c>
      <c r="N183" s="170">
        <v>799246.2</v>
      </c>
      <c r="O183" s="170">
        <v>410946650.01999998</v>
      </c>
      <c r="P183" s="170">
        <v>50022723.609999999</v>
      </c>
      <c r="Q183" s="170">
        <v>50717304.719999999</v>
      </c>
      <c r="R183" s="170">
        <v>58825786.450000003</v>
      </c>
      <c r="S183" s="170">
        <v>62131973.539999999</v>
      </c>
      <c r="T183" s="170">
        <v>0</v>
      </c>
      <c r="U183" s="172">
        <v>1150946879.2199998</v>
      </c>
      <c r="V183" s="173"/>
      <c r="W183" s="173"/>
      <c r="X183" s="173"/>
      <c r="Y183" s="173"/>
      <c r="Z183" s="173"/>
      <c r="AA183" s="173"/>
      <c r="AB183" s="173"/>
    </row>
    <row r="184" spans="1:28">
      <c r="J184" s="209">
        <v>0</v>
      </c>
      <c r="U184" s="210">
        <v>0</v>
      </c>
    </row>
    <row r="185" spans="1:28" s="113" customFormat="1" ht="14.4">
      <c r="A185" s="108" t="s">
        <v>164</v>
      </c>
      <c r="B185" s="170">
        <v>12216438</v>
      </c>
      <c r="C185" s="170">
        <v>3606161.13</v>
      </c>
      <c r="D185" s="170">
        <v>12464843.850000001</v>
      </c>
      <c r="E185" s="170">
        <v>6970913.71</v>
      </c>
      <c r="F185" s="170">
        <v>613245.48</v>
      </c>
      <c r="G185" s="170">
        <v>48907.12</v>
      </c>
      <c r="H185" s="170">
        <v>2055098.2999999998</v>
      </c>
      <c r="I185" s="170">
        <v>3504335</v>
      </c>
      <c r="J185" s="171">
        <v>41479942.589999989</v>
      </c>
      <c r="K185" s="170">
        <v>26896047.239999998</v>
      </c>
      <c r="L185" s="170">
        <v>0</v>
      </c>
      <c r="M185" s="170">
        <v>0</v>
      </c>
      <c r="N185" s="170">
        <v>0</v>
      </c>
      <c r="O185" s="170">
        <v>2392644.67</v>
      </c>
      <c r="P185" s="170">
        <v>5683110.6699999999</v>
      </c>
      <c r="Q185" s="170">
        <v>2220693.6599999997</v>
      </c>
      <c r="R185" s="170">
        <v>4362685.01</v>
      </c>
      <c r="S185" s="170">
        <v>0</v>
      </c>
      <c r="T185" s="170">
        <v>0</v>
      </c>
      <c r="U185" s="172">
        <v>41555181.249999993</v>
      </c>
      <c r="V185" s="173"/>
      <c r="W185" s="173"/>
      <c r="X185" s="173"/>
      <c r="Y185" s="173"/>
      <c r="Z185" s="173"/>
      <c r="AA185" s="173"/>
      <c r="AB185" s="173"/>
    </row>
    <row r="186" spans="1:28">
      <c r="A186" s="206" t="s">
        <v>165</v>
      </c>
      <c r="B186" s="203">
        <v>801999</v>
      </c>
      <c r="C186" s="203">
        <v>0</v>
      </c>
      <c r="D186" s="203">
        <v>4193131</v>
      </c>
      <c r="E186" s="203">
        <v>831754</v>
      </c>
      <c r="F186" s="203">
        <v>508138</v>
      </c>
      <c r="G186" s="203">
        <v>869770</v>
      </c>
      <c r="H186" s="203">
        <v>4854497</v>
      </c>
      <c r="I186" s="203">
        <v>292480</v>
      </c>
      <c r="J186" s="209">
        <v>12351769</v>
      </c>
      <c r="K186" s="203">
        <v>0</v>
      </c>
      <c r="L186" s="203">
        <v>0</v>
      </c>
      <c r="M186" s="203">
        <v>3961163</v>
      </c>
      <c r="N186" s="203">
        <v>0</v>
      </c>
      <c r="O186" s="203">
        <v>5565109</v>
      </c>
      <c r="P186" s="203">
        <v>492241</v>
      </c>
      <c r="Q186" s="203">
        <v>138479</v>
      </c>
      <c r="R186" s="203">
        <v>910253</v>
      </c>
      <c r="S186" s="203">
        <v>0</v>
      </c>
      <c r="T186" s="203">
        <v>0</v>
      </c>
      <c r="U186" s="210">
        <v>11067245</v>
      </c>
    </row>
    <row r="187" spans="1:28">
      <c r="A187" s="206" t="s">
        <v>166</v>
      </c>
      <c r="B187" s="203">
        <v>2590545.85</v>
      </c>
      <c r="C187" s="203">
        <v>0</v>
      </c>
      <c r="D187" s="203">
        <v>3682190.37</v>
      </c>
      <c r="E187" s="203">
        <v>548397.52</v>
      </c>
      <c r="F187" s="203">
        <v>15344.77</v>
      </c>
      <c r="G187" s="203">
        <v>1233178.92</v>
      </c>
      <c r="H187" s="203">
        <v>734910.84</v>
      </c>
      <c r="I187" s="203">
        <v>565905.62</v>
      </c>
      <c r="J187" s="209">
        <v>9370473.8899999987</v>
      </c>
      <c r="K187" s="203">
        <v>2177.66</v>
      </c>
      <c r="L187" s="203">
        <v>0</v>
      </c>
      <c r="M187" s="203">
        <v>2250444.04</v>
      </c>
      <c r="N187" s="203">
        <v>0</v>
      </c>
      <c r="O187" s="203">
        <v>3482202.75</v>
      </c>
      <c r="P187" s="203">
        <v>826796.15</v>
      </c>
      <c r="Q187" s="203">
        <v>2096043.01</v>
      </c>
      <c r="R187" s="203">
        <v>274546.46999999997</v>
      </c>
      <c r="S187" s="203">
        <v>0</v>
      </c>
      <c r="T187" s="203">
        <v>0</v>
      </c>
      <c r="U187" s="210">
        <v>8932210.0800000019</v>
      </c>
    </row>
    <row r="188" spans="1:28">
      <c r="A188" s="206" t="s">
        <v>167</v>
      </c>
      <c r="B188" s="203">
        <v>1051079.67</v>
      </c>
      <c r="C188" s="203">
        <v>0</v>
      </c>
      <c r="D188" s="203">
        <v>2064705.1400000001</v>
      </c>
      <c r="E188" s="203">
        <v>260780.92</v>
      </c>
      <c r="F188" s="203">
        <v>8941.1200000000008</v>
      </c>
      <c r="G188" s="203">
        <v>9216989.129999999</v>
      </c>
      <c r="H188" s="203">
        <v>367676</v>
      </c>
      <c r="I188" s="203">
        <v>671833.06</v>
      </c>
      <c r="J188" s="209">
        <v>13642005.039999999</v>
      </c>
      <c r="K188" s="203">
        <v>0</v>
      </c>
      <c r="L188" s="203">
        <v>0</v>
      </c>
      <c r="M188" s="203">
        <v>3089215.56</v>
      </c>
      <c r="N188" s="203">
        <v>0</v>
      </c>
      <c r="O188" s="203">
        <v>2662744.1</v>
      </c>
      <c r="P188" s="203">
        <v>204948.67</v>
      </c>
      <c r="Q188" s="203">
        <v>1015878.46</v>
      </c>
      <c r="R188" s="203">
        <v>556819.12</v>
      </c>
      <c r="S188" s="203">
        <v>8094755.9000000004</v>
      </c>
      <c r="T188" s="203">
        <v>0</v>
      </c>
      <c r="U188" s="210">
        <v>15624361.810000001</v>
      </c>
    </row>
    <row r="189" spans="1:28">
      <c r="A189" s="206" t="s">
        <v>168</v>
      </c>
      <c r="B189" s="203">
        <v>481751</v>
      </c>
      <c r="C189" s="203">
        <v>0</v>
      </c>
      <c r="D189" s="203">
        <v>1393632</v>
      </c>
      <c r="E189" s="203">
        <v>327981</v>
      </c>
      <c r="F189" s="203">
        <v>40270</v>
      </c>
      <c r="G189" s="203">
        <v>0</v>
      </c>
      <c r="H189" s="203">
        <v>348000</v>
      </c>
      <c r="I189" s="203">
        <v>0</v>
      </c>
      <c r="J189" s="209">
        <v>2591634</v>
      </c>
      <c r="K189" s="203">
        <v>1044351</v>
      </c>
      <c r="L189" s="203">
        <v>0</v>
      </c>
      <c r="M189" s="203">
        <v>750000</v>
      </c>
      <c r="N189" s="203">
        <v>0</v>
      </c>
      <c r="O189" s="203">
        <v>27440</v>
      </c>
      <c r="P189" s="203">
        <v>277096</v>
      </c>
      <c r="Q189" s="203">
        <v>304579</v>
      </c>
      <c r="R189" s="203">
        <v>35877</v>
      </c>
      <c r="S189" s="203">
        <v>0</v>
      </c>
      <c r="T189" s="203">
        <v>0</v>
      </c>
      <c r="U189" s="210">
        <v>2439343</v>
      </c>
    </row>
    <row r="190" spans="1:28" s="113" customFormat="1" ht="14.4">
      <c r="A190" s="108" t="s">
        <v>41</v>
      </c>
      <c r="B190" s="170">
        <v>4925375.5199999996</v>
      </c>
      <c r="C190" s="170">
        <v>0</v>
      </c>
      <c r="D190" s="170">
        <v>11333658.51</v>
      </c>
      <c r="E190" s="170">
        <v>1968913.44</v>
      </c>
      <c r="F190" s="170">
        <v>572693.89</v>
      </c>
      <c r="G190" s="170">
        <v>11319938.049999999</v>
      </c>
      <c r="H190" s="170">
        <v>6305083.8399999999</v>
      </c>
      <c r="I190" s="170">
        <v>1530218.6800000002</v>
      </c>
      <c r="J190" s="171">
        <v>37955881.93</v>
      </c>
      <c r="K190" s="170">
        <v>1046528.66</v>
      </c>
      <c r="L190" s="170">
        <v>0</v>
      </c>
      <c r="M190" s="170">
        <v>10050822.6</v>
      </c>
      <c r="N190" s="170">
        <v>0</v>
      </c>
      <c r="O190" s="170">
        <v>11737495.85</v>
      </c>
      <c r="P190" s="170">
        <v>1801081.8199999998</v>
      </c>
      <c r="Q190" s="170">
        <v>3554979.4699999997</v>
      </c>
      <c r="R190" s="170">
        <v>1777495.5899999999</v>
      </c>
      <c r="S190" s="170">
        <v>8094755.9000000004</v>
      </c>
      <c r="T190" s="170">
        <v>0</v>
      </c>
      <c r="U190" s="172">
        <v>38063159.890000001</v>
      </c>
      <c r="V190" s="173"/>
      <c r="W190" s="173"/>
      <c r="X190" s="173"/>
      <c r="Y190" s="173"/>
      <c r="Z190" s="173"/>
      <c r="AA190" s="173"/>
      <c r="AB190" s="173"/>
    </row>
    <row r="191" spans="1:28" s="113" customFormat="1" ht="14.4">
      <c r="A191" s="108" t="s">
        <v>42</v>
      </c>
      <c r="B191" s="170">
        <v>17141813.52</v>
      </c>
      <c r="C191" s="170">
        <v>3606161.13</v>
      </c>
      <c r="D191" s="170">
        <v>23798502.359999999</v>
      </c>
      <c r="E191" s="170">
        <v>8939827.1500000004</v>
      </c>
      <c r="F191" s="170">
        <v>1185939.3700000001</v>
      </c>
      <c r="G191" s="170">
        <v>11368845.169999998</v>
      </c>
      <c r="H191" s="170">
        <v>8360182.1399999997</v>
      </c>
      <c r="I191" s="170">
        <v>5034553.68</v>
      </c>
      <c r="J191" s="171">
        <v>79435824.519999981</v>
      </c>
      <c r="K191" s="170">
        <v>27942575.899999999</v>
      </c>
      <c r="L191" s="170">
        <v>0</v>
      </c>
      <c r="M191" s="170">
        <v>10050822.6</v>
      </c>
      <c r="N191" s="170">
        <v>0</v>
      </c>
      <c r="O191" s="170">
        <v>14130140.52</v>
      </c>
      <c r="P191" s="170">
        <v>7484192.4900000002</v>
      </c>
      <c r="Q191" s="170">
        <v>5775673.129999999</v>
      </c>
      <c r="R191" s="170">
        <v>6140180.5999999996</v>
      </c>
      <c r="S191" s="170">
        <v>8094755.9000000004</v>
      </c>
      <c r="T191" s="170">
        <v>0</v>
      </c>
      <c r="U191" s="172">
        <v>79618341.140000001</v>
      </c>
      <c r="V191" s="173"/>
      <c r="W191" s="173"/>
      <c r="X191" s="173"/>
      <c r="Y191" s="173"/>
      <c r="Z191" s="173"/>
      <c r="AA191" s="173"/>
      <c r="AB191" s="173"/>
    </row>
    <row r="192" spans="1:28">
      <c r="J192" s="209">
        <v>0</v>
      </c>
      <c r="U192" s="210">
        <v>0</v>
      </c>
    </row>
    <row r="193" spans="1:28" s="113" customFormat="1" ht="14.4">
      <c r="A193" s="108" t="s">
        <v>169</v>
      </c>
      <c r="B193" s="170">
        <v>9281580</v>
      </c>
      <c r="C193" s="170">
        <v>500000</v>
      </c>
      <c r="D193" s="170">
        <v>4925433</v>
      </c>
      <c r="E193" s="170">
        <v>1219124</v>
      </c>
      <c r="F193" s="170">
        <v>74543</v>
      </c>
      <c r="G193" s="170">
        <v>0</v>
      </c>
      <c r="H193" s="170">
        <v>447612</v>
      </c>
      <c r="I193" s="170">
        <v>197700</v>
      </c>
      <c r="J193" s="171">
        <v>16645992</v>
      </c>
      <c r="K193" s="170">
        <v>3775832</v>
      </c>
      <c r="L193" s="170">
        <v>0</v>
      </c>
      <c r="M193" s="170">
        <v>239207</v>
      </c>
      <c r="N193" s="170">
        <v>0</v>
      </c>
      <c r="O193" s="170">
        <v>239616</v>
      </c>
      <c r="P193" s="170">
        <v>2492900</v>
      </c>
      <c r="Q193" s="170">
        <v>4739992</v>
      </c>
      <c r="R193" s="170">
        <v>3360892</v>
      </c>
      <c r="S193" s="170">
        <v>0</v>
      </c>
      <c r="T193" s="170">
        <v>0</v>
      </c>
      <c r="U193" s="172">
        <v>14848439</v>
      </c>
      <c r="V193" s="173"/>
      <c r="W193" s="173"/>
      <c r="X193" s="173"/>
      <c r="Y193" s="173"/>
      <c r="Z193" s="173"/>
      <c r="AA193" s="173"/>
      <c r="AB193" s="173"/>
    </row>
    <row r="194" spans="1:28">
      <c r="A194" s="206" t="s">
        <v>170</v>
      </c>
      <c r="B194" s="203">
        <v>31920.15</v>
      </c>
      <c r="C194" s="203">
        <v>0</v>
      </c>
      <c r="D194" s="203">
        <v>192053.2</v>
      </c>
      <c r="E194" s="203">
        <v>30998.26</v>
      </c>
      <c r="F194" s="203">
        <v>0</v>
      </c>
      <c r="G194" s="203">
        <v>0</v>
      </c>
      <c r="H194" s="203">
        <v>35000</v>
      </c>
      <c r="I194" s="203">
        <v>0</v>
      </c>
      <c r="J194" s="209">
        <v>289971.61</v>
      </c>
      <c r="K194" s="203">
        <v>155647.89000000001</v>
      </c>
      <c r="L194" s="203">
        <v>0</v>
      </c>
      <c r="M194" s="203">
        <v>0</v>
      </c>
      <c r="N194" s="203">
        <v>0</v>
      </c>
      <c r="O194" s="203">
        <v>135563.4</v>
      </c>
      <c r="P194" s="203">
        <v>39404.57</v>
      </c>
      <c r="Q194" s="203">
        <v>36601.5</v>
      </c>
      <c r="R194" s="203">
        <v>0</v>
      </c>
      <c r="S194" s="203">
        <v>0</v>
      </c>
      <c r="T194" s="203">
        <v>0</v>
      </c>
      <c r="U194" s="210">
        <v>367217.36000000004</v>
      </c>
    </row>
    <row r="195" spans="1:28">
      <c r="A195" s="206" t="s">
        <v>171</v>
      </c>
      <c r="B195" s="203">
        <v>1834810</v>
      </c>
      <c r="C195" s="203">
        <v>772046</v>
      </c>
      <c r="D195" s="203">
        <v>947187</v>
      </c>
      <c r="E195" s="203">
        <v>399710</v>
      </c>
      <c r="F195" s="203">
        <v>87337</v>
      </c>
      <c r="G195" s="203">
        <v>0</v>
      </c>
      <c r="H195" s="203">
        <v>82010</v>
      </c>
      <c r="I195" s="203">
        <v>1109454</v>
      </c>
      <c r="J195" s="209">
        <v>5232554</v>
      </c>
      <c r="K195" s="203">
        <v>0</v>
      </c>
      <c r="L195" s="203">
        <v>21968</v>
      </c>
      <c r="M195" s="203">
        <v>2624128</v>
      </c>
      <c r="N195" s="203">
        <v>0</v>
      </c>
      <c r="O195" s="203">
        <v>617452</v>
      </c>
      <c r="P195" s="203">
        <v>502200</v>
      </c>
      <c r="Q195" s="203">
        <v>799714</v>
      </c>
      <c r="R195" s="203">
        <v>760996</v>
      </c>
      <c r="S195" s="203">
        <v>0</v>
      </c>
      <c r="T195" s="203">
        <v>0</v>
      </c>
      <c r="U195" s="210">
        <v>5326458</v>
      </c>
    </row>
    <row r="196" spans="1:28">
      <c r="A196" s="206" t="s">
        <v>401</v>
      </c>
      <c r="B196" s="203">
        <v>151395.34</v>
      </c>
      <c r="C196" s="203">
        <v>0</v>
      </c>
      <c r="D196" s="203">
        <v>77134.099999999991</v>
      </c>
      <c r="E196" s="203">
        <v>0</v>
      </c>
      <c r="F196" s="203">
        <v>2169.71</v>
      </c>
      <c r="G196" s="203">
        <v>0</v>
      </c>
      <c r="H196" s="203">
        <v>0</v>
      </c>
      <c r="I196" s="203">
        <v>0</v>
      </c>
      <c r="J196" s="209">
        <v>230699.15</v>
      </c>
      <c r="K196" s="203">
        <v>0</v>
      </c>
      <c r="L196" s="203">
        <v>0</v>
      </c>
      <c r="M196" s="203">
        <v>73382</v>
      </c>
      <c r="N196" s="203">
        <v>0</v>
      </c>
      <c r="O196" s="203">
        <v>1543.8400000000001</v>
      </c>
      <c r="P196" s="203">
        <v>31081.17</v>
      </c>
      <c r="Q196" s="203">
        <v>95026.23</v>
      </c>
      <c r="R196" s="203">
        <v>31971.73</v>
      </c>
      <c r="S196" s="203">
        <v>0</v>
      </c>
      <c r="T196" s="203">
        <v>0</v>
      </c>
      <c r="U196" s="210">
        <v>233004.97</v>
      </c>
    </row>
    <row r="197" spans="1:28">
      <c r="A197" s="206" t="s">
        <v>173</v>
      </c>
      <c r="B197" s="203">
        <v>0</v>
      </c>
      <c r="C197" s="203">
        <v>0</v>
      </c>
      <c r="D197" s="203">
        <v>0</v>
      </c>
      <c r="E197" s="203">
        <v>0</v>
      </c>
      <c r="F197" s="203">
        <v>0</v>
      </c>
      <c r="G197" s="203">
        <v>0</v>
      </c>
      <c r="H197" s="203">
        <v>0</v>
      </c>
      <c r="I197" s="203">
        <v>0</v>
      </c>
      <c r="J197" s="209">
        <v>0</v>
      </c>
      <c r="K197" s="203">
        <v>0</v>
      </c>
      <c r="L197" s="203">
        <v>0</v>
      </c>
      <c r="M197" s="203">
        <v>0</v>
      </c>
      <c r="N197" s="203">
        <v>0</v>
      </c>
      <c r="O197" s="203">
        <v>0</v>
      </c>
      <c r="P197" s="203">
        <v>0</v>
      </c>
      <c r="Q197" s="203">
        <v>0</v>
      </c>
      <c r="R197" s="203">
        <v>0</v>
      </c>
      <c r="S197" s="203">
        <v>0</v>
      </c>
      <c r="T197" s="203">
        <v>0</v>
      </c>
      <c r="U197" s="210">
        <v>0</v>
      </c>
    </row>
    <row r="198" spans="1:28">
      <c r="A198" s="206" t="s">
        <v>174</v>
      </c>
      <c r="B198" s="203">
        <v>0</v>
      </c>
      <c r="C198" s="203">
        <v>16179.01</v>
      </c>
      <c r="D198" s="203">
        <v>42382.04</v>
      </c>
      <c r="E198" s="203">
        <v>0</v>
      </c>
      <c r="F198" s="203">
        <v>0</v>
      </c>
      <c r="G198" s="203">
        <v>0</v>
      </c>
      <c r="H198" s="203">
        <v>0</v>
      </c>
      <c r="I198" s="203">
        <v>0</v>
      </c>
      <c r="J198" s="209">
        <v>58561.05</v>
      </c>
      <c r="K198" s="203">
        <v>48414.559999999998</v>
      </c>
      <c r="L198" s="203">
        <v>0</v>
      </c>
      <c r="M198" s="203">
        <v>0</v>
      </c>
      <c r="N198" s="203">
        <v>0</v>
      </c>
      <c r="O198" s="203">
        <v>6412.0599999999995</v>
      </c>
      <c r="P198" s="203">
        <v>11168.15</v>
      </c>
      <c r="Q198" s="203">
        <v>0</v>
      </c>
      <c r="R198" s="203">
        <v>0</v>
      </c>
      <c r="S198" s="203">
        <v>0</v>
      </c>
      <c r="T198" s="203">
        <v>0</v>
      </c>
      <c r="U198" s="210">
        <v>65994.76999999999</v>
      </c>
    </row>
    <row r="199" spans="1:28" s="113" customFormat="1" ht="14.4">
      <c r="A199" s="108" t="s">
        <v>41</v>
      </c>
      <c r="B199" s="170">
        <v>2018125.49</v>
      </c>
      <c r="C199" s="170">
        <v>788225.01</v>
      </c>
      <c r="D199" s="170">
        <v>1258756.3400000001</v>
      </c>
      <c r="E199" s="170">
        <v>430708.26</v>
      </c>
      <c r="F199" s="170">
        <v>89506.71</v>
      </c>
      <c r="G199" s="170">
        <v>0</v>
      </c>
      <c r="H199" s="170">
        <v>117010</v>
      </c>
      <c r="I199" s="170">
        <v>1109454</v>
      </c>
      <c r="J199" s="171">
        <v>5811785.8099999996</v>
      </c>
      <c r="K199" s="170">
        <v>204062.45</v>
      </c>
      <c r="L199" s="170">
        <v>21968</v>
      </c>
      <c r="M199" s="170">
        <v>2697510</v>
      </c>
      <c r="N199" s="170">
        <v>0</v>
      </c>
      <c r="O199" s="170">
        <v>760971.3</v>
      </c>
      <c r="P199" s="170">
        <v>583853.89</v>
      </c>
      <c r="Q199" s="170">
        <v>931341.73</v>
      </c>
      <c r="R199" s="170">
        <v>792967.73</v>
      </c>
      <c r="S199" s="170">
        <v>0</v>
      </c>
      <c r="T199" s="170">
        <v>0</v>
      </c>
      <c r="U199" s="172">
        <v>5992675.0999999996</v>
      </c>
      <c r="V199" s="173"/>
      <c r="W199" s="173"/>
      <c r="X199" s="173"/>
      <c r="Y199" s="173"/>
      <c r="Z199" s="173"/>
      <c r="AA199" s="173"/>
      <c r="AB199" s="173"/>
    </row>
    <row r="200" spans="1:28" s="113" customFormat="1" ht="14.4">
      <c r="A200" s="108" t="s">
        <v>42</v>
      </c>
      <c r="B200" s="170">
        <v>11299705.49</v>
      </c>
      <c r="C200" s="170">
        <v>1288225.01</v>
      </c>
      <c r="D200" s="170">
        <v>6184189.3399999999</v>
      </c>
      <c r="E200" s="170">
        <v>1649832.26</v>
      </c>
      <c r="F200" s="170">
        <v>164049.71000000002</v>
      </c>
      <c r="G200" s="170">
        <v>0</v>
      </c>
      <c r="H200" s="170">
        <v>564622</v>
      </c>
      <c r="I200" s="170">
        <v>1307154</v>
      </c>
      <c r="J200" s="171">
        <v>22457777.810000002</v>
      </c>
      <c r="K200" s="170">
        <v>3979894.45</v>
      </c>
      <c r="L200" s="170">
        <v>21968</v>
      </c>
      <c r="M200" s="170">
        <v>2936717</v>
      </c>
      <c r="N200" s="170">
        <v>0</v>
      </c>
      <c r="O200" s="170">
        <v>1000587.3</v>
      </c>
      <c r="P200" s="170">
        <v>3076753.89</v>
      </c>
      <c r="Q200" s="170">
        <v>5671333.7300000004</v>
      </c>
      <c r="R200" s="170">
        <v>4153859.73</v>
      </c>
      <c r="S200" s="170">
        <v>0</v>
      </c>
      <c r="T200" s="170">
        <v>0</v>
      </c>
      <c r="U200" s="172">
        <v>20841114.100000001</v>
      </c>
      <c r="V200" s="173"/>
      <c r="W200" s="173"/>
      <c r="X200" s="173"/>
      <c r="Y200" s="173"/>
      <c r="Z200" s="173"/>
      <c r="AA200" s="173"/>
      <c r="AB200" s="173"/>
    </row>
    <row r="201" spans="1:28">
      <c r="J201" s="209">
        <v>0</v>
      </c>
      <c r="U201" s="210">
        <v>0</v>
      </c>
    </row>
    <row r="202" spans="1:28" s="113" customFormat="1" ht="14.4">
      <c r="A202" s="108" t="s">
        <v>175</v>
      </c>
      <c r="B202" s="170">
        <v>5433543</v>
      </c>
      <c r="C202" s="170">
        <v>0</v>
      </c>
      <c r="D202" s="170">
        <v>5092034</v>
      </c>
      <c r="E202" s="170">
        <v>1063312</v>
      </c>
      <c r="F202" s="170">
        <v>211869</v>
      </c>
      <c r="G202" s="170">
        <v>130</v>
      </c>
      <c r="H202" s="170">
        <v>12933</v>
      </c>
      <c r="I202" s="170">
        <v>0</v>
      </c>
      <c r="J202" s="171">
        <v>11813821</v>
      </c>
      <c r="K202" s="170">
        <v>4287745</v>
      </c>
      <c r="L202" s="170">
        <v>0</v>
      </c>
      <c r="M202" s="170">
        <v>0</v>
      </c>
      <c r="N202" s="170">
        <v>0</v>
      </c>
      <c r="O202" s="170">
        <v>1780524</v>
      </c>
      <c r="P202" s="170">
        <v>2672064</v>
      </c>
      <c r="Q202" s="170">
        <v>580129</v>
      </c>
      <c r="R202" s="170">
        <v>1309565</v>
      </c>
      <c r="S202" s="170">
        <v>0</v>
      </c>
      <c r="T202" s="170">
        <v>0</v>
      </c>
      <c r="U202" s="172">
        <v>10630027</v>
      </c>
      <c r="V202" s="173"/>
      <c r="W202" s="173"/>
      <c r="X202" s="173"/>
      <c r="Y202" s="173"/>
      <c r="Z202" s="173"/>
      <c r="AA202" s="173"/>
      <c r="AB202" s="173"/>
    </row>
    <row r="203" spans="1:28">
      <c r="A203" s="206" t="s">
        <v>176</v>
      </c>
      <c r="B203" s="203">
        <v>0</v>
      </c>
      <c r="C203" s="203">
        <v>0</v>
      </c>
      <c r="D203" s="203">
        <v>115187.92</v>
      </c>
      <c r="E203" s="203">
        <v>0</v>
      </c>
      <c r="F203" s="203">
        <v>0</v>
      </c>
      <c r="G203" s="203">
        <v>0</v>
      </c>
      <c r="H203" s="203">
        <v>18981.560000000001</v>
      </c>
      <c r="I203" s="203">
        <v>142003.48000000001</v>
      </c>
      <c r="J203" s="209">
        <v>276172.96000000002</v>
      </c>
      <c r="K203" s="203">
        <v>118051.52</v>
      </c>
      <c r="L203" s="203">
        <v>0</v>
      </c>
      <c r="M203" s="203">
        <v>135469.51999999999</v>
      </c>
      <c r="N203" s="203">
        <v>0</v>
      </c>
      <c r="O203" s="203">
        <v>37797.129999999997</v>
      </c>
      <c r="P203" s="203">
        <v>15382.56</v>
      </c>
      <c r="Q203" s="203">
        <v>0</v>
      </c>
      <c r="R203" s="203">
        <v>5052.46</v>
      </c>
      <c r="S203" s="203">
        <v>0</v>
      </c>
      <c r="T203" s="203">
        <v>0</v>
      </c>
      <c r="U203" s="210">
        <v>311753.19</v>
      </c>
    </row>
    <row r="204" spans="1:28">
      <c r="A204" s="206" t="s">
        <v>177</v>
      </c>
      <c r="B204" s="203">
        <v>989378</v>
      </c>
      <c r="C204" s="203">
        <v>0</v>
      </c>
      <c r="D204" s="203">
        <v>182606</v>
      </c>
      <c r="E204" s="203">
        <v>63082</v>
      </c>
      <c r="F204" s="203">
        <v>0</v>
      </c>
      <c r="G204" s="203">
        <v>178263</v>
      </c>
      <c r="H204" s="203">
        <v>0</v>
      </c>
      <c r="I204" s="203">
        <v>636170</v>
      </c>
      <c r="J204" s="209">
        <v>2049499</v>
      </c>
      <c r="K204" s="203">
        <v>0</v>
      </c>
      <c r="L204" s="203">
        <v>0</v>
      </c>
      <c r="M204" s="203">
        <v>984170</v>
      </c>
      <c r="N204" s="203">
        <v>0</v>
      </c>
      <c r="O204" s="203">
        <v>312349</v>
      </c>
      <c r="P204" s="203">
        <v>72067</v>
      </c>
      <c r="Q204" s="203">
        <v>695604</v>
      </c>
      <c r="R204" s="203">
        <v>0</v>
      </c>
      <c r="S204" s="203">
        <v>0</v>
      </c>
      <c r="T204" s="203">
        <v>0</v>
      </c>
      <c r="U204" s="210">
        <v>2064190</v>
      </c>
    </row>
    <row r="205" spans="1:28">
      <c r="A205" s="206" t="s">
        <v>178</v>
      </c>
      <c r="B205" s="203">
        <v>0</v>
      </c>
      <c r="C205" s="203">
        <v>0</v>
      </c>
      <c r="D205" s="203">
        <v>174709.85</v>
      </c>
      <c r="E205" s="203">
        <v>0</v>
      </c>
      <c r="F205" s="203">
        <v>539890.21</v>
      </c>
      <c r="G205" s="203">
        <v>0</v>
      </c>
      <c r="H205" s="203">
        <v>0</v>
      </c>
      <c r="I205" s="203">
        <v>0</v>
      </c>
      <c r="J205" s="209">
        <v>714600.05999999994</v>
      </c>
      <c r="K205" s="203">
        <v>19493.91</v>
      </c>
      <c r="L205" s="203">
        <v>0</v>
      </c>
      <c r="M205" s="203">
        <v>0</v>
      </c>
      <c r="N205" s="203">
        <v>0</v>
      </c>
      <c r="O205" s="203">
        <v>155537.16</v>
      </c>
      <c r="P205" s="203">
        <v>50572.75</v>
      </c>
      <c r="Q205" s="203">
        <v>566151.80000000005</v>
      </c>
      <c r="R205" s="203">
        <v>0</v>
      </c>
      <c r="S205" s="203">
        <v>0</v>
      </c>
      <c r="T205" s="203">
        <v>0</v>
      </c>
      <c r="U205" s="210">
        <v>791755.62000000011</v>
      </c>
    </row>
    <row r="206" spans="1:28" s="113" customFormat="1" ht="14.4">
      <c r="A206" s="108" t="s">
        <v>41</v>
      </c>
      <c r="B206" s="170">
        <v>989378</v>
      </c>
      <c r="C206" s="170">
        <v>0</v>
      </c>
      <c r="D206" s="170">
        <v>472503.77</v>
      </c>
      <c r="E206" s="170">
        <v>63082</v>
      </c>
      <c r="F206" s="170">
        <v>539890.21</v>
      </c>
      <c r="G206" s="170">
        <v>178263</v>
      </c>
      <c r="H206" s="170">
        <v>18981.560000000001</v>
      </c>
      <c r="I206" s="170">
        <v>778173.48</v>
      </c>
      <c r="J206" s="171">
        <v>3040272.02</v>
      </c>
      <c r="K206" s="170">
        <v>137545.43</v>
      </c>
      <c r="L206" s="170">
        <v>0</v>
      </c>
      <c r="M206" s="170">
        <v>1119639.52</v>
      </c>
      <c r="N206" s="170">
        <v>0</v>
      </c>
      <c r="O206" s="170">
        <v>505683.29000000004</v>
      </c>
      <c r="P206" s="170">
        <v>138022.31</v>
      </c>
      <c r="Q206" s="170">
        <v>1261755.8</v>
      </c>
      <c r="R206" s="170">
        <v>5052.46</v>
      </c>
      <c r="S206" s="170">
        <v>0</v>
      </c>
      <c r="T206" s="170">
        <v>0</v>
      </c>
      <c r="U206" s="172">
        <v>3167698.81</v>
      </c>
      <c r="V206" s="173"/>
      <c r="W206" s="173"/>
      <c r="X206" s="173"/>
      <c r="Y206" s="173"/>
      <c r="Z206" s="173"/>
      <c r="AA206" s="173"/>
      <c r="AB206" s="173"/>
    </row>
    <row r="207" spans="1:28" s="113" customFormat="1" ht="14.4">
      <c r="A207" s="108" t="s">
        <v>42</v>
      </c>
      <c r="B207" s="170">
        <v>6422921</v>
      </c>
      <c r="C207" s="170">
        <v>0</v>
      </c>
      <c r="D207" s="170">
        <v>5564537.7699999996</v>
      </c>
      <c r="E207" s="170">
        <v>1126394</v>
      </c>
      <c r="F207" s="170">
        <v>751759.21</v>
      </c>
      <c r="G207" s="170">
        <v>178393</v>
      </c>
      <c r="H207" s="170">
        <v>31914.560000000001</v>
      </c>
      <c r="I207" s="170">
        <v>778173.48</v>
      </c>
      <c r="J207" s="171">
        <v>14854093.020000001</v>
      </c>
      <c r="K207" s="170">
        <v>4425290.43</v>
      </c>
      <c r="L207" s="170">
        <v>0</v>
      </c>
      <c r="M207" s="170">
        <v>1119639.52</v>
      </c>
      <c r="N207" s="170">
        <v>0</v>
      </c>
      <c r="O207" s="170">
        <v>2286207.29</v>
      </c>
      <c r="P207" s="170">
        <v>2810086.31</v>
      </c>
      <c r="Q207" s="170">
        <v>1841884.8</v>
      </c>
      <c r="R207" s="170">
        <v>1314617.46</v>
      </c>
      <c r="S207" s="170">
        <v>0</v>
      </c>
      <c r="T207" s="170">
        <v>0</v>
      </c>
      <c r="U207" s="172">
        <v>13797725.809999999</v>
      </c>
      <c r="V207" s="173"/>
      <c r="W207" s="173"/>
      <c r="X207" s="173"/>
      <c r="Y207" s="173"/>
      <c r="Z207" s="173"/>
      <c r="AA207" s="173"/>
      <c r="AB207" s="173"/>
    </row>
    <row r="208" spans="1:28">
      <c r="J208" s="209">
        <v>0</v>
      </c>
      <c r="U208" s="210">
        <v>0</v>
      </c>
    </row>
    <row r="209" spans="1:28" s="113" customFormat="1" ht="14.4">
      <c r="A209" s="108" t="s">
        <v>179</v>
      </c>
      <c r="B209" s="170">
        <v>7838339.3700000001</v>
      </c>
      <c r="C209" s="170">
        <v>0</v>
      </c>
      <c r="D209" s="170">
        <v>11599029.07</v>
      </c>
      <c r="E209" s="170">
        <v>3848431.6500000004</v>
      </c>
      <c r="F209" s="170">
        <v>169086</v>
      </c>
      <c r="G209" s="170">
        <v>0.03</v>
      </c>
      <c r="H209" s="170">
        <v>128088.68</v>
      </c>
      <c r="I209" s="170">
        <v>1301459.93</v>
      </c>
      <c r="J209" s="171">
        <v>24884434.730000004</v>
      </c>
      <c r="K209" s="170">
        <v>11186360.66</v>
      </c>
      <c r="L209" s="170">
        <v>29235.77</v>
      </c>
      <c r="M209" s="170">
        <v>40992.53</v>
      </c>
      <c r="N209" s="170">
        <v>0</v>
      </c>
      <c r="O209" s="170">
        <v>2707765.97</v>
      </c>
      <c r="P209" s="170">
        <v>3709014.82</v>
      </c>
      <c r="Q209" s="170">
        <v>653296.48</v>
      </c>
      <c r="R209" s="170">
        <v>3709976.49</v>
      </c>
      <c r="S209" s="170">
        <v>0</v>
      </c>
      <c r="T209" s="170">
        <v>0</v>
      </c>
      <c r="U209" s="172">
        <v>22036642.719999999</v>
      </c>
      <c r="V209" s="173"/>
      <c r="W209" s="173"/>
      <c r="X209" s="173"/>
      <c r="Y209" s="173"/>
      <c r="Z209" s="173"/>
      <c r="AA209" s="173"/>
      <c r="AB209" s="173"/>
    </row>
    <row r="210" spans="1:28">
      <c r="A210" s="206" t="s">
        <v>180</v>
      </c>
      <c r="B210" s="203">
        <v>889019</v>
      </c>
      <c r="C210" s="203">
        <v>0</v>
      </c>
      <c r="D210" s="203">
        <v>739777</v>
      </c>
      <c r="E210" s="203">
        <v>324400</v>
      </c>
      <c r="F210" s="203">
        <v>480</v>
      </c>
      <c r="G210" s="203">
        <v>149320</v>
      </c>
      <c r="H210" s="203">
        <v>100811</v>
      </c>
      <c r="I210" s="203">
        <v>1084123</v>
      </c>
      <c r="J210" s="209">
        <v>3287930</v>
      </c>
      <c r="K210" s="203">
        <v>0</v>
      </c>
      <c r="L210" s="203">
        <v>0</v>
      </c>
      <c r="M210" s="203">
        <v>1740</v>
      </c>
      <c r="N210" s="203">
        <v>0</v>
      </c>
      <c r="O210" s="203">
        <v>2367076</v>
      </c>
      <c r="P210" s="203">
        <v>352408</v>
      </c>
      <c r="Q210" s="203">
        <v>0</v>
      </c>
      <c r="R210" s="203">
        <v>496984</v>
      </c>
      <c r="S210" s="203">
        <v>0</v>
      </c>
      <c r="T210" s="203">
        <v>0</v>
      </c>
      <c r="U210" s="210">
        <v>3218208</v>
      </c>
    </row>
    <row r="211" spans="1:28">
      <c r="A211" s="206" t="s">
        <v>181</v>
      </c>
      <c r="B211" s="203">
        <v>2862.9</v>
      </c>
      <c r="C211" s="203">
        <v>0</v>
      </c>
      <c r="D211" s="203">
        <v>631971.20000000007</v>
      </c>
      <c r="E211" s="203">
        <v>131466</v>
      </c>
      <c r="F211" s="203">
        <v>5834.58</v>
      </c>
      <c r="G211" s="203">
        <v>0</v>
      </c>
      <c r="H211" s="203">
        <v>0</v>
      </c>
      <c r="I211" s="203">
        <v>24264.61</v>
      </c>
      <c r="J211" s="209">
        <v>796399.29</v>
      </c>
      <c r="K211" s="203">
        <v>0</v>
      </c>
      <c r="L211" s="203">
        <v>0</v>
      </c>
      <c r="M211" s="203">
        <v>0</v>
      </c>
      <c r="N211" s="203">
        <v>0</v>
      </c>
      <c r="O211" s="203">
        <v>169399.27</v>
      </c>
      <c r="P211" s="203">
        <v>155300.45000000001</v>
      </c>
      <c r="Q211" s="203">
        <v>439721.62</v>
      </c>
      <c r="R211" s="203">
        <v>171961.58</v>
      </c>
      <c r="S211" s="203">
        <v>0</v>
      </c>
      <c r="T211" s="203">
        <v>0</v>
      </c>
      <c r="U211" s="210">
        <v>936382.91999999993</v>
      </c>
    </row>
    <row r="212" spans="1:28">
      <c r="A212" s="206" t="s">
        <v>182</v>
      </c>
      <c r="B212" s="203">
        <v>0</v>
      </c>
      <c r="C212" s="203">
        <v>0</v>
      </c>
      <c r="D212" s="203">
        <v>21128</v>
      </c>
      <c r="E212" s="203">
        <v>30364</v>
      </c>
      <c r="F212" s="203">
        <v>0</v>
      </c>
      <c r="G212" s="203">
        <v>0</v>
      </c>
      <c r="H212" s="203">
        <v>0</v>
      </c>
      <c r="I212" s="203">
        <v>0</v>
      </c>
      <c r="J212" s="209">
        <v>51492</v>
      </c>
      <c r="K212" s="203">
        <v>0</v>
      </c>
      <c r="L212" s="203">
        <v>0</v>
      </c>
      <c r="M212" s="203">
        <v>0</v>
      </c>
      <c r="N212" s="203">
        <v>0</v>
      </c>
      <c r="O212" s="203">
        <v>38588</v>
      </c>
      <c r="P212" s="203">
        <v>21699</v>
      </c>
      <c r="Q212" s="203">
        <v>3049</v>
      </c>
      <c r="R212" s="203">
        <v>0</v>
      </c>
      <c r="S212" s="203">
        <v>0</v>
      </c>
      <c r="T212" s="203">
        <v>0</v>
      </c>
      <c r="U212" s="210">
        <v>63336</v>
      </c>
    </row>
    <row r="213" spans="1:28">
      <c r="A213" s="206" t="s">
        <v>402</v>
      </c>
      <c r="B213" s="203">
        <v>0</v>
      </c>
      <c r="C213" s="203">
        <v>0</v>
      </c>
      <c r="D213" s="203">
        <v>0</v>
      </c>
      <c r="E213" s="203">
        <v>0</v>
      </c>
      <c r="F213" s="203">
        <v>0</v>
      </c>
      <c r="G213" s="203">
        <v>0</v>
      </c>
      <c r="H213" s="203">
        <v>0</v>
      </c>
      <c r="I213" s="203">
        <v>0</v>
      </c>
      <c r="J213" s="209">
        <v>0</v>
      </c>
      <c r="K213" s="203">
        <v>0</v>
      </c>
      <c r="L213" s="203">
        <v>0</v>
      </c>
      <c r="M213" s="203">
        <v>0</v>
      </c>
      <c r="N213" s="203">
        <v>0</v>
      </c>
      <c r="O213" s="203">
        <v>0</v>
      </c>
      <c r="P213" s="203">
        <v>0</v>
      </c>
      <c r="Q213" s="203">
        <v>0</v>
      </c>
      <c r="R213" s="203">
        <v>0</v>
      </c>
      <c r="S213" s="203">
        <v>0</v>
      </c>
      <c r="T213" s="203">
        <v>0</v>
      </c>
      <c r="U213" s="210">
        <v>0</v>
      </c>
    </row>
    <row r="214" spans="1:28">
      <c r="A214" s="206" t="s">
        <v>184</v>
      </c>
      <c r="B214" s="203">
        <v>83197.759999999995</v>
      </c>
      <c r="C214" s="203">
        <v>2964.5</v>
      </c>
      <c r="D214" s="203">
        <v>86469.94</v>
      </c>
      <c r="E214" s="203">
        <v>66852.55</v>
      </c>
      <c r="F214" s="203">
        <v>8100.0599999999995</v>
      </c>
      <c r="G214" s="203">
        <v>26719.97</v>
      </c>
      <c r="H214" s="203">
        <v>83500</v>
      </c>
      <c r="I214" s="203">
        <v>170794.76</v>
      </c>
      <c r="J214" s="209">
        <v>528599.54</v>
      </c>
      <c r="K214" s="203">
        <v>279903.2</v>
      </c>
      <c r="L214" s="203">
        <v>0</v>
      </c>
      <c r="M214" s="203">
        <v>83000</v>
      </c>
      <c r="N214" s="203">
        <v>0</v>
      </c>
      <c r="O214" s="203">
        <v>618027.50999999989</v>
      </c>
      <c r="P214" s="203">
        <v>38245.64</v>
      </c>
      <c r="Q214" s="203">
        <v>106305.11000000002</v>
      </c>
      <c r="R214" s="203">
        <v>0</v>
      </c>
      <c r="S214" s="203">
        <v>0</v>
      </c>
      <c r="T214" s="203">
        <v>0</v>
      </c>
      <c r="U214" s="210">
        <v>1125481.46</v>
      </c>
    </row>
    <row r="215" spans="1:28">
      <c r="A215" s="206" t="s">
        <v>185</v>
      </c>
      <c r="B215" s="203">
        <v>0</v>
      </c>
      <c r="C215" s="203">
        <v>208058</v>
      </c>
      <c r="D215" s="203">
        <v>21154</v>
      </c>
      <c r="E215" s="203">
        <v>0</v>
      </c>
      <c r="F215" s="203">
        <v>0</v>
      </c>
      <c r="G215" s="203">
        <v>0</v>
      </c>
      <c r="H215" s="203">
        <v>0</v>
      </c>
      <c r="I215" s="203">
        <v>0</v>
      </c>
      <c r="J215" s="209">
        <v>229212</v>
      </c>
      <c r="K215" s="203">
        <v>0</v>
      </c>
      <c r="L215" s="203">
        <v>0</v>
      </c>
      <c r="M215" s="203">
        <v>0</v>
      </c>
      <c r="N215" s="203">
        <v>0</v>
      </c>
      <c r="O215" s="203">
        <v>40950</v>
      </c>
      <c r="P215" s="203">
        <v>13275</v>
      </c>
      <c r="Q215" s="203">
        <v>113657</v>
      </c>
      <c r="R215" s="203">
        <v>44815</v>
      </c>
      <c r="S215" s="203">
        <v>0</v>
      </c>
      <c r="T215" s="203">
        <v>0</v>
      </c>
      <c r="U215" s="210">
        <v>212697</v>
      </c>
    </row>
    <row r="216" spans="1:28">
      <c r="A216" s="206" t="s">
        <v>186</v>
      </c>
      <c r="B216" s="203">
        <v>0</v>
      </c>
      <c r="C216" s="203">
        <v>0</v>
      </c>
      <c r="D216" s="203">
        <v>9357.09</v>
      </c>
      <c r="E216" s="203">
        <v>27482.92</v>
      </c>
      <c r="F216" s="203">
        <v>0</v>
      </c>
      <c r="G216" s="203">
        <v>8742.57</v>
      </c>
      <c r="H216" s="203">
        <v>8742.57</v>
      </c>
      <c r="I216" s="203">
        <v>0</v>
      </c>
      <c r="J216" s="209">
        <v>54325.149999999994</v>
      </c>
      <c r="K216" s="203">
        <v>13894.38</v>
      </c>
      <c r="L216" s="203">
        <v>0</v>
      </c>
      <c r="M216" s="203">
        <v>8742.57</v>
      </c>
      <c r="N216" s="203">
        <v>0</v>
      </c>
      <c r="O216" s="203">
        <v>14201.179999999998</v>
      </c>
      <c r="P216" s="203">
        <v>15277.2</v>
      </c>
      <c r="Q216" s="203">
        <v>10031.030000000001</v>
      </c>
      <c r="R216" s="203">
        <v>0</v>
      </c>
      <c r="S216" s="203">
        <v>0</v>
      </c>
      <c r="T216" s="203">
        <v>0</v>
      </c>
      <c r="U216" s="210">
        <v>62146.36</v>
      </c>
    </row>
    <row r="217" spans="1:28">
      <c r="A217" s="206" t="s">
        <v>187</v>
      </c>
      <c r="B217" s="203">
        <v>0</v>
      </c>
      <c r="C217" s="203">
        <v>0</v>
      </c>
      <c r="D217" s="203">
        <v>7467.27</v>
      </c>
      <c r="E217" s="203">
        <v>20300.91</v>
      </c>
      <c r="F217" s="203">
        <v>10.41</v>
      </c>
      <c r="G217" s="203">
        <v>0</v>
      </c>
      <c r="H217" s="203">
        <v>0</v>
      </c>
      <c r="I217" s="203">
        <v>0</v>
      </c>
      <c r="J217" s="209">
        <v>27778.59</v>
      </c>
      <c r="K217" s="203">
        <v>16887.509999999998</v>
      </c>
      <c r="L217" s="203">
        <v>0</v>
      </c>
      <c r="M217" s="203">
        <v>0</v>
      </c>
      <c r="N217" s="203">
        <v>0</v>
      </c>
      <c r="O217" s="203">
        <v>28.47</v>
      </c>
      <c r="P217" s="203">
        <v>13064.62</v>
      </c>
      <c r="Q217" s="203">
        <v>0</v>
      </c>
      <c r="R217" s="203">
        <v>0</v>
      </c>
      <c r="S217" s="203">
        <v>0</v>
      </c>
      <c r="T217" s="203">
        <v>0</v>
      </c>
      <c r="U217" s="210">
        <v>29980.6</v>
      </c>
    </row>
    <row r="218" spans="1:28">
      <c r="A218" s="206" t="s">
        <v>188</v>
      </c>
      <c r="B218" s="203">
        <v>0</v>
      </c>
      <c r="C218" s="203">
        <v>0</v>
      </c>
      <c r="D218" s="203">
        <v>9141.369999999999</v>
      </c>
      <c r="E218" s="203">
        <v>122189.45999999999</v>
      </c>
      <c r="F218" s="203">
        <v>2981.57</v>
      </c>
      <c r="G218" s="203">
        <v>0</v>
      </c>
      <c r="H218" s="203">
        <v>7257.25</v>
      </c>
      <c r="I218" s="203">
        <v>254522.63</v>
      </c>
      <c r="J218" s="209">
        <v>396092.28</v>
      </c>
      <c r="K218" s="203">
        <v>51545.85</v>
      </c>
      <c r="L218" s="203">
        <v>0</v>
      </c>
      <c r="M218" s="203">
        <v>259522.63</v>
      </c>
      <c r="N218" s="203">
        <v>0</v>
      </c>
      <c r="O218" s="203">
        <v>46914.82</v>
      </c>
      <c r="P218" s="203">
        <v>28131.08</v>
      </c>
      <c r="Q218" s="203">
        <v>0</v>
      </c>
      <c r="R218" s="203">
        <v>0</v>
      </c>
      <c r="S218" s="203">
        <v>0</v>
      </c>
      <c r="T218" s="203">
        <v>0</v>
      </c>
      <c r="U218" s="210">
        <v>386114.38</v>
      </c>
    </row>
    <row r="219" spans="1:28" s="113" customFormat="1" ht="14.4">
      <c r="A219" s="108" t="s">
        <v>41</v>
      </c>
      <c r="B219" s="170">
        <v>975079.66</v>
      </c>
      <c r="C219" s="170">
        <v>211022.5</v>
      </c>
      <c r="D219" s="170">
        <v>1526465.8700000003</v>
      </c>
      <c r="E219" s="170">
        <v>723055.84000000008</v>
      </c>
      <c r="F219" s="170">
        <v>17406.62</v>
      </c>
      <c r="G219" s="170">
        <v>184782.54</v>
      </c>
      <c r="H219" s="170">
        <v>200310.82</v>
      </c>
      <c r="I219" s="170">
        <v>1533705</v>
      </c>
      <c r="J219" s="171">
        <v>5371828.8499999996</v>
      </c>
      <c r="K219" s="170">
        <v>362230.94</v>
      </c>
      <c r="L219" s="170">
        <v>0</v>
      </c>
      <c r="M219" s="170">
        <v>353005.2</v>
      </c>
      <c r="N219" s="170">
        <v>0</v>
      </c>
      <c r="O219" s="170">
        <v>3295185.25</v>
      </c>
      <c r="P219" s="170">
        <v>637400.98999999987</v>
      </c>
      <c r="Q219" s="170">
        <v>672763.76</v>
      </c>
      <c r="R219" s="170">
        <v>713760.58</v>
      </c>
      <c r="S219" s="170">
        <v>0</v>
      </c>
      <c r="T219" s="170">
        <v>0</v>
      </c>
      <c r="U219" s="172">
        <v>6034346.7199999997</v>
      </c>
      <c r="V219" s="173"/>
      <c r="W219" s="173"/>
      <c r="X219" s="173"/>
      <c r="Y219" s="173"/>
      <c r="Z219" s="173"/>
      <c r="AA219" s="173"/>
      <c r="AB219" s="173"/>
    </row>
    <row r="220" spans="1:28" s="113" customFormat="1" ht="14.4">
      <c r="A220" s="108" t="s">
        <v>42</v>
      </c>
      <c r="B220" s="170">
        <v>8813419.0299999993</v>
      </c>
      <c r="C220" s="170">
        <v>211022.5</v>
      </c>
      <c r="D220" s="170">
        <v>13125494.940000001</v>
      </c>
      <c r="E220" s="170">
        <v>4571487.49</v>
      </c>
      <c r="F220" s="170">
        <v>186492.62</v>
      </c>
      <c r="G220" s="170">
        <v>184782.57</v>
      </c>
      <c r="H220" s="170">
        <v>328399.5</v>
      </c>
      <c r="I220" s="170">
        <v>2835164.9299999997</v>
      </c>
      <c r="J220" s="171">
        <v>30256263.580000002</v>
      </c>
      <c r="K220" s="170">
        <v>11548591.6</v>
      </c>
      <c r="L220" s="170">
        <v>29235.77</v>
      </c>
      <c r="M220" s="170">
        <v>393997.73</v>
      </c>
      <c r="N220" s="170">
        <v>0</v>
      </c>
      <c r="O220" s="170">
        <v>6002951.2200000007</v>
      </c>
      <c r="P220" s="170">
        <v>4346415.8099999996</v>
      </c>
      <c r="Q220" s="170">
        <v>1326060.24</v>
      </c>
      <c r="R220" s="170">
        <v>4423737.07</v>
      </c>
      <c r="S220" s="170">
        <v>0</v>
      </c>
      <c r="T220" s="170">
        <v>0</v>
      </c>
      <c r="U220" s="172">
        <v>28070989.439999998</v>
      </c>
      <c r="V220" s="173"/>
      <c r="W220" s="173"/>
      <c r="X220" s="173"/>
      <c r="Y220" s="173"/>
      <c r="Z220" s="173"/>
      <c r="AA220" s="173"/>
      <c r="AB220" s="173"/>
    </row>
    <row r="221" spans="1:28">
      <c r="J221" s="209">
        <v>0</v>
      </c>
      <c r="U221" s="210">
        <v>0</v>
      </c>
    </row>
    <row r="222" spans="1:28" s="113" customFormat="1" ht="14.4">
      <c r="A222" s="108" t="s">
        <v>189</v>
      </c>
      <c r="B222" s="170">
        <v>2741851.72</v>
      </c>
      <c r="C222" s="170">
        <v>0</v>
      </c>
      <c r="D222" s="170">
        <v>4872204.66</v>
      </c>
      <c r="E222" s="170">
        <v>1221929.9099999999</v>
      </c>
      <c r="F222" s="170">
        <v>60605.27</v>
      </c>
      <c r="G222" s="170">
        <v>0</v>
      </c>
      <c r="H222" s="170">
        <v>7277.16</v>
      </c>
      <c r="I222" s="170">
        <v>500000</v>
      </c>
      <c r="J222" s="171">
        <v>9403868.7200000007</v>
      </c>
      <c r="K222" s="170">
        <v>1674416.29</v>
      </c>
      <c r="L222" s="170">
        <v>0</v>
      </c>
      <c r="M222" s="170">
        <v>250000</v>
      </c>
      <c r="N222" s="170">
        <v>0</v>
      </c>
      <c r="O222" s="170">
        <v>87847.18</v>
      </c>
      <c r="P222" s="170">
        <v>4914965.8099999996</v>
      </c>
      <c r="Q222" s="170">
        <v>684648.80999999994</v>
      </c>
      <c r="R222" s="170">
        <v>1307259.81</v>
      </c>
      <c r="S222" s="170">
        <v>0</v>
      </c>
      <c r="T222" s="170">
        <v>0</v>
      </c>
      <c r="U222" s="172">
        <v>8919137.8999999985</v>
      </c>
      <c r="V222" s="173"/>
      <c r="W222" s="173"/>
      <c r="X222" s="173"/>
      <c r="Y222" s="173"/>
      <c r="Z222" s="173"/>
      <c r="AA222" s="173"/>
      <c r="AB222" s="173"/>
    </row>
    <row r="223" spans="1:28">
      <c r="A223" s="206" t="s">
        <v>190</v>
      </c>
      <c r="B223" s="203">
        <v>36522</v>
      </c>
      <c r="C223" s="203">
        <v>26201.45</v>
      </c>
      <c r="D223" s="203">
        <v>17063.34</v>
      </c>
      <c r="E223" s="203">
        <v>0</v>
      </c>
      <c r="F223" s="203">
        <v>0</v>
      </c>
      <c r="G223" s="203">
        <v>0</v>
      </c>
      <c r="H223" s="203">
        <v>500</v>
      </c>
      <c r="I223" s="203">
        <v>0</v>
      </c>
      <c r="J223" s="209">
        <v>80286.789999999994</v>
      </c>
      <c r="K223" s="203">
        <v>34870.29</v>
      </c>
      <c r="L223" s="203">
        <v>0</v>
      </c>
      <c r="M223" s="203">
        <v>3180.77</v>
      </c>
      <c r="N223" s="203">
        <v>0</v>
      </c>
      <c r="O223" s="203">
        <v>815.81</v>
      </c>
      <c r="P223" s="203">
        <v>5900.15</v>
      </c>
      <c r="Q223" s="203">
        <v>4930.3900000000003</v>
      </c>
      <c r="R223" s="203">
        <v>31591.53</v>
      </c>
      <c r="S223" s="203">
        <v>0</v>
      </c>
      <c r="T223" s="203">
        <v>0</v>
      </c>
      <c r="U223" s="210">
        <v>81288.94</v>
      </c>
    </row>
    <row r="224" spans="1:28">
      <c r="A224" s="206" t="s">
        <v>191</v>
      </c>
      <c r="B224" s="203">
        <v>0</v>
      </c>
      <c r="C224" s="203">
        <v>0</v>
      </c>
      <c r="D224" s="203">
        <v>8826</v>
      </c>
      <c r="E224" s="203">
        <v>13436</v>
      </c>
      <c r="F224" s="203">
        <v>812</v>
      </c>
      <c r="G224" s="203">
        <v>0</v>
      </c>
      <c r="H224" s="203">
        <v>0</v>
      </c>
      <c r="I224" s="203">
        <v>0</v>
      </c>
      <c r="J224" s="209">
        <v>23074</v>
      </c>
      <c r="K224" s="203">
        <v>0</v>
      </c>
      <c r="L224" s="203">
        <v>0</v>
      </c>
      <c r="M224" s="203">
        <v>17250</v>
      </c>
      <c r="N224" s="203">
        <v>0</v>
      </c>
      <c r="O224" s="203">
        <v>162</v>
      </c>
      <c r="P224" s="203">
        <v>4847</v>
      </c>
      <c r="Q224" s="203">
        <v>291</v>
      </c>
      <c r="R224" s="203">
        <v>0</v>
      </c>
      <c r="S224" s="203">
        <v>0</v>
      </c>
      <c r="T224" s="203">
        <v>0</v>
      </c>
      <c r="U224" s="210">
        <v>22550</v>
      </c>
    </row>
    <row r="225" spans="1:28">
      <c r="A225" s="206" t="s">
        <v>192</v>
      </c>
      <c r="B225" s="203">
        <v>113974.87999999999</v>
      </c>
      <c r="C225" s="203">
        <v>0</v>
      </c>
      <c r="D225" s="203">
        <v>131911.32</v>
      </c>
      <c r="E225" s="203">
        <v>12790.51</v>
      </c>
      <c r="F225" s="203">
        <v>14751.15</v>
      </c>
      <c r="G225" s="203">
        <v>0</v>
      </c>
      <c r="H225" s="203">
        <v>0</v>
      </c>
      <c r="I225" s="203">
        <v>0</v>
      </c>
      <c r="J225" s="209">
        <v>273427.86000000004</v>
      </c>
      <c r="K225" s="203">
        <v>0</v>
      </c>
      <c r="L225" s="203">
        <v>0</v>
      </c>
      <c r="M225" s="203">
        <v>0</v>
      </c>
      <c r="N225" s="203">
        <v>0</v>
      </c>
      <c r="O225" s="203">
        <v>130962.53</v>
      </c>
      <c r="P225" s="203">
        <v>35506.29</v>
      </c>
      <c r="Q225" s="203">
        <v>68755.48</v>
      </c>
      <c r="R225" s="203">
        <v>33816.6</v>
      </c>
      <c r="S225" s="203">
        <v>0</v>
      </c>
      <c r="T225" s="203">
        <v>0</v>
      </c>
      <c r="U225" s="210">
        <v>269040.89999999997</v>
      </c>
    </row>
    <row r="226" spans="1:28">
      <c r="A226" s="206" t="s">
        <v>193</v>
      </c>
      <c r="B226" s="203">
        <v>0</v>
      </c>
      <c r="C226" s="203">
        <v>0</v>
      </c>
      <c r="D226" s="203">
        <v>55996.14</v>
      </c>
      <c r="E226" s="203">
        <v>17978.509999999998</v>
      </c>
      <c r="F226" s="203">
        <v>0</v>
      </c>
      <c r="G226" s="203">
        <v>0</v>
      </c>
      <c r="H226" s="203">
        <v>0</v>
      </c>
      <c r="I226" s="203">
        <v>0</v>
      </c>
      <c r="J226" s="209">
        <v>73974.649999999994</v>
      </c>
      <c r="K226" s="203">
        <v>0</v>
      </c>
      <c r="L226" s="203">
        <v>0</v>
      </c>
      <c r="M226" s="203">
        <v>63655</v>
      </c>
      <c r="N226" s="203">
        <v>0</v>
      </c>
      <c r="O226" s="203">
        <v>130.19999999999999</v>
      </c>
      <c r="P226" s="203">
        <v>8744.86</v>
      </c>
      <c r="Q226" s="203">
        <v>0</v>
      </c>
      <c r="R226" s="203">
        <v>0</v>
      </c>
      <c r="S226" s="203">
        <v>0</v>
      </c>
      <c r="T226" s="203">
        <v>0</v>
      </c>
      <c r="U226" s="210">
        <v>72530.06</v>
      </c>
    </row>
    <row r="227" spans="1:28">
      <c r="A227" s="206" t="s">
        <v>194</v>
      </c>
      <c r="B227" s="203">
        <v>46072.41</v>
      </c>
      <c r="C227" s="203">
        <v>0</v>
      </c>
      <c r="D227" s="203">
        <v>85730.739999999991</v>
      </c>
      <c r="E227" s="203">
        <v>0</v>
      </c>
      <c r="F227" s="203">
        <v>0</v>
      </c>
      <c r="G227" s="203">
        <v>0</v>
      </c>
      <c r="H227" s="203">
        <v>0</v>
      </c>
      <c r="I227" s="203">
        <v>0</v>
      </c>
      <c r="J227" s="209">
        <v>131803.15</v>
      </c>
      <c r="K227" s="203">
        <v>0</v>
      </c>
      <c r="L227" s="203">
        <v>0</v>
      </c>
      <c r="M227" s="203">
        <v>67252</v>
      </c>
      <c r="N227" s="203">
        <v>0</v>
      </c>
      <c r="O227" s="203">
        <v>1533.53</v>
      </c>
      <c r="P227" s="203">
        <v>18964.78</v>
      </c>
      <c r="Q227" s="203">
        <v>32268.6</v>
      </c>
      <c r="R227" s="203">
        <v>158301.12</v>
      </c>
      <c r="S227" s="203">
        <v>0</v>
      </c>
      <c r="T227" s="203">
        <v>0</v>
      </c>
      <c r="U227" s="210">
        <v>278320.03000000003</v>
      </c>
    </row>
    <row r="228" spans="1:28">
      <c r="A228" s="206" t="s">
        <v>403</v>
      </c>
      <c r="B228" s="203">
        <v>718035</v>
      </c>
      <c r="C228" s="203">
        <v>0</v>
      </c>
      <c r="D228" s="203">
        <v>23513</v>
      </c>
      <c r="E228" s="203">
        <v>13763</v>
      </c>
      <c r="F228" s="203">
        <v>12893</v>
      </c>
      <c r="G228" s="203">
        <v>0</v>
      </c>
      <c r="H228" s="203">
        <v>0</v>
      </c>
      <c r="I228" s="203">
        <v>68695</v>
      </c>
      <c r="J228" s="209">
        <v>836899</v>
      </c>
      <c r="K228" s="203">
        <v>20926</v>
      </c>
      <c r="L228" s="203">
        <v>2695</v>
      </c>
      <c r="M228" s="203">
        <v>68695</v>
      </c>
      <c r="N228" s="203">
        <v>0</v>
      </c>
      <c r="O228" s="203">
        <v>60443</v>
      </c>
      <c r="P228" s="203">
        <v>12011</v>
      </c>
      <c r="Q228" s="203">
        <v>786233</v>
      </c>
      <c r="R228" s="203">
        <v>0</v>
      </c>
      <c r="S228" s="203">
        <v>0</v>
      </c>
      <c r="T228" s="203">
        <v>0</v>
      </c>
      <c r="U228" s="210">
        <v>951003</v>
      </c>
    </row>
    <row r="229" spans="1:28">
      <c r="A229" s="206" t="s">
        <v>196</v>
      </c>
      <c r="B229" s="203">
        <v>605041.48</v>
      </c>
      <c r="C229" s="203">
        <v>0</v>
      </c>
      <c r="D229" s="203">
        <v>50574.22</v>
      </c>
      <c r="E229" s="203">
        <v>3871.94</v>
      </c>
      <c r="F229" s="203">
        <v>916.76</v>
      </c>
      <c r="G229" s="203">
        <v>0</v>
      </c>
      <c r="H229" s="203">
        <v>0</v>
      </c>
      <c r="I229" s="203">
        <v>0</v>
      </c>
      <c r="J229" s="209">
        <v>660404.39999999991</v>
      </c>
      <c r="K229" s="203">
        <v>25859.11</v>
      </c>
      <c r="L229" s="203">
        <v>0</v>
      </c>
      <c r="M229" s="203">
        <v>0</v>
      </c>
      <c r="N229" s="203">
        <v>0</v>
      </c>
      <c r="O229" s="203">
        <v>79.08</v>
      </c>
      <c r="P229" s="203">
        <v>9271.66</v>
      </c>
      <c r="Q229" s="203">
        <v>309503.63</v>
      </c>
      <c r="R229" s="203">
        <v>307437.59000000003</v>
      </c>
      <c r="S229" s="203">
        <v>0</v>
      </c>
      <c r="T229" s="203">
        <v>0</v>
      </c>
      <c r="U229" s="210">
        <v>652151.07000000007</v>
      </c>
    </row>
    <row r="230" spans="1:28">
      <c r="A230" s="206" t="s">
        <v>197</v>
      </c>
      <c r="B230" s="203">
        <v>0</v>
      </c>
      <c r="C230" s="203">
        <v>0</v>
      </c>
      <c r="D230" s="203">
        <v>0</v>
      </c>
      <c r="E230" s="203">
        <v>0</v>
      </c>
      <c r="F230" s="203">
        <v>0</v>
      </c>
      <c r="G230" s="203">
        <v>0</v>
      </c>
      <c r="H230" s="203">
        <v>0</v>
      </c>
      <c r="I230" s="203">
        <v>0</v>
      </c>
      <c r="J230" s="209">
        <v>0</v>
      </c>
      <c r="K230" s="203">
        <v>0</v>
      </c>
      <c r="L230" s="203">
        <v>0</v>
      </c>
      <c r="M230" s="203">
        <v>0</v>
      </c>
      <c r="N230" s="203">
        <v>0</v>
      </c>
      <c r="O230" s="203">
        <v>0</v>
      </c>
      <c r="P230" s="203">
        <v>0</v>
      </c>
      <c r="Q230" s="203">
        <v>0</v>
      </c>
      <c r="R230" s="203">
        <v>0</v>
      </c>
      <c r="S230" s="203">
        <v>0</v>
      </c>
      <c r="T230" s="203">
        <v>0</v>
      </c>
      <c r="U230" s="210">
        <v>0</v>
      </c>
    </row>
    <row r="231" spans="1:28" s="113" customFormat="1" ht="14.4">
      <c r="A231" s="108" t="s">
        <v>41</v>
      </c>
      <c r="B231" s="170">
        <v>1519645.77</v>
      </c>
      <c r="C231" s="170">
        <v>26201.45</v>
      </c>
      <c r="D231" s="170">
        <v>373614.76</v>
      </c>
      <c r="E231" s="170">
        <v>61839.960000000006</v>
      </c>
      <c r="F231" s="170">
        <v>29372.91</v>
      </c>
      <c r="G231" s="170">
        <v>0</v>
      </c>
      <c r="H231" s="170">
        <v>500</v>
      </c>
      <c r="I231" s="170">
        <v>68695</v>
      </c>
      <c r="J231" s="171">
        <v>2079869.8499999999</v>
      </c>
      <c r="K231" s="170">
        <v>81655.399999999994</v>
      </c>
      <c r="L231" s="170">
        <v>2695</v>
      </c>
      <c r="M231" s="170">
        <v>220032.77000000002</v>
      </c>
      <c r="N231" s="170">
        <v>0</v>
      </c>
      <c r="O231" s="170">
        <v>194126.15</v>
      </c>
      <c r="P231" s="170">
        <v>95245.74</v>
      </c>
      <c r="Q231" s="170">
        <v>1201982.1000000001</v>
      </c>
      <c r="R231" s="170">
        <v>531146.84000000008</v>
      </c>
      <c r="S231" s="170">
        <v>0</v>
      </c>
      <c r="T231" s="170">
        <v>0</v>
      </c>
      <c r="U231" s="172">
        <v>2326884</v>
      </c>
      <c r="V231" s="173"/>
      <c r="W231" s="173"/>
      <c r="X231" s="173"/>
      <c r="Y231" s="173"/>
      <c r="Z231" s="173"/>
      <c r="AA231" s="173"/>
      <c r="AB231" s="173"/>
    </row>
    <row r="232" spans="1:28" s="113" customFormat="1" ht="14.4">
      <c r="A232" s="108" t="s">
        <v>42</v>
      </c>
      <c r="B232" s="170">
        <v>4261497.49</v>
      </c>
      <c r="C232" s="170">
        <v>26201.45</v>
      </c>
      <c r="D232" s="170">
        <v>5245819.42</v>
      </c>
      <c r="E232" s="170">
        <v>1283769.8699999999</v>
      </c>
      <c r="F232" s="170">
        <v>89978.18</v>
      </c>
      <c r="G232" s="170">
        <v>0</v>
      </c>
      <c r="H232" s="170">
        <v>7777.16</v>
      </c>
      <c r="I232" s="170">
        <v>568695</v>
      </c>
      <c r="J232" s="171">
        <v>11483738.569999998</v>
      </c>
      <c r="K232" s="170">
        <v>1756071.69</v>
      </c>
      <c r="L232" s="170">
        <v>2695</v>
      </c>
      <c r="M232" s="170">
        <v>470032.77</v>
      </c>
      <c r="N232" s="170">
        <v>0</v>
      </c>
      <c r="O232" s="170">
        <v>281973.32999999996</v>
      </c>
      <c r="P232" s="170">
        <v>5010211.55</v>
      </c>
      <c r="Q232" s="170">
        <v>1886630.9100000001</v>
      </c>
      <c r="R232" s="170">
        <v>1838406.6500000001</v>
      </c>
      <c r="S232" s="170">
        <v>0</v>
      </c>
      <c r="T232" s="170">
        <v>0</v>
      </c>
      <c r="U232" s="172">
        <v>11246021.9</v>
      </c>
      <c r="V232" s="173"/>
      <c r="W232" s="173"/>
      <c r="X232" s="173"/>
      <c r="Y232" s="173"/>
      <c r="Z232" s="173"/>
      <c r="AA232" s="173"/>
      <c r="AB232" s="173"/>
    </row>
    <row r="233" spans="1:28">
      <c r="J233" s="209">
        <v>0</v>
      </c>
      <c r="U233" s="210">
        <v>0</v>
      </c>
    </row>
    <row r="234" spans="1:28" s="113" customFormat="1" ht="14.4">
      <c r="A234" s="108" t="s">
        <v>198</v>
      </c>
      <c r="B234" s="170">
        <v>5139757.8600000003</v>
      </c>
      <c r="C234" s="170">
        <v>0</v>
      </c>
      <c r="D234" s="170">
        <v>6312235.1500000004</v>
      </c>
      <c r="E234" s="170">
        <v>2403790.34</v>
      </c>
      <c r="F234" s="170">
        <v>8407.83</v>
      </c>
      <c r="G234" s="170">
        <v>1064496</v>
      </c>
      <c r="H234" s="170">
        <v>1244061.0900000001</v>
      </c>
      <c r="I234" s="170">
        <v>1200000</v>
      </c>
      <c r="J234" s="171">
        <v>17372748.270000003</v>
      </c>
      <c r="K234" s="170">
        <v>9490601.4199999999</v>
      </c>
      <c r="L234" s="170">
        <v>0</v>
      </c>
      <c r="M234" s="170">
        <v>702734.04</v>
      </c>
      <c r="N234" s="170">
        <v>0</v>
      </c>
      <c r="O234" s="170">
        <v>2412304.3499999996</v>
      </c>
      <c r="P234" s="170">
        <v>2674653.64</v>
      </c>
      <c r="Q234" s="170">
        <v>379408.05</v>
      </c>
      <c r="R234" s="170">
        <v>4305377.13</v>
      </c>
      <c r="S234" s="170">
        <v>0</v>
      </c>
      <c r="T234" s="170">
        <v>0</v>
      </c>
      <c r="U234" s="172">
        <v>19965078.630000003</v>
      </c>
      <c r="V234" s="173"/>
      <c r="W234" s="173"/>
      <c r="X234" s="173"/>
      <c r="Y234" s="173"/>
      <c r="Z234" s="173"/>
      <c r="AA234" s="173"/>
      <c r="AB234" s="173"/>
    </row>
    <row r="235" spans="1:28">
      <c r="A235" s="206" t="s">
        <v>199</v>
      </c>
      <c r="B235" s="203">
        <v>0</v>
      </c>
      <c r="C235" s="203">
        <v>0</v>
      </c>
      <c r="D235" s="203">
        <v>0</v>
      </c>
      <c r="E235" s="203">
        <v>0</v>
      </c>
      <c r="F235" s="203">
        <v>0</v>
      </c>
      <c r="G235" s="203">
        <v>0</v>
      </c>
      <c r="H235" s="203">
        <v>0</v>
      </c>
      <c r="I235" s="203">
        <v>0</v>
      </c>
      <c r="J235" s="209">
        <v>0</v>
      </c>
      <c r="K235" s="203">
        <v>0</v>
      </c>
      <c r="L235" s="203">
        <v>0</v>
      </c>
      <c r="M235" s="203">
        <v>0</v>
      </c>
      <c r="N235" s="203">
        <v>0</v>
      </c>
      <c r="O235" s="203">
        <v>0</v>
      </c>
      <c r="P235" s="203">
        <v>0</v>
      </c>
      <c r="Q235" s="203">
        <v>0</v>
      </c>
      <c r="R235" s="203">
        <v>0</v>
      </c>
      <c r="S235" s="203">
        <v>0</v>
      </c>
      <c r="T235" s="203">
        <v>0</v>
      </c>
      <c r="U235" s="210">
        <v>0</v>
      </c>
    </row>
    <row r="236" spans="1:28" s="113" customFormat="1" ht="14.4">
      <c r="A236" s="108" t="s">
        <v>41</v>
      </c>
      <c r="B236" s="170">
        <v>0</v>
      </c>
      <c r="C236" s="170">
        <v>0</v>
      </c>
      <c r="D236" s="170">
        <v>0</v>
      </c>
      <c r="E236" s="170">
        <v>0</v>
      </c>
      <c r="F236" s="170">
        <v>0</v>
      </c>
      <c r="G236" s="170">
        <v>0</v>
      </c>
      <c r="H236" s="170">
        <v>0</v>
      </c>
      <c r="I236" s="170">
        <v>0</v>
      </c>
      <c r="J236" s="171">
        <v>0</v>
      </c>
      <c r="K236" s="170">
        <v>0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2">
        <v>0</v>
      </c>
      <c r="V236" s="173"/>
      <c r="W236" s="173"/>
      <c r="X236" s="173"/>
      <c r="Y236" s="173"/>
      <c r="Z236" s="173"/>
      <c r="AA236" s="173"/>
      <c r="AB236" s="173"/>
    </row>
    <row r="237" spans="1:28" s="113" customFormat="1" ht="14.4">
      <c r="A237" s="108" t="s">
        <v>42</v>
      </c>
      <c r="B237" s="170">
        <v>5139757.8600000003</v>
      </c>
      <c r="C237" s="170">
        <v>0</v>
      </c>
      <c r="D237" s="170">
        <v>6312235.1500000004</v>
      </c>
      <c r="E237" s="170">
        <v>2403790.34</v>
      </c>
      <c r="F237" s="170">
        <v>8407.83</v>
      </c>
      <c r="G237" s="170">
        <v>1064496</v>
      </c>
      <c r="H237" s="170">
        <v>1244061.0900000001</v>
      </c>
      <c r="I237" s="170">
        <v>1200000</v>
      </c>
      <c r="J237" s="171">
        <v>17372748.270000003</v>
      </c>
      <c r="K237" s="170">
        <v>9490601.4199999999</v>
      </c>
      <c r="L237" s="170">
        <v>0</v>
      </c>
      <c r="M237" s="170">
        <v>702734.04</v>
      </c>
      <c r="N237" s="170">
        <v>0</v>
      </c>
      <c r="O237" s="170">
        <v>2412304.3499999996</v>
      </c>
      <c r="P237" s="170">
        <v>2674653.64</v>
      </c>
      <c r="Q237" s="170">
        <v>379408.05</v>
      </c>
      <c r="R237" s="170">
        <v>4305377.13</v>
      </c>
      <c r="S237" s="170">
        <v>0</v>
      </c>
      <c r="T237" s="170">
        <v>0</v>
      </c>
      <c r="U237" s="172">
        <v>19965078.630000003</v>
      </c>
      <c r="V237" s="173"/>
      <c r="W237" s="173"/>
      <c r="X237" s="173"/>
      <c r="Y237" s="173"/>
      <c r="Z237" s="173"/>
      <c r="AA237" s="173"/>
      <c r="AB237" s="173"/>
    </row>
    <row r="238" spans="1:28">
      <c r="J238" s="209">
        <v>0</v>
      </c>
      <c r="U238" s="210">
        <v>0</v>
      </c>
    </row>
    <row r="239" spans="1:28" s="113" customFormat="1" ht="14.4">
      <c r="A239" s="108" t="s">
        <v>200</v>
      </c>
      <c r="B239" s="170">
        <v>610265</v>
      </c>
      <c r="C239" s="170">
        <v>0</v>
      </c>
      <c r="D239" s="170">
        <v>6094022</v>
      </c>
      <c r="E239" s="170">
        <v>2013201</v>
      </c>
      <c r="F239" s="170">
        <v>135967</v>
      </c>
      <c r="G239" s="170">
        <v>349147</v>
      </c>
      <c r="H239" s="170">
        <v>25926</v>
      </c>
      <c r="I239" s="170">
        <v>0</v>
      </c>
      <c r="J239" s="171">
        <v>9228528</v>
      </c>
      <c r="K239" s="170">
        <v>4360985</v>
      </c>
      <c r="L239" s="170">
        <v>0</v>
      </c>
      <c r="M239" s="170">
        <v>30000</v>
      </c>
      <c r="N239" s="170">
        <v>0</v>
      </c>
      <c r="O239" s="170">
        <v>198437</v>
      </c>
      <c r="P239" s="170">
        <v>4004092</v>
      </c>
      <c r="Q239" s="170">
        <v>71710</v>
      </c>
      <c r="R239" s="170">
        <v>1290247</v>
      </c>
      <c r="S239" s="170">
        <v>0</v>
      </c>
      <c r="T239" s="170">
        <v>0</v>
      </c>
      <c r="U239" s="172">
        <v>9955471</v>
      </c>
      <c r="V239" s="173"/>
      <c r="W239" s="173"/>
      <c r="X239" s="173"/>
      <c r="Y239" s="173"/>
      <c r="Z239" s="173"/>
      <c r="AA239" s="173"/>
      <c r="AB239" s="173"/>
    </row>
    <row r="240" spans="1:28">
      <c r="A240" s="206" t="s">
        <v>201</v>
      </c>
      <c r="B240" s="203">
        <v>0</v>
      </c>
      <c r="C240" s="203">
        <v>0</v>
      </c>
      <c r="D240" s="203">
        <v>143665.35999999999</v>
      </c>
      <c r="E240" s="203">
        <v>2173.44</v>
      </c>
      <c r="F240" s="203">
        <v>290973.34999999998</v>
      </c>
      <c r="G240" s="203">
        <v>0</v>
      </c>
      <c r="H240" s="203">
        <v>25046.79</v>
      </c>
      <c r="I240" s="203">
        <v>0</v>
      </c>
      <c r="J240" s="209">
        <v>461858.93999999994</v>
      </c>
      <c r="K240" s="203">
        <v>0</v>
      </c>
      <c r="L240" s="203">
        <v>0</v>
      </c>
      <c r="M240" s="203">
        <v>129172.35</v>
      </c>
      <c r="N240" s="203">
        <v>0</v>
      </c>
      <c r="O240" s="203">
        <v>47852.51</v>
      </c>
      <c r="P240" s="203">
        <v>50151.31</v>
      </c>
      <c r="Q240" s="203">
        <v>0</v>
      </c>
      <c r="R240" s="203">
        <v>234682.77</v>
      </c>
      <c r="S240" s="203">
        <v>0</v>
      </c>
      <c r="T240" s="203">
        <v>0</v>
      </c>
      <c r="U240" s="210">
        <v>461858.94</v>
      </c>
    </row>
    <row r="241" spans="1:28">
      <c r="A241" s="206" t="s">
        <v>202</v>
      </c>
      <c r="B241" s="203">
        <v>0</v>
      </c>
      <c r="C241" s="203">
        <v>84.63</v>
      </c>
      <c r="D241" s="203">
        <v>5424.97</v>
      </c>
      <c r="E241" s="203">
        <v>27627.97</v>
      </c>
      <c r="F241" s="203">
        <v>0</v>
      </c>
      <c r="G241" s="203">
        <v>0</v>
      </c>
      <c r="H241" s="203">
        <v>0</v>
      </c>
      <c r="I241" s="203">
        <v>0</v>
      </c>
      <c r="J241" s="209">
        <v>33137.57</v>
      </c>
      <c r="K241" s="203">
        <v>0</v>
      </c>
      <c r="L241" s="203">
        <v>0</v>
      </c>
      <c r="M241" s="203">
        <v>29615</v>
      </c>
      <c r="N241" s="203">
        <v>0</v>
      </c>
      <c r="O241" s="203">
        <v>2300.38</v>
      </c>
      <c r="P241" s="203">
        <v>4846.57</v>
      </c>
      <c r="Q241" s="203">
        <v>0</v>
      </c>
      <c r="R241" s="203">
        <v>0</v>
      </c>
      <c r="S241" s="203">
        <v>0</v>
      </c>
      <c r="T241" s="203">
        <v>0</v>
      </c>
      <c r="U241" s="210">
        <v>36761.949999999997</v>
      </c>
    </row>
    <row r="242" spans="1:28">
      <c r="A242" s="206" t="s">
        <v>203</v>
      </c>
      <c r="B242" s="203">
        <v>113571.75</v>
      </c>
      <c r="C242" s="203">
        <v>0</v>
      </c>
      <c r="D242" s="203">
        <v>83083.98000000001</v>
      </c>
      <c r="E242" s="203">
        <v>17225.13</v>
      </c>
      <c r="F242" s="203">
        <v>8073.38</v>
      </c>
      <c r="G242" s="203">
        <v>0</v>
      </c>
      <c r="H242" s="203">
        <v>0</v>
      </c>
      <c r="I242" s="203">
        <v>0</v>
      </c>
      <c r="J242" s="209">
        <v>221954.24000000002</v>
      </c>
      <c r="K242" s="203">
        <v>69045.990000000005</v>
      </c>
      <c r="L242" s="203">
        <v>0</v>
      </c>
      <c r="M242" s="203">
        <v>0</v>
      </c>
      <c r="N242" s="203">
        <v>0</v>
      </c>
      <c r="O242" s="203">
        <v>41458.65</v>
      </c>
      <c r="P242" s="203">
        <v>23179.16</v>
      </c>
      <c r="Q242" s="203">
        <v>400.77</v>
      </c>
      <c r="R242" s="203">
        <v>0</v>
      </c>
      <c r="S242" s="203">
        <v>0</v>
      </c>
      <c r="T242" s="203">
        <v>0</v>
      </c>
      <c r="U242" s="210">
        <v>134084.57</v>
      </c>
    </row>
    <row r="243" spans="1:28">
      <c r="A243" s="206" t="s">
        <v>204</v>
      </c>
      <c r="B243" s="203">
        <v>30355</v>
      </c>
      <c r="C243" s="203">
        <v>0</v>
      </c>
      <c r="D243" s="203">
        <v>8151</v>
      </c>
      <c r="E243" s="203">
        <v>0</v>
      </c>
      <c r="F243" s="203">
        <v>0</v>
      </c>
      <c r="G243" s="203">
        <v>0</v>
      </c>
      <c r="H243" s="203">
        <v>0</v>
      </c>
      <c r="I243" s="203">
        <v>0</v>
      </c>
      <c r="J243" s="209">
        <v>38506</v>
      </c>
      <c r="K243" s="203">
        <v>0</v>
      </c>
      <c r="L243" s="203">
        <v>0</v>
      </c>
      <c r="M243" s="203">
        <v>0</v>
      </c>
      <c r="N243" s="203">
        <v>0</v>
      </c>
      <c r="O243" s="203">
        <v>4</v>
      </c>
      <c r="P243" s="203">
        <v>5057</v>
      </c>
      <c r="Q243" s="203">
        <v>30085</v>
      </c>
      <c r="R243" s="203">
        <v>0</v>
      </c>
      <c r="S243" s="203">
        <v>0</v>
      </c>
      <c r="T243" s="203">
        <v>0</v>
      </c>
      <c r="U243" s="210">
        <v>35146</v>
      </c>
    </row>
    <row r="244" spans="1:28">
      <c r="A244" s="206" t="s">
        <v>205</v>
      </c>
      <c r="B244" s="203">
        <v>0</v>
      </c>
      <c r="C244" s="203">
        <v>0</v>
      </c>
      <c r="D244" s="203">
        <v>11708</v>
      </c>
      <c r="E244" s="203">
        <v>762</v>
      </c>
      <c r="F244" s="203">
        <v>365</v>
      </c>
      <c r="G244" s="203">
        <v>0</v>
      </c>
      <c r="H244" s="203">
        <v>0</v>
      </c>
      <c r="I244" s="203">
        <v>0</v>
      </c>
      <c r="J244" s="209">
        <v>12835</v>
      </c>
      <c r="K244" s="203">
        <v>4733</v>
      </c>
      <c r="L244" s="203">
        <v>0</v>
      </c>
      <c r="M244" s="203">
        <v>0</v>
      </c>
      <c r="N244" s="203">
        <v>0</v>
      </c>
      <c r="O244" s="203">
        <v>9815</v>
      </c>
      <c r="P244" s="203">
        <v>4952</v>
      </c>
      <c r="Q244" s="203">
        <v>640</v>
      </c>
      <c r="R244" s="203">
        <v>0</v>
      </c>
      <c r="S244" s="203">
        <v>0</v>
      </c>
      <c r="T244" s="203">
        <v>0</v>
      </c>
      <c r="U244" s="210">
        <v>20140</v>
      </c>
    </row>
    <row r="245" spans="1:28">
      <c r="A245" s="206" t="s">
        <v>404</v>
      </c>
      <c r="B245" s="203">
        <v>44312.09</v>
      </c>
      <c r="C245" s="203">
        <v>8272.92</v>
      </c>
      <c r="D245" s="203">
        <v>210578.92</v>
      </c>
      <c r="E245" s="203">
        <v>943.2</v>
      </c>
      <c r="F245" s="203">
        <v>104.59</v>
      </c>
      <c r="G245" s="203">
        <v>0</v>
      </c>
      <c r="H245" s="203">
        <v>0</v>
      </c>
      <c r="I245" s="203">
        <v>0</v>
      </c>
      <c r="J245" s="209">
        <v>264211.72000000003</v>
      </c>
      <c r="K245" s="203">
        <v>188413.02</v>
      </c>
      <c r="L245" s="203">
        <v>0</v>
      </c>
      <c r="M245" s="203">
        <v>0</v>
      </c>
      <c r="N245" s="203">
        <v>0</v>
      </c>
      <c r="O245" s="203">
        <v>1264.29</v>
      </c>
      <c r="P245" s="203">
        <v>54681.78</v>
      </c>
      <c r="Q245" s="203">
        <v>55903.62</v>
      </c>
      <c r="R245" s="203">
        <v>0</v>
      </c>
      <c r="S245" s="203">
        <v>0</v>
      </c>
      <c r="T245" s="203">
        <v>0</v>
      </c>
      <c r="U245" s="210">
        <v>300262.71000000002</v>
      </c>
    </row>
    <row r="246" spans="1:28">
      <c r="A246" s="206" t="s">
        <v>207</v>
      </c>
      <c r="B246" s="203">
        <v>35392</v>
      </c>
      <c r="C246" s="203">
        <v>0</v>
      </c>
      <c r="D246" s="203">
        <v>370794</v>
      </c>
      <c r="E246" s="203">
        <v>46343</v>
      </c>
      <c r="F246" s="203">
        <v>0</v>
      </c>
      <c r="G246" s="203">
        <v>0</v>
      </c>
      <c r="H246" s="203">
        <v>0</v>
      </c>
      <c r="I246" s="203">
        <v>664230</v>
      </c>
      <c r="J246" s="209">
        <v>1116759</v>
      </c>
      <c r="K246" s="203">
        <v>393500</v>
      </c>
      <c r="L246" s="203">
        <v>0</v>
      </c>
      <c r="M246" s="203">
        <v>664230</v>
      </c>
      <c r="N246" s="203">
        <v>0</v>
      </c>
      <c r="O246" s="203">
        <v>19447</v>
      </c>
      <c r="P246" s="203">
        <v>101988</v>
      </c>
      <c r="Q246" s="203">
        <v>23835</v>
      </c>
      <c r="R246" s="203">
        <v>8940</v>
      </c>
      <c r="S246" s="203">
        <v>0</v>
      </c>
      <c r="T246" s="203">
        <v>0</v>
      </c>
      <c r="U246" s="210">
        <v>1211940</v>
      </c>
    </row>
    <row r="247" spans="1:28">
      <c r="A247" s="206" t="s">
        <v>208</v>
      </c>
      <c r="B247" s="203">
        <v>4000</v>
      </c>
      <c r="C247" s="203">
        <v>0</v>
      </c>
      <c r="D247" s="203">
        <v>129507</v>
      </c>
      <c r="E247" s="203">
        <v>66734</v>
      </c>
      <c r="F247" s="203">
        <v>0</v>
      </c>
      <c r="G247" s="203">
        <v>0</v>
      </c>
      <c r="H247" s="203">
        <v>5000</v>
      </c>
      <c r="I247" s="203">
        <v>196027</v>
      </c>
      <c r="J247" s="209">
        <v>401268</v>
      </c>
      <c r="K247" s="203">
        <v>85973</v>
      </c>
      <c r="L247" s="203">
        <v>0</v>
      </c>
      <c r="M247" s="203">
        <v>196027</v>
      </c>
      <c r="N247" s="203">
        <v>0</v>
      </c>
      <c r="O247" s="203">
        <v>78187</v>
      </c>
      <c r="P247" s="203">
        <v>35306</v>
      </c>
      <c r="Q247" s="203">
        <v>6489</v>
      </c>
      <c r="R247" s="203">
        <v>14274</v>
      </c>
      <c r="S247" s="203">
        <v>0</v>
      </c>
      <c r="T247" s="203">
        <v>0</v>
      </c>
      <c r="U247" s="210">
        <v>416256</v>
      </c>
    </row>
    <row r="248" spans="1:28">
      <c r="A248" s="206" t="s">
        <v>209</v>
      </c>
      <c r="B248" s="203">
        <v>17459.07</v>
      </c>
      <c r="C248" s="203">
        <v>0</v>
      </c>
      <c r="D248" s="203">
        <v>43369.599999999999</v>
      </c>
      <c r="E248" s="203">
        <v>0</v>
      </c>
      <c r="F248" s="203">
        <v>5493.55</v>
      </c>
      <c r="G248" s="203">
        <v>0</v>
      </c>
      <c r="H248" s="203">
        <v>0</v>
      </c>
      <c r="I248" s="203">
        <v>0</v>
      </c>
      <c r="J248" s="209">
        <v>66322.22</v>
      </c>
      <c r="K248" s="203">
        <v>128385.23</v>
      </c>
      <c r="L248" s="203">
        <v>0</v>
      </c>
      <c r="M248" s="203">
        <v>0</v>
      </c>
      <c r="N248" s="203">
        <v>0</v>
      </c>
      <c r="O248" s="203">
        <v>435490.68999999994</v>
      </c>
      <c r="P248" s="203">
        <v>11593.4</v>
      </c>
      <c r="Q248" s="203">
        <v>27892.66</v>
      </c>
      <c r="R248" s="203">
        <v>356196.12</v>
      </c>
      <c r="S248" s="203">
        <v>0</v>
      </c>
      <c r="T248" s="203">
        <v>0</v>
      </c>
      <c r="U248" s="210">
        <v>959558.1</v>
      </c>
    </row>
    <row r="249" spans="1:28">
      <c r="A249" s="206" t="s">
        <v>210</v>
      </c>
      <c r="B249" s="203">
        <v>0</v>
      </c>
      <c r="C249" s="203">
        <v>0</v>
      </c>
      <c r="D249" s="203">
        <v>12468.189999999999</v>
      </c>
      <c r="E249" s="203">
        <v>0</v>
      </c>
      <c r="F249" s="203">
        <v>0</v>
      </c>
      <c r="G249" s="203">
        <v>0</v>
      </c>
      <c r="H249" s="203">
        <v>0</v>
      </c>
      <c r="I249" s="203">
        <v>0</v>
      </c>
      <c r="J249" s="209">
        <v>12468.189999999999</v>
      </c>
      <c r="K249" s="203">
        <v>8697</v>
      </c>
      <c r="L249" s="203">
        <v>0</v>
      </c>
      <c r="M249" s="203">
        <v>0</v>
      </c>
      <c r="N249" s="203">
        <v>0</v>
      </c>
      <c r="O249" s="203">
        <v>0</v>
      </c>
      <c r="P249" s="203">
        <v>6110.87</v>
      </c>
      <c r="Q249" s="203">
        <v>902.09</v>
      </c>
      <c r="R249" s="203">
        <v>0</v>
      </c>
      <c r="S249" s="203">
        <v>0</v>
      </c>
      <c r="T249" s="203">
        <v>0</v>
      </c>
      <c r="U249" s="210">
        <v>15709.96</v>
      </c>
    </row>
    <row r="250" spans="1:28">
      <c r="A250" s="206" t="s">
        <v>211</v>
      </c>
      <c r="B250" s="203">
        <v>48149</v>
      </c>
      <c r="C250" s="203">
        <v>0</v>
      </c>
      <c r="D250" s="203">
        <v>72259</v>
      </c>
      <c r="E250" s="203">
        <v>0</v>
      </c>
      <c r="F250" s="203">
        <v>15489</v>
      </c>
      <c r="G250" s="203">
        <v>0</v>
      </c>
      <c r="H250" s="203">
        <v>1000</v>
      </c>
      <c r="I250" s="203">
        <v>200789</v>
      </c>
      <c r="J250" s="209">
        <v>337686</v>
      </c>
      <c r="K250" s="203">
        <v>55840</v>
      </c>
      <c r="L250" s="203">
        <v>0</v>
      </c>
      <c r="M250" s="203">
        <v>200789</v>
      </c>
      <c r="N250" s="203">
        <v>0</v>
      </c>
      <c r="O250" s="203">
        <v>4</v>
      </c>
      <c r="P250" s="203">
        <v>23390</v>
      </c>
      <c r="Q250" s="203">
        <v>37480</v>
      </c>
      <c r="R250" s="203">
        <v>4800</v>
      </c>
      <c r="S250" s="203">
        <v>0</v>
      </c>
      <c r="T250" s="203">
        <v>0</v>
      </c>
      <c r="U250" s="210">
        <v>322303</v>
      </c>
    </row>
    <row r="251" spans="1:28">
      <c r="A251" s="206" t="s">
        <v>212</v>
      </c>
      <c r="B251" s="203">
        <v>0</v>
      </c>
      <c r="C251" s="203">
        <v>0</v>
      </c>
      <c r="D251" s="203">
        <v>0</v>
      </c>
      <c r="E251" s="203">
        <v>0</v>
      </c>
      <c r="F251" s="203">
        <v>0</v>
      </c>
      <c r="G251" s="203">
        <v>0</v>
      </c>
      <c r="H251" s="203">
        <v>0</v>
      </c>
      <c r="I251" s="203">
        <v>0</v>
      </c>
      <c r="J251" s="209">
        <v>0</v>
      </c>
      <c r="K251" s="203">
        <v>0</v>
      </c>
      <c r="L251" s="203">
        <v>0</v>
      </c>
      <c r="M251" s="203">
        <v>0</v>
      </c>
      <c r="N251" s="203">
        <v>0</v>
      </c>
      <c r="O251" s="203">
        <v>0</v>
      </c>
      <c r="P251" s="203">
        <v>0</v>
      </c>
      <c r="Q251" s="203">
        <v>0</v>
      </c>
      <c r="R251" s="203">
        <v>0</v>
      </c>
      <c r="S251" s="203">
        <v>0</v>
      </c>
      <c r="T251" s="203">
        <v>0</v>
      </c>
      <c r="U251" s="210">
        <v>0</v>
      </c>
    </row>
    <row r="252" spans="1:28">
      <c r="A252" s="206" t="s">
        <v>213</v>
      </c>
      <c r="B252" s="203">
        <v>907733.69000000006</v>
      </c>
      <c r="C252" s="203">
        <v>0</v>
      </c>
      <c r="D252" s="203">
        <v>107189.59</v>
      </c>
      <c r="E252" s="203">
        <v>3957.0299999999997</v>
      </c>
      <c r="F252" s="203">
        <v>299272.15999999997</v>
      </c>
      <c r="G252" s="203">
        <v>0</v>
      </c>
      <c r="H252" s="203">
        <v>2000</v>
      </c>
      <c r="I252" s="203">
        <v>103314.58</v>
      </c>
      <c r="J252" s="209">
        <v>1423467.05</v>
      </c>
      <c r="K252" s="203">
        <v>115731.31</v>
      </c>
      <c r="L252" s="203">
        <v>0</v>
      </c>
      <c r="M252" s="203">
        <v>103314.58</v>
      </c>
      <c r="N252" s="203">
        <v>0</v>
      </c>
      <c r="O252" s="203">
        <v>331098.56000000006</v>
      </c>
      <c r="P252" s="203">
        <v>9166.2999999999993</v>
      </c>
      <c r="Q252" s="203">
        <v>112440.95</v>
      </c>
      <c r="R252" s="203">
        <v>743793.04</v>
      </c>
      <c r="S252" s="203">
        <v>0</v>
      </c>
      <c r="T252" s="203">
        <v>0</v>
      </c>
      <c r="U252" s="210">
        <v>1415544.7400000002</v>
      </c>
    </row>
    <row r="253" spans="1:28" s="113" customFormat="1" ht="14.4">
      <c r="A253" s="108" t="s">
        <v>41</v>
      </c>
      <c r="B253" s="170">
        <v>1200972.6000000001</v>
      </c>
      <c r="C253" s="170">
        <v>8357.5499999999993</v>
      </c>
      <c r="D253" s="170">
        <v>1198199.6100000001</v>
      </c>
      <c r="E253" s="170">
        <v>165765.76999999999</v>
      </c>
      <c r="F253" s="170">
        <v>619771.03</v>
      </c>
      <c r="G253" s="170">
        <v>0</v>
      </c>
      <c r="H253" s="170">
        <v>33046.79</v>
      </c>
      <c r="I253" s="170">
        <v>1164360.58</v>
      </c>
      <c r="J253" s="171">
        <v>4390473.9300000006</v>
      </c>
      <c r="K253" s="170">
        <v>1050318.55</v>
      </c>
      <c r="L253" s="170">
        <v>0</v>
      </c>
      <c r="M253" s="170">
        <v>1323147.9300000002</v>
      </c>
      <c r="N253" s="170">
        <v>0</v>
      </c>
      <c r="O253" s="170">
        <v>966922.08000000007</v>
      </c>
      <c r="P253" s="170">
        <v>330422.39</v>
      </c>
      <c r="Q253" s="170">
        <v>296069.08999999997</v>
      </c>
      <c r="R253" s="170">
        <v>1362685.9300000002</v>
      </c>
      <c r="S253" s="170">
        <v>0</v>
      </c>
      <c r="T253" s="170">
        <v>0</v>
      </c>
      <c r="U253" s="172">
        <v>5329565.9700000007</v>
      </c>
      <c r="V253" s="173"/>
      <c r="W253" s="173"/>
      <c r="X253" s="173"/>
      <c r="Y253" s="173"/>
      <c r="Z253" s="173"/>
      <c r="AA253" s="173"/>
      <c r="AB253" s="173"/>
    </row>
    <row r="254" spans="1:28" s="113" customFormat="1" ht="14.4">
      <c r="A254" s="108" t="s">
        <v>42</v>
      </c>
      <c r="B254" s="170">
        <v>1811237.6</v>
      </c>
      <c r="C254" s="170">
        <v>8357.5499999999993</v>
      </c>
      <c r="D254" s="170">
        <v>7292221.6100000003</v>
      </c>
      <c r="E254" s="170">
        <v>2178966.77</v>
      </c>
      <c r="F254" s="170">
        <v>755738.03</v>
      </c>
      <c r="G254" s="170">
        <v>349147</v>
      </c>
      <c r="H254" s="170">
        <v>58972.79</v>
      </c>
      <c r="I254" s="170">
        <v>1164360.58</v>
      </c>
      <c r="J254" s="171">
        <v>13619001.929999998</v>
      </c>
      <c r="K254" s="170">
        <v>5411303.5499999998</v>
      </c>
      <c r="L254" s="170">
        <v>0</v>
      </c>
      <c r="M254" s="170">
        <v>1353147.9300000002</v>
      </c>
      <c r="N254" s="170">
        <v>0</v>
      </c>
      <c r="O254" s="170">
        <v>1165359.08</v>
      </c>
      <c r="P254" s="170">
        <v>4334514.3899999997</v>
      </c>
      <c r="Q254" s="170">
        <v>367779.08999999997</v>
      </c>
      <c r="R254" s="170">
        <v>2652932.9300000002</v>
      </c>
      <c r="S254" s="170">
        <v>0</v>
      </c>
      <c r="T254" s="170">
        <v>0</v>
      </c>
      <c r="U254" s="172">
        <v>15285036.969999999</v>
      </c>
      <c r="V254" s="173"/>
      <c r="W254" s="173"/>
      <c r="X254" s="173"/>
      <c r="Y254" s="173"/>
      <c r="Z254" s="173"/>
      <c r="AA254" s="173"/>
      <c r="AB254" s="173"/>
    </row>
    <row r="255" spans="1:28">
      <c r="J255" s="209">
        <v>0</v>
      </c>
      <c r="U255" s="210">
        <v>0</v>
      </c>
    </row>
    <row r="256" spans="1:28" s="113" customFormat="1" ht="14.4">
      <c r="A256" s="108" t="s">
        <v>214</v>
      </c>
      <c r="B256" s="170">
        <v>1924945.03</v>
      </c>
      <c r="C256" s="170">
        <v>0</v>
      </c>
      <c r="D256" s="170">
        <v>3553555.1</v>
      </c>
      <c r="E256" s="170">
        <v>854513.87999999989</v>
      </c>
      <c r="F256" s="170">
        <v>0</v>
      </c>
      <c r="G256" s="170">
        <v>0</v>
      </c>
      <c r="H256" s="170">
        <v>1297.52</v>
      </c>
      <c r="I256" s="170">
        <v>296709.95</v>
      </c>
      <c r="J256" s="171">
        <v>6631021.4799999995</v>
      </c>
      <c r="K256" s="170">
        <v>3134196.12</v>
      </c>
      <c r="L256" s="170">
        <v>0</v>
      </c>
      <c r="M256" s="170">
        <v>0</v>
      </c>
      <c r="N256" s="170">
        <v>0</v>
      </c>
      <c r="O256" s="170">
        <v>1113449.3</v>
      </c>
      <c r="P256" s="170">
        <v>1857928.39</v>
      </c>
      <c r="Q256" s="170">
        <v>151167.91</v>
      </c>
      <c r="R256" s="170">
        <v>10777.19</v>
      </c>
      <c r="S256" s="170">
        <v>0</v>
      </c>
      <c r="T256" s="170">
        <v>0</v>
      </c>
      <c r="U256" s="172">
        <v>6267518.9100000001</v>
      </c>
      <c r="V256" s="173"/>
      <c r="W256" s="173"/>
      <c r="X256" s="173"/>
      <c r="Y256" s="173"/>
      <c r="Z256" s="173"/>
      <c r="AA256" s="173"/>
      <c r="AB256" s="173"/>
    </row>
    <row r="257" spans="1:28">
      <c r="A257" s="206" t="s">
        <v>405</v>
      </c>
      <c r="B257" s="203">
        <v>4745</v>
      </c>
      <c r="C257" s="203">
        <v>0</v>
      </c>
      <c r="D257" s="203">
        <v>52372</v>
      </c>
      <c r="E257" s="203">
        <v>11427</v>
      </c>
      <c r="F257" s="203">
        <v>0</v>
      </c>
      <c r="G257" s="203">
        <v>0</v>
      </c>
      <c r="H257" s="203">
        <v>19500</v>
      </c>
      <c r="I257" s="203">
        <v>0</v>
      </c>
      <c r="J257" s="209">
        <v>88044</v>
      </c>
      <c r="K257" s="203">
        <v>61863</v>
      </c>
      <c r="L257" s="203">
        <v>0</v>
      </c>
      <c r="M257" s="203">
        <v>0</v>
      </c>
      <c r="N257" s="203">
        <v>0</v>
      </c>
      <c r="O257" s="203">
        <v>26103</v>
      </c>
      <c r="P257" s="203">
        <v>19913</v>
      </c>
      <c r="Q257" s="203">
        <v>0</v>
      </c>
      <c r="R257" s="203">
        <v>0</v>
      </c>
      <c r="S257" s="203">
        <v>0</v>
      </c>
      <c r="T257" s="203">
        <v>0</v>
      </c>
      <c r="U257" s="210">
        <v>107879</v>
      </c>
    </row>
    <row r="258" spans="1:28">
      <c r="A258" s="206" t="s">
        <v>216</v>
      </c>
      <c r="B258" s="203">
        <v>0</v>
      </c>
      <c r="C258" s="203">
        <v>129435</v>
      </c>
      <c r="D258" s="203">
        <v>103469</v>
      </c>
      <c r="E258" s="203">
        <v>0</v>
      </c>
      <c r="F258" s="203">
        <v>0</v>
      </c>
      <c r="G258" s="203">
        <v>0</v>
      </c>
      <c r="H258" s="203">
        <v>145224</v>
      </c>
      <c r="I258" s="203">
        <v>0</v>
      </c>
      <c r="J258" s="209">
        <v>378128</v>
      </c>
      <c r="K258" s="203">
        <v>254173</v>
      </c>
      <c r="L258" s="203">
        <v>0</v>
      </c>
      <c r="M258" s="203">
        <v>60598</v>
      </c>
      <c r="N258" s="203">
        <v>0</v>
      </c>
      <c r="O258" s="203">
        <v>61264</v>
      </c>
      <c r="P258" s="203">
        <v>29497</v>
      </c>
      <c r="Q258" s="203">
        <v>0</v>
      </c>
      <c r="R258" s="203">
        <v>0</v>
      </c>
      <c r="S258" s="203">
        <v>0</v>
      </c>
      <c r="T258" s="203">
        <v>0</v>
      </c>
      <c r="U258" s="210">
        <v>405532</v>
      </c>
    </row>
    <row r="259" spans="1:28">
      <c r="A259" s="206" t="s">
        <v>217</v>
      </c>
      <c r="B259" s="203">
        <v>1078165.8599999999</v>
      </c>
      <c r="C259" s="203">
        <v>0</v>
      </c>
      <c r="D259" s="203">
        <v>172228.32</v>
      </c>
      <c r="E259" s="203">
        <v>0</v>
      </c>
      <c r="F259" s="203">
        <v>0</v>
      </c>
      <c r="G259" s="203">
        <v>0</v>
      </c>
      <c r="H259" s="203">
        <v>0</v>
      </c>
      <c r="I259" s="203">
        <v>471676.14</v>
      </c>
      <c r="J259" s="209">
        <v>1722070.3199999998</v>
      </c>
      <c r="K259" s="203">
        <v>0</v>
      </c>
      <c r="L259" s="203">
        <v>0</v>
      </c>
      <c r="M259" s="203">
        <v>583005.94000000006</v>
      </c>
      <c r="N259" s="203">
        <v>0</v>
      </c>
      <c r="O259" s="203">
        <v>39870</v>
      </c>
      <c r="P259" s="203">
        <v>60898.01</v>
      </c>
      <c r="Q259" s="203">
        <v>967546.63</v>
      </c>
      <c r="R259" s="203">
        <v>0</v>
      </c>
      <c r="S259" s="203">
        <v>0</v>
      </c>
      <c r="T259" s="203">
        <v>0</v>
      </c>
      <c r="U259" s="210">
        <v>1651320.58</v>
      </c>
    </row>
    <row r="260" spans="1:28">
      <c r="A260" s="206" t="s">
        <v>218</v>
      </c>
      <c r="B260" s="203">
        <v>152243.97</v>
      </c>
      <c r="C260" s="203">
        <v>0</v>
      </c>
      <c r="D260" s="203">
        <v>129560.23</v>
      </c>
      <c r="E260" s="203">
        <v>0</v>
      </c>
      <c r="F260" s="203">
        <v>0</v>
      </c>
      <c r="G260" s="203">
        <v>0</v>
      </c>
      <c r="H260" s="203">
        <v>37236.559999999998</v>
      </c>
      <c r="I260" s="203">
        <v>538991.21</v>
      </c>
      <c r="J260" s="209">
        <v>858031.97</v>
      </c>
      <c r="K260" s="203">
        <v>211967.08</v>
      </c>
      <c r="L260" s="203">
        <v>0</v>
      </c>
      <c r="M260" s="203">
        <v>20189</v>
      </c>
      <c r="N260" s="203">
        <v>0</v>
      </c>
      <c r="O260" s="203">
        <v>790611.16</v>
      </c>
      <c r="P260" s="203">
        <v>34347.32</v>
      </c>
      <c r="Q260" s="203">
        <v>247620.7</v>
      </c>
      <c r="R260" s="203">
        <v>1786.56</v>
      </c>
      <c r="S260" s="203">
        <v>0</v>
      </c>
      <c r="T260" s="203">
        <v>0</v>
      </c>
      <c r="U260" s="210">
        <v>1306521.82</v>
      </c>
    </row>
    <row r="261" spans="1:28" s="113" customFormat="1" ht="14.4">
      <c r="A261" s="108" t="s">
        <v>41</v>
      </c>
      <c r="B261" s="170">
        <v>1235154.8299999998</v>
      </c>
      <c r="C261" s="170">
        <v>129435</v>
      </c>
      <c r="D261" s="170">
        <v>457629.55</v>
      </c>
      <c r="E261" s="170">
        <v>11427</v>
      </c>
      <c r="F261" s="170">
        <v>0</v>
      </c>
      <c r="G261" s="170">
        <v>0</v>
      </c>
      <c r="H261" s="170">
        <v>201960.56</v>
      </c>
      <c r="I261" s="170">
        <v>1010667.35</v>
      </c>
      <c r="J261" s="171">
        <v>3046274.29</v>
      </c>
      <c r="K261" s="170">
        <v>528003.07999999996</v>
      </c>
      <c r="L261" s="170">
        <v>0</v>
      </c>
      <c r="M261" s="170">
        <v>663792.94000000006</v>
      </c>
      <c r="N261" s="170">
        <v>0</v>
      </c>
      <c r="O261" s="170">
        <v>917848.16</v>
      </c>
      <c r="P261" s="170">
        <v>144655.33000000002</v>
      </c>
      <c r="Q261" s="170">
        <v>1215167.33</v>
      </c>
      <c r="R261" s="170">
        <v>1786.56</v>
      </c>
      <c r="S261" s="170">
        <v>0</v>
      </c>
      <c r="T261" s="170">
        <v>0</v>
      </c>
      <c r="U261" s="172">
        <v>3471253.4000000004</v>
      </c>
      <c r="V261" s="173"/>
      <c r="W261" s="173"/>
      <c r="X261" s="173"/>
      <c r="Y261" s="173"/>
      <c r="Z261" s="173"/>
      <c r="AA261" s="173"/>
      <c r="AB261" s="173"/>
    </row>
    <row r="262" spans="1:28" s="113" customFormat="1" ht="14.4">
      <c r="A262" s="108" t="s">
        <v>42</v>
      </c>
      <c r="B262" s="170">
        <v>3160099.86</v>
      </c>
      <c r="C262" s="170">
        <v>129435</v>
      </c>
      <c r="D262" s="170">
        <v>4011184.65</v>
      </c>
      <c r="E262" s="170">
        <v>865940.87999999989</v>
      </c>
      <c r="F262" s="170">
        <v>0</v>
      </c>
      <c r="G262" s="170">
        <v>0</v>
      </c>
      <c r="H262" s="170">
        <v>203258.08</v>
      </c>
      <c r="I262" s="170">
        <v>1307377.3</v>
      </c>
      <c r="J262" s="171">
        <v>9677295.7699999996</v>
      </c>
      <c r="K262" s="170">
        <v>3662199.2</v>
      </c>
      <c r="L262" s="170">
        <v>0</v>
      </c>
      <c r="M262" s="170">
        <v>663792.94000000006</v>
      </c>
      <c r="N262" s="170">
        <v>0</v>
      </c>
      <c r="O262" s="170">
        <v>2031297.46</v>
      </c>
      <c r="P262" s="170">
        <v>2002583.72</v>
      </c>
      <c r="Q262" s="170">
        <v>1366335.24</v>
      </c>
      <c r="R262" s="170">
        <v>12563.75</v>
      </c>
      <c r="S262" s="170">
        <v>0</v>
      </c>
      <c r="T262" s="170">
        <v>0</v>
      </c>
      <c r="U262" s="172">
        <v>9738772.3100000005</v>
      </c>
      <c r="V262" s="173"/>
      <c r="W262" s="173"/>
      <c r="X262" s="173"/>
      <c r="Y262" s="173"/>
      <c r="Z262" s="173"/>
      <c r="AA262" s="173"/>
      <c r="AB262" s="173"/>
    </row>
    <row r="263" spans="1:28">
      <c r="J263" s="209">
        <v>0</v>
      </c>
      <c r="U263" s="210">
        <v>0</v>
      </c>
    </row>
    <row r="264" spans="1:28" s="113" customFormat="1" ht="14.4">
      <c r="A264" s="108" t="s">
        <v>406</v>
      </c>
      <c r="B264" s="170">
        <v>1131177.2499999998</v>
      </c>
      <c r="C264" s="170">
        <v>0</v>
      </c>
      <c r="D264" s="170">
        <v>3299643.44</v>
      </c>
      <c r="E264" s="170">
        <v>823350.74</v>
      </c>
      <c r="F264" s="170">
        <v>105425.92</v>
      </c>
      <c r="G264" s="170">
        <v>0</v>
      </c>
      <c r="H264" s="170">
        <v>528224.42000000004</v>
      </c>
      <c r="I264" s="170">
        <v>0</v>
      </c>
      <c r="J264" s="171">
        <v>5887821.7699999996</v>
      </c>
      <c r="K264" s="170">
        <v>1892199.23</v>
      </c>
      <c r="L264" s="170">
        <v>0</v>
      </c>
      <c r="M264" s="170">
        <v>137988.22</v>
      </c>
      <c r="N264" s="170">
        <v>0</v>
      </c>
      <c r="O264" s="170">
        <v>440675.55</v>
      </c>
      <c r="P264" s="170">
        <v>1914375.8099999998</v>
      </c>
      <c r="Q264" s="170">
        <v>697309.27</v>
      </c>
      <c r="R264" s="170">
        <v>486131.66000000003</v>
      </c>
      <c r="S264" s="170">
        <v>0</v>
      </c>
      <c r="T264" s="170">
        <v>0</v>
      </c>
      <c r="U264" s="172">
        <v>5568679.7400000002</v>
      </c>
      <c r="V264" s="173"/>
      <c r="W264" s="173"/>
      <c r="X264" s="173"/>
      <c r="Y264" s="173"/>
      <c r="Z264" s="173"/>
      <c r="AA264" s="173"/>
      <c r="AB264" s="173"/>
    </row>
    <row r="265" spans="1:28">
      <c r="A265" s="206" t="s">
        <v>220</v>
      </c>
      <c r="B265" s="203">
        <v>0</v>
      </c>
      <c r="C265" s="203">
        <v>0</v>
      </c>
      <c r="D265" s="203">
        <v>7524.62</v>
      </c>
      <c r="E265" s="203">
        <v>0</v>
      </c>
      <c r="F265" s="203">
        <v>0</v>
      </c>
      <c r="G265" s="203">
        <v>0</v>
      </c>
      <c r="H265" s="203">
        <v>0</v>
      </c>
      <c r="I265" s="203">
        <v>0</v>
      </c>
      <c r="J265" s="209">
        <v>7524.62</v>
      </c>
      <c r="K265" s="203">
        <v>0</v>
      </c>
      <c r="L265" s="203">
        <v>0</v>
      </c>
      <c r="M265" s="203">
        <v>0</v>
      </c>
      <c r="N265" s="203">
        <v>0</v>
      </c>
      <c r="O265" s="203">
        <v>0</v>
      </c>
      <c r="P265" s="203">
        <v>4319.72</v>
      </c>
      <c r="Q265" s="203">
        <v>0</v>
      </c>
      <c r="R265" s="203">
        <v>0</v>
      </c>
      <c r="S265" s="203">
        <v>0</v>
      </c>
      <c r="T265" s="203">
        <v>0</v>
      </c>
      <c r="U265" s="210">
        <v>4319.72</v>
      </c>
    </row>
    <row r="266" spans="1:28">
      <c r="A266" s="206" t="s">
        <v>221</v>
      </c>
      <c r="B266" s="203">
        <v>0</v>
      </c>
      <c r="C266" s="203">
        <v>0</v>
      </c>
      <c r="D266" s="203">
        <v>29998.7</v>
      </c>
      <c r="E266" s="203">
        <v>0</v>
      </c>
      <c r="F266" s="203">
        <v>0</v>
      </c>
      <c r="G266" s="203">
        <v>0</v>
      </c>
      <c r="H266" s="203">
        <v>506.9</v>
      </c>
      <c r="I266" s="203">
        <v>0</v>
      </c>
      <c r="J266" s="209">
        <v>30505.600000000002</v>
      </c>
      <c r="K266" s="203">
        <v>24133.17</v>
      </c>
      <c r="L266" s="203">
        <v>0</v>
      </c>
      <c r="M266" s="203">
        <v>5500</v>
      </c>
      <c r="N266" s="203">
        <v>0</v>
      </c>
      <c r="O266" s="203">
        <v>33.83</v>
      </c>
      <c r="P266" s="203">
        <v>9377.02</v>
      </c>
      <c r="Q266" s="203">
        <v>0</v>
      </c>
      <c r="R266" s="203">
        <v>0</v>
      </c>
      <c r="S266" s="203">
        <v>0</v>
      </c>
      <c r="T266" s="203">
        <v>0</v>
      </c>
      <c r="U266" s="210">
        <v>39044.020000000004</v>
      </c>
    </row>
    <row r="267" spans="1:28">
      <c r="A267" s="206" t="s">
        <v>222</v>
      </c>
      <c r="B267" s="203">
        <v>0</v>
      </c>
      <c r="C267" s="203">
        <v>0</v>
      </c>
      <c r="D267" s="203">
        <v>2258</v>
      </c>
      <c r="E267" s="203">
        <v>500</v>
      </c>
      <c r="F267" s="203">
        <v>3412</v>
      </c>
      <c r="G267" s="203">
        <v>0</v>
      </c>
      <c r="H267" s="203">
        <v>0</v>
      </c>
      <c r="I267" s="203">
        <v>0</v>
      </c>
      <c r="J267" s="209">
        <v>6170</v>
      </c>
      <c r="K267" s="203">
        <v>0</v>
      </c>
      <c r="L267" s="203">
        <v>0</v>
      </c>
      <c r="M267" s="203">
        <v>3500</v>
      </c>
      <c r="N267" s="203">
        <v>0</v>
      </c>
      <c r="O267" s="203">
        <v>0</v>
      </c>
      <c r="P267" s="203">
        <v>3898</v>
      </c>
      <c r="Q267" s="203">
        <v>0</v>
      </c>
      <c r="R267" s="203">
        <v>0</v>
      </c>
      <c r="S267" s="203">
        <v>0</v>
      </c>
      <c r="T267" s="203">
        <v>0</v>
      </c>
      <c r="U267" s="210">
        <v>7398</v>
      </c>
    </row>
    <row r="268" spans="1:28">
      <c r="A268" s="206" t="s">
        <v>223</v>
      </c>
      <c r="B268" s="203">
        <v>0</v>
      </c>
      <c r="C268" s="203">
        <v>0</v>
      </c>
      <c r="D268" s="203">
        <v>4977.5599999999995</v>
      </c>
      <c r="E268" s="203">
        <v>0</v>
      </c>
      <c r="F268" s="203">
        <v>0</v>
      </c>
      <c r="G268" s="203">
        <v>0</v>
      </c>
      <c r="H268" s="203">
        <v>0</v>
      </c>
      <c r="I268" s="203">
        <v>0</v>
      </c>
      <c r="J268" s="209">
        <v>4977.5599999999995</v>
      </c>
      <c r="K268" s="203">
        <v>23334.560000000001</v>
      </c>
      <c r="L268" s="203">
        <v>0</v>
      </c>
      <c r="M268" s="203">
        <v>0</v>
      </c>
      <c r="N268" s="203">
        <v>0</v>
      </c>
      <c r="O268" s="203">
        <v>64169.16</v>
      </c>
      <c r="P268" s="203">
        <v>5057.28</v>
      </c>
      <c r="Q268" s="203">
        <v>2113.5100000000002</v>
      </c>
      <c r="R268" s="203">
        <v>4093.56</v>
      </c>
      <c r="S268" s="203">
        <v>0</v>
      </c>
      <c r="T268" s="203">
        <v>0</v>
      </c>
      <c r="U268" s="210">
        <v>98768.069999999992</v>
      </c>
    </row>
    <row r="269" spans="1:28">
      <c r="A269" s="206" t="s">
        <v>224</v>
      </c>
      <c r="B269" s="203">
        <v>0</v>
      </c>
      <c r="C269" s="203">
        <v>0</v>
      </c>
      <c r="D269" s="203">
        <v>53630</v>
      </c>
      <c r="E269" s="203">
        <v>246047</v>
      </c>
      <c r="F269" s="203">
        <v>59</v>
      </c>
      <c r="G269" s="203">
        <v>0</v>
      </c>
      <c r="H269" s="203">
        <v>0</v>
      </c>
      <c r="I269" s="203">
        <v>134823</v>
      </c>
      <c r="J269" s="209">
        <v>434559</v>
      </c>
      <c r="K269" s="203">
        <v>109521</v>
      </c>
      <c r="L269" s="203">
        <v>0</v>
      </c>
      <c r="M269" s="203">
        <v>2393</v>
      </c>
      <c r="N269" s="203">
        <v>0</v>
      </c>
      <c r="O269" s="203">
        <v>248039</v>
      </c>
      <c r="P269" s="203">
        <v>45305</v>
      </c>
      <c r="Q269" s="203">
        <v>0</v>
      </c>
      <c r="R269" s="203">
        <v>0</v>
      </c>
      <c r="S269" s="203">
        <v>0</v>
      </c>
      <c r="T269" s="203">
        <v>0</v>
      </c>
      <c r="U269" s="210">
        <v>405258</v>
      </c>
    </row>
    <row r="270" spans="1:28" s="113" customFormat="1" ht="14.4">
      <c r="A270" s="108" t="s">
        <v>41</v>
      </c>
      <c r="B270" s="170">
        <v>0</v>
      </c>
      <c r="C270" s="170">
        <v>0</v>
      </c>
      <c r="D270" s="170">
        <v>98388.88</v>
      </c>
      <c r="E270" s="170">
        <v>246547</v>
      </c>
      <c r="F270" s="170">
        <v>3471</v>
      </c>
      <c r="G270" s="170">
        <v>0</v>
      </c>
      <c r="H270" s="170">
        <v>506.9</v>
      </c>
      <c r="I270" s="170">
        <v>134823</v>
      </c>
      <c r="J270" s="171">
        <v>483736.78</v>
      </c>
      <c r="K270" s="170">
        <v>156988.72999999998</v>
      </c>
      <c r="L270" s="170">
        <v>0</v>
      </c>
      <c r="M270" s="170">
        <v>11393</v>
      </c>
      <c r="N270" s="170">
        <v>0</v>
      </c>
      <c r="O270" s="170">
        <v>312241.99</v>
      </c>
      <c r="P270" s="170">
        <v>67957.02</v>
      </c>
      <c r="Q270" s="170">
        <v>2113.5100000000002</v>
      </c>
      <c r="R270" s="170">
        <v>4093.56</v>
      </c>
      <c r="S270" s="170">
        <v>0</v>
      </c>
      <c r="T270" s="170">
        <v>0</v>
      </c>
      <c r="U270" s="172">
        <v>554787.81000000006</v>
      </c>
      <c r="V270" s="173"/>
      <c r="W270" s="173"/>
      <c r="X270" s="173"/>
      <c r="Y270" s="173"/>
      <c r="Z270" s="173"/>
      <c r="AA270" s="173"/>
      <c r="AB270" s="173"/>
    </row>
    <row r="271" spans="1:28" s="113" customFormat="1" ht="14.4">
      <c r="A271" s="108" t="s">
        <v>42</v>
      </c>
      <c r="B271" s="170">
        <v>1131177.2499999998</v>
      </c>
      <c r="C271" s="170">
        <v>0</v>
      </c>
      <c r="D271" s="170">
        <v>3398032.32</v>
      </c>
      <c r="E271" s="170">
        <v>1069897.74</v>
      </c>
      <c r="F271" s="170">
        <v>108896.92</v>
      </c>
      <c r="G271" s="170">
        <v>0</v>
      </c>
      <c r="H271" s="170">
        <v>528731.32000000007</v>
      </c>
      <c r="I271" s="170">
        <v>134823</v>
      </c>
      <c r="J271" s="171">
        <v>6371558.5499999998</v>
      </c>
      <c r="K271" s="170">
        <v>2049187.96</v>
      </c>
      <c r="L271" s="170">
        <v>0</v>
      </c>
      <c r="M271" s="170">
        <v>149381.22</v>
      </c>
      <c r="N271" s="170">
        <v>0</v>
      </c>
      <c r="O271" s="170">
        <v>752917.54</v>
      </c>
      <c r="P271" s="170">
        <v>1982332.8299999998</v>
      </c>
      <c r="Q271" s="170">
        <v>699422.78</v>
      </c>
      <c r="R271" s="170">
        <v>490225.22000000003</v>
      </c>
      <c r="S271" s="170">
        <v>0</v>
      </c>
      <c r="T271" s="170">
        <v>0</v>
      </c>
      <c r="U271" s="172">
        <v>6123467.5499999998</v>
      </c>
      <c r="V271" s="173"/>
      <c r="W271" s="173"/>
      <c r="X271" s="173"/>
      <c r="Y271" s="173"/>
      <c r="Z271" s="173"/>
      <c r="AA271" s="173"/>
      <c r="AB271" s="173"/>
    </row>
    <row r="272" spans="1:28">
      <c r="J272" s="209">
        <v>0</v>
      </c>
      <c r="U272" s="210">
        <v>0</v>
      </c>
    </row>
    <row r="273" spans="1:28" s="113" customFormat="1" ht="14.4">
      <c r="A273" s="108" t="s">
        <v>225</v>
      </c>
      <c r="B273" s="170">
        <v>9795399</v>
      </c>
      <c r="C273" s="170">
        <v>4585240</v>
      </c>
      <c r="D273" s="170">
        <v>36098143</v>
      </c>
      <c r="E273" s="170">
        <v>23399847</v>
      </c>
      <c r="F273" s="170">
        <v>1592763</v>
      </c>
      <c r="G273" s="170">
        <v>135301</v>
      </c>
      <c r="H273" s="170">
        <v>16723082</v>
      </c>
      <c r="I273" s="170">
        <v>12145077</v>
      </c>
      <c r="J273" s="171">
        <v>104474852</v>
      </c>
      <c r="K273" s="170">
        <v>65865397</v>
      </c>
      <c r="L273" s="170">
        <v>0</v>
      </c>
      <c r="M273" s="170">
        <v>11317703</v>
      </c>
      <c r="N273" s="170">
        <v>0</v>
      </c>
      <c r="O273" s="170">
        <v>12194562</v>
      </c>
      <c r="P273" s="170">
        <v>10952316</v>
      </c>
      <c r="Q273" s="170">
        <v>3414283</v>
      </c>
      <c r="R273" s="170">
        <v>5520947</v>
      </c>
      <c r="S273" s="170">
        <v>0</v>
      </c>
      <c r="T273" s="170">
        <v>3066000</v>
      </c>
      <c r="U273" s="172">
        <v>112331208</v>
      </c>
      <c r="V273" s="173"/>
      <c r="W273" s="173"/>
      <c r="X273" s="173"/>
      <c r="Y273" s="173"/>
      <c r="Z273" s="173"/>
      <c r="AA273" s="173"/>
      <c r="AB273" s="173"/>
    </row>
    <row r="274" spans="1:28">
      <c r="A274" s="206" t="s">
        <v>226</v>
      </c>
      <c r="B274" s="203">
        <v>4311075</v>
      </c>
      <c r="C274" s="203">
        <v>0</v>
      </c>
      <c r="D274" s="203">
        <v>2547978</v>
      </c>
      <c r="E274" s="203">
        <v>0</v>
      </c>
      <c r="F274" s="203">
        <v>21019</v>
      </c>
      <c r="G274" s="203">
        <v>0</v>
      </c>
      <c r="H274" s="203">
        <v>0</v>
      </c>
      <c r="I274" s="203">
        <v>380824</v>
      </c>
      <c r="J274" s="209">
        <v>7260896</v>
      </c>
      <c r="K274" s="203">
        <v>572289</v>
      </c>
      <c r="L274" s="203">
        <v>0</v>
      </c>
      <c r="M274" s="203">
        <v>145</v>
      </c>
      <c r="N274" s="203">
        <v>0</v>
      </c>
      <c r="O274" s="203">
        <v>4097627</v>
      </c>
      <c r="P274" s="203">
        <v>426378</v>
      </c>
      <c r="Q274" s="203">
        <v>605317</v>
      </c>
      <c r="R274" s="203">
        <v>795998</v>
      </c>
      <c r="S274" s="203">
        <v>0</v>
      </c>
      <c r="T274" s="203">
        <v>0</v>
      </c>
      <c r="U274" s="210">
        <v>6497754</v>
      </c>
    </row>
    <row r="275" spans="1:28">
      <c r="A275" s="206" t="s">
        <v>227</v>
      </c>
      <c r="B275" s="203">
        <v>257356</v>
      </c>
      <c r="C275" s="203">
        <v>0</v>
      </c>
      <c r="D275" s="203">
        <v>597053</v>
      </c>
      <c r="E275" s="203">
        <v>21029</v>
      </c>
      <c r="F275" s="203">
        <v>0</v>
      </c>
      <c r="G275" s="203">
        <v>0</v>
      </c>
      <c r="H275" s="203">
        <v>324414</v>
      </c>
      <c r="I275" s="203">
        <v>262214</v>
      </c>
      <c r="J275" s="209">
        <v>1462066</v>
      </c>
      <c r="K275" s="203">
        <v>0</v>
      </c>
      <c r="L275" s="203">
        <v>0</v>
      </c>
      <c r="M275" s="203">
        <v>360970</v>
      </c>
      <c r="N275" s="203">
        <v>0</v>
      </c>
      <c r="O275" s="203">
        <v>759092</v>
      </c>
      <c r="P275" s="203">
        <v>93349</v>
      </c>
      <c r="Q275" s="203">
        <v>223617</v>
      </c>
      <c r="R275" s="203">
        <v>0</v>
      </c>
      <c r="S275" s="203">
        <v>0</v>
      </c>
      <c r="T275" s="203">
        <v>0</v>
      </c>
      <c r="U275" s="210">
        <v>1437028</v>
      </c>
    </row>
    <row r="276" spans="1:28">
      <c r="A276" s="206" t="s">
        <v>228</v>
      </c>
      <c r="B276" s="203">
        <v>0</v>
      </c>
      <c r="C276" s="203">
        <v>0</v>
      </c>
      <c r="D276" s="203">
        <v>20338.919999999998</v>
      </c>
      <c r="E276" s="203">
        <v>0</v>
      </c>
      <c r="F276" s="203">
        <v>0</v>
      </c>
      <c r="G276" s="203">
        <v>0</v>
      </c>
      <c r="H276" s="203">
        <v>0</v>
      </c>
      <c r="I276" s="203">
        <v>0</v>
      </c>
      <c r="J276" s="209">
        <v>20338.919999999998</v>
      </c>
      <c r="K276" s="203">
        <v>0</v>
      </c>
      <c r="L276" s="203">
        <v>0</v>
      </c>
      <c r="M276" s="203">
        <v>15000</v>
      </c>
      <c r="N276" s="203">
        <v>0</v>
      </c>
      <c r="O276" s="203">
        <v>14830.539999999999</v>
      </c>
      <c r="P276" s="203">
        <v>12853.91</v>
      </c>
      <c r="Q276" s="203">
        <v>0</v>
      </c>
      <c r="R276" s="203">
        <v>0</v>
      </c>
      <c r="S276" s="203">
        <v>0</v>
      </c>
      <c r="T276" s="203">
        <v>0</v>
      </c>
      <c r="U276" s="210">
        <v>42684.45</v>
      </c>
    </row>
    <row r="277" spans="1:28">
      <c r="A277" s="206" t="s">
        <v>229</v>
      </c>
      <c r="B277" s="203">
        <v>0</v>
      </c>
      <c r="C277" s="203">
        <v>130887</v>
      </c>
      <c r="D277" s="203">
        <v>211719</v>
      </c>
      <c r="E277" s="203">
        <v>177229</v>
      </c>
      <c r="F277" s="203">
        <v>551</v>
      </c>
      <c r="G277" s="203">
        <v>0</v>
      </c>
      <c r="H277" s="203">
        <v>0</v>
      </c>
      <c r="I277" s="203">
        <v>704874</v>
      </c>
      <c r="J277" s="209">
        <v>1225260</v>
      </c>
      <c r="K277" s="203">
        <v>0</v>
      </c>
      <c r="L277" s="203">
        <v>0</v>
      </c>
      <c r="M277" s="203">
        <v>874921</v>
      </c>
      <c r="N277" s="203">
        <v>0</v>
      </c>
      <c r="O277" s="203">
        <v>137787</v>
      </c>
      <c r="P277" s="203">
        <v>193335</v>
      </c>
      <c r="Q277" s="203">
        <v>19217</v>
      </c>
      <c r="R277" s="203">
        <v>0</v>
      </c>
      <c r="S277" s="203">
        <v>0</v>
      </c>
      <c r="T277" s="203">
        <v>0</v>
      </c>
      <c r="U277" s="210">
        <v>1225260</v>
      </c>
    </row>
    <row r="278" spans="1:28">
      <c r="A278" s="206" t="s">
        <v>230</v>
      </c>
      <c r="B278" s="203">
        <v>19068</v>
      </c>
      <c r="C278" s="203">
        <v>0</v>
      </c>
      <c r="D278" s="203">
        <v>48413</v>
      </c>
      <c r="E278" s="203">
        <v>5250</v>
      </c>
      <c r="F278" s="203">
        <v>19303</v>
      </c>
      <c r="G278" s="203">
        <v>0</v>
      </c>
      <c r="H278" s="203">
        <v>0</v>
      </c>
      <c r="I278" s="203">
        <v>0</v>
      </c>
      <c r="J278" s="209">
        <v>92034</v>
      </c>
      <c r="K278" s="203">
        <v>0</v>
      </c>
      <c r="L278" s="203">
        <v>0</v>
      </c>
      <c r="M278" s="203">
        <v>55297.83</v>
      </c>
      <c r="N278" s="203">
        <v>0</v>
      </c>
      <c r="O278" s="203">
        <v>16.670000000000002</v>
      </c>
      <c r="P278" s="203">
        <v>59844.41</v>
      </c>
      <c r="Q278" s="203">
        <v>0</v>
      </c>
      <c r="R278" s="203">
        <v>519.21</v>
      </c>
      <c r="S278" s="203">
        <v>0</v>
      </c>
      <c r="T278" s="203">
        <v>0</v>
      </c>
      <c r="U278" s="210">
        <v>115678.12000000001</v>
      </c>
    </row>
    <row r="279" spans="1:28">
      <c r="A279" s="206" t="s">
        <v>231</v>
      </c>
      <c r="B279" s="203">
        <v>155986.69</v>
      </c>
      <c r="C279" s="203">
        <v>520458.66</v>
      </c>
      <c r="D279" s="203">
        <v>135176.38</v>
      </c>
      <c r="E279" s="203">
        <v>0</v>
      </c>
      <c r="F279" s="203">
        <v>0</v>
      </c>
      <c r="G279" s="203">
        <v>14402.810000000001</v>
      </c>
      <c r="H279" s="203">
        <v>845000</v>
      </c>
      <c r="I279" s="203">
        <v>0</v>
      </c>
      <c r="J279" s="209">
        <v>1671024.54</v>
      </c>
      <c r="K279" s="203">
        <v>0</v>
      </c>
      <c r="L279" s="203">
        <v>0</v>
      </c>
      <c r="M279" s="203">
        <v>305552.02</v>
      </c>
      <c r="N279" s="203">
        <v>0</v>
      </c>
      <c r="O279" s="203">
        <v>123391.51999999999</v>
      </c>
      <c r="P279" s="203">
        <v>200710.59</v>
      </c>
      <c r="Q279" s="203">
        <v>141843.66</v>
      </c>
      <c r="R279" s="203">
        <v>899526.75</v>
      </c>
      <c r="S279" s="203">
        <v>0</v>
      </c>
      <c r="T279" s="203">
        <v>0</v>
      </c>
      <c r="U279" s="210">
        <v>1671024.54</v>
      </c>
    </row>
    <row r="280" spans="1:28">
      <c r="A280" s="206" t="s">
        <v>232</v>
      </c>
      <c r="B280" s="203">
        <v>2458085</v>
      </c>
      <c r="C280" s="203">
        <v>337196</v>
      </c>
      <c r="D280" s="203">
        <v>721605.71</v>
      </c>
      <c r="E280" s="203">
        <v>0</v>
      </c>
      <c r="F280" s="203">
        <v>0</v>
      </c>
      <c r="G280" s="203">
        <v>495000</v>
      </c>
      <c r="H280" s="203">
        <v>2502858</v>
      </c>
      <c r="I280" s="203">
        <v>0</v>
      </c>
      <c r="J280" s="209">
        <v>6514744.71</v>
      </c>
      <c r="K280" s="203">
        <v>0</v>
      </c>
      <c r="L280" s="203">
        <v>0</v>
      </c>
      <c r="M280" s="203">
        <v>3773292</v>
      </c>
      <c r="N280" s="203">
        <v>0</v>
      </c>
      <c r="O280" s="203">
        <v>6596520</v>
      </c>
      <c r="P280" s="203">
        <v>198181</v>
      </c>
      <c r="Q280" s="203">
        <v>383495</v>
      </c>
      <c r="R280" s="203">
        <v>1384511</v>
      </c>
      <c r="S280" s="203">
        <v>0</v>
      </c>
      <c r="T280" s="203">
        <v>0</v>
      </c>
      <c r="U280" s="210">
        <v>12335999</v>
      </c>
    </row>
    <row r="281" spans="1:28">
      <c r="A281" s="206" t="s">
        <v>233</v>
      </c>
      <c r="B281" s="203">
        <v>0</v>
      </c>
      <c r="C281" s="203">
        <v>0</v>
      </c>
      <c r="D281" s="203">
        <v>240374</v>
      </c>
      <c r="E281" s="203">
        <v>370637</v>
      </c>
      <c r="F281" s="203">
        <v>2812</v>
      </c>
      <c r="G281" s="203">
        <v>0</v>
      </c>
      <c r="H281" s="203">
        <v>471252</v>
      </c>
      <c r="I281" s="203">
        <v>896419</v>
      </c>
      <c r="J281" s="209">
        <v>1981494</v>
      </c>
      <c r="K281" s="203">
        <v>0</v>
      </c>
      <c r="L281" s="203">
        <v>0</v>
      </c>
      <c r="M281" s="203">
        <v>1419237</v>
      </c>
      <c r="N281" s="203">
        <v>0</v>
      </c>
      <c r="O281" s="203">
        <v>418870</v>
      </c>
      <c r="P281" s="203">
        <v>138127</v>
      </c>
      <c r="Q281" s="203">
        <v>71811</v>
      </c>
      <c r="R281" s="203">
        <v>10851</v>
      </c>
      <c r="S281" s="203">
        <v>0</v>
      </c>
      <c r="T281" s="203">
        <v>0</v>
      </c>
      <c r="U281" s="210">
        <v>2058896</v>
      </c>
    </row>
    <row r="282" spans="1:28">
      <c r="A282" s="206" t="s">
        <v>234</v>
      </c>
      <c r="B282" s="203">
        <v>676333</v>
      </c>
      <c r="C282" s="203">
        <v>0</v>
      </c>
      <c r="D282" s="203">
        <v>1318911</v>
      </c>
      <c r="E282" s="203">
        <v>415923</v>
      </c>
      <c r="F282" s="203">
        <v>127223</v>
      </c>
      <c r="G282" s="203">
        <v>146293</v>
      </c>
      <c r="H282" s="203">
        <v>0</v>
      </c>
      <c r="I282" s="203">
        <v>847253</v>
      </c>
      <c r="J282" s="209">
        <v>3531936</v>
      </c>
      <c r="K282" s="203">
        <v>0</v>
      </c>
      <c r="L282" s="203">
        <v>0</v>
      </c>
      <c r="M282" s="203">
        <v>2297253</v>
      </c>
      <c r="N282" s="203">
        <v>0</v>
      </c>
      <c r="O282" s="203">
        <v>887661</v>
      </c>
      <c r="P282" s="203">
        <v>168260</v>
      </c>
      <c r="Q282" s="203">
        <v>24884</v>
      </c>
      <c r="R282" s="203">
        <v>0</v>
      </c>
      <c r="S282" s="203">
        <v>0</v>
      </c>
      <c r="T282" s="203">
        <v>0</v>
      </c>
      <c r="U282" s="210">
        <v>3378058</v>
      </c>
    </row>
    <row r="283" spans="1:28">
      <c r="A283" s="206" t="s">
        <v>235</v>
      </c>
      <c r="B283" s="203">
        <v>10886513.32</v>
      </c>
      <c r="C283" s="203">
        <v>19984.419999999998</v>
      </c>
      <c r="D283" s="203">
        <v>1577439.6099999999</v>
      </c>
      <c r="E283" s="203">
        <v>1082219.53</v>
      </c>
      <c r="F283" s="203">
        <v>13842.01</v>
      </c>
      <c r="G283" s="203">
        <v>264699.95</v>
      </c>
      <c r="H283" s="203">
        <v>1778694.09</v>
      </c>
      <c r="I283" s="203">
        <v>1375</v>
      </c>
      <c r="J283" s="209">
        <v>15624767.929999998</v>
      </c>
      <c r="K283" s="203">
        <v>0</v>
      </c>
      <c r="L283" s="203">
        <v>0</v>
      </c>
      <c r="M283" s="203">
        <v>7159022.8099999996</v>
      </c>
      <c r="N283" s="203">
        <v>0</v>
      </c>
      <c r="O283" s="203">
        <v>2653716.2400000002</v>
      </c>
      <c r="P283" s="203">
        <v>1237012.68</v>
      </c>
      <c r="Q283" s="203">
        <v>2596801.21</v>
      </c>
      <c r="R283" s="203">
        <v>3778980.66</v>
      </c>
      <c r="S283" s="203">
        <v>0</v>
      </c>
      <c r="T283" s="203">
        <v>0</v>
      </c>
      <c r="U283" s="210">
        <v>17425533.600000001</v>
      </c>
    </row>
    <row r="284" spans="1:28">
      <c r="A284" s="206" t="s">
        <v>236</v>
      </c>
      <c r="B284" s="203">
        <v>950081.87</v>
      </c>
      <c r="C284" s="203">
        <v>0</v>
      </c>
      <c r="D284" s="203">
        <v>435771.48</v>
      </c>
      <c r="E284" s="203">
        <v>0</v>
      </c>
      <c r="F284" s="203">
        <v>0</v>
      </c>
      <c r="G284" s="203">
        <v>94225.600000000006</v>
      </c>
      <c r="H284" s="203">
        <v>0</v>
      </c>
      <c r="I284" s="203">
        <v>110383.11</v>
      </c>
      <c r="J284" s="209">
        <v>1590462.0600000003</v>
      </c>
      <c r="K284" s="203">
        <v>260000</v>
      </c>
      <c r="L284" s="203">
        <v>0</v>
      </c>
      <c r="M284" s="203">
        <v>0</v>
      </c>
      <c r="N284" s="203">
        <v>0</v>
      </c>
      <c r="O284" s="203">
        <v>162788.79999999999</v>
      </c>
      <c r="P284" s="203">
        <v>155600.5</v>
      </c>
      <c r="Q284" s="203">
        <v>699757.73</v>
      </c>
      <c r="R284" s="203">
        <v>41227.050000000003</v>
      </c>
      <c r="S284" s="203">
        <v>0</v>
      </c>
      <c r="T284" s="203">
        <v>0</v>
      </c>
      <c r="U284" s="210">
        <v>1319374.08</v>
      </c>
    </row>
    <row r="285" spans="1:28">
      <c r="A285" s="206" t="s">
        <v>237</v>
      </c>
      <c r="B285" s="203">
        <v>0</v>
      </c>
      <c r="C285" s="203">
        <v>0</v>
      </c>
      <c r="D285" s="203">
        <v>77481</v>
      </c>
      <c r="E285" s="203">
        <v>0</v>
      </c>
      <c r="F285" s="203">
        <v>0</v>
      </c>
      <c r="G285" s="203">
        <v>0</v>
      </c>
      <c r="H285" s="203">
        <v>135161</v>
      </c>
      <c r="I285" s="203">
        <v>44722</v>
      </c>
      <c r="J285" s="209">
        <v>257364</v>
      </c>
      <c r="K285" s="203">
        <v>0</v>
      </c>
      <c r="L285" s="203">
        <v>0</v>
      </c>
      <c r="M285" s="203">
        <v>21524.23</v>
      </c>
      <c r="N285" s="203">
        <v>0</v>
      </c>
      <c r="O285" s="203">
        <v>234174.64</v>
      </c>
      <c r="P285" s="203">
        <v>148873.5</v>
      </c>
      <c r="Q285" s="203">
        <v>0</v>
      </c>
      <c r="R285" s="203">
        <v>0</v>
      </c>
      <c r="S285" s="203">
        <v>0</v>
      </c>
      <c r="T285" s="203">
        <v>0</v>
      </c>
      <c r="U285" s="210">
        <v>404572.37</v>
      </c>
    </row>
    <row r="286" spans="1:28">
      <c r="A286" s="206" t="s">
        <v>238</v>
      </c>
      <c r="B286" s="203">
        <v>4683824</v>
      </c>
      <c r="C286" s="203">
        <v>0</v>
      </c>
      <c r="D286" s="203">
        <v>4235545</v>
      </c>
      <c r="E286" s="203">
        <v>2206704</v>
      </c>
      <c r="F286" s="203">
        <v>8007</v>
      </c>
      <c r="G286" s="203">
        <v>7588268</v>
      </c>
      <c r="H286" s="203">
        <v>609087</v>
      </c>
      <c r="I286" s="203">
        <v>0</v>
      </c>
      <c r="J286" s="209">
        <v>19331435</v>
      </c>
      <c r="K286" s="203">
        <v>0</v>
      </c>
      <c r="L286" s="203">
        <v>0</v>
      </c>
      <c r="M286" s="203">
        <v>4744757</v>
      </c>
      <c r="N286" s="203">
        <v>0</v>
      </c>
      <c r="O286" s="203">
        <v>2126090</v>
      </c>
      <c r="P286" s="203">
        <v>352794</v>
      </c>
      <c r="Q286" s="203">
        <v>1397851</v>
      </c>
      <c r="R286" s="203">
        <v>1650770</v>
      </c>
      <c r="S286" s="203">
        <v>6461385</v>
      </c>
      <c r="T286" s="203">
        <v>0</v>
      </c>
      <c r="U286" s="210">
        <v>16733647</v>
      </c>
    </row>
    <row r="287" spans="1:28">
      <c r="A287" s="206" t="s">
        <v>239</v>
      </c>
      <c r="B287" s="203">
        <v>215340</v>
      </c>
      <c r="C287" s="203">
        <v>0</v>
      </c>
      <c r="D287" s="203">
        <v>22330.57</v>
      </c>
      <c r="E287" s="203">
        <v>8125.78</v>
      </c>
      <c r="F287" s="203">
        <v>0</v>
      </c>
      <c r="G287" s="203">
        <v>0</v>
      </c>
      <c r="H287" s="203">
        <v>0</v>
      </c>
      <c r="I287" s="203">
        <v>0</v>
      </c>
      <c r="J287" s="209">
        <v>245796.35</v>
      </c>
      <c r="K287" s="203">
        <v>0</v>
      </c>
      <c r="L287" s="203">
        <v>0</v>
      </c>
      <c r="M287" s="203">
        <v>5478.19</v>
      </c>
      <c r="N287" s="203">
        <v>0</v>
      </c>
      <c r="O287" s="203">
        <v>14178.13</v>
      </c>
      <c r="P287" s="203">
        <v>16962.93</v>
      </c>
      <c r="Q287" s="203">
        <v>215027</v>
      </c>
      <c r="R287" s="203">
        <v>0</v>
      </c>
      <c r="S287" s="203">
        <v>0</v>
      </c>
      <c r="T287" s="203">
        <v>0</v>
      </c>
      <c r="U287" s="210">
        <v>251646.25</v>
      </c>
    </row>
    <row r="288" spans="1:28">
      <c r="A288" s="206" t="s">
        <v>240</v>
      </c>
      <c r="B288" s="203">
        <v>0</v>
      </c>
      <c r="C288" s="203">
        <v>0</v>
      </c>
      <c r="D288" s="203">
        <v>47198.84</v>
      </c>
      <c r="E288" s="203">
        <v>8317.98</v>
      </c>
      <c r="F288" s="203">
        <v>0</v>
      </c>
      <c r="G288" s="203">
        <v>0</v>
      </c>
      <c r="H288" s="203">
        <v>0</v>
      </c>
      <c r="I288" s="203">
        <v>0</v>
      </c>
      <c r="J288" s="209">
        <v>55516.819999999992</v>
      </c>
      <c r="K288" s="203">
        <v>0</v>
      </c>
      <c r="L288" s="203">
        <v>0</v>
      </c>
      <c r="M288" s="203">
        <v>0</v>
      </c>
      <c r="N288" s="203">
        <v>0</v>
      </c>
      <c r="O288" s="203">
        <v>42653.74</v>
      </c>
      <c r="P288" s="203">
        <v>17489.740000000002</v>
      </c>
      <c r="Q288" s="203">
        <v>0</v>
      </c>
      <c r="R288" s="203">
        <v>0</v>
      </c>
      <c r="S288" s="203">
        <v>0</v>
      </c>
      <c r="T288" s="203">
        <v>0</v>
      </c>
      <c r="U288" s="210">
        <v>60143.479999999996</v>
      </c>
    </row>
    <row r="289" spans="1:28">
      <c r="A289" s="206" t="s">
        <v>241</v>
      </c>
      <c r="B289" s="203">
        <v>0</v>
      </c>
      <c r="C289" s="203">
        <v>0</v>
      </c>
      <c r="D289" s="203">
        <v>0</v>
      </c>
      <c r="E289" s="203">
        <v>0</v>
      </c>
      <c r="F289" s="203">
        <v>0</v>
      </c>
      <c r="G289" s="203">
        <v>0</v>
      </c>
      <c r="H289" s="203">
        <v>0</v>
      </c>
      <c r="I289" s="203">
        <v>0</v>
      </c>
      <c r="J289" s="209">
        <v>0</v>
      </c>
      <c r="K289" s="203">
        <v>0</v>
      </c>
      <c r="L289" s="203">
        <v>0</v>
      </c>
      <c r="M289" s="203">
        <v>0</v>
      </c>
      <c r="N289" s="203">
        <v>0</v>
      </c>
      <c r="O289" s="203">
        <v>0</v>
      </c>
      <c r="P289" s="203">
        <v>0</v>
      </c>
      <c r="Q289" s="203">
        <v>0</v>
      </c>
      <c r="R289" s="203">
        <v>0</v>
      </c>
      <c r="S289" s="203">
        <v>0</v>
      </c>
      <c r="T289" s="203">
        <v>0</v>
      </c>
      <c r="U289" s="210">
        <v>0</v>
      </c>
    </row>
    <row r="290" spans="1:28">
      <c r="A290" s="206" t="s">
        <v>242</v>
      </c>
      <c r="B290" s="203">
        <v>1774424</v>
      </c>
      <c r="C290" s="203">
        <v>0</v>
      </c>
      <c r="D290" s="203">
        <v>763026</v>
      </c>
      <c r="E290" s="203">
        <v>0</v>
      </c>
      <c r="F290" s="203">
        <v>0</v>
      </c>
      <c r="G290" s="203">
        <v>0</v>
      </c>
      <c r="H290" s="203">
        <v>0</v>
      </c>
      <c r="I290" s="203">
        <v>309682</v>
      </c>
      <c r="J290" s="209">
        <v>2847132</v>
      </c>
      <c r="K290" s="203">
        <v>399645</v>
      </c>
      <c r="L290" s="203">
        <v>0</v>
      </c>
      <c r="M290" s="203">
        <v>309682</v>
      </c>
      <c r="N290" s="203">
        <v>0</v>
      </c>
      <c r="O290" s="203">
        <v>566967</v>
      </c>
      <c r="P290" s="203">
        <v>127696</v>
      </c>
      <c r="Q290" s="203">
        <v>825156</v>
      </c>
      <c r="R290" s="203">
        <v>555450</v>
      </c>
      <c r="S290" s="203">
        <v>0</v>
      </c>
      <c r="T290" s="203">
        <v>0</v>
      </c>
      <c r="U290" s="210">
        <v>2784596</v>
      </c>
    </row>
    <row r="291" spans="1:28">
      <c r="A291" s="206" t="s">
        <v>243</v>
      </c>
      <c r="B291" s="203">
        <v>10636593</v>
      </c>
      <c r="C291" s="203">
        <v>0</v>
      </c>
      <c r="D291" s="203">
        <v>1842199</v>
      </c>
      <c r="E291" s="203">
        <v>202591</v>
      </c>
      <c r="F291" s="203">
        <v>0</v>
      </c>
      <c r="G291" s="203">
        <v>382942</v>
      </c>
      <c r="H291" s="203">
        <v>0</v>
      </c>
      <c r="I291" s="203">
        <v>3709984</v>
      </c>
      <c r="J291" s="209">
        <v>16774309</v>
      </c>
      <c r="K291" s="203">
        <v>0</v>
      </c>
      <c r="L291" s="203">
        <v>0</v>
      </c>
      <c r="M291" s="203">
        <v>6724876</v>
      </c>
      <c r="N291" s="203">
        <v>0</v>
      </c>
      <c r="O291" s="203">
        <v>1517678</v>
      </c>
      <c r="P291" s="203">
        <v>201132</v>
      </c>
      <c r="Q291" s="203">
        <v>2834279</v>
      </c>
      <c r="R291" s="203">
        <v>1986243</v>
      </c>
      <c r="S291" s="203">
        <v>0</v>
      </c>
      <c r="T291" s="203">
        <v>0</v>
      </c>
      <c r="U291" s="210">
        <v>13264208</v>
      </c>
    </row>
    <row r="292" spans="1:28">
      <c r="A292" s="206" t="s">
        <v>244</v>
      </c>
      <c r="B292" s="203">
        <v>28519145.140000001</v>
      </c>
      <c r="C292" s="203">
        <v>0</v>
      </c>
      <c r="D292" s="203">
        <v>25156877.890000001</v>
      </c>
      <c r="E292" s="203">
        <v>2859860.42</v>
      </c>
      <c r="F292" s="203">
        <v>0</v>
      </c>
      <c r="G292" s="203">
        <v>19627070</v>
      </c>
      <c r="H292" s="203">
        <v>28200961.170000002</v>
      </c>
      <c r="I292" s="203">
        <v>170570.91</v>
      </c>
      <c r="J292" s="209">
        <v>104534485.53</v>
      </c>
      <c r="K292" s="203">
        <v>0</v>
      </c>
      <c r="L292" s="203">
        <v>0</v>
      </c>
      <c r="M292" s="203">
        <v>30363874.130000003</v>
      </c>
      <c r="N292" s="203">
        <v>2776384.45</v>
      </c>
      <c r="O292" s="203">
        <v>25795290.550000001</v>
      </c>
      <c r="P292" s="203">
        <v>4262457.13</v>
      </c>
      <c r="Q292" s="203">
        <v>9015544.2899999991</v>
      </c>
      <c r="R292" s="203">
        <v>13753945.539999999</v>
      </c>
      <c r="S292" s="203">
        <v>0</v>
      </c>
      <c r="T292" s="203">
        <v>0</v>
      </c>
      <c r="U292" s="210">
        <v>85967496.090000004</v>
      </c>
    </row>
    <row r="293" spans="1:28">
      <c r="A293" s="206" t="s">
        <v>245</v>
      </c>
      <c r="B293" s="203">
        <v>6130953</v>
      </c>
      <c r="C293" s="203">
        <v>0</v>
      </c>
      <c r="D293" s="203">
        <v>2618185</v>
      </c>
      <c r="E293" s="203">
        <v>262722</v>
      </c>
      <c r="F293" s="203">
        <v>0</v>
      </c>
      <c r="G293" s="203">
        <v>1785095</v>
      </c>
      <c r="H293" s="203">
        <v>4762744</v>
      </c>
      <c r="I293" s="203">
        <v>582657</v>
      </c>
      <c r="J293" s="209">
        <v>16142356</v>
      </c>
      <c r="K293" s="203">
        <v>582657</v>
      </c>
      <c r="L293" s="203">
        <v>0</v>
      </c>
      <c r="M293" s="203">
        <v>4762744</v>
      </c>
      <c r="N293" s="203">
        <v>0</v>
      </c>
      <c r="O293" s="203">
        <v>6038593</v>
      </c>
      <c r="P293" s="203">
        <v>662256</v>
      </c>
      <c r="Q293" s="203">
        <v>966134</v>
      </c>
      <c r="R293" s="203">
        <v>3216188</v>
      </c>
      <c r="S293" s="203">
        <v>0</v>
      </c>
      <c r="T293" s="203">
        <v>0</v>
      </c>
      <c r="U293" s="210">
        <v>16228572</v>
      </c>
    </row>
    <row r="294" spans="1:28">
      <c r="A294" s="206" t="s">
        <v>246</v>
      </c>
      <c r="B294" s="203">
        <v>9737.5</v>
      </c>
      <c r="C294" s="203">
        <v>56474.01</v>
      </c>
      <c r="D294" s="203">
        <v>11105.720000000001</v>
      </c>
      <c r="E294" s="203">
        <v>0</v>
      </c>
      <c r="F294" s="203">
        <v>0</v>
      </c>
      <c r="G294" s="203">
        <v>0</v>
      </c>
      <c r="H294" s="203">
        <v>4400</v>
      </c>
      <c r="I294" s="203">
        <v>0</v>
      </c>
      <c r="J294" s="209">
        <v>81717.23000000001</v>
      </c>
      <c r="K294" s="203">
        <v>0</v>
      </c>
      <c r="L294" s="203">
        <v>0</v>
      </c>
      <c r="M294" s="203">
        <v>13950</v>
      </c>
      <c r="N294" s="203">
        <v>0</v>
      </c>
      <c r="O294" s="203">
        <v>253.45</v>
      </c>
      <c r="P294" s="203">
        <v>10219.91</v>
      </c>
      <c r="Q294" s="203">
        <v>51693.55</v>
      </c>
      <c r="R294" s="203">
        <v>0</v>
      </c>
      <c r="S294" s="203">
        <v>0</v>
      </c>
      <c r="T294" s="203">
        <v>0</v>
      </c>
      <c r="U294" s="210">
        <v>76116.91</v>
      </c>
    </row>
    <row r="295" spans="1:28" s="113" customFormat="1" ht="14.4">
      <c r="A295" s="108" t="s">
        <v>41</v>
      </c>
      <c r="B295" s="170">
        <v>71684515.520000011</v>
      </c>
      <c r="C295" s="170">
        <v>1065000.0899999999</v>
      </c>
      <c r="D295" s="170">
        <v>42628729.119999997</v>
      </c>
      <c r="E295" s="170">
        <v>7620608.7100000009</v>
      </c>
      <c r="F295" s="170">
        <v>192757.01</v>
      </c>
      <c r="G295" s="170">
        <v>30397996.359999999</v>
      </c>
      <c r="H295" s="170">
        <v>39634571.260000005</v>
      </c>
      <c r="I295" s="170">
        <v>8020958.0199999996</v>
      </c>
      <c r="J295" s="171">
        <v>201245136.09000006</v>
      </c>
      <c r="K295" s="170">
        <v>1814591</v>
      </c>
      <c r="L295" s="170">
        <v>0</v>
      </c>
      <c r="M295" s="170">
        <v>63207576.210000008</v>
      </c>
      <c r="N295" s="170">
        <v>2776384.45</v>
      </c>
      <c r="O295" s="170">
        <v>52188179.280000001</v>
      </c>
      <c r="P295" s="170">
        <v>8683533.3000000007</v>
      </c>
      <c r="Q295" s="170">
        <v>20072428.440000001</v>
      </c>
      <c r="R295" s="170">
        <v>28074210.210000001</v>
      </c>
      <c r="S295" s="170">
        <v>6461385</v>
      </c>
      <c r="T295" s="170">
        <v>0</v>
      </c>
      <c r="U295" s="172">
        <v>183278287.89000002</v>
      </c>
      <c r="V295" s="173"/>
      <c r="W295" s="173"/>
      <c r="X295" s="173"/>
      <c r="Y295" s="173"/>
      <c r="Z295" s="173"/>
      <c r="AA295" s="173"/>
      <c r="AB295" s="173"/>
    </row>
    <row r="296" spans="1:28" s="113" customFormat="1" ht="14.4">
      <c r="A296" s="108" t="s">
        <v>42</v>
      </c>
      <c r="B296" s="170">
        <v>81479914.520000011</v>
      </c>
      <c r="C296" s="170">
        <v>5650240.0899999999</v>
      </c>
      <c r="D296" s="170">
        <v>78726872.120000005</v>
      </c>
      <c r="E296" s="170">
        <v>31020455.710000001</v>
      </c>
      <c r="F296" s="170">
        <v>1785520.01</v>
      </c>
      <c r="G296" s="170">
        <v>30533297.359999999</v>
      </c>
      <c r="H296" s="170">
        <v>56357653.260000005</v>
      </c>
      <c r="I296" s="170">
        <v>20166035.02</v>
      </c>
      <c r="J296" s="171">
        <v>305719988.08999997</v>
      </c>
      <c r="K296" s="170">
        <v>67679988</v>
      </c>
      <c r="L296" s="170">
        <v>0</v>
      </c>
      <c r="M296" s="170">
        <v>74525279.210000008</v>
      </c>
      <c r="N296" s="170">
        <v>2776384.45</v>
      </c>
      <c r="O296" s="170">
        <v>64382741.280000001</v>
      </c>
      <c r="P296" s="170">
        <v>19635849.300000001</v>
      </c>
      <c r="Q296" s="170">
        <v>23486711.440000001</v>
      </c>
      <c r="R296" s="170">
        <v>33595157.210000001</v>
      </c>
      <c r="S296" s="170">
        <v>6461385</v>
      </c>
      <c r="T296" s="170">
        <v>3066000</v>
      </c>
      <c r="U296" s="172">
        <v>295609495.88999999</v>
      </c>
      <c r="V296" s="173"/>
      <c r="W296" s="173"/>
      <c r="X296" s="173"/>
      <c r="Y296" s="173"/>
      <c r="Z296" s="173"/>
      <c r="AA296" s="173"/>
      <c r="AB296" s="173"/>
    </row>
    <row r="297" spans="1:28">
      <c r="J297" s="209">
        <v>0</v>
      </c>
      <c r="U297" s="210">
        <v>0</v>
      </c>
    </row>
    <row r="298" spans="1:28" s="113" customFormat="1" ht="14.4">
      <c r="A298" s="108" t="s">
        <v>247</v>
      </c>
      <c r="B298" s="170">
        <v>1326670.8800000001</v>
      </c>
      <c r="C298" s="170">
        <v>0</v>
      </c>
      <c r="D298" s="170">
        <v>3984970.5999999992</v>
      </c>
      <c r="E298" s="170">
        <v>1327367.79</v>
      </c>
      <c r="F298" s="170">
        <v>23709.94</v>
      </c>
      <c r="G298" s="170">
        <v>0</v>
      </c>
      <c r="H298" s="170">
        <v>561492.83000000007</v>
      </c>
      <c r="I298" s="170">
        <v>0</v>
      </c>
      <c r="J298" s="171">
        <v>7224212.04</v>
      </c>
      <c r="K298" s="170">
        <v>3655856.08</v>
      </c>
      <c r="L298" s="170">
        <v>0</v>
      </c>
      <c r="M298" s="170">
        <v>41059.78</v>
      </c>
      <c r="N298" s="170">
        <v>0</v>
      </c>
      <c r="O298" s="170">
        <v>183220.68</v>
      </c>
      <c r="P298" s="170">
        <v>1267129.42</v>
      </c>
      <c r="Q298" s="170">
        <v>2480393.52</v>
      </c>
      <c r="R298" s="170">
        <v>393051.3</v>
      </c>
      <c r="S298" s="170">
        <v>0</v>
      </c>
      <c r="T298" s="170">
        <v>0</v>
      </c>
      <c r="U298" s="172">
        <v>8020710.7800000003</v>
      </c>
      <c r="V298" s="173"/>
      <c r="W298" s="173"/>
      <c r="X298" s="173"/>
      <c r="Y298" s="173"/>
      <c r="Z298" s="173"/>
      <c r="AA298" s="173"/>
      <c r="AB298" s="173"/>
    </row>
    <row r="299" spans="1:28">
      <c r="A299" s="206" t="s">
        <v>248</v>
      </c>
      <c r="B299" s="203">
        <v>686960.74</v>
      </c>
      <c r="C299" s="203">
        <v>26894.02</v>
      </c>
      <c r="D299" s="203">
        <v>482555.08999999997</v>
      </c>
      <c r="E299" s="203">
        <v>96567.17</v>
      </c>
      <c r="F299" s="203">
        <v>5539.21</v>
      </c>
      <c r="G299" s="203">
        <v>0</v>
      </c>
      <c r="H299" s="203">
        <v>443750</v>
      </c>
      <c r="I299" s="203">
        <v>337678.65</v>
      </c>
      <c r="J299" s="209">
        <v>2079944.88</v>
      </c>
      <c r="K299" s="203">
        <v>120005.81</v>
      </c>
      <c r="L299" s="203">
        <v>0</v>
      </c>
      <c r="M299" s="203">
        <v>937678.65</v>
      </c>
      <c r="N299" s="203">
        <v>0</v>
      </c>
      <c r="O299" s="203">
        <v>369214.81</v>
      </c>
      <c r="P299" s="203">
        <v>46147.64</v>
      </c>
      <c r="Q299" s="203">
        <v>329677.74</v>
      </c>
      <c r="R299" s="203">
        <v>0</v>
      </c>
      <c r="S299" s="203">
        <v>0</v>
      </c>
      <c r="T299" s="203">
        <v>0</v>
      </c>
      <c r="U299" s="210">
        <v>1802724.65</v>
      </c>
    </row>
    <row r="300" spans="1:28" s="113" customFormat="1" ht="14.4">
      <c r="A300" s="108" t="s">
        <v>41</v>
      </c>
      <c r="B300" s="170">
        <v>686960.74</v>
      </c>
      <c r="C300" s="170">
        <v>26894.02</v>
      </c>
      <c r="D300" s="170">
        <v>482555.08999999997</v>
      </c>
      <c r="E300" s="170">
        <v>96567.17</v>
      </c>
      <c r="F300" s="170">
        <v>5539.21</v>
      </c>
      <c r="G300" s="170">
        <v>0</v>
      </c>
      <c r="H300" s="170">
        <v>443750</v>
      </c>
      <c r="I300" s="170">
        <v>337678.65</v>
      </c>
      <c r="J300" s="171">
        <v>2079944.88</v>
      </c>
      <c r="K300" s="170">
        <v>120005.81</v>
      </c>
      <c r="L300" s="170">
        <v>0</v>
      </c>
      <c r="M300" s="170">
        <v>937678.65</v>
      </c>
      <c r="N300" s="170">
        <v>0</v>
      </c>
      <c r="O300" s="170">
        <v>369214.81</v>
      </c>
      <c r="P300" s="170">
        <v>46147.64</v>
      </c>
      <c r="Q300" s="170">
        <v>329677.74</v>
      </c>
      <c r="R300" s="170">
        <v>0</v>
      </c>
      <c r="S300" s="170">
        <v>0</v>
      </c>
      <c r="T300" s="170">
        <v>0</v>
      </c>
      <c r="U300" s="172">
        <v>1802724.65</v>
      </c>
      <c r="V300" s="173"/>
      <c r="W300" s="173"/>
      <c r="X300" s="173"/>
      <c r="Y300" s="173"/>
      <c r="Z300" s="173"/>
      <c r="AA300" s="173"/>
      <c r="AB300" s="173"/>
    </row>
    <row r="301" spans="1:28" s="113" customFormat="1" ht="14.4">
      <c r="A301" s="108" t="s">
        <v>42</v>
      </c>
      <c r="B301" s="170">
        <v>2013631.62</v>
      </c>
      <c r="C301" s="170">
        <v>26894.02</v>
      </c>
      <c r="D301" s="170">
        <v>4467525.6899999995</v>
      </c>
      <c r="E301" s="170">
        <v>1423934.96</v>
      </c>
      <c r="F301" s="170">
        <v>29249.149999999998</v>
      </c>
      <c r="G301" s="170">
        <v>0</v>
      </c>
      <c r="H301" s="170">
        <v>1005242.8300000001</v>
      </c>
      <c r="I301" s="170">
        <v>337678.65</v>
      </c>
      <c r="J301" s="171">
        <v>9304156.9199999999</v>
      </c>
      <c r="K301" s="170">
        <v>3775861.89</v>
      </c>
      <c r="L301" s="170">
        <v>0</v>
      </c>
      <c r="M301" s="170">
        <v>978738.43</v>
      </c>
      <c r="N301" s="170">
        <v>0</v>
      </c>
      <c r="O301" s="170">
        <v>552435.49</v>
      </c>
      <c r="P301" s="170">
        <v>1313277.0599999998</v>
      </c>
      <c r="Q301" s="170">
        <v>2810071.26</v>
      </c>
      <c r="R301" s="170">
        <v>393051.3</v>
      </c>
      <c r="S301" s="170">
        <v>0</v>
      </c>
      <c r="T301" s="170">
        <v>0</v>
      </c>
      <c r="U301" s="172">
        <v>9823435.4299999997</v>
      </c>
      <c r="V301" s="173"/>
      <c r="W301" s="173"/>
      <c r="X301" s="173"/>
      <c r="Y301" s="173"/>
      <c r="Z301" s="173"/>
      <c r="AA301" s="173"/>
      <c r="AB301" s="173"/>
    </row>
    <row r="302" spans="1:28">
      <c r="J302" s="209">
        <v>0</v>
      </c>
      <c r="U302" s="210">
        <v>0</v>
      </c>
    </row>
    <row r="303" spans="1:28" s="113" customFormat="1" ht="14.4">
      <c r="A303" s="108" t="s">
        <v>249</v>
      </c>
      <c r="B303" s="170">
        <v>1577767</v>
      </c>
      <c r="C303" s="170">
        <v>0</v>
      </c>
      <c r="D303" s="170">
        <v>11217271</v>
      </c>
      <c r="E303" s="170">
        <v>4777611</v>
      </c>
      <c r="F303" s="170">
        <v>75096</v>
      </c>
      <c r="G303" s="170">
        <v>0</v>
      </c>
      <c r="H303" s="170">
        <v>487427</v>
      </c>
      <c r="I303" s="170">
        <v>0</v>
      </c>
      <c r="J303" s="171">
        <v>18135172</v>
      </c>
      <c r="K303" s="170">
        <v>11614010</v>
      </c>
      <c r="L303" s="170">
        <v>0</v>
      </c>
      <c r="M303" s="170">
        <v>200000</v>
      </c>
      <c r="N303" s="170">
        <v>0</v>
      </c>
      <c r="O303" s="170">
        <v>1207687</v>
      </c>
      <c r="P303" s="170">
        <v>4104258</v>
      </c>
      <c r="Q303" s="170">
        <v>1308874</v>
      </c>
      <c r="R303" s="170">
        <v>811450</v>
      </c>
      <c r="S303" s="170">
        <v>0</v>
      </c>
      <c r="T303" s="170">
        <v>1018971</v>
      </c>
      <c r="U303" s="172">
        <v>20265250</v>
      </c>
      <c r="V303" s="173"/>
      <c r="W303" s="173"/>
      <c r="X303" s="173"/>
      <c r="Y303" s="173"/>
      <c r="Z303" s="173"/>
      <c r="AA303" s="173"/>
      <c r="AB303" s="173"/>
    </row>
    <row r="304" spans="1:28">
      <c r="A304" s="206" t="s">
        <v>250</v>
      </c>
      <c r="B304" s="203">
        <v>1159871</v>
      </c>
      <c r="C304" s="203">
        <v>0</v>
      </c>
      <c r="D304" s="203">
        <v>1861092</v>
      </c>
      <c r="E304" s="203">
        <v>239647</v>
      </c>
      <c r="F304" s="203">
        <v>0</v>
      </c>
      <c r="G304" s="203">
        <v>0</v>
      </c>
      <c r="H304" s="203">
        <v>708188</v>
      </c>
      <c r="I304" s="203">
        <v>59478</v>
      </c>
      <c r="J304" s="209">
        <v>4028276</v>
      </c>
      <c r="K304" s="203">
        <v>855116</v>
      </c>
      <c r="L304" s="203">
        <v>0</v>
      </c>
      <c r="M304" s="203">
        <v>767666</v>
      </c>
      <c r="N304" s="203">
        <v>0</v>
      </c>
      <c r="O304" s="203">
        <v>1101166</v>
      </c>
      <c r="P304" s="203">
        <v>341155</v>
      </c>
      <c r="Q304" s="203">
        <v>761026</v>
      </c>
      <c r="R304" s="203">
        <v>248513</v>
      </c>
      <c r="S304" s="203">
        <v>0</v>
      </c>
      <c r="T304" s="203">
        <v>0</v>
      </c>
      <c r="U304" s="210">
        <v>4074642</v>
      </c>
    </row>
    <row r="305" spans="1:28">
      <c r="A305" s="206" t="s">
        <v>251</v>
      </c>
      <c r="B305" s="203">
        <v>3093524</v>
      </c>
      <c r="C305" s="203">
        <v>0</v>
      </c>
      <c r="D305" s="203">
        <v>640913</v>
      </c>
      <c r="E305" s="203">
        <v>0</v>
      </c>
      <c r="F305" s="203">
        <v>56661</v>
      </c>
      <c r="G305" s="203">
        <v>274771</v>
      </c>
      <c r="H305" s="203">
        <v>207902</v>
      </c>
      <c r="I305" s="203">
        <v>1896357</v>
      </c>
      <c r="J305" s="209">
        <v>6170128</v>
      </c>
      <c r="K305" s="203">
        <v>0</v>
      </c>
      <c r="L305" s="203">
        <v>0</v>
      </c>
      <c r="M305" s="203">
        <v>0</v>
      </c>
      <c r="N305" s="203">
        <v>0</v>
      </c>
      <c r="O305" s="203">
        <v>3681585</v>
      </c>
      <c r="P305" s="203">
        <v>177953</v>
      </c>
      <c r="Q305" s="203">
        <v>499846</v>
      </c>
      <c r="R305" s="203">
        <v>1810744</v>
      </c>
      <c r="S305" s="203">
        <v>0</v>
      </c>
      <c r="T305" s="203">
        <v>0</v>
      </c>
      <c r="U305" s="210">
        <v>6170128</v>
      </c>
    </row>
    <row r="306" spans="1:28">
      <c r="A306" s="206" t="s">
        <v>252</v>
      </c>
      <c r="B306" s="203">
        <v>314304.69</v>
      </c>
      <c r="C306" s="203">
        <v>0</v>
      </c>
      <c r="D306" s="203">
        <v>33565.1</v>
      </c>
      <c r="E306" s="203">
        <v>48039.740000000005</v>
      </c>
      <c r="F306" s="203">
        <v>16390.439999999999</v>
      </c>
      <c r="G306" s="203">
        <v>0</v>
      </c>
      <c r="H306" s="203">
        <v>0</v>
      </c>
      <c r="I306" s="203">
        <v>0</v>
      </c>
      <c r="J306" s="209">
        <v>412299.97</v>
      </c>
      <c r="K306" s="203">
        <v>33698.99</v>
      </c>
      <c r="L306" s="203">
        <v>0</v>
      </c>
      <c r="M306" s="203">
        <v>24750</v>
      </c>
      <c r="N306" s="203">
        <v>0</v>
      </c>
      <c r="O306" s="203">
        <v>31185.26</v>
      </c>
      <c r="P306" s="203">
        <v>15171.81</v>
      </c>
      <c r="Q306" s="203">
        <v>198644</v>
      </c>
      <c r="R306" s="203">
        <v>115795.53</v>
      </c>
      <c r="S306" s="203">
        <v>0</v>
      </c>
      <c r="T306" s="203">
        <v>0</v>
      </c>
      <c r="U306" s="210">
        <v>419245.58999999997</v>
      </c>
    </row>
    <row r="307" spans="1:28">
      <c r="A307" s="206" t="s">
        <v>253</v>
      </c>
      <c r="B307" s="203">
        <v>0</v>
      </c>
      <c r="C307" s="203">
        <v>0</v>
      </c>
      <c r="D307" s="203">
        <v>10610</v>
      </c>
      <c r="E307" s="203">
        <v>0</v>
      </c>
      <c r="F307" s="203">
        <v>0</v>
      </c>
      <c r="G307" s="203">
        <v>0</v>
      </c>
      <c r="H307" s="203">
        <v>0</v>
      </c>
      <c r="I307" s="203">
        <v>0</v>
      </c>
      <c r="J307" s="209">
        <v>10610</v>
      </c>
      <c r="K307" s="203">
        <v>0</v>
      </c>
      <c r="L307" s="203">
        <v>0</v>
      </c>
      <c r="M307" s="203">
        <v>15000</v>
      </c>
      <c r="N307" s="203">
        <v>0</v>
      </c>
      <c r="O307" s="203">
        <v>10310</v>
      </c>
      <c r="P307" s="203">
        <v>6000</v>
      </c>
      <c r="Q307" s="203">
        <v>0</v>
      </c>
      <c r="R307" s="203">
        <v>0</v>
      </c>
      <c r="S307" s="203">
        <v>0</v>
      </c>
      <c r="T307" s="203">
        <v>0</v>
      </c>
      <c r="U307" s="210">
        <v>31310</v>
      </c>
    </row>
    <row r="308" spans="1:28">
      <c r="A308" s="206" t="s">
        <v>254</v>
      </c>
      <c r="B308" s="203">
        <v>0</v>
      </c>
      <c r="C308" s="203">
        <v>0</v>
      </c>
      <c r="D308" s="203">
        <v>160531.16</v>
      </c>
      <c r="E308" s="203">
        <v>23410.45</v>
      </c>
      <c r="F308" s="203">
        <v>5919.45</v>
      </c>
      <c r="G308" s="203">
        <v>0</v>
      </c>
      <c r="H308" s="203">
        <v>0</v>
      </c>
      <c r="I308" s="203">
        <v>0</v>
      </c>
      <c r="J308" s="209">
        <v>189861.06000000003</v>
      </c>
      <c r="K308" s="203">
        <v>111602.28</v>
      </c>
      <c r="L308" s="203">
        <v>0</v>
      </c>
      <c r="M308" s="203">
        <v>33100</v>
      </c>
      <c r="N308" s="203">
        <v>0</v>
      </c>
      <c r="O308" s="203">
        <v>76346.87999999999</v>
      </c>
      <c r="P308" s="203">
        <v>18859.400000000001</v>
      </c>
      <c r="Q308" s="203">
        <v>0</v>
      </c>
      <c r="R308" s="203">
        <v>0</v>
      </c>
      <c r="S308" s="203">
        <v>0</v>
      </c>
      <c r="T308" s="203">
        <v>0</v>
      </c>
      <c r="U308" s="210">
        <v>239908.55999999997</v>
      </c>
    </row>
    <row r="309" spans="1:28">
      <c r="A309" s="206" t="s">
        <v>255</v>
      </c>
      <c r="B309" s="203">
        <v>0</v>
      </c>
      <c r="C309" s="203">
        <v>0</v>
      </c>
      <c r="D309" s="203">
        <v>8602</v>
      </c>
      <c r="E309" s="203">
        <v>400</v>
      </c>
      <c r="F309" s="203">
        <v>0</v>
      </c>
      <c r="G309" s="203">
        <v>0</v>
      </c>
      <c r="H309" s="203">
        <v>0</v>
      </c>
      <c r="I309" s="203">
        <v>0</v>
      </c>
      <c r="J309" s="209">
        <v>9002</v>
      </c>
      <c r="K309" s="203">
        <v>0</v>
      </c>
      <c r="L309" s="203">
        <v>0</v>
      </c>
      <c r="M309" s="203">
        <v>0</v>
      </c>
      <c r="N309" s="203">
        <v>0</v>
      </c>
      <c r="O309" s="203">
        <v>198</v>
      </c>
      <c r="P309" s="203">
        <v>9376</v>
      </c>
      <c r="Q309" s="203">
        <v>0</v>
      </c>
      <c r="R309" s="203">
        <v>0</v>
      </c>
      <c r="S309" s="203">
        <v>0</v>
      </c>
      <c r="T309" s="203">
        <v>0</v>
      </c>
      <c r="U309" s="210">
        <v>9574</v>
      </c>
    </row>
    <row r="310" spans="1:28">
      <c r="A310" s="118" t="s">
        <v>407</v>
      </c>
      <c r="B310" s="203">
        <v>1097128</v>
      </c>
      <c r="C310" s="203">
        <v>0</v>
      </c>
      <c r="D310" s="203">
        <v>2377873</v>
      </c>
      <c r="E310" s="203">
        <v>425496</v>
      </c>
      <c r="F310" s="203">
        <v>39031</v>
      </c>
      <c r="G310" s="203">
        <v>0</v>
      </c>
      <c r="H310" s="203">
        <v>570803</v>
      </c>
      <c r="I310" s="203">
        <v>211830</v>
      </c>
      <c r="J310" s="209">
        <v>4722161</v>
      </c>
      <c r="K310" s="203">
        <v>629667</v>
      </c>
      <c r="L310" s="203">
        <v>0</v>
      </c>
      <c r="M310" s="203">
        <v>758830</v>
      </c>
      <c r="N310" s="203">
        <v>0</v>
      </c>
      <c r="O310" s="203">
        <v>2369389</v>
      </c>
      <c r="P310" s="203">
        <v>688882</v>
      </c>
      <c r="Q310" s="203">
        <v>81860</v>
      </c>
      <c r="R310" s="203">
        <v>279401</v>
      </c>
      <c r="S310" s="203">
        <v>0</v>
      </c>
      <c r="T310" s="203">
        <v>0</v>
      </c>
      <c r="U310" s="210">
        <v>4808029</v>
      </c>
    </row>
    <row r="311" spans="1:28">
      <c r="A311" s="206" t="s">
        <v>408</v>
      </c>
      <c r="B311" s="203">
        <v>542649</v>
      </c>
      <c r="C311" s="203">
        <v>0</v>
      </c>
      <c r="D311" s="203">
        <v>498757</v>
      </c>
      <c r="E311" s="203">
        <v>54023</v>
      </c>
      <c r="F311" s="203">
        <v>104491</v>
      </c>
      <c r="G311" s="203">
        <v>75114</v>
      </c>
      <c r="H311" s="203">
        <v>82058</v>
      </c>
      <c r="I311" s="203">
        <v>846537</v>
      </c>
      <c r="J311" s="209">
        <v>2203629</v>
      </c>
      <c r="K311" s="203">
        <v>292800</v>
      </c>
      <c r="L311" s="203">
        <v>0</v>
      </c>
      <c r="M311" s="203">
        <v>900946</v>
      </c>
      <c r="N311" s="203">
        <v>0</v>
      </c>
      <c r="O311" s="203">
        <v>500626</v>
      </c>
      <c r="P311" s="203">
        <v>223574</v>
      </c>
      <c r="Q311" s="203">
        <v>296755</v>
      </c>
      <c r="R311" s="203">
        <v>206964</v>
      </c>
      <c r="S311" s="203">
        <v>0</v>
      </c>
      <c r="T311" s="203">
        <v>0</v>
      </c>
      <c r="U311" s="210">
        <v>2421665</v>
      </c>
    </row>
    <row r="312" spans="1:28" s="113" customFormat="1" ht="14.4">
      <c r="A312" s="108" t="s">
        <v>41</v>
      </c>
      <c r="B312" s="170">
        <v>6207476.6900000004</v>
      </c>
      <c r="C312" s="170">
        <v>0</v>
      </c>
      <c r="D312" s="170">
        <v>5591943.2599999998</v>
      </c>
      <c r="E312" s="170">
        <v>791016.19</v>
      </c>
      <c r="F312" s="170">
        <v>222492.89</v>
      </c>
      <c r="G312" s="170">
        <v>349885</v>
      </c>
      <c r="H312" s="170">
        <v>1568951</v>
      </c>
      <c r="I312" s="170">
        <v>3014202</v>
      </c>
      <c r="J312" s="171">
        <v>17745967.030000001</v>
      </c>
      <c r="K312" s="170">
        <v>1922884.27</v>
      </c>
      <c r="L312" s="170">
        <v>0</v>
      </c>
      <c r="M312" s="170">
        <v>2500292</v>
      </c>
      <c r="N312" s="170">
        <v>0</v>
      </c>
      <c r="O312" s="170">
        <v>7770806.1399999997</v>
      </c>
      <c r="P312" s="170">
        <v>1480971.21</v>
      </c>
      <c r="Q312" s="170">
        <v>1838131</v>
      </c>
      <c r="R312" s="170">
        <v>2661417.5299999998</v>
      </c>
      <c r="S312" s="170">
        <v>0</v>
      </c>
      <c r="T312" s="170">
        <v>0</v>
      </c>
      <c r="U312" s="172">
        <v>18174502.150000002</v>
      </c>
      <c r="V312" s="173"/>
      <c r="W312" s="173"/>
      <c r="X312" s="173"/>
      <c r="Y312" s="173"/>
      <c r="Z312" s="173"/>
      <c r="AA312" s="173"/>
      <c r="AB312" s="173"/>
    </row>
    <row r="313" spans="1:28" s="113" customFormat="1" ht="14.4">
      <c r="A313" s="108" t="s">
        <v>42</v>
      </c>
      <c r="B313" s="170">
        <v>7785243.6900000004</v>
      </c>
      <c r="C313" s="170">
        <v>0</v>
      </c>
      <c r="D313" s="170">
        <v>16809214.259999998</v>
      </c>
      <c r="E313" s="170">
        <v>5568627.1899999995</v>
      </c>
      <c r="F313" s="170">
        <v>297588.89</v>
      </c>
      <c r="G313" s="170">
        <v>349885</v>
      </c>
      <c r="H313" s="170">
        <v>2056378</v>
      </c>
      <c r="I313" s="170">
        <v>3014202</v>
      </c>
      <c r="J313" s="171">
        <v>35881139.030000001</v>
      </c>
      <c r="K313" s="170">
        <v>13536894.27</v>
      </c>
      <c r="L313" s="170">
        <v>0</v>
      </c>
      <c r="M313" s="170">
        <v>2700292</v>
      </c>
      <c r="N313" s="170">
        <v>0</v>
      </c>
      <c r="O313" s="170">
        <v>8978493.1400000006</v>
      </c>
      <c r="P313" s="170">
        <v>5585229.21</v>
      </c>
      <c r="Q313" s="170">
        <v>3147005</v>
      </c>
      <c r="R313" s="170">
        <v>3472867.53</v>
      </c>
      <c r="S313" s="170">
        <v>0</v>
      </c>
      <c r="T313" s="170">
        <v>1018971</v>
      </c>
      <c r="U313" s="172">
        <v>38439752.150000006</v>
      </c>
      <c r="V313" s="173"/>
      <c r="W313" s="173"/>
      <c r="X313" s="173"/>
      <c r="Y313" s="173"/>
      <c r="Z313" s="173"/>
      <c r="AA313" s="173"/>
      <c r="AB313" s="173"/>
    </row>
    <row r="314" spans="1:28">
      <c r="J314" s="209">
        <v>0</v>
      </c>
      <c r="U314" s="210">
        <v>0</v>
      </c>
    </row>
    <row r="315" spans="1:28" s="113" customFormat="1" ht="14.4">
      <c r="A315" s="108" t="s">
        <v>258</v>
      </c>
      <c r="B315" s="170">
        <v>6726025.5899999999</v>
      </c>
      <c r="C315" s="170">
        <v>0</v>
      </c>
      <c r="D315" s="170">
        <v>1436501.54</v>
      </c>
      <c r="E315" s="170">
        <v>416645.33</v>
      </c>
      <c r="F315" s="170">
        <v>136445.63999999998</v>
      </c>
      <c r="G315" s="170">
        <v>0</v>
      </c>
      <c r="H315" s="170">
        <v>0</v>
      </c>
      <c r="I315" s="170">
        <v>0</v>
      </c>
      <c r="J315" s="171">
        <v>8715618.0999999996</v>
      </c>
      <c r="K315" s="170">
        <v>1153152.47</v>
      </c>
      <c r="L315" s="170">
        <v>0</v>
      </c>
      <c r="M315" s="170">
        <v>0</v>
      </c>
      <c r="N315" s="170">
        <v>0</v>
      </c>
      <c r="O315" s="170">
        <v>293423.51</v>
      </c>
      <c r="P315" s="170">
        <v>838295.24</v>
      </c>
      <c r="Q315" s="170">
        <v>406881.77</v>
      </c>
      <c r="R315" s="170">
        <v>6184919.0499999998</v>
      </c>
      <c r="S315" s="170">
        <v>0</v>
      </c>
      <c r="T315" s="170">
        <v>0</v>
      </c>
      <c r="U315" s="172">
        <v>8876672.0399999991</v>
      </c>
      <c r="V315" s="173"/>
      <c r="W315" s="173"/>
      <c r="X315" s="173"/>
      <c r="Y315" s="173"/>
      <c r="Z315" s="173"/>
      <c r="AA315" s="173"/>
      <c r="AB315" s="173"/>
    </row>
    <row r="316" spans="1:28">
      <c r="A316" s="206" t="s">
        <v>259</v>
      </c>
      <c r="B316" s="203">
        <v>0</v>
      </c>
      <c r="C316" s="203">
        <v>0</v>
      </c>
      <c r="D316" s="203">
        <v>0</v>
      </c>
      <c r="E316" s="203">
        <v>0</v>
      </c>
      <c r="F316" s="203">
        <v>0</v>
      </c>
      <c r="G316" s="203">
        <v>0</v>
      </c>
      <c r="H316" s="203">
        <v>0</v>
      </c>
      <c r="I316" s="203">
        <v>0</v>
      </c>
      <c r="J316" s="209">
        <v>0</v>
      </c>
      <c r="K316" s="203">
        <v>0</v>
      </c>
      <c r="L316" s="203">
        <v>0</v>
      </c>
      <c r="M316" s="203">
        <v>0</v>
      </c>
      <c r="N316" s="203">
        <v>0</v>
      </c>
      <c r="O316" s="203">
        <v>0</v>
      </c>
      <c r="P316" s="203">
        <v>0</v>
      </c>
      <c r="Q316" s="203">
        <v>0</v>
      </c>
      <c r="R316" s="203">
        <v>0</v>
      </c>
      <c r="S316" s="203">
        <v>0</v>
      </c>
      <c r="T316" s="203">
        <v>0</v>
      </c>
      <c r="U316" s="210">
        <v>0</v>
      </c>
    </row>
    <row r="317" spans="1:28">
      <c r="A317" s="206" t="s">
        <v>260</v>
      </c>
      <c r="B317" s="203">
        <v>1475345</v>
      </c>
      <c r="C317" s="203">
        <v>0</v>
      </c>
      <c r="D317" s="203">
        <v>171787</v>
      </c>
      <c r="E317" s="203">
        <v>26236</v>
      </c>
      <c r="F317" s="203">
        <v>0</v>
      </c>
      <c r="G317" s="203">
        <v>0</v>
      </c>
      <c r="H317" s="203">
        <v>265</v>
      </c>
      <c r="I317" s="203">
        <v>99960</v>
      </c>
      <c r="J317" s="209">
        <v>1773593</v>
      </c>
      <c r="K317" s="203">
        <v>99960</v>
      </c>
      <c r="L317" s="203">
        <v>0</v>
      </c>
      <c r="M317" s="203">
        <v>0</v>
      </c>
      <c r="N317" s="203">
        <v>0</v>
      </c>
      <c r="O317" s="203">
        <v>415505</v>
      </c>
      <c r="P317" s="203">
        <v>31819</v>
      </c>
      <c r="Q317" s="203">
        <v>514018</v>
      </c>
      <c r="R317" s="203">
        <v>178093</v>
      </c>
      <c r="S317" s="203">
        <v>0</v>
      </c>
      <c r="T317" s="203">
        <v>0</v>
      </c>
      <c r="U317" s="210">
        <v>1239395</v>
      </c>
    </row>
    <row r="318" spans="1:28" s="113" customFormat="1" ht="14.4">
      <c r="A318" s="108" t="s">
        <v>41</v>
      </c>
      <c r="B318" s="170">
        <v>1475345</v>
      </c>
      <c r="C318" s="170">
        <v>0</v>
      </c>
      <c r="D318" s="170">
        <v>171787</v>
      </c>
      <c r="E318" s="170">
        <v>26236</v>
      </c>
      <c r="F318" s="170">
        <v>0</v>
      </c>
      <c r="G318" s="170">
        <v>0</v>
      </c>
      <c r="H318" s="170">
        <v>265</v>
      </c>
      <c r="I318" s="170">
        <v>99960</v>
      </c>
      <c r="J318" s="171">
        <v>1773593</v>
      </c>
      <c r="K318" s="170">
        <v>99960</v>
      </c>
      <c r="L318" s="170">
        <v>0</v>
      </c>
      <c r="M318" s="170">
        <v>0</v>
      </c>
      <c r="N318" s="170">
        <v>0</v>
      </c>
      <c r="O318" s="170">
        <v>415505</v>
      </c>
      <c r="P318" s="170">
        <v>31819</v>
      </c>
      <c r="Q318" s="170">
        <v>514018</v>
      </c>
      <c r="R318" s="170">
        <v>178093</v>
      </c>
      <c r="S318" s="170">
        <v>0</v>
      </c>
      <c r="T318" s="170">
        <v>0</v>
      </c>
      <c r="U318" s="172">
        <v>1239395</v>
      </c>
      <c r="V318" s="173"/>
      <c r="W318" s="173"/>
      <c r="X318" s="173"/>
      <c r="Y318" s="173"/>
      <c r="Z318" s="173"/>
      <c r="AA318" s="173"/>
      <c r="AB318" s="173"/>
    </row>
    <row r="319" spans="1:28" s="113" customFormat="1" ht="14.4">
      <c r="A319" s="108" t="s">
        <v>42</v>
      </c>
      <c r="B319" s="170">
        <v>8201370.5899999999</v>
      </c>
      <c r="C319" s="170">
        <v>0</v>
      </c>
      <c r="D319" s="170">
        <v>1608288.54</v>
      </c>
      <c r="E319" s="170">
        <v>442881.33</v>
      </c>
      <c r="F319" s="170">
        <v>136445.63999999998</v>
      </c>
      <c r="G319" s="170">
        <v>0</v>
      </c>
      <c r="H319" s="170">
        <v>265</v>
      </c>
      <c r="I319" s="170">
        <v>99960</v>
      </c>
      <c r="J319" s="171">
        <v>10489211.1</v>
      </c>
      <c r="K319" s="170">
        <v>1253112.47</v>
      </c>
      <c r="L319" s="170">
        <v>0</v>
      </c>
      <c r="M319" s="170">
        <v>0</v>
      </c>
      <c r="N319" s="170">
        <v>0</v>
      </c>
      <c r="O319" s="170">
        <v>708928.51</v>
      </c>
      <c r="P319" s="170">
        <v>870114.24</v>
      </c>
      <c r="Q319" s="170">
        <v>920899.77</v>
      </c>
      <c r="R319" s="170">
        <v>6363012.0499999998</v>
      </c>
      <c r="S319" s="170">
        <v>0</v>
      </c>
      <c r="T319" s="170">
        <v>0</v>
      </c>
      <c r="U319" s="172">
        <v>10116067.039999999</v>
      </c>
      <c r="V319" s="173"/>
      <c r="W319" s="173"/>
      <c r="X319" s="173"/>
      <c r="Y319" s="173"/>
      <c r="Z319" s="173"/>
      <c r="AA319" s="173"/>
      <c r="AB319" s="173"/>
    </row>
    <row r="320" spans="1:28">
      <c r="J320" s="209">
        <v>0</v>
      </c>
      <c r="U320" s="210">
        <v>0</v>
      </c>
    </row>
    <row r="321" spans="1:28" s="113" customFormat="1" ht="14.4">
      <c r="A321" s="108" t="s">
        <v>261</v>
      </c>
      <c r="B321" s="170">
        <v>28810160</v>
      </c>
      <c r="C321" s="170">
        <v>0</v>
      </c>
      <c r="D321" s="170">
        <v>26967405</v>
      </c>
      <c r="E321" s="170">
        <v>23544538</v>
      </c>
      <c r="F321" s="170">
        <v>1180111</v>
      </c>
      <c r="G321" s="170">
        <v>673138</v>
      </c>
      <c r="H321" s="170">
        <v>15950822</v>
      </c>
      <c r="I321" s="170">
        <v>0</v>
      </c>
      <c r="J321" s="171">
        <v>97126174</v>
      </c>
      <c r="K321" s="170">
        <v>58654621</v>
      </c>
      <c r="L321" s="170">
        <v>0</v>
      </c>
      <c r="M321" s="170">
        <v>9838639</v>
      </c>
      <c r="N321" s="170">
        <v>0</v>
      </c>
      <c r="O321" s="170">
        <v>11634391</v>
      </c>
      <c r="P321" s="170">
        <v>10257170</v>
      </c>
      <c r="Q321" s="170">
        <v>1438218</v>
      </c>
      <c r="R321" s="170">
        <v>5068439</v>
      </c>
      <c r="S321" s="170">
        <v>0</v>
      </c>
      <c r="T321" s="170">
        <v>0</v>
      </c>
      <c r="U321" s="172">
        <v>96891478</v>
      </c>
      <c r="V321" s="173"/>
      <c r="W321" s="173"/>
      <c r="X321" s="173"/>
      <c r="Y321" s="173"/>
      <c r="Z321" s="173"/>
      <c r="AA321" s="173"/>
      <c r="AB321" s="173"/>
    </row>
    <row r="322" spans="1:28">
      <c r="A322" s="206" t="s">
        <v>262</v>
      </c>
      <c r="B322" s="203">
        <v>705416.77</v>
      </c>
      <c r="C322" s="203">
        <v>0</v>
      </c>
      <c r="D322" s="203">
        <v>971791.51</v>
      </c>
      <c r="E322" s="203">
        <v>654184.75</v>
      </c>
      <c r="F322" s="203">
        <v>163894.16</v>
      </c>
      <c r="G322" s="203">
        <v>1414.76</v>
      </c>
      <c r="H322" s="203">
        <v>866298.09</v>
      </c>
      <c r="I322" s="203">
        <v>1399188.82</v>
      </c>
      <c r="J322" s="209">
        <v>4762188.8600000003</v>
      </c>
      <c r="K322" s="203">
        <v>0</v>
      </c>
      <c r="L322" s="203">
        <v>39742.039999999994</v>
      </c>
      <c r="M322" s="203">
        <v>2179188.8200000003</v>
      </c>
      <c r="N322" s="203">
        <v>0</v>
      </c>
      <c r="O322" s="203">
        <v>2430136.1800000002</v>
      </c>
      <c r="P322" s="203">
        <v>386881.49</v>
      </c>
      <c r="Q322" s="203">
        <v>332449.12</v>
      </c>
      <c r="R322" s="203">
        <v>43731.32</v>
      </c>
      <c r="S322" s="203">
        <v>0</v>
      </c>
      <c r="T322" s="203">
        <v>0</v>
      </c>
      <c r="U322" s="210">
        <v>5412128.9700000016</v>
      </c>
    </row>
    <row r="323" spans="1:28">
      <c r="A323" s="206" t="s">
        <v>263</v>
      </c>
      <c r="B323" s="203">
        <v>24064</v>
      </c>
      <c r="C323" s="203">
        <v>0</v>
      </c>
      <c r="D323" s="203">
        <v>190085</v>
      </c>
      <c r="E323" s="203">
        <v>5320</v>
      </c>
      <c r="F323" s="203">
        <v>0</v>
      </c>
      <c r="G323" s="203">
        <v>0</v>
      </c>
      <c r="H323" s="203">
        <v>4573</v>
      </c>
      <c r="I323" s="203">
        <v>0</v>
      </c>
      <c r="J323" s="209">
        <v>224042</v>
      </c>
      <c r="K323" s="203">
        <v>0</v>
      </c>
      <c r="L323" s="203">
        <v>0</v>
      </c>
      <c r="M323" s="203">
        <v>0</v>
      </c>
      <c r="N323" s="203">
        <v>0</v>
      </c>
      <c r="O323" s="203">
        <v>78086</v>
      </c>
      <c r="P323" s="203">
        <v>134005</v>
      </c>
      <c r="Q323" s="203">
        <v>11951</v>
      </c>
      <c r="R323" s="203">
        <v>0</v>
      </c>
      <c r="S323" s="203">
        <v>0</v>
      </c>
      <c r="T323" s="203">
        <v>0</v>
      </c>
      <c r="U323" s="210">
        <v>224042</v>
      </c>
    </row>
    <row r="324" spans="1:28">
      <c r="A324" s="206" t="s">
        <v>264</v>
      </c>
      <c r="B324" s="203">
        <v>1196455.73</v>
      </c>
      <c r="C324" s="203">
        <v>5015.58</v>
      </c>
      <c r="D324" s="203">
        <v>45741.11</v>
      </c>
      <c r="E324" s="203">
        <v>100</v>
      </c>
      <c r="F324" s="203">
        <v>0</v>
      </c>
      <c r="G324" s="203">
        <v>0</v>
      </c>
      <c r="H324" s="203">
        <v>0</v>
      </c>
      <c r="I324" s="203">
        <v>0</v>
      </c>
      <c r="J324" s="209">
        <v>1247312.4200000002</v>
      </c>
      <c r="K324" s="203">
        <v>30086.79</v>
      </c>
      <c r="L324" s="203">
        <v>0</v>
      </c>
      <c r="M324" s="203">
        <v>0</v>
      </c>
      <c r="N324" s="203">
        <v>0</v>
      </c>
      <c r="O324" s="203">
        <v>1252098.8</v>
      </c>
      <c r="P324" s="203">
        <v>33878.269999999997</v>
      </c>
      <c r="Q324" s="203">
        <v>64552.5</v>
      </c>
      <c r="R324" s="203">
        <v>0</v>
      </c>
      <c r="S324" s="203">
        <v>0</v>
      </c>
      <c r="T324" s="203">
        <v>0</v>
      </c>
      <c r="U324" s="210">
        <v>1380616.36</v>
      </c>
    </row>
    <row r="325" spans="1:28">
      <c r="A325" s="206" t="s">
        <v>265</v>
      </c>
      <c r="B325" s="203">
        <v>0</v>
      </c>
      <c r="C325" s="203">
        <v>0</v>
      </c>
      <c r="D325" s="203">
        <v>1307131.1199999999</v>
      </c>
      <c r="E325" s="203">
        <v>321881.14</v>
      </c>
      <c r="F325" s="203">
        <v>9827.6299999999992</v>
      </c>
      <c r="G325" s="203">
        <v>5137.93</v>
      </c>
      <c r="H325" s="203">
        <v>0</v>
      </c>
      <c r="I325" s="203">
        <v>0</v>
      </c>
      <c r="J325" s="209">
        <v>1643977.8199999996</v>
      </c>
      <c r="K325" s="203">
        <v>0</v>
      </c>
      <c r="L325" s="203">
        <v>0</v>
      </c>
      <c r="M325" s="203">
        <v>400000</v>
      </c>
      <c r="N325" s="203">
        <v>0</v>
      </c>
      <c r="O325" s="203">
        <v>9847.6</v>
      </c>
      <c r="P325" s="203">
        <v>686760.5</v>
      </c>
      <c r="Q325" s="203">
        <v>0</v>
      </c>
      <c r="R325" s="203">
        <v>0</v>
      </c>
      <c r="S325" s="203">
        <v>0</v>
      </c>
      <c r="T325" s="203">
        <v>0</v>
      </c>
      <c r="U325" s="210">
        <v>1096608.1000000001</v>
      </c>
    </row>
    <row r="326" spans="1:28">
      <c r="A326" s="206" t="s">
        <v>266</v>
      </c>
      <c r="B326" s="203">
        <v>16459964</v>
      </c>
      <c r="C326" s="203">
        <v>1682143</v>
      </c>
      <c r="D326" s="203">
        <v>3560622</v>
      </c>
      <c r="E326" s="203">
        <v>398574</v>
      </c>
      <c r="F326" s="203">
        <v>513451</v>
      </c>
      <c r="G326" s="203">
        <v>172070</v>
      </c>
      <c r="H326" s="203">
        <v>600000</v>
      </c>
      <c r="I326" s="203">
        <v>2330017</v>
      </c>
      <c r="J326" s="209">
        <v>25716841</v>
      </c>
      <c r="K326" s="203">
        <v>6084546</v>
      </c>
      <c r="L326" s="203">
        <v>6300</v>
      </c>
      <c r="M326" s="203">
        <v>4222537</v>
      </c>
      <c r="N326" s="203">
        <v>0</v>
      </c>
      <c r="O326" s="203">
        <v>4975249</v>
      </c>
      <c r="P326" s="203">
        <v>2205236</v>
      </c>
      <c r="Q326" s="203">
        <v>685583</v>
      </c>
      <c r="R326" s="203">
        <v>7460947</v>
      </c>
      <c r="S326" s="203">
        <v>0</v>
      </c>
      <c r="T326" s="203">
        <v>0</v>
      </c>
      <c r="U326" s="210">
        <v>25640398</v>
      </c>
    </row>
    <row r="327" spans="1:28">
      <c r="A327" s="206" t="s">
        <v>409</v>
      </c>
      <c r="B327" s="203">
        <v>241951.86</v>
      </c>
      <c r="C327" s="203">
        <v>0</v>
      </c>
      <c r="D327" s="203">
        <v>50010.11</v>
      </c>
      <c r="E327" s="203">
        <v>0</v>
      </c>
      <c r="F327" s="203">
        <v>0</v>
      </c>
      <c r="G327" s="203">
        <v>0</v>
      </c>
      <c r="H327" s="203">
        <v>0</v>
      </c>
      <c r="I327" s="203">
        <v>0</v>
      </c>
      <c r="J327" s="209">
        <v>291961.96999999997</v>
      </c>
      <c r="K327" s="203">
        <v>0</v>
      </c>
      <c r="L327" s="203">
        <v>0</v>
      </c>
      <c r="M327" s="203">
        <v>25000</v>
      </c>
      <c r="N327" s="203">
        <v>0</v>
      </c>
      <c r="O327" s="203">
        <v>1850.83</v>
      </c>
      <c r="P327" s="203">
        <v>43898.32</v>
      </c>
      <c r="Q327" s="203">
        <v>225520.01</v>
      </c>
      <c r="R327" s="203">
        <v>0</v>
      </c>
      <c r="S327" s="203">
        <v>0</v>
      </c>
      <c r="T327" s="203">
        <v>0</v>
      </c>
      <c r="U327" s="210">
        <v>296269.16000000003</v>
      </c>
    </row>
    <row r="328" spans="1:28">
      <c r="A328" s="206" t="s">
        <v>268</v>
      </c>
      <c r="B328" s="203">
        <v>102263.33</v>
      </c>
      <c r="C328" s="203">
        <v>0</v>
      </c>
      <c r="D328" s="203">
        <v>170098.94</v>
      </c>
      <c r="E328" s="203">
        <v>142770.6</v>
      </c>
      <c r="F328" s="203">
        <v>17782.740000000002</v>
      </c>
      <c r="G328" s="203">
        <v>0</v>
      </c>
      <c r="H328" s="203">
        <v>0</v>
      </c>
      <c r="I328" s="203">
        <v>347083.17</v>
      </c>
      <c r="J328" s="209">
        <v>779998.78</v>
      </c>
      <c r="K328" s="203">
        <v>61652.82</v>
      </c>
      <c r="L328" s="203">
        <v>0</v>
      </c>
      <c r="M328" s="203">
        <v>347083.17</v>
      </c>
      <c r="N328" s="203">
        <v>0</v>
      </c>
      <c r="O328" s="203">
        <v>265324.01</v>
      </c>
      <c r="P328" s="203">
        <v>71434</v>
      </c>
      <c r="Q328" s="203">
        <v>120261.53</v>
      </c>
      <c r="R328" s="203">
        <v>0</v>
      </c>
      <c r="S328" s="203">
        <v>0</v>
      </c>
      <c r="T328" s="203">
        <v>0</v>
      </c>
      <c r="U328" s="210">
        <v>865755.53</v>
      </c>
    </row>
    <row r="329" spans="1:28">
      <c r="A329" s="206" t="s">
        <v>269</v>
      </c>
      <c r="B329" s="203">
        <v>0</v>
      </c>
      <c r="C329" s="203">
        <v>0</v>
      </c>
      <c r="D329" s="203">
        <v>3130.18</v>
      </c>
      <c r="E329" s="203">
        <v>997.01</v>
      </c>
      <c r="F329" s="203">
        <v>0</v>
      </c>
      <c r="G329" s="203">
        <v>0</v>
      </c>
      <c r="H329" s="203">
        <v>942.61</v>
      </c>
      <c r="I329" s="203">
        <v>0</v>
      </c>
      <c r="J329" s="209">
        <v>5069.7999999999993</v>
      </c>
      <c r="K329" s="203">
        <v>6380.1</v>
      </c>
      <c r="L329" s="203">
        <v>0</v>
      </c>
      <c r="M329" s="203">
        <v>0</v>
      </c>
      <c r="N329" s="203">
        <v>0</v>
      </c>
      <c r="O329" s="203">
        <v>40.97</v>
      </c>
      <c r="P329" s="203">
        <v>3791.17</v>
      </c>
      <c r="Q329" s="203">
        <v>0</v>
      </c>
      <c r="R329" s="203">
        <v>0</v>
      </c>
      <c r="S329" s="203">
        <v>0</v>
      </c>
      <c r="T329" s="203">
        <v>0</v>
      </c>
      <c r="U329" s="210">
        <v>10212.240000000002</v>
      </c>
    </row>
    <row r="330" spans="1:28">
      <c r="A330" s="206" t="s">
        <v>270</v>
      </c>
      <c r="B330" s="203">
        <v>293893</v>
      </c>
      <c r="C330" s="203">
        <v>0</v>
      </c>
      <c r="D330" s="203">
        <v>1675259</v>
      </c>
      <c r="E330" s="203">
        <v>407540</v>
      </c>
      <c r="F330" s="203">
        <v>3206</v>
      </c>
      <c r="G330" s="203">
        <v>913</v>
      </c>
      <c r="H330" s="203">
        <v>144215</v>
      </c>
      <c r="I330" s="203">
        <v>0</v>
      </c>
      <c r="J330" s="209">
        <v>2525026</v>
      </c>
      <c r="K330" s="203">
        <v>1181336</v>
      </c>
      <c r="L330" s="203">
        <v>0</v>
      </c>
      <c r="M330" s="203">
        <v>0</v>
      </c>
      <c r="N330" s="203">
        <v>0</v>
      </c>
      <c r="O330" s="203">
        <v>1018169</v>
      </c>
      <c r="P330" s="203">
        <v>614670</v>
      </c>
      <c r="Q330" s="203">
        <v>177600</v>
      </c>
      <c r="R330" s="203">
        <v>103478</v>
      </c>
      <c r="S330" s="203">
        <v>0</v>
      </c>
      <c r="T330" s="203">
        <v>0</v>
      </c>
      <c r="U330" s="210">
        <v>3095253</v>
      </c>
    </row>
    <row r="331" spans="1:28">
      <c r="A331" s="206" t="s">
        <v>271</v>
      </c>
      <c r="B331" s="203">
        <v>7484294</v>
      </c>
      <c r="C331" s="203">
        <v>0</v>
      </c>
      <c r="D331" s="203">
        <v>1876467</v>
      </c>
      <c r="E331" s="203">
        <v>2148409</v>
      </c>
      <c r="F331" s="203">
        <v>0</v>
      </c>
      <c r="G331" s="203">
        <v>671420</v>
      </c>
      <c r="H331" s="203">
        <v>2541183</v>
      </c>
      <c r="I331" s="203">
        <v>1925933</v>
      </c>
      <c r="J331" s="209">
        <v>16647706</v>
      </c>
      <c r="K331" s="203">
        <v>487975</v>
      </c>
      <c r="L331" s="203">
        <v>108449</v>
      </c>
      <c r="M331" s="203">
        <v>3415503</v>
      </c>
      <c r="N331" s="203">
        <v>548511</v>
      </c>
      <c r="O331" s="203">
        <v>4833911</v>
      </c>
      <c r="P331" s="203">
        <v>764904</v>
      </c>
      <c r="Q331" s="203">
        <v>3427857</v>
      </c>
      <c r="R331" s="203">
        <v>2202178</v>
      </c>
      <c r="S331" s="203">
        <v>0</v>
      </c>
      <c r="T331" s="203">
        <v>0</v>
      </c>
      <c r="U331" s="210">
        <v>15789288</v>
      </c>
    </row>
    <row r="332" spans="1:28">
      <c r="A332" s="206" t="s">
        <v>272</v>
      </c>
      <c r="B332" s="203">
        <v>7981864</v>
      </c>
      <c r="C332" s="203">
        <v>0</v>
      </c>
      <c r="D332" s="203">
        <v>2132215</v>
      </c>
      <c r="E332" s="203">
        <v>1693973</v>
      </c>
      <c r="F332" s="203">
        <v>41394</v>
      </c>
      <c r="G332" s="203">
        <v>0</v>
      </c>
      <c r="H332" s="203">
        <v>999813</v>
      </c>
      <c r="I332" s="203">
        <v>6287475</v>
      </c>
      <c r="J332" s="209">
        <v>19136734</v>
      </c>
      <c r="K332" s="203">
        <v>0</v>
      </c>
      <c r="L332" s="203">
        <v>0</v>
      </c>
      <c r="M332" s="203">
        <v>12601829</v>
      </c>
      <c r="N332" s="203">
        <v>0</v>
      </c>
      <c r="O332" s="203">
        <v>1957385</v>
      </c>
      <c r="P332" s="203">
        <v>1319106</v>
      </c>
      <c r="Q332" s="203">
        <v>2708790</v>
      </c>
      <c r="R332" s="203">
        <v>620043</v>
      </c>
      <c r="S332" s="203">
        <v>0</v>
      </c>
      <c r="T332" s="203">
        <v>0</v>
      </c>
      <c r="U332" s="210">
        <v>19207153</v>
      </c>
    </row>
    <row r="333" spans="1:28">
      <c r="A333" s="206" t="s">
        <v>273</v>
      </c>
      <c r="B333" s="203">
        <v>865618</v>
      </c>
      <c r="C333" s="203">
        <v>0</v>
      </c>
      <c r="D333" s="203">
        <v>520788</v>
      </c>
      <c r="E333" s="203">
        <v>1542734</v>
      </c>
      <c r="F333" s="203">
        <v>0</v>
      </c>
      <c r="G333" s="203">
        <v>81062</v>
      </c>
      <c r="H333" s="203">
        <v>2000</v>
      </c>
      <c r="I333" s="203">
        <v>2693146</v>
      </c>
      <c r="J333" s="209">
        <v>5705348</v>
      </c>
      <c r="K333" s="203">
        <v>2693146</v>
      </c>
      <c r="L333" s="203">
        <v>0</v>
      </c>
      <c r="M333" s="203">
        <v>264375</v>
      </c>
      <c r="N333" s="203">
        <v>0</v>
      </c>
      <c r="O333" s="203">
        <v>1777388</v>
      </c>
      <c r="P333" s="203">
        <v>395732</v>
      </c>
      <c r="Q333" s="203">
        <v>56147</v>
      </c>
      <c r="R333" s="203">
        <v>0</v>
      </c>
      <c r="S333" s="203">
        <v>0</v>
      </c>
      <c r="T333" s="203">
        <v>0</v>
      </c>
      <c r="U333" s="210">
        <v>5186788</v>
      </c>
    </row>
    <row r="334" spans="1:28">
      <c r="A334" s="206" t="s">
        <v>274</v>
      </c>
      <c r="B334" s="203">
        <v>3221715</v>
      </c>
      <c r="C334" s="203">
        <v>0</v>
      </c>
      <c r="D334" s="203">
        <v>639947</v>
      </c>
      <c r="E334" s="203">
        <v>219227</v>
      </c>
      <c r="F334" s="203">
        <v>0</v>
      </c>
      <c r="G334" s="203">
        <v>0</v>
      </c>
      <c r="H334" s="203">
        <v>1321566</v>
      </c>
      <c r="I334" s="203">
        <v>533516</v>
      </c>
      <c r="J334" s="209">
        <v>5935971</v>
      </c>
      <c r="K334" s="203">
        <v>0</v>
      </c>
      <c r="L334" s="203">
        <v>0</v>
      </c>
      <c r="M334" s="203">
        <v>1580066</v>
      </c>
      <c r="N334" s="203">
        <v>0</v>
      </c>
      <c r="O334" s="203">
        <v>1303646</v>
      </c>
      <c r="P334" s="203">
        <v>372131</v>
      </c>
      <c r="Q334" s="203">
        <v>1305536</v>
      </c>
      <c r="R334" s="203">
        <v>140488</v>
      </c>
      <c r="S334" s="203">
        <v>0</v>
      </c>
      <c r="T334" s="203">
        <v>0</v>
      </c>
      <c r="U334" s="210">
        <v>4701867</v>
      </c>
    </row>
    <row r="335" spans="1:28">
      <c r="A335" s="206" t="s">
        <v>275</v>
      </c>
      <c r="B335" s="203">
        <v>3961662</v>
      </c>
      <c r="C335" s="203">
        <v>467517</v>
      </c>
      <c r="D335" s="203">
        <v>734614</v>
      </c>
      <c r="E335" s="203">
        <v>0</v>
      </c>
      <c r="F335" s="203">
        <v>0</v>
      </c>
      <c r="G335" s="203">
        <v>0</v>
      </c>
      <c r="H335" s="203">
        <v>0</v>
      </c>
      <c r="I335" s="203">
        <v>463269</v>
      </c>
      <c r="J335" s="209">
        <v>5627062</v>
      </c>
      <c r="K335" s="203">
        <v>0</v>
      </c>
      <c r="L335" s="203">
        <v>0</v>
      </c>
      <c r="M335" s="203">
        <v>953534</v>
      </c>
      <c r="N335" s="203">
        <v>0</v>
      </c>
      <c r="O335" s="203">
        <v>601854</v>
      </c>
      <c r="P335" s="203">
        <v>433974</v>
      </c>
      <c r="Q335" s="203">
        <v>1182</v>
      </c>
      <c r="R335" s="203">
        <v>2495740</v>
      </c>
      <c r="S335" s="203">
        <v>0</v>
      </c>
      <c r="T335" s="203">
        <v>0</v>
      </c>
      <c r="U335" s="210">
        <v>4486284</v>
      </c>
    </row>
    <row r="336" spans="1:28">
      <c r="A336" s="206" t="s">
        <v>276</v>
      </c>
      <c r="B336" s="203">
        <v>775342.87999999989</v>
      </c>
      <c r="C336" s="203">
        <v>0</v>
      </c>
      <c r="D336" s="203">
        <v>80000</v>
      </c>
      <c r="E336" s="203">
        <v>795718.8899999999</v>
      </c>
      <c r="F336" s="203">
        <v>0</v>
      </c>
      <c r="G336" s="203">
        <v>0</v>
      </c>
      <c r="H336" s="203">
        <v>0</v>
      </c>
      <c r="I336" s="203">
        <v>648911.62</v>
      </c>
      <c r="J336" s="209">
        <v>2299973.3899999997</v>
      </c>
      <c r="K336" s="203">
        <v>0</v>
      </c>
      <c r="L336" s="203">
        <v>0</v>
      </c>
      <c r="M336" s="203">
        <v>648911.62</v>
      </c>
      <c r="N336" s="203">
        <v>0</v>
      </c>
      <c r="O336" s="203">
        <v>2343344.5100000002</v>
      </c>
      <c r="P336" s="203">
        <v>436506.49</v>
      </c>
      <c r="Q336" s="203">
        <v>106474.30000000002</v>
      </c>
      <c r="R336" s="203">
        <v>54074.78</v>
      </c>
      <c r="S336" s="203">
        <v>0</v>
      </c>
      <c r="T336" s="203">
        <v>0</v>
      </c>
      <c r="U336" s="210">
        <v>3589311.6999999997</v>
      </c>
    </row>
    <row r="337" spans="1:28">
      <c r="A337" s="206" t="s">
        <v>410</v>
      </c>
      <c r="B337" s="203">
        <v>1178787.7</v>
      </c>
      <c r="C337" s="203">
        <v>0</v>
      </c>
      <c r="D337" s="203">
        <v>1627778.7800000003</v>
      </c>
      <c r="E337" s="203">
        <v>0</v>
      </c>
      <c r="F337" s="203">
        <v>68939.31</v>
      </c>
      <c r="G337" s="203">
        <v>80657.5</v>
      </c>
      <c r="H337" s="203">
        <v>4999.9799999999996</v>
      </c>
      <c r="I337" s="203">
        <v>0</v>
      </c>
      <c r="J337" s="209">
        <v>2961163.2700000005</v>
      </c>
      <c r="K337" s="203">
        <v>0</v>
      </c>
      <c r="L337" s="203">
        <v>0</v>
      </c>
      <c r="M337" s="203">
        <v>805233</v>
      </c>
      <c r="N337" s="203">
        <v>0</v>
      </c>
      <c r="O337" s="203">
        <v>1404393.7199999997</v>
      </c>
      <c r="P337" s="203">
        <v>195337.21</v>
      </c>
      <c r="Q337" s="203">
        <v>414755.4</v>
      </c>
      <c r="R337" s="203">
        <v>465928.13</v>
      </c>
      <c r="S337" s="203">
        <v>0</v>
      </c>
      <c r="T337" s="203">
        <v>0</v>
      </c>
      <c r="U337" s="210">
        <v>3285647.4599999995</v>
      </c>
    </row>
    <row r="338" spans="1:28">
      <c r="A338" s="206" t="s">
        <v>278</v>
      </c>
      <c r="B338" s="203">
        <v>227592</v>
      </c>
      <c r="C338" s="203">
        <v>0</v>
      </c>
      <c r="D338" s="203">
        <v>297731</v>
      </c>
      <c r="E338" s="203">
        <v>0</v>
      </c>
      <c r="F338" s="203">
        <v>0</v>
      </c>
      <c r="G338" s="203">
        <v>0</v>
      </c>
      <c r="H338" s="203">
        <v>0</v>
      </c>
      <c r="I338" s="203">
        <v>467911</v>
      </c>
      <c r="J338" s="209">
        <v>993234</v>
      </c>
      <c r="K338" s="203">
        <v>467911</v>
      </c>
      <c r="L338" s="203">
        <v>0</v>
      </c>
      <c r="M338" s="203">
        <v>140019</v>
      </c>
      <c r="N338" s="203">
        <v>0</v>
      </c>
      <c r="O338" s="203">
        <v>371831</v>
      </c>
      <c r="P338" s="203">
        <v>137600</v>
      </c>
      <c r="Q338" s="203">
        <v>113536</v>
      </c>
      <c r="R338" s="203">
        <v>128210</v>
      </c>
      <c r="S338" s="203">
        <v>0</v>
      </c>
      <c r="T338" s="203">
        <v>0</v>
      </c>
      <c r="U338" s="210">
        <v>1359107</v>
      </c>
    </row>
    <row r="339" spans="1:28">
      <c r="A339" s="206" t="s">
        <v>279</v>
      </c>
      <c r="B339" s="203">
        <v>439286</v>
      </c>
      <c r="C339" s="203">
        <v>0</v>
      </c>
      <c r="D339" s="203">
        <v>144093</v>
      </c>
      <c r="E339" s="203">
        <v>0</v>
      </c>
      <c r="F339" s="203">
        <v>0</v>
      </c>
      <c r="G339" s="203">
        <v>0</v>
      </c>
      <c r="H339" s="203">
        <v>3500</v>
      </c>
      <c r="I339" s="203">
        <v>454765</v>
      </c>
      <c r="J339" s="209">
        <v>1041644</v>
      </c>
      <c r="K339" s="203">
        <v>28713</v>
      </c>
      <c r="L339" s="203">
        <v>0</v>
      </c>
      <c r="M339" s="203">
        <v>477265</v>
      </c>
      <c r="N339" s="203">
        <v>0</v>
      </c>
      <c r="O339" s="203">
        <v>51240</v>
      </c>
      <c r="P339" s="203">
        <v>98301</v>
      </c>
      <c r="Q339" s="203">
        <v>381442</v>
      </c>
      <c r="R339" s="203">
        <v>135793</v>
      </c>
      <c r="S339" s="203">
        <v>0</v>
      </c>
      <c r="T339" s="203">
        <v>0</v>
      </c>
      <c r="U339" s="210">
        <v>1172754</v>
      </c>
    </row>
    <row r="340" spans="1:28">
      <c r="A340" s="206" t="s">
        <v>280</v>
      </c>
      <c r="B340" s="203">
        <v>62253</v>
      </c>
      <c r="C340" s="203">
        <v>0</v>
      </c>
      <c r="D340" s="203">
        <v>44223</v>
      </c>
      <c r="E340" s="203">
        <v>14832</v>
      </c>
      <c r="F340" s="203">
        <v>0</v>
      </c>
      <c r="G340" s="203">
        <v>0</v>
      </c>
      <c r="H340" s="203">
        <v>0</v>
      </c>
      <c r="I340" s="203">
        <v>6802</v>
      </c>
      <c r="J340" s="209">
        <v>128110</v>
      </c>
      <c r="K340" s="203">
        <v>212248</v>
      </c>
      <c r="L340" s="203">
        <v>0</v>
      </c>
      <c r="M340" s="203">
        <v>0</v>
      </c>
      <c r="N340" s="203">
        <v>0</v>
      </c>
      <c r="O340" s="203">
        <v>18579</v>
      </c>
      <c r="P340" s="203">
        <v>27604</v>
      </c>
      <c r="Q340" s="203">
        <v>10698</v>
      </c>
      <c r="R340" s="203">
        <v>0</v>
      </c>
      <c r="S340" s="203">
        <v>0</v>
      </c>
      <c r="T340" s="203">
        <v>0</v>
      </c>
      <c r="U340" s="210">
        <v>269129</v>
      </c>
    </row>
    <row r="341" spans="1:28" s="113" customFormat="1" ht="14.4">
      <c r="A341" s="108" t="s">
        <v>41</v>
      </c>
      <c r="B341" s="170">
        <v>45222423.270000003</v>
      </c>
      <c r="C341" s="170">
        <v>2154675.58</v>
      </c>
      <c r="D341" s="170">
        <v>16071725.75</v>
      </c>
      <c r="E341" s="170">
        <v>8346261.3899999997</v>
      </c>
      <c r="F341" s="170">
        <v>818494.84000000008</v>
      </c>
      <c r="G341" s="170">
        <v>1012675.19</v>
      </c>
      <c r="H341" s="170">
        <v>6489090.6800000006</v>
      </c>
      <c r="I341" s="170">
        <v>17558017.609999999</v>
      </c>
      <c r="J341" s="171">
        <v>97673364.310000002</v>
      </c>
      <c r="K341" s="170">
        <v>11253994.710000001</v>
      </c>
      <c r="L341" s="170">
        <v>154491.03999999998</v>
      </c>
      <c r="M341" s="170">
        <v>28060544.610000003</v>
      </c>
      <c r="N341" s="170">
        <v>548511</v>
      </c>
      <c r="O341" s="170">
        <v>24694374.620000001</v>
      </c>
      <c r="P341" s="170">
        <v>8361750.4500000002</v>
      </c>
      <c r="Q341" s="170">
        <v>10144334.860000001</v>
      </c>
      <c r="R341" s="170">
        <v>13850611.23</v>
      </c>
      <c r="S341" s="170">
        <v>0</v>
      </c>
      <c r="T341" s="170">
        <v>0</v>
      </c>
      <c r="U341" s="172">
        <v>97068612.520000011</v>
      </c>
      <c r="V341" s="173"/>
      <c r="W341" s="173"/>
      <c r="X341" s="173"/>
      <c r="Y341" s="173"/>
      <c r="Z341" s="173"/>
      <c r="AA341" s="173"/>
      <c r="AB341" s="173"/>
    </row>
    <row r="342" spans="1:28" s="113" customFormat="1" ht="14.4">
      <c r="A342" s="108" t="s">
        <v>42</v>
      </c>
      <c r="B342" s="170">
        <v>74032583.270000011</v>
      </c>
      <c r="C342" s="170">
        <v>2154675.58</v>
      </c>
      <c r="D342" s="170">
        <v>43039130.75</v>
      </c>
      <c r="E342" s="170">
        <v>31890799.390000001</v>
      </c>
      <c r="F342" s="170">
        <v>1998605.84</v>
      </c>
      <c r="G342" s="170">
        <v>1685813.19</v>
      </c>
      <c r="H342" s="170">
        <v>22439912.68</v>
      </c>
      <c r="I342" s="170">
        <v>17558017.609999999</v>
      </c>
      <c r="J342" s="171">
        <v>194799538.31</v>
      </c>
      <c r="K342" s="170">
        <v>69908615.710000008</v>
      </c>
      <c r="L342" s="170">
        <v>154491.03999999998</v>
      </c>
      <c r="M342" s="170">
        <v>37899183.609999999</v>
      </c>
      <c r="N342" s="170">
        <v>548511</v>
      </c>
      <c r="O342" s="170">
        <v>36328765.620000005</v>
      </c>
      <c r="P342" s="170">
        <v>18618920.449999999</v>
      </c>
      <c r="Q342" s="170">
        <v>11582552.860000001</v>
      </c>
      <c r="R342" s="170">
        <v>18919050.23</v>
      </c>
      <c r="S342" s="170">
        <v>0</v>
      </c>
      <c r="T342" s="170">
        <v>0</v>
      </c>
      <c r="U342" s="172">
        <v>193960090.52000001</v>
      </c>
      <c r="V342" s="173"/>
      <c r="W342" s="173"/>
      <c r="X342" s="173"/>
      <c r="Y342" s="173"/>
      <c r="Z342" s="173"/>
      <c r="AA342" s="173"/>
      <c r="AB342" s="173"/>
    </row>
    <row r="343" spans="1:28">
      <c r="J343" s="209">
        <v>0</v>
      </c>
      <c r="U343" s="210">
        <v>0</v>
      </c>
    </row>
    <row r="344" spans="1:28" s="113" customFormat="1" ht="14.4">
      <c r="A344" s="108" t="s">
        <v>281</v>
      </c>
      <c r="B344" s="170">
        <v>6698403</v>
      </c>
      <c r="C344" s="170">
        <v>5602510</v>
      </c>
      <c r="D344" s="170">
        <v>13291511</v>
      </c>
      <c r="E344" s="170">
        <v>8950281</v>
      </c>
      <c r="F344" s="170">
        <v>318813</v>
      </c>
      <c r="G344" s="170">
        <v>775744</v>
      </c>
      <c r="H344" s="170">
        <v>207925</v>
      </c>
      <c r="I344" s="170">
        <v>7566077</v>
      </c>
      <c r="J344" s="171">
        <v>43411264</v>
      </c>
      <c r="K344" s="170">
        <v>20127039</v>
      </c>
      <c r="L344" s="170">
        <v>0</v>
      </c>
      <c r="M344" s="170">
        <v>237074</v>
      </c>
      <c r="N344" s="170">
        <v>0</v>
      </c>
      <c r="O344" s="170">
        <v>2825377</v>
      </c>
      <c r="P344" s="170">
        <v>10506161</v>
      </c>
      <c r="Q344" s="170">
        <v>370144</v>
      </c>
      <c r="R344" s="170">
        <v>4728740</v>
      </c>
      <c r="S344" s="170">
        <v>0</v>
      </c>
      <c r="T344" s="170">
        <v>0</v>
      </c>
      <c r="U344" s="172">
        <v>38794535</v>
      </c>
      <c r="V344" s="173"/>
      <c r="W344" s="173"/>
      <c r="X344" s="173"/>
      <c r="Y344" s="173"/>
      <c r="Z344" s="173"/>
      <c r="AA344" s="173"/>
      <c r="AB344" s="173"/>
    </row>
    <row r="345" spans="1:28">
      <c r="A345" s="206" t="s">
        <v>282</v>
      </c>
      <c r="B345" s="203">
        <v>93367</v>
      </c>
      <c r="C345" s="203">
        <v>0</v>
      </c>
      <c r="D345" s="203">
        <v>253114</v>
      </c>
      <c r="E345" s="203">
        <v>64198</v>
      </c>
      <c r="F345" s="203">
        <v>15907</v>
      </c>
      <c r="G345" s="203">
        <v>0</v>
      </c>
      <c r="H345" s="203">
        <v>0</v>
      </c>
      <c r="I345" s="203">
        <v>0</v>
      </c>
      <c r="J345" s="209">
        <v>426586</v>
      </c>
      <c r="K345" s="203">
        <v>0</v>
      </c>
      <c r="L345" s="203">
        <v>0</v>
      </c>
      <c r="M345" s="203">
        <v>125711</v>
      </c>
      <c r="N345" s="203">
        <v>0</v>
      </c>
      <c r="O345" s="203">
        <v>68033</v>
      </c>
      <c r="P345" s="203">
        <v>158913</v>
      </c>
      <c r="Q345" s="203">
        <v>46208.35</v>
      </c>
      <c r="R345" s="203">
        <v>0</v>
      </c>
      <c r="S345" s="203">
        <v>0</v>
      </c>
      <c r="T345" s="203">
        <v>0</v>
      </c>
      <c r="U345" s="210">
        <v>398865.35</v>
      </c>
    </row>
    <row r="346" spans="1:28">
      <c r="A346" s="206" t="s">
        <v>283</v>
      </c>
      <c r="B346" s="203">
        <v>446472</v>
      </c>
      <c r="C346" s="203">
        <v>0</v>
      </c>
      <c r="D346" s="203">
        <v>52744</v>
      </c>
      <c r="E346" s="203">
        <v>327848</v>
      </c>
      <c r="F346" s="203">
        <v>0</v>
      </c>
      <c r="G346" s="203">
        <v>0</v>
      </c>
      <c r="H346" s="203">
        <v>146000</v>
      </c>
      <c r="I346" s="203">
        <v>452863</v>
      </c>
      <c r="J346" s="209">
        <v>1425927</v>
      </c>
      <c r="K346" s="203">
        <v>452863</v>
      </c>
      <c r="L346" s="203">
        <v>0</v>
      </c>
      <c r="M346" s="203">
        <v>146000</v>
      </c>
      <c r="N346" s="203">
        <v>0</v>
      </c>
      <c r="O346" s="203">
        <v>392109</v>
      </c>
      <c r="P346" s="203">
        <v>238324</v>
      </c>
      <c r="Q346" s="203">
        <v>0</v>
      </c>
      <c r="R346" s="203">
        <v>76674</v>
      </c>
      <c r="S346" s="203">
        <v>0</v>
      </c>
      <c r="T346" s="203">
        <v>0</v>
      </c>
      <c r="U346" s="210">
        <v>1305970</v>
      </c>
    </row>
    <row r="347" spans="1:28">
      <c r="A347" s="206" t="s">
        <v>284</v>
      </c>
      <c r="B347" s="203">
        <v>1545383</v>
      </c>
      <c r="C347" s="203">
        <v>0</v>
      </c>
      <c r="D347" s="203">
        <v>608559</v>
      </c>
      <c r="E347" s="203">
        <v>1610</v>
      </c>
      <c r="F347" s="203">
        <v>0</v>
      </c>
      <c r="G347" s="203">
        <v>92450</v>
      </c>
      <c r="H347" s="203">
        <v>402699</v>
      </c>
      <c r="I347" s="203">
        <v>244394</v>
      </c>
      <c r="J347" s="209">
        <v>2895095</v>
      </c>
      <c r="K347" s="203">
        <v>244394</v>
      </c>
      <c r="L347" s="203">
        <v>0</v>
      </c>
      <c r="M347" s="203">
        <v>854140</v>
      </c>
      <c r="N347" s="203">
        <v>0</v>
      </c>
      <c r="O347" s="203">
        <v>341507</v>
      </c>
      <c r="P347" s="203">
        <v>81549</v>
      </c>
      <c r="Q347" s="203">
        <v>309567</v>
      </c>
      <c r="R347" s="203">
        <v>1063938</v>
      </c>
      <c r="S347" s="203">
        <v>0</v>
      </c>
      <c r="T347" s="203">
        <v>0</v>
      </c>
      <c r="U347" s="210">
        <v>2895095</v>
      </c>
    </row>
    <row r="348" spans="1:28">
      <c r="A348" s="206" t="s">
        <v>285</v>
      </c>
      <c r="B348" s="203">
        <v>1222.27</v>
      </c>
      <c r="C348" s="203">
        <v>27095.640000000003</v>
      </c>
      <c r="D348" s="203">
        <v>44263.26</v>
      </c>
      <c r="E348" s="203">
        <v>3093.2</v>
      </c>
      <c r="F348" s="203">
        <v>0</v>
      </c>
      <c r="G348" s="203">
        <v>0</v>
      </c>
      <c r="H348" s="203">
        <v>7859.41</v>
      </c>
      <c r="I348" s="203">
        <v>0</v>
      </c>
      <c r="J348" s="209">
        <v>83533.780000000013</v>
      </c>
      <c r="K348" s="203">
        <v>30526.87</v>
      </c>
      <c r="L348" s="203">
        <v>0</v>
      </c>
      <c r="M348" s="203">
        <v>7859.41</v>
      </c>
      <c r="N348" s="203">
        <v>0</v>
      </c>
      <c r="O348" s="203">
        <v>4050.09</v>
      </c>
      <c r="P348" s="203">
        <v>12959.26</v>
      </c>
      <c r="Q348" s="203">
        <v>34955.050000000003</v>
      </c>
      <c r="R348" s="203">
        <v>0</v>
      </c>
      <c r="S348" s="203">
        <v>0</v>
      </c>
      <c r="T348" s="203">
        <v>0</v>
      </c>
      <c r="U348" s="210">
        <v>90350.68</v>
      </c>
    </row>
    <row r="349" spans="1:28">
      <c r="A349" s="206" t="s">
        <v>286</v>
      </c>
      <c r="B349" s="203">
        <v>0</v>
      </c>
      <c r="C349" s="203">
        <v>0</v>
      </c>
      <c r="D349" s="203">
        <v>11416.919999999998</v>
      </c>
      <c r="E349" s="203">
        <v>638.91999999999996</v>
      </c>
      <c r="F349" s="203">
        <v>0</v>
      </c>
      <c r="G349" s="203">
        <v>0</v>
      </c>
      <c r="H349" s="203">
        <v>0</v>
      </c>
      <c r="I349" s="203">
        <v>0</v>
      </c>
      <c r="J349" s="209">
        <v>12055.839999999998</v>
      </c>
      <c r="K349" s="203">
        <v>0</v>
      </c>
      <c r="L349" s="203">
        <v>0</v>
      </c>
      <c r="M349" s="203">
        <v>15000</v>
      </c>
      <c r="N349" s="203">
        <v>0</v>
      </c>
      <c r="O349" s="203">
        <v>0</v>
      </c>
      <c r="P349" s="203">
        <v>4109.03</v>
      </c>
      <c r="Q349" s="203">
        <v>0</v>
      </c>
      <c r="R349" s="203">
        <v>0</v>
      </c>
      <c r="S349" s="203">
        <v>0</v>
      </c>
      <c r="T349" s="203">
        <v>0</v>
      </c>
      <c r="U349" s="210">
        <v>19109.03</v>
      </c>
    </row>
    <row r="350" spans="1:28">
      <c r="A350" s="206" t="s">
        <v>287</v>
      </c>
      <c r="B350" s="203">
        <v>2008638</v>
      </c>
      <c r="C350" s="203">
        <v>0</v>
      </c>
      <c r="D350" s="203">
        <v>473806</v>
      </c>
      <c r="E350" s="203">
        <v>0</v>
      </c>
      <c r="F350" s="203">
        <v>41757</v>
      </c>
      <c r="G350" s="203">
        <v>0</v>
      </c>
      <c r="H350" s="203">
        <v>400000</v>
      </c>
      <c r="I350" s="203">
        <v>434479</v>
      </c>
      <c r="J350" s="209">
        <v>3358680</v>
      </c>
      <c r="K350" s="203">
        <v>0</v>
      </c>
      <c r="L350" s="203">
        <v>0</v>
      </c>
      <c r="M350" s="203">
        <v>834479</v>
      </c>
      <c r="N350" s="203">
        <v>0</v>
      </c>
      <c r="O350" s="203">
        <v>1062471</v>
      </c>
      <c r="P350" s="203">
        <v>182799</v>
      </c>
      <c r="Q350" s="203">
        <v>905074</v>
      </c>
      <c r="R350" s="203">
        <v>4055</v>
      </c>
      <c r="S350" s="203">
        <v>0</v>
      </c>
      <c r="T350" s="203">
        <v>0</v>
      </c>
      <c r="U350" s="210">
        <v>2988878</v>
      </c>
    </row>
    <row r="351" spans="1:28">
      <c r="A351" s="206" t="s">
        <v>288</v>
      </c>
      <c r="B351" s="203">
        <v>195838</v>
      </c>
      <c r="C351" s="203">
        <v>0</v>
      </c>
      <c r="D351" s="203">
        <v>89284.800000000017</v>
      </c>
      <c r="E351" s="203">
        <v>143082.28</v>
      </c>
      <c r="F351" s="203">
        <v>0</v>
      </c>
      <c r="G351" s="203">
        <v>0</v>
      </c>
      <c r="H351" s="203">
        <v>12750.3</v>
      </c>
      <c r="I351" s="203">
        <v>0</v>
      </c>
      <c r="J351" s="209">
        <v>440955.38000000006</v>
      </c>
      <c r="K351" s="203">
        <v>0</v>
      </c>
      <c r="L351" s="203">
        <v>0</v>
      </c>
      <c r="M351" s="203">
        <v>106056.37</v>
      </c>
      <c r="N351" s="203">
        <v>0</v>
      </c>
      <c r="O351" s="203">
        <v>6.15</v>
      </c>
      <c r="P351" s="203">
        <v>97017.16</v>
      </c>
      <c r="Q351" s="203">
        <v>206516.95</v>
      </c>
      <c r="R351" s="203">
        <v>0</v>
      </c>
      <c r="S351" s="203">
        <v>0</v>
      </c>
      <c r="T351" s="203">
        <v>0</v>
      </c>
      <c r="U351" s="210">
        <v>409596.63</v>
      </c>
    </row>
    <row r="352" spans="1:28">
      <c r="A352" s="206" t="s">
        <v>289</v>
      </c>
      <c r="B352" s="203">
        <v>0</v>
      </c>
      <c r="C352" s="203">
        <v>0</v>
      </c>
      <c r="D352" s="203">
        <v>192446.15000000002</v>
      </c>
      <c r="E352" s="203">
        <v>0</v>
      </c>
      <c r="F352" s="203">
        <v>47924.12</v>
      </c>
      <c r="G352" s="203">
        <v>0</v>
      </c>
      <c r="H352" s="203">
        <v>47585</v>
      </c>
      <c r="I352" s="203">
        <v>0</v>
      </c>
      <c r="J352" s="209">
        <v>287955.27</v>
      </c>
      <c r="K352" s="203">
        <v>36805.839999999997</v>
      </c>
      <c r="L352" s="203">
        <v>0</v>
      </c>
      <c r="M352" s="203">
        <v>1476</v>
      </c>
      <c r="N352" s="203">
        <v>0</v>
      </c>
      <c r="O352" s="203">
        <v>227947.34999999998</v>
      </c>
      <c r="P352" s="203">
        <v>37613.46</v>
      </c>
      <c r="Q352" s="203">
        <v>23545.77</v>
      </c>
      <c r="R352" s="203">
        <v>0</v>
      </c>
      <c r="S352" s="203">
        <v>0</v>
      </c>
      <c r="T352" s="203">
        <v>0</v>
      </c>
      <c r="U352" s="210">
        <v>327388.42</v>
      </c>
    </row>
    <row r="353" spans="1:28">
      <c r="A353" s="206" t="s">
        <v>290</v>
      </c>
      <c r="B353" s="203">
        <v>0</v>
      </c>
      <c r="C353" s="203">
        <v>0</v>
      </c>
      <c r="D353" s="203">
        <v>26814.199999999997</v>
      </c>
      <c r="E353" s="203">
        <v>0</v>
      </c>
      <c r="F353" s="203">
        <v>0</v>
      </c>
      <c r="G353" s="203">
        <v>0</v>
      </c>
      <c r="H353" s="203">
        <v>0</v>
      </c>
      <c r="I353" s="203">
        <v>0</v>
      </c>
      <c r="J353" s="209">
        <v>26814.199999999997</v>
      </c>
      <c r="K353" s="203">
        <v>0</v>
      </c>
      <c r="L353" s="203">
        <v>0</v>
      </c>
      <c r="M353" s="203">
        <v>0</v>
      </c>
      <c r="N353" s="203">
        <v>0</v>
      </c>
      <c r="O353" s="203">
        <v>4166.41</v>
      </c>
      <c r="P353" s="203">
        <v>9903.84</v>
      </c>
      <c r="Q353" s="203">
        <v>0</v>
      </c>
      <c r="R353" s="203">
        <v>17877.95</v>
      </c>
      <c r="S353" s="203">
        <v>0</v>
      </c>
      <c r="T353" s="203">
        <v>0</v>
      </c>
      <c r="U353" s="210">
        <v>31948.2</v>
      </c>
    </row>
    <row r="354" spans="1:28">
      <c r="A354" s="206" t="s">
        <v>291</v>
      </c>
      <c r="B354" s="203">
        <v>0</v>
      </c>
      <c r="C354" s="203">
        <v>0</v>
      </c>
      <c r="D354" s="203">
        <v>0</v>
      </c>
      <c r="E354" s="203">
        <v>0</v>
      </c>
      <c r="F354" s="203">
        <v>0</v>
      </c>
      <c r="G354" s="203">
        <v>0</v>
      </c>
      <c r="H354" s="203">
        <v>0</v>
      </c>
      <c r="I354" s="203">
        <v>0</v>
      </c>
      <c r="J354" s="209">
        <v>0</v>
      </c>
      <c r="K354" s="203">
        <v>0</v>
      </c>
      <c r="L354" s="203">
        <v>0</v>
      </c>
      <c r="M354" s="203">
        <v>0</v>
      </c>
      <c r="N354" s="203">
        <v>0</v>
      </c>
      <c r="O354" s="203">
        <v>0</v>
      </c>
      <c r="P354" s="203">
        <v>0</v>
      </c>
      <c r="Q354" s="203">
        <v>0</v>
      </c>
      <c r="R354" s="203">
        <v>0</v>
      </c>
      <c r="S354" s="203">
        <v>0</v>
      </c>
      <c r="T354" s="203">
        <v>0</v>
      </c>
      <c r="U354" s="210">
        <v>0</v>
      </c>
    </row>
    <row r="355" spans="1:28">
      <c r="A355" s="206" t="s">
        <v>411</v>
      </c>
      <c r="B355" s="203">
        <v>19496362</v>
      </c>
      <c r="C355" s="203">
        <v>0</v>
      </c>
      <c r="D355" s="203">
        <v>21988891</v>
      </c>
      <c r="E355" s="203">
        <v>3188794</v>
      </c>
      <c r="F355" s="203">
        <v>315920</v>
      </c>
      <c r="G355" s="203">
        <v>50898967</v>
      </c>
      <c r="H355" s="203">
        <v>29714770</v>
      </c>
      <c r="I355" s="203">
        <v>2504583</v>
      </c>
      <c r="J355" s="209">
        <v>128108287</v>
      </c>
      <c r="K355" s="203">
        <v>8756802</v>
      </c>
      <c r="L355" s="203">
        <v>685121</v>
      </c>
      <c r="M355" s="203">
        <v>21618606</v>
      </c>
      <c r="N355" s="203">
        <v>0</v>
      </c>
      <c r="O355" s="203">
        <v>19099416</v>
      </c>
      <c r="P355" s="203">
        <v>4502037</v>
      </c>
      <c r="Q355" s="203">
        <v>1800665</v>
      </c>
      <c r="R355" s="203">
        <v>5581224</v>
      </c>
      <c r="S355" s="203">
        <v>49961006</v>
      </c>
      <c r="T355" s="203">
        <v>0</v>
      </c>
      <c r="U355" s="210">
        <v>112004877</v>
      </c>
    </row>
    <row r="356" spans="1:28">
      <c r="A356" s="206" t="s">
        <v>293</v>
      </c>
      <c r="B356" s="203">
        <v>12045413</v>
      </c>
      <c r="C356" s="203">
        <v>41432</v>
      </c>
      <c r="D356" s="203">
        <v>5094906</v>
      </c>
      <c r="E356" s="203">
        <v>1425244</v>
      </c>
      <c r="F356" s="203">
        <v>427954</v>
      </c>
      <c r="G356" s="203">
        <v>164442</v>
      </c>
      <c r="H356" s="203">
        <v>6567647</v>
      </c>
      <c r="I356" s="203">
        <v>19841376</v>
      </c>
      <c r="J356" s="209">
        <v>45608414</v>
      </c>
      <c r="K356" s="203">
        <v>11280146</v>
      </c>
      <c r="L356" s="203">
        <v>0</v>
      </c>
      <c r="M356" s="203">
        <v>6452922</v>
      </c>
      <c r="N356" s="203">
        <v>0</v>
      </c>
      <c r="O356" s="203">
        <v>28515806</v>
      </c>
      <c r="P356" s="203">
        <v>1943793</v>
      </c>
      <c r="Q356" s="203">
        <v>5417139</v>
      </c>
      <c r="R356" s="203">
        <v>6378013</v>
      </c>
      <c r="S356" s="203">
        <v>0</v>
      </c>
      <c r="T356" s="203">
        <v>0</v>
      </c>
      <c r="U356" s="210">
        <v>59987819</v>
      </c>
    </row>
    <row r="357" spans="1:28">
      <c r="A357" s="206" t="s">
        <v>294</v>
      </c>
      <c r="B357" s="203">
        <v>0</v>
      </c>
      <c r="C357" s="203">
        <v>0</v>
      </c>
      <c r="D357" s="203">
        <v>4344.3</v>
      </c>
      <c r="E357" s="203">
        <v>0</v>
      </c>
      <c r="F357" s="203">
        <v>0</v>
      </c>
      <c r="G357" s="203">
        <v>0</v>
      </c>
      <c r="H357" s="203">
        <v>0</v>
      </c>
      <c r="I357" s="203">
        <v>0</v>
      </c>
      <c r="J357" s="209">
        <v>4344.3</v>
      </c>
      <c r="K357" s="203">
        <v>0</v>
      </c>
      <c r="L357" s="203">
        <v>0</v>
      </c>
      <c r="M357" s="203">
        <v>3000</v>
      </c>
      <c r="N357" s="203">
        <v>0</v>
      </c>
      <c r="O357" s="203">
        <v>0</v>
      </c>
      <c r="P357" s="203">
        <v>2338.98</v>
      </c>
      <c r="Q357" s="203">
        <v>0</v>
      </c>
      <c r="R357" s="203">
        <v>0</v>
      </c>
      <c r="S357" s="203">
        <v>0</v>
      </c>
      <c r="T357" s="203">
        <v>0</v>
      </c>
      <c r="U357" s="210">
        <v>5338.98</v>
      </c>
    </row>
    <row r="358" spans="1:28" s="113" customFormat="1" ht="14.4">
      <c r="A358" s="108" t="s">
        <v>41</v>
      </c>
      <c r="B358" s="170">
        <v>35832695.269999996</v>
      </c>
      <c r="C358" s="170">
        <v>68527.64</v>
      </c>
      <c r="D358" s="170">
        <v>28840589.630000003</v>
      </c>
      <c r="E358" s="170">
        <v>5154508.4000000004</v>
      </c>
      <c r="F358" s="170">
        <v>849462.12</v>
      </c>
      <c r="G358" s="170">
        <v>51155859</v>
      </c>
      <c r="H358" s="170">
        <v>37299310.710000001</v>
      </c>
      <c r="I358" s="170">
        <v>23477695</v>
      </c>
      <c r="J358" s="171">
        <v>182678647.77000001</v>
      </c>
      <c r="K358" s="170">
        <v>20801537.710000001</v>
      </c>
      <c r="L358" s="170">
        <v>685121</v>
      </c>
      <c r="M358" s="170">
        <v>30165249.780000001</v>
      </c>
      <c r="N358" s="170">
        <v>0</v>
      </c>
      <c r="O358" s="170">
        <v>49715512</v>
      </c>
      <c r="P358" s="170">
        <v>7271356.7300000004</v>
      </c>
      <c r="Q358" s="170">
        <v>8743671.120000001</v>
      </c>
      <c r="R358" s="170">
        <v>13121781.949999999</v>
      </c>
      <c r="S358" s="170">
        <v>49961006</v>
      </c>
      <c r="T358" s="170">
        <v>0</v>
      </c>
      <c r="U358" s="172">
        <v>180465236.29000002</v>
      </c>
      <c r="V358" s="173"/>
      <c r="W358" s="173"/>
      <c r="X358" s="173"/>
      <c r="Y358" s="173"/>
      <c r="Z358" s="173"/>
      <c r="AA358" s="173"/>
      <c r="AB358" s="173"/>
    </row>
    <row r="359" spans="1:28" s="113" customFormat="1" ht="14.4">
      <c r="A359" s="108" t="s">
        <v>42</v>
      </c>
      <c r="B359" s="170">
        <v>42531098.269999996</v>
      </c>
      <c r="C359" s="170">
        <v>5671037.6399999997</v>
      </c>
      <c r="D359" s="170">
        <v>42132100.630000003</v>
      </c>
      <c r="E359" s="170">
        <v>14104789.4</v>
      </c>
      <c r="F359" s="170">
        <v>1168275.1200000001</v>
      </c>
      <c r="G359" s="170">
        <v>51931603</v>
      </c>
      <c r="H359" s="170">
        <v>37507235.710000001</v>
      </c>
      <c r="I359" s="170">
        <v>31043772</v>
      </c>
      <c r="J359" s="171">
        <v>226089911.77000001</v>
      </c>
      <c r="K359" s="170">
        <v>40928576.710000001</v>
      </c>
      <c r="L359" s="170">
        <v>685121</v>
      </c>
      <c r="M359" s="170">
        <v>30402323.780000001</v>
      </c>
      <c r="N359" s="170">
        <v>0</v>
      </c>
      <c r="O359" s="170">
        <v>52540889</v>
      </c>
      <c r="P359" s="170">
        <v>17777517.73</v>
      </c>
      <c r="Q359" s="170">
        <v>9113815.120000001</v>
      </c>
      <c r="R359" s="170">
        <v>17850521.949999999</v>
      </c>
      <c r="S359" s="170">
        <v>49961006</v>
      </c>
      <c r="T359" s="170">
        <v>0</v>
      </c>
      <c r="U359" s="172">
        <v>219259771.28999999</v>
      </c>
      <c r="V359" s="173"/>
      <c r="W359" s="173"/>
      <c r="X359" s="173"/>
      <c r="Y359" s="173"/>
      <c r="Z359" s="173"/>
      <c r="AA359" s="173"/>
      <c r="AB359" s="173"/>
    </row>
    <row r="360" spans="1:28">
      <c r="J360" s="209">
        <v>0</v>
      </c>
      <c r="U360" s="210">
        <v>0</v>
      </c>
    </row>
    <row r="361" spans="1:28" s="113" customFormat="1" ht="14.4">
      <c r="A361" s="108" t="s">
        <v>296</v>
      </c>
      <c r="B361" s="170">
        <v>4154970</v>
      </c>
      <c r="C361" s="170">
        <v>0</v>
      </c>
      <c r="D361" s="170">
        <v>8975304</v>
      </c>
      <c r="E361" s="170">
        <v>965544</v>
      </c>
      <c r="F361" s="170">
        <v>31998</v>
      </c>
      <c r="G361" s="170">
        <v>0</v>
      </c>
      <c r="H361" s="170">
        <v>116550</v>
      </c>
      <c r="I361" s="170">
        <v>1100129</v>
      </c>
      <c r="J361" s="171">
        <v>15344495</v>
      </c>
      <c r="K361" s="170">
        <v>5199885</v>
      </c>
      <c r="L361" s="170">
        <v>0</v>
      </c>
      <c r="M361" s="170">
        <v>1100129</v>
      </c>
      <c r="N361" s="170">
        <v>0</v>
      </c>
      <c r="O361" s="170">
        <v>605719</v>
      </c>
      <c r="P361" s="170">
        <v>4560605</v>
      </c>
      <c r="Q361" s="170">
        <v>1385457</v>
      </c>
      <c r="R361" s="170">
        <v>2007426</v>
      </c>
      <c r="S361" s="170">
        <v>0</v>
      </c>
      <c r="T361" s="170">
        <v>0</v>
      </c>
      <c r="U361" s="172">
        <v>14859221</v>
      </c>
      <c r="V361" s="173"/>
      <c r="W361" s="173"/>
      <c r="X361" s="173"/>
      <c r="Y361" s="173"/>
      <c r="Z361" s="173"/>
      <c r="AA361" s="173"/>
      <c r="AB361" s="173"/>
    </row>
    <row r="362" spans="1:28">
      <c r="A362" s="206" t="s">
        <v>297</v>
      </c>
      <c r="B362" s="203">
        <v>50913.29</v>
      </c>
      <c r="C362" s="203">
        <v>0</v>
      </c>
      <c r="D362" s="203">
        <v>216737.34</v>
      </c>
      <c r="E362" s="203">
        <v>1237.73</v>
      </c>
      <c r="F362" s="203">
        <v>37339.17</v>
      </c>
      <c r="G362" s="203">
        <v>28955.4</v>
      </c>
      <c r="H362" s="203">
        <v>0</v>
      </c>
      <c r="I362" s="203">
        <v>156608</v>
      </c>
      <c r="J362" s="209">
        <v>491790.93</v>
      </c>
      <c r="K362" s="203">
        <v>0</v>
      </c>
      <c r="L362" s="203">
        <v>0</v>
      </c>
      <c r="M362" s="203">
        <v>372250.56</v>
      </c>
      <c r="N362" s="203">
        <v>0</v>
      </c>
      <c r="O362" s="203">
        <v>287.42</v>
      </c>
      <c r="P362" s="203">
        <v>55103.23</v>
      </c>
      <c r="Q362" s="203">
        <v>1294.79</v>
      </c>
      <c r="R362" s="203">
        <v>63673.56</v>
      </c>
      <c r="S362" s="203">
        <v>0</v>
      </c>
      <c r="T362" s="203">
        <v>0</v>
      </c>
      <c r="U362" s="210">
        <v>492609.55999999994</v>
      </c>
    </row>
    <row r="363" spans="1:28">
      <c r="A363" s="206" t="s">
        <v>298</v>
      </c>
      <c r="B363" s="203">
        <v>985956</v>
      </c>
      <c r="C363" s="203">
        <v>0</v>
      </c>
      <c r="D363" s="203">
        <v>946924</v>
      </c>
      <c r="E363" s="203">
        <v>206999</v>
      </c>
      <c r="F363" s="203">
        <v>676248</v>
      </c>
      <c r="G363" s="203">
        <v>48164</v>
      </c>
      <c r="H363" s="203">
        <v>1943842</v>
      </c>
      <c r="I363" s="203">
        <v>236825</v>
      </c>
      <c r="J363" s="209">
        <v>5044958</v>
      </c>
      <c r="K363" s="203">
        <v>0</v>
      </c>
      <c r="L363" s="203">
        <v>0</v>
      </c>
      <c r="M363" s="203">
        <v>287778</v>
      </c>
      <c r="N363" s="203">
        <v>0</v>
      </c>
      <c r="O363" s="203">
        <v>3523385</v>
      </c>
      <c r="P363" s="203">
        <v>99059</v>
      </c>
      <c r="Q363" s="203">
        <v>99226</v>
      </c>
      <c r="R363" s="203">
        <v>741953</v>
      </c>
      <c r="S363" s="203">
        <v>0</v>
      </c>
      <c r="T363" s="203">
        <v>0</v>
      </c>
      <c r="U363" s="210">
        <v>4751401</v>
      </c>
    </row>
    <row r="364" spans="1:28">
      <c r="A364" s="206" t="s">
        <v>299</v>
      </c>
      <c r="B364" s="203">
        <v>317748.49</v>
      </c>
      <c r="C364" s="203">
        <v>0</v>
      </c>
      <c r="D364" s="203">
        <v>102080.39000000001</v>
      </c>
      <c r="E364" s="203">
        <v>12799.56</v>
      </c>
      <c r="F364" s="203">
        <v>25158.39</v>
      </c>
      <c r="G364" s="203">
        <v>0</v>
      </c>
      <c r="H364" s="203">
        <v>45000</v>
      </c>
      <c r="I364" s="203">
        <v>0</v>
      </c>
      <c r="J364" s="209">
        <v>502786.83</v>
      </c>
      <c r="K364" s="203">
        <v>73748.91</v>
      </c>
      <c r="L364" s="203">
        <v>0</v>
      </c>
      <c r="M364" s="203">
        <v>45000</v>
      </c>
      <c r="N364" s="203">
        <v>0</v>
      </c>
      <c r="O364" s="203">
        <v>30129.390000000003</v>
      </c>
      <c r="P364" s="203">
        <v>33875.26</v>
      </c>
      <c r="Q364" s="203">
        <v>279822.03000000003</v>
      </c>
      <c r="R364" s="203">
        <v>3208.36</v>
      </c>
      <c r="S364" s="203">
        <v>0</v>
      </c>
      <c r="T364" s="203">
        <v>0</v>
      </c>
      <c r="U364" s="210">
        <v>465783.95000000007</v>
      </c>
    </row>
    <row r="365" spans="1:28">
      <c r="A365" s="206" t="s">
        <v>300</v>
      </c>
      <c r="B365" s="203">
        <v>0</v>
      </c>
      <c r="C365" s="203">
        <v>0</v>
      </c>
      <c r="D365" s="203">
        <v>4305.5600000000004</v>
      </c>
      <c r="E365" s="203">
        <v>0</v>
      </c>
      <c r="F365" s="203">
        <v>0</v>
      </c>
      <c r="G365" s="203">
        <v>0</v>
      </c>
      <c r="H365" s="203">
        <v>280.60000000000002</v>
      </c>
      <c r="I365" s="203">
        <v>0</v>
      </c>
      <c r="J365" s="209">
        <v>4586.1600000000008</v>
      </c>
      <c r="K365" s="203">
        <v>0</v>
      </c>
      <c r="L365" s="203">
        <v>0</v>
      </c>
      <c r="M365" s="203">
        <v>700</v>
      </c>
      <c r="N365" s="203">
        <v>0</v>
      </c>
      <c r="O365" s="203">
        <v>0</v>
      </c>
      <c r="P365" s="203">
        <v>3792.97</v>
      </c>
      <c r="Q365" s="203">
        <v>0</v>
      </c>
      <c r="R365" s="203">
        <v>0</v>
      </c>
      <c r="S365" s="203">
        <v>0</v>
      </c>
      <c r="T365" s="203">
        <v>0</v>
      </c>
      <c r="U365" s="210">
        <v>4492.9699999999993</v>
      </c>
    </row>
    <row r="366" spans="1:28">
      <c r="A366" s="206" t="s">
        <v>301</v>
      </c>
      <c r="B366" s="203">
        <v>0</v>
      </c>
      <c r="C366" s="203">
        <v>0</v>
      </c>
      <c r="D366" s="203">
        <v>33756.25</v>
      </c>
      <c r="E366" s="203">
        <v>3656.0599999999995</v>
      </c>
      <c r="F366" s="203">
        <v>330.37</v>
      </c>
      <c r="G366" s="203">
        <v>4813.87</v>
      </c>
      <c r="H366" s="203">
        <v>0</v>
      </c>
      <c r="I366" s="203">
        <v>0</v>
      </c>
      <c r="J366" s="209">
        <v>42556.55</v>
      </c>
      <c r="K366" s="203">
        <v>29534.65</v>
      </c>
      <c r="L366" s="203">
        <v>0</v>
      </c>
      <c r="M366" s="203">
        <v>0</v>
      </c>
      <c r="N366" s="203">
        <v>0</v>
      </c>
      <c r="O366" s="203">
        <v>9.49</v>
      </c>
      <c r="P366" s="203">
        <v>6110.86</v>
      </c>
      <c r="Q366" s="203">
        <v>0</v>
      </c>
      <c r="R366" s="203">
        <v>0</v>
      </c>
      <c r="S366" s="203">
        <v>0</v>
      </c>
      <c r="T366" s="203">
        <v>0</v>
      </c>
      <c r="U366" s="210">
        <v>35655</v>
      </c>
    </row>
    <row r="367" spans="1:28">
      <c r="A367" s="206" t="s">
        <v>302</v>
      </c>
      <c r="B367" s="203">
        <v>25773.8</v>
      </c>
      <c r="C367" s="203">
        <v>0</v>
      </c>
      <c r="D367" s="203">
        <v>11132.87</v>
      </c>
      <c r="E367" s="203">
        <v>0</v>
      </c>
      <c r="F367" s="203">
        <v>0</v>
      </c>
      <c r="G367" s="203">
        <v>0</v>
      </c>
      <c r="H367" s="203">
        <v>0</v>
      </c>
      <c r="I367" s="203">
        <v>0</v>
      </c>
      <c r="J367" s="209">
        <v>36906.67</v>
      </c>
      <c r="K367" s="203">
        <v>0</v>
      </c>
      <c r="L367" s="203">
        <v>0</v>
      </c>
      <c r="M367" s="203">
        <v>33143.800000000003</v>
      </c>
      <c r="N367" s="203">
        <v>0</v>
      </c>
      <c r="O367" s="203">
        <v>0</v>
      </c>
      <c r="P367" s="203">
        <v>6043.42</v>
      </c>
      <c r="Q367" s="203">
        <v>0</v>
      </c>
      <c r="R367" s="203">
        <v>0</v>
      </c>
      <c r="S367" s="203">
        <v>0</v>
      </c>
      <c r="T367" s="203">
        <v>0</v>
      </c>
      <c r="U367" s="210">
        <v>39187.22</v>
      </c>
    </row>
    <row r="368" spans="1:28" s="113" customFormat="1" ht="14.4">
      <c r="A368" s="108" t="s">
        <v>41</v>
      </c>
      <c r="B368" s="170">
        <v>1380391.58</v>
      </c>
      <c r="C368" s="170">
        <v>0</v>
      </c>
      <c r="D368" s="170">
        <v>1314936.4100000001</v>
      </c>
      <c r="E368" s="170">
        <v>224692.35</v>
      </c>
      <c r="F368" s="170">
        <v>739075.93</v>
      </c>
      <c r="G368" s="170">
        <v>81933.26999999999</v>
      </c>
      <c r="H368" s="170">
        <v>1989122.6</v>
      </c>
      <c r="I368" s="170">
        <v>393433</v>
      </c>
      <c r="J368" s="171">
        <v>6123585.1400000006</v>
      </c>
      <c r="K368" s="170">
        <v>103283.56</v>
      </c>
      <c r="L368" s="170">
        <v>0</v>
      </c>
      <c r="M368" s="170">
        <v>738872.3600000001</v>
      </c>
      <c r="N368" s="170">
        <v>0</v>
      </c>
      <c r="O368" s="170">
        <v>3553811.3000000003</v>
      </c>
      <c r="P368" s="170">
        <v>203984.74000000002</v>
      </c>
      <c r="Q368" s="170">
        <v>380342.82</v>
      </c>
      <c r="R368" s="170">
        <v>808834.92</v>
      </c>
      <c r="S368" s="170">
        <v>0</v>
      </c>
      <c r="T368" s="170">
        <v>0</v>
      </c>
      <c r="U368" s="172">
        <v>5789129.7000000011</v>
      </c>
      <c r="V368" s="173"/>
      <c r="W368" s="173"/>
      <c r="X368" s="173"/>
      <c r="Y368" s="173"/>
      <c r="Z368" s="173"/>
      <c r="AA368" s="173"/>
      <c r="AB368" s="173"/>
    </row>
    <row r="369" spans="1:28" s="113" customFormat="1" ht="14.4">
      <c r="A369" s="108" t="s">
        <v>42</v>
      </c>
      <c r="B369" s="170">
        <v>5535361.5800000001</v>
      </c>
      <c r="C369" s="170">
        <v>0</v>
      </c>
      <c r="D369" s="170">
        <v>10290240.41</v>
      </c>
      <c r="E369" s="170">
        <v>1190236.3500000001</v>
      </c>
      <c r="F369" s="170">
        <v>771073.93</v>
      </c>
      <c r="G369" s="170">
        <v>81933.26999999999</v>
      </c>
      <c r="H369" s="170">
        <v>2105672.6</v>
      </c>
      <c r="I369" s="170">
        <v>1493562</v>
      </c>
      <c r="J369" s="171">
        <v>21468080.140000001</v>
      </c>
      <c r="K369" s="170">
        <v>5303168.5599999996</v>
      </c>
      <c r="L369" s="170">
        <v>0</v>
      </c>
      <c r="M369" s="170">
        <v>1839001.36</v>
      </c>
      <c r="N369" s="170">
        <v>0</v>
      </c>
      <c r="O369" s="170">
        <v>4159530.3000000003</v>
      </c>
      <c r="P369" s="170">
        <v>4764589.74</v>
      </c>
      <c r="Q369" s="170">
        <v>1765799.82</v>
      </c>
      <c r="R369" s="170">
        <v>2816260.92</v>
      </c>
      <c r="S369" s="170">
        <v>0</v>
      </c>
      <c r="T369" s="170">
        <v>0</v>
      </c>
      <c r="U369" s="172">
        <v>20648350.700000003</v>
      </c>
      <c r="V369" s="173"/>
      <c r="W369" s="173"/>
      <c r="X369" s="173"/>
      <c r="Y369" s="173"/>
      <c r="Z369" s="173"/>
      <c r="AA369" s="173"/>
      <c r="AB369" s="173"/>
    </row>
    <row r="370" spans="1:28">
      <c r="J370" s="209">
        <v>0</v>
      </c>
      <c r="U370" s="210">
        <v>0</v>
      </c>
    </row>
    <row r="371" spans="1:28" s="113" customFormat="1" ht="14.4">
      <c r="A371" s="108" t="s">
        <v>303</v>
      </c>
      <c r="B371" s="170">
        <v>3915380.54</v>
      </c>
      <c r="C371" s="170">
        <v>0</v>
      </c>
      <c r="D371" s="170">
        <v>12241282.189999999</v>
      </c>
      <c r="E371" s="170">
        <v>7342866.6500000004</v>
      </c>
      <c r="F371" s="170">
        <v>512219.52</v>
      </c>
      <c r="G371" s="170">
        <v>0</v>
      </c>
      <c r="H371" s="170">
        <v>2940852.64</v>
      </c>
      <c r="I371" s="170">
        <v>0</v>
      </c>
      <c r="J371" s="171">
        <v>26952601.540000003</v>
      </c>
      <c r="K371" s="170">
        <v>17834407.859999999</v>
      </c>
      <c r="L371" s="170">
        <v>0</v>
      </c>
      <c r="M371" s="170">
        <v>1643609.87</v>
      </c>
      <c r="N371" s="170">
        <v>0</v>
      </c>
      <c r="O371" s="170">
        <v>2220990.5499999998</v>
      </c>
      <c r="P371" s="170">
        <v>5597572.4199999999</v>
      </c>
      <c r="Q371" s="170">
        <v>465474.75999999995</v>
      </c>
      <c r="R371" s="170">
        <v>1001333.03</v>
      </c>
      <c r="S371" s="170">
        <v>0</v>
      </c>
      <c r="T371" s="170">
        <v>0</v>
      </c>
      <c r="U371" s="172">
        <v>28763388.490000006</v>
      </c>
      <c r="V371" s="173"/>
      <c r="W371" s="173"/>
      <c r="X371" s="173"/>
      <c r="Y371" s="173"/>
      <c r="Z371" s="173"/>
      <c r="AA371" s="173"/>
      <c r="AB371" s="173"/>
    </row>
    <row r="372" spans="1:28">
      <c r="A372" s="206" t="s">
        <v>304</v>
      </c>
      <c r="B372" s="203">
        <v>0</v>
      </c>
      <c r="C372" s="203">
        <v>0</v>
      </c>
      <c r="D372" s="203">
        <v>20130.5</v>
      </c>
      <c r="E372" s="203">
        <v>0</v>
      </c>
      <c r="F372" s="203">
        <v>0</v>
      </c>
      <c r="G372" s="203">
        <v>0</v>
      </c>
      <c r="H372" s="203">
        <v>0</v>
      </c>
      <c r="I372" s="203">
        <v>0</v>
      </c>
      <c r="J372" s="209">
        <v>20130.5</v>
      </c>
      <c r="K372" s="203">
        <v>9925.41</v>
      </c>
      <c r="L372" s="203">
        <v>0</v>
      </c>
      <c r="M372" s="203">
        <v>0</v>
      </c>
      <c r="N372" s="203">
        <v>0</v>
      </c>
      <c r="O372" s="203">
        <v>509.46</v>
      </c>
      <c r="P372" s="203">
        <v>11800.3</v>
      </c>
      <c r="Q372" s="203">
        <v>0</v>
      </c>
      <c r="R372" s="203">
        <v>0</v>
      </c>
      <c r="S372" s="203">
        <v>0</v>
      </c>
      <c r="T372" s="203">
        <v>0</v>
      </c>
      <c r="U372" s="210">
        <v>22235.17</v>
      </c>
    </row>
    <row r="373" spans="1:28">
      <c r="A373" s="206" t="s">
        <v>305</v>
      </c>
      <c r="B373" s="203">
        <v>5822571</v>
      </c>
      <c r="C373" s="203">
        <v>562976</v>
      </c>
      <c r="D373" s="203">
        <v>3626248</v>
      </c>
      <c r="E373" s="203">
        <v>3004357</v>
      </c>
      <c r="F373" s="203">
        <v>0</v>
      </c>
      <c r="G373" s="203">
        <v>28429</v>
      </c>
      <c r="H373" s="203">
        <v>1693280</v>
      </c>
      <c r="I373" s="203">
        <v>934528</v>
      </c>
      <c r="J373" s="209">
        <v>15672389</v>
      </c>
      <c r="K373" s="203">
        <v>0</v>
      </c>
      <c r="L373" s="203">
        <v>81825</v>
      </c>
      <c r="M373" s="203">
        <v>934528</v>
      </c>
      <c r="N373" s="203">
        <v>0</v>
      </c>
      <c r="O373" s="203">
        <v>12388279</v>
      </c>
      <c r="P373" s="203">
        <v>964462</v>
      </c>
      <c r="Q373" s="203">
        <v>112270</v>
      </c>
      <c r="R373" s="203">
        <v>1738165</v>
      </c>
      <c r="S373" s="203">
        <v>0</v>
      </c>
      <c r="T373" s="203">
        <v>0</v>
      </c>
      <c r="U373" s="210">
        <v>16219529</v>
      </c>
    </row>
    <row r="374" spans="1:28">
      <c r="A374" s="206" t="s">
        <v>306</v>
      </c>
      <c r="B374" s="203">
        <v>3832892.0900000003</v>
      </c>
      <c r="C374" s="203">
        <v>0</v>
      </c>
      <c r="D374" s="203">
        <v>4169993.48</v>
      </c>
      <c r="E374" s="203">
        <v>307203.02</v>
      </c>
      <c r="F374" s="203">
        <v>33805.31</v>
      </c>
      <c r="G374" s="203">
        <v>1193455.3999999999</v>
      </c>
      <c r="H374" s="203">
        <v>0</v>
      </c>
      <c r="I374" s="203">
        <v>1443041.09</v>
      </c>
      <c r="J374" s="209">
        <v>10980390.389999999</v>
      </c>
      <c r="K374" s="203">
        <v>939797.44</v>
      </c>
      <c r="L374" s="203">
        <v>0</v>
      </c>
      <c r="M374" s="203">
        <v>1574090.09</v>
      </c>
      <c r="N374" s="203">
        <v>0</v>
      </c>
      <c r="O374" s="203">
        <v>5595553.3600000003</v>
      </c>
      <c r="P374" s="203">
        <v>1059330.3899999999</v>
      </c>
      <c r="Q374" s="203">
        <v>784876.32000000007</v>
      </c>
      <c r="R374" s="203">
        <v>1026742.79</v>
      </c>
      <c r="S374" s="203">
        <v>0</v>
      </c>
      <c r="T374" s="203">
        <v>0</v>
      </c>
      <c r="U374" s="210">
        <v>10980390.390000001</v>
      </c>
    </row>
    <row r="375" spans="1:28">
      <c r="A375" s="206" t="s">
        <v>307</v>
      </c>
      <c r="B375" s="203">
        <v>247617</v>
      </c>
      <c r="C375" s="203">
        <v>0</v>
      </c>
      <c r="D375" s="203">
        <v>58507</v>
      </c>
      <c r="E375" s="203">
        <v>962</v>
      </c>
      <c r="F375" s="203">
        <v>0</v>
      </c>
      <c r="G375" s="203">
        <v>0</v>
      </c>
      <c r="H375" s="203">
        <v>0</v>
      </c>
      <c r="I375" s="203">
        <v>0</v>
      </c>
      <c r="J375" s="209">
        <v>307086</v>
      </c>
      <c r="K375" s="203">
        <v>0</v>
      </c>
      <c r="L375" s="203">
        <v>0</v>
      </c>
      <c r="M375" s="203">
        <v>0</v>
      </c>
      <c r="N375" s="203">
        <v>0</v>
      </c>
      <c r="O375" s="203">
        <v>32170</v>
      </c>
      <c r="P375" s="203">
        <v>38984</v>
      </c>
      <c r="Q375" s="203">
        <v>248168</v>
      </c>
      <c r="R375" s="203">
        <v>0</v>
      </c>
      <c r="S375" s="203">
        <v>0</v>
      </c>
      <c r="T375" s="203">
        <v>0</v>
      </c>
      <c r="U375" s="210">
        <v>319322</v>
      </c>
    </row>
    <row r="376" spans="1:28">
      <c r="A376" s="206" t="s">
        <v>308</v>
      </c>
      <c r="B376" s="203">
        <v>38199.74</v>
      </c>
      <c r="C376" s="203">
        <v>0</v>
      </c>
      <c r="D376" s="203">
        <v>43936.52</v>
      </c>
      <c r="E376" s="203">
        <v>0</v>
      </c>
      <c r="F376" s="203">
        <v>0</v>
      </c>
      <c r="G376" s="203">
        <v>0</v>
      </c>
      <c r="H376" s="203">
        <v>0</v>
      </c>
      <c r="I376" s="203">
        <v>0</v>
      </c>
      <c r="J376" s="209">
        <v>82136.259999999995</v>
      </c>
      <c r="K376" s="203">
        <v>0</v>
      </c>
      <c r="L376" s="203">
        <v>0</v>
      </c>
      <c r="M376" s="203">
        <v>0</v>
      </c>
      <c r="N376" s="203">
        <v>0</v>
      </c>
      <c r="O376" s="203">
        <v>876.4</v>
      </c>
      <c r="P376" s="203">
        <v>36349.160000000003</v>
      </c>
      <c r="Q376" s="203">
        <v>0</v>
      </c>
      <c r="R376" s="203">
        <v>10789.54</v>
      </c>
      <c r="S376" s="203">
        <v>0</v>
      </c>
      <c r="T376" s="203">
        <v>0</v>
      </c>
      <c r="U376" s="210">
        <v>48015.100000000006</v>
      </c>
    </row>
    <row r="377" spans="1:28">
      <c r="A377" s="206" t="s">
        <v>309</v>
      </c>
      <c r="B377" s="203">
        <v>3303060</v>
      </c>
      <c r="C377" s="203">
        <v>0</v>
      </c>
      <c r="D377" s="203">
        <v>1676055</v>
      </c>
      <c r="E377" s="203">
        <v>404608</v>
      </c>
      <c r="F377" s="203">
        <v>734225</v>
      </c>
      <c r="G377" s="203">
        <v>0</v>
      </c>
      <c r="H377" s="203">
        <v>123994</v>
      </c>
      <c r="I377" s="203">
        <v>3210378</v>
      </c>
      <c r="J377" s="209">
        <v>9452320</v>
      </c>
      <c r="K377" s="203">
        <v>1312139</v>
      </c>
      <c r="L377" s="203">
        <v>0</v>
      </c>
      <c r="M377" s="203">
        <v>0</v>
      </c>
      <c r="N377" s="203">
        <v>0</v>
      </c>
      <c r="O377" s="203">
        <v>5693433</v>
      </c>
      <c r="P377" s="203">
        <v>395098</v>
      </c>
      <c r="Q377" s="203">
        <v>983253</v>
      </c>
      <c r="R377" s="203">
        <v>1068397</v>
      </c>
      <c r="S377" s="203">
        <v>0</v>
      </c>
      <c r="T377" s="203">
        <v>0</v>
      </c>
      <c r="U377" s="210">
        <v>9452320</v>
      </c>
    </row>
    <row r="378" spans="1:28">
      <c r="A378" s="206" t="s">
        <v>310</v>
      </c>
      <c r="B378" s="203">
        <v>669534.24</v>
      </c>
      <c r="C378" s="203">
        <v>0</v>
      </c>
      <c r="D378" s="203">
        <v>411470.41000000003</v>
      </c>
      <c r="E378" s="203">
        <v>36209.61</v>
      </c>
      <c r="F378" s="203">
        <v>1758.86</v>
      </c>
      <c r="G378" s="203">
        <v>962052.55</v>
      </c>
      <c r="H378" s="203">
        <v>44680</v>
      </c>
      <c r="I378" s="203">
        <v>369657.8</v>
      </c>
      <c r="J378" s="209">
        <v>2495363.4699999997</v>
      </c>
      <c r="K378" s="203">
        <v>0</v>
      </c>
      <c r="L378" s="203">
        <v>0</v>
      </c>
      <c r="M378" s="203">
        <v>784904.41999999993</v>
      </c>
      <c r="N378" s="203">
        <v>0</v>
      </c>
      <c r="O378" s="203">
        <v>1507122.04</v>
      </c>
      <c r="P378" s="203">
        <v>166784.70000000001</v>
      </c>
      <c r="Q378" s="203">
        <v>282527.71000000002</v>
      </c>
      <c r="R378" s="203">
        <v>30551.02</v>
      </c>
      <c r="S378" s="203">
        <v>0</v>
      </c>
      <c r="T378" s="203">
        <v>0</v>
      </c>
      <c r="U378" s="210">
        <v>2771889.89</v>
      </c>
    </row>
    <row r="379" spans="1:28" s="113" customFormat="1" ht="14.4">
      <c r="A379" s="108" t="s">
        <v>41</v>
      </c>
      <c r="B379" s="170">
        <v>13913874.07</v>
      </c>
      <c r="C379" s="170">
        <v>562976</v>
      </c>
      <c r="D379" s="170">
        <v>10006340.91</v>
      </c>
      <c r="E379" s="170">
        <v>3753339.63</v>
      </c>
      <c r="F379" s="170">
        <v>769789.17</v>
      </c>
      <c r="G379" s="170">
        <v>2183936.9500000002</v>
      </c>
      <c r="H379" s="170">
        <v>1861954</v>
      </c>
      <c r="I379" s="170">
        <v>5957604.8899999997</v>
      </c>
      <c r="J379" s="171">
        <v>39009815.619999997</v>
      </c>
      <c r="K379" s="170">
        <v>2261861.85</v>
      </c>
      <c r="L379" s="170">
        <v>81825</v>
      </c>
      <c r="M379" s="170">
        <v>3293522.51</v>
      </c>
      <c r="N379" s="170">
        <v>0</v>
      </c>
      <c r="O379" s="170">
        <v>25217943.259999998</v>
      </c>
      <c r="P379" s="170">
        <v>2672808.5500000003</v>
      </c>
      <c r="Q379" s="170">
        <v>2411095.0300000003</v>
      </c>
      <c r="R379" s="170">
        <v>3874645.35</v>
      </c>
      <c r="S379" s="170">
        <v>0</v>
      </c>
      <c r="T379" s="170">
        <v>0</v>
      </c>
      <c r="U379" s="172">
        <v>39813701.549999997</v>
      </c>
      <c r="V379" s="173"/>
      <c r="W379" s="173"/>
      <c r="X379" s="173"/>
      <c r="Y379" s="173"/>
      <c r="Z379" s="173"/>
      <c r="AA379" s="173"/>
      <c r="AB379" s="173"/>
    </row>
    <row r="380" spans="1:28" s="113" customFormat="1" ht="14.4">
      <c r="A380" s="108" t="s">
        <v>42</v>
      </c>
      <c r="B380" s="170">
        <v>17829254.609999999</v>
      </c>
      <c r="C380" s="170">
        <v>562976</v>
      </c>
      <c r="D380" s="170">
        <v>22247623.100000001</v>
      </c>
      <c r="E380" s="170">
        <v>11096206.280000001</v>
      </c>
      <c r="F380" s="170">
        <v>1282008.69</v>
      </c>
      <c r="G380" s="170">
        <v>2183936.9500000002</v>
      </c>
      <c r="H380" s="170">
        <v>4802806.6400000006</v>
      </c>
      <c r="I380" s="170">
        <v>5957604.8899999997</v>
      </c>
      <c r="J380" s="171">
        <v>65962417.160000004</v>
      </c>
      <c r="K380" s="170">
        <v>20096269.710000001</v>
      </c>
      <c r="L380" s="170">
        <v>81825</v>
      </c>
      <c r="M380" s="170">
        <v>4937132.38</v>
      </c>
      <c r="N380" s="170">
        <v>0</v>
      </c>
      <c r="O380" s="170">
        <v>27438933.809999999</v>
      </c>
      <c r="P380" s="170">
        <v>8270380.9700000007</v>
      </c>
      <c r="Q380" s="170">
        <v>2876569.79</v>
      </c>
      <c r="R380" s="170">
        <v>4875978.38</v>
      </c>
      <c r="S380" s="170">
        <v>0</v>
      </c>
      <c r="T380" s="170">
        <v>0</v>
      </c>
      <c r="U380" s="172">
        <v>68577090.039999992</v>
      </c>
      <c r="V380" s="173"/>
      <c r="W380" s="173"/>
      <c r="X380" s="173"/>
      <c r="Y380" s="173"/>
      <c r="Z380" s="173"/>
      <c r="AA380" s="173"/>
      <c r="AB380" s="173"/>
    </row>
    <row r="381" spans="1:28">
      <c r="J381" s="209">
        <v>0</v>
      </c>
      <c r="U381" s="210">
        <v>0</v>
      </c>
    </row>
    <row r="382" spans="1:28" s="113" customFormat="1" ht="14.4">
      <c r="A382" s="108" t="s">
        <v>311</v>
      </c>
      <c r="B382" s="170">
        <v>2114204</v>
      </c>
      <c r="C382" s="170">
        <v>0</v>
      </c>
      <c r="D382" s="170">
        <v>1647594</v>
      </c>
      <c r="E382" s="170">
        <v>259364</v>
      </c>
      <c r="F382" s="170">
        <v>39544</v>
      </c>
      <c r="G382" s="170">
        <v>0</v>
      </c>
      <c r="H382" s="170">
        <v>141926</v>
      </c>
      <c r="I382" s="170">
        <v>0</v>
      </c>
      <c r="J382" s="171">
        <v>4202632</v>
      </c>
      <c r="K382" s="170">
        <v>561451</v>
      </c>
      <c r="L382" s="170">
        <v>0</v>
      </c>
      <c r="M382" s="170">
        <v>0</v>
      </c>
      <c r="N382" s="170">
        <v>0</v>
      </c>
      <c r="O382" s="170">
        <v>263281</v>
      </c>
      <c r="P382" s="170">
        <v>1412211</v>
      </c>
      <c r="Q382" s="170">
        <v>1008266</v>
      </c>
      <c r="R382" s="170">
        <v>1761524</v>
      </c>
      <c r="S382" s="170">
        <v>0</v>
      </c>
      <c r="T382" s="170">
        <v>173654</v>
      </c>
      <c r="U382" s="172">
        <v>5180387</v>
      </c>
      <c r="V382" s="173"/>
      <c r="W382" s="173"/>
      <c r="X382" s="173"/>
      <c r="Y382" s="173"/>
      <c r="Z382" s="173"/>
      <c r="AA382" s="173"/>
      <c r="AB382" s="173"/>
    </row>
    <row r="383" spans="1:28">
      <c r="A383" s="206" t="s">
        <v>312</v>
      </c>
      <c r="B383" s="203">
        <v>45882.94</v>
      </c>
      <c r="C383" s="203">
        <v>0</v>
      </c>
      <c r="D383" s="203">
        <v>22731.39</v>
      </c>
      <c r="E383" s="203">
        <v>0</v>
      </c>
      <c r="F383" s="203">
        <v>0</v>
      </c>
      <c r="G383" s="203">
        <v>0</v>
      </c>
      <c r="H383" s="203">
        <v>0</v>
      </c>
      <c r="I383" s="203">
        <v>0</v>
      </c>
      <c r="J383" s="209">
        <v>68614.33</v>
      </c>
      <c r="K383" s="203">
        <v>0</v>
      </c>
      <c r="L383" s="203">
        <v>0</v>
      </c>
      <c r="M383" s="203">
        <v>9999.9599999999991</v>
      </c>
      <c r="N383" s="203">
        <v>0</v>
      </c>
      <c r="O383" s="203">
        <v>2820.58</v>
      </c>
      <c r="P383" s="203">
        <v>10535.98</v>
      </c>
      <c r="Q383" s="203">
        <v>0</v>
      </c>
      <c r="R383" s="203">
        <v>0</v>
      </c>
      <c r="S383" s="203">
        <v>0</v>
      </c>
      <c r="T383" s="203">
        <v>0</v>
      </c>
      <c r="U383" s="210">
        <v>23356.519999999997</v>
      </c>
    </row>
    <row r="384" spans="1:28" s="113" customFormat="1" ht="14.4">
      <c r="A384" s="108" t="s">
        <v>41</v>
      </c>
      <c r="B384" s="170">
        <v>45882.94</v>
      </c>
      <c r="C384" s="170">
        <v>0</v>
      </c>
      <c r="D384" s="170">
        <v>22731.39</v>
      </c>
      <c r="E384" s="170">
        <v>0</v>
      </c>
      <c r="F384" s="170">
        <v>0</v>
      </c>
      <c r="G384" s="170">
        <v>0</v>
      </c>
      <c r="H384" s="170">
        <v>0</v>
      </c>
      <c r="I384" s="170">
        <v>0</v>
      </c>
      <c r="J384" s="171">
        <v>68614.33</v>
      </c>
      <c r="K384" s="170">
        <v>0</v>
      </c>
      <c r="L384" s="170">
        <v>0</v>
      </c>
      <c r="M384" s="170">
        <v>9999.9599999999991</v>
      </c>
      <c r="N384" s="170">
        <v>0</v>
      </c>
      <c r="O384" s="170">
        <v>2820.58</v>
      </c>
      <c r="P384" s="170">
        <v>10535.98</v>
      </c>
      <c r="Q384" s="170">
        <v>0</v>
      </c>
      <c r="R384" s="170">
        <v>0</v>
      </c>
      <c r="S384" s="170">
        <v>0</v>
      </c>
      <c r="T384" s="170">
        <v>0</v>
      </c>
      <c r="U384" s="172">
        <v>23356.519999999997</v>
      </c>
      <c r="V384" s="173"/>
      <c r="W384" s="173"/>
      <c r="X384" s="173"/>
      <c r="Y384" s="173"/>
      <c r="Z384" s="173"/>
      <c r="AA384" s="173"/>
      <c r="AB384" s="173"/>
    </row>
    <row r="385" spans="1:28" s="113" customFormat="1" ht="14.4">
      <c r="A385" s="108" t="s">
        <v>42</v>
      </c>
      <c r="B385" s="170">
        <v>2160086.94</v>
      </c>
      <c r="C385" s="170">
        <v>0</v>
      </c>
      <c r="D385" s="170">
        <v>1670325.39</v>
      </c>
      <c r="E385" s="170">
        <v>259364</v>
      </c>
      <c r="F385" s="170">
        <v>39544</v>
      </c>
      <c r="G385" s="170">
        <v>0</v>
      </c>
      <c r="H385" s="170">
        <v>141926</v>
      </c>
      <c r="I385" s="170">
        <v>0</v>
      </c>
      <c r="J385" s="171">
        <v>4271246.33</v>
      </c>
      <c r="K385" s="170">
        <v>561451</v>
      </c>
      <c r="L385" s="170">
        <v>0</v>
      </c>
      <c r="M385" s="170">
        <v>9999.9599999999991</v>
      </c>
      <c r="N385" s="170">
        <v>0</v>
      </c>
      <c r="O385" s="170">
        <v>266101.58</v>
      </c>
      <c r="P385" s="170">
        <v>1422746.98</v>
      </c>
      <c r="Q385" s="170">
        <v>1008266</v>
      </c>
      <c r="R385" s="170">
        <v>1761524</v>
      </c>
      <c r="S385" s="170">
        <v>0</v>
      </c>
      <c r="T385" s="170">
        <v>173654</v>
      </c>
      <c r="U385" s="172">
        <v>5203743.5199999996</v>
      </c>
      <c r="V385" s="173"/>
      <c r="W385" s="173"/>
      <c r="X385" s="173"/>
      <c r="Y385" s="173"/>
      <c r="Z385" s="173"/>
      <c r="AA385" s="173"/>
      <c r="AB385" s="173"/>
    </row>
    <row r="386" spans="1:28">
      <c r="J386" s="209">
        <v>0</v>
      </c>
      <c r="U386" s="210">
        <v>0</v>
      </c>
    </row>
    <row r="387" spans="1:28" s="113" customFormat="1" ht="14.4">
      <c r="A387" s="108" t="s">
        <v>313</v>
      </c>
      <c r="B387" s="170">
        <v>5633947.3900000006</v>
      </c>
      <c r="C387" s="170">
        <v>0</v>
      </c>
      <c r="D387" s="170">
        <v>4856411.07</v>
      </c>
      <c r="E387" s="170">
        <v>1726602.4200000002</v>
      </c>
      <c r="F387" s="170">
        <v>104480.3</v>
      </c>
      <c r="G387" s="170">
        <v>0</v>
      </c>
      <c r="H387" s="170">
        <v>192884.2</v>
      </c>
      <c r="I387" s="170">
        <v>0</v>
      </c>
      <c r="J387" s="171">
        <v>12514325.380000001</v>
      </c>
      <c r="K387" s="170">
        <v>5104980.9400000004</v>
      </c>
      <c r="L387" s="170">
        <v>0</v>
      </c>
      <c r="M387" s="170">
        <v>0</v>
      </c>
      <c r="N387" s="170">
        <v>0</v>
      </c>
      <c r="O387" s="170">
        <v>574201.53999999992</v>
      </c>
      <c r="P387" s="170">
        <v>3641103.33</v>
      </c>
      <c r="Q387" s="170">
        <v>3846264.04</v>
      </c>
      <c r="R387" s="170">
        <v>878780.31</v>
      </c>
      <c r="S387" s="170">
        <v>0</v>
      </c>
      <c r="T387" s="170">
        <v>0</v>
      </c>
      <c r="U387" s="172">
        <v>14045330.160000002</v>
      </c>
      <c r="V387" s="173"/>
      <c r="W387" s="173"/>
      <c r="X387" s="173"/>
      <c r="Y387" s="173"/>
      <c r="Z387" s="173"/>
      <c r="AA387" s="173"/>
      <c r="AB387" s="173"/>
    </row>
    <row r="388" spans="1:28">
      <c r="A388" s="206" t="s">
        <v>314</v>
      </c>
      <c r="B388" s="203">
        <v>5753478.8199999994</v>
      </c>
      <c r="C388" s="203">
        <v>0</v>
      </c>
      <c r="D388" s="203">
        <v>348042.82</v>
      </c>
      <c r="E388" s="203">
        <v>33436.089999999997</v>
      </c>
      <c r="F388" s="203">
        <v>89348.69</v>
      </c>
      <c r="G388" s="203">
        <v>631884.21</v>
      </c>
      <c r="H388" s="203">
        <v>1338025.24</v>
      </c>
      <c r="I388" s="203">
        <v>207897.44</v>
      </c>
      <c r="J388" s="209">
        <v>8402113.3100000005</v>
      </c>
      <c r="K388" s="203">
        <v>0</v>
      </c>
      <c r="L388" s="203">
        <v>0</v>
      </c>
      <c r="M388" s="203">
        <v>1338025.24</v>
      </c>
      <c r="N388" s="203">
        <v>0</v>
      </c>
      <c r="O388" s="203">
        <v>152796.63999999998</v>
      </c>
      <c r="P388" s="203">
        <v>190701.39</v>
      </c>
      <c r="Q388" s="203">
        <v>985544.8</v>
      </c>
      <c r="R388" s="203">
        <v>1516413.12</v>
      </c>
      <c r="S388" s="203">
        <v>0</v>
      </c>
      <c r="T388" s="203">
        <v>0</v>
      </c>
      <c r="U388" s="210">
        <v>4183481.1900000004</v>
      </c>
    </row>
    <row r="389" spans="1:28">
      <c r="A389" s="206" t="s">
        <v>315</v>
      </c>
      <c r="B389" s="203">
        <v>0</v>
      </c>
      <c r="C389" s="203">
        <v>0</v>
      </c>
      <c r="D389" s="203">
        <v>0</v>
      </c>
      <c r="E389" s="203">
        <v>0</v>
      </c>
      <c r="F389" s="203">
        <v>0</v>
      </c>
      <c r="G389" s="203">
        <v>0</v>
      </c>
      <c r="H389" s="203">
        <v>0</v>
      </c>
      <c r="I389" s="203">
        <v>0</v>
      </c>
      <c r="J389" s="209">
        <v>0</v>
      </c>
      <c r="K389" s="203">
        <v>0</v>
      </c>
      <c r="L389" s="203">
        <v>0</v>
      </c>
      <c r="M389" s="203">
        <v>0</v>
      </c>
      <c r="N389" s="203">
        <v>0</v>
      </c>
      <c r="O389" s="203">
        <v>0</v>
      </c>
      <c r="P389" s="203">
        <v>0</v>
      </c>
      <c r="Q389" s="203">
        <v>0</v>
      </c>
      <c r="R389" s="203">
        <v>0</v>
      </c>
      <c r="S389" s="203">
        <v>0</v>
      </c>
      <c r="T389" s="203">
        <v>0</v>
      </c>
      <c r="U389" s="210">
        <v>0</v>
      </c>
    </row>
    <row r="390" spans="1:28">
      <c r="A390" s="206" t="s">
        <v>316</v>
      </c>
      <c r="B390" s="203">
        <v>0</v>
      </c>
      <c r="C390" s="203">
        <v>42300.7</v>
      </c>
      <c r="D390" s="203">
        <v>49022.8</v>
      </c>
      <c r="E390" s="203">
        <v>27373.81</v>
      </c>
      <c r="F390" s="203">
        <v>0</v>
      </c>
      <c r="G390" s="203">
        <v>0</v>
      </c>
      <c r="H390" s="203">
        <v>0</v>
      </c>
      <c r="I390" s="203">
        <v>0</v>
      </c>
      <c r="J390" s="209">
        <v>118697.31</v>
      </c>
      <c r="K390" s="203">
        <v>27025.279999999999</v>
      </c>
      <c r="L390" s="203">
        <v>0</v>
      </c>
      <c r="M390" s="203">
        <v>0</v>
      </c>
      <c r="N390" s="203">
        <v>0</v>
      </c>
      <c r="O390" s="203">
        <v>66595.319999999992</v>
      </c>
      <c r="P390" s="203">
        <v>25707.81</v>
      </c>
      <c r="Q390" s="203">
        <v>0</v>
      </c>
      <c r="R390" s="203">
        <v>0</v>
      </c>
      <c r="S390" s="203">
        <v>0</v>
      </c>
      <c r="T390" s="203">
        <v>0</v>
      </c>
      <c r="U390" s="210">
        <v>119328.40999999999</v>
      </c>
    </row>
    <row r="391" spans="1:28">
      <c r="A391" s="206" t="s">
        <v>412</v>
      </c>
      <c r="B391" s="203">
        <v>5911059.4100000011</v>
      </c>
      <c r="C391" s="203">
        <v>15267.49</v>
      </c>
      <c r="D391" s="203">
        <v>4257471.1000000006</v>
      </c>
      <c r="E391" s="203">
        <v>17671.32</v>
      </c>
      <c r="F391" s="203">
        <v>10583.69</v>
      </c>
      <c r="G391" s="203">
        <v>0</v>
      </c>
      <c r="H391" s="203">
        <v>1147222.28</v>
      </c>
      <c r="I391" s="203">
        <v>787091.61</v>
      </c>
      <c r="J391" s="209">
        <v>12146366.9</v>
      </c>
      <c r="K391" s="203">
        <v>869.1</v>
      </c>
      <c r="L391" s="203">
        <v>0</v>
      </c>
      <c r="M391" s="203">
        <v>5918605.1000000006</v>
      </c>
      <c r="N391" s="203">
        <v>0</v>
      </c>
      <c r="O391" s="203">
        <v>2682376.85</v>
      </c>
      <c r="P391" s="203">
        <v>691815.5</v>
      </c>
      <c r="Q391" s="203">
        <v>469356.21</v>
      </c>
      <c r="R391" s="203">
        <v>1785930.06</v>
      </c>
      <c r="S391" s="203">
        <v>0</v>
      </c>
      <c r="T391" s="203">
        <v>0</v>
      </c>
      <c r="U391" s="210">
        <v>11548952.820000002</v>
      </c>
    </row>
    <row r="392" spans="1:28" s="113" customFormat="1" ht="14.4">
      <c r="A392" s="108" t="s">
        <v>41</v>
      </c>
      <c r="B392" s="170">
        <v>11664538.23</v>
      </c>
      <c r="C392" s="170">
        <v>57568.189999999995</v>
      </c>
      <c r="D392" s="170">
        <v>4654536.7200000007</v>
      </c>
      <c r="E392" s="170">
        <v>78481.22</v>
      </c>
      <c r="F392" s="170">
        <v>99932.38</v>
      </c>
      <c r="G392" s="170">
        <v>631884.21</v>
      </c>
      <c r="H392" s="170">
        <v>2485247.52</v>
      </c>
      <c r="I392" s="170">
        <v>994989.05</v>
      </c>
      <c r="J392" s="171">
        <v>20667177.520000003</v>
      </c>
      <c r="K392" s="170">
        <v>27894.379999999997</v>
      </c>
      <c r="L392" s="170">
        <v>0</v>
      </c>
      <c r="M392" s="170">
        <v>7256630.3400000008</v>
      </c>
      <c r="N392" s="170">
        <v>0</v>
      </c>
      <c r="O392" s="170">
        <v>2901768.81</v>
      </c>
      <c r="P392" s="170">
        <v>908224.7</v>
      </c>
      <c r="Q392" s="170">
        <v>1454901.01</v>
      </c>
      <c r="R392" s="170">
        <v>3302343.18</v>
      </c>
      <c r="S392" s="170">
        <v>0</v>
      </c>
      <c r="T392" s="170">
        <v>0</v>
      </c>
      <c r="U392" s="172">
        <v>15851762.42</v>
      </c>
      <c r="V392" s="173"/>
      <c r="W392" s="173"/>
      <c r="X392" s="173"/>
      <c r="Y392" s="173"/>
      <c r="Z392" s="173"/>
      <c r="AA392" s="173"/>
      <c r="AB392" s="173"/>
    </row>
    <row r="393" spans="1:28" s="113" customFormat="1" ht="14.4">
      <c r="A393" s="108" t="s">
        <v>42</v>
      </c>
      <c r="B393" s="170">
        <v>17298485.620000001</v>
      </c>
      <c r="C393" s="170">
        <v>57568.189999999995</v>
      </c>
      <c r="D393" s="170">
        <v>9510947.790000001</v>
      </c>
      <c r="E393" s="170">
        <v>1805083.6400000001</v>
      </c>
      <c r="F393" s="170">
        <v>204412.68</v>
      </c>
      <c r="G393" s="170">
        <v>631884.21</v>
      </c>
      <c r="H393" s="170">
        <v>2678131.7200000002</v>
      </c>
      <c r="I393" s="170">
        <v>994989.05</v>
      </c>
      <c r="J393" s="171">
        <v>33181502.900000002</v>
      </c>
      <c r="K393" s="170">
        <v>5132875.32</v>
      </c>
      <c r="L393" s="170">
        <v>0</v>
      </c>
      <c r="M393" s="170">
        <v>7256630.3400000008</v>
      </c>
      <c r="N393" s="170">
        <v>0</v>
      </c>
      <c r="O393" s="170">
        <v>3475970.35</v>
      </c>
      <c r="P393" s="170">
        <v>4549328.03</v>
      </c>
      <c r="Q393" s="170">
        <v>5301165.05</v>
      </c>
      <c r="R393" s="170">
        <v>4181123.49</v>
      </c>
      <c r="S393" s="170">
        <v>0</v>
      </c>
      <c r="T393" s="170">
        <v>0</v>
      </c>
      <c r="U393" s="172">
        <v>29897092.579999998</v>
      </c>
      <c r="V393" s="173"/>
      <c r="W393" s="173"/>
      <c r="X393" s="173"/>
      <c r="Y393" s="173"/>
      <c r="Z393" s="173"/>
      <c r="AA393" s="173"/>
      <c r="AB393" s="173"/>
    </row>
    <row r="394" spans="1:28">
      <c r="J394" s="209">
        <v>0</v>
      </c>
      <c r="U394" s="210">
        <v>0</v>
      </c>
    </row>
    <row r="395" spans="1:28" s="113" customFormat="1" ht="14.4">
      <c r="A395" s="108" t="s">
        <v>318</v>
      </c>
      <c r="B395" s="170">
        <v>13187538</v>
      </c>
      <c r="C395" s="170">
        <v>0</v>
      </c>
      <c r="D395" s="170">
        <v>15214644</v>
      </c>
      <c r="E395" s="170">
        <v>5106721</v>
      </c>
      <c r="F395" s="170">
        <v>1026944</v>
      </c>
      <c r="G395" s="170">
        <v>0</v>
      </c>
      <c r="H395" s="170">
        <v>6854682</v>
      </c>
      <c r="I395" s="170">
        <v>2422731</v>
      </c>
      <c r="J395" s="171">
        <v>43813260</v>
      </c>
      <c r="K395" s="170">
        <v>18583251</v>
      </c>
      <c r="L395" s="170">
        <v>0</v>
      </c>
      <c r="M395" s="170">
        <v>6270354</v>
      </c>
      <c r="N395" s="170">
        <v>0</v>
      </c>
      <c r="O395" s="170">
        <v>2355426</v>
      </c>
      <c r="P395" s="170">
        <v>4751461</v>
      </c>
      <c r="Q395" s="170">
        <v>10899</v>
      </c>
      <c r="R395" s="170">
        <v>7343961</v>
      </c>
      <c r="S395" s="170">
        <v>0</v>
      </c>
      <c r="T395" s="170">
        <v>1459800</v>
      </c>
      <c r="U395" s="172">
        <v>40775152</v>
      </c>
      <c r="V395" s="173"/>
      <c r="W395" s="173"/>
      <c r="X395" s="173"/>
      <c r="Y395" s="173"/>
      <c r="Z395" s="173"/>
      <c r="AA395" s="173"/>
      <c r="AB395" s="173"/>
    </row>
    <row r="396" spans="1:28">
      <c r="A396" s="206" t="s">
        <v>319</v>
      </c>
      <c r="B396" s="203">
        <v>14076099</v>
      </c>
      <c r="C396" s="203">
        <v>0</v>
      </c>
      <c r="D396" s="203">
        <v>11428823</v>
      </c>
      <c r="E396" s="203">
        <v>1732543</v>
      </c>
      <c r="F396" s="203">
        <v>0</v>
      </c>
      <c r="G396" s="203">
        <v>251164</v>
      </c>
      <c r="H396" s="203">
        <v>268396</v>
      </c>
      <c r="I396" s="203">
        <v>1317674</v>
      </c>
      <c r="J396" s="209">
        <v>29074699</v>
      </c>
      <c r="K396" s="203">
        <v>4221</v>
      </c>
      <c r="L396" s="203">
        <v>0</v>
      </c>
      <c r="M396" s="203">
        <v>1533420</v>
      </c>
      <c r="N396" s="203">
        <v>0</v>
      </c>
      <c r="O396" s="203">
        <v>16341558</v>
      </c>
      <c r="P396" s="203">
        <v>1744971</v>
      </c>
      <c r="Q396" s="203">
        <v>1195629</v>
      </c>
      <c r="R396" s="203">
        <v>4812787</v>
      </c>
      <c r="S396" s="203">
        <v>0</v>
      </c>
      <c r="T396" s="203">
        <v>0</v>
      </c>
      <c r="U396" s="210">
        <v>25632586</v>
      </c>
    </row>
    <row r="397" spans="1:28">
      <c r="A397" s="206" t="s">
        <v>320</v>
      </c>
      <c r="B397" s="203">
        <v>84674</v>
      </c>
      <c r="C397" s="203">
        <v>0</v>
      </c>
      <c r="D397" s="203">
        <v>472557</v>
      </c>
      <c r="E397" s="203">
        <v>0</v>
      </c>
      <c r="F397" s="203">
        <v>84438</v>
      </c>
      <c r="G397" s="203">
        <v>623500</v>
      </c>
      <c r="H397" s="203">
        <v>662925</v>
      </c>
      <c r="I397" s="203">
        <v>960439</v>
      </c>
      <c r="J397" s="209">
        <v>2888533</v>
      </c>
      <c r="K397" s="203">
        <v>830518</v>
      </c>
      <c r="L397" s="203">
        <v>0</v>
      </c>
      <c r="M397" s="203">
        <v>1702702</v>
      </c>
      <c r="N397" s="203">
        <v>0</v>
      </c>
      <c r="O397" s="203">
        <v>218614</v>
      </c>
      <c r="P397" s="203">
        <v>104078</v>
      </c>
      <c r="Q397" s="203">
        <v>46091</v>
      </c>
      <c r="R397" s="203">
        <v>0</v>
      </c>
      <c r="S397" s="203">
        <v>0</v>
      </c>
      <c r="T397" s="203">
        <v>0</v>
      </c>
      <c r="U397" s="210">
        <v>2902003</v>
      </c>
    </row>
    <row r="398" spans="1:28">
      <c r="A398" s="206" t="s">
        <v>321</v>
      </c>
      <c r="B398" s="203">
        <v>68260</v>
      </c>
      <c r="C398" s="203">
        <v>0</v>
      </c>
      <c r="D398" s="203">
        <v>70172</v>
      </c>
      <c r="E398" s="203">
        <v>67802</v>
      </c>
      <c r="F398" s="203">
        <v>0</v>
      </c>
      <c r="G398" s="203">
        <v>0</v>
      </c>
      <c r="H398" s="203">
        <v>2021</v>
      </c>
      <c r="I398" s="203">
        <v>0</v>
      </c>
      <c r="J398" s="209">
        <v>208255</v>
      </c>
      <c r="K398" s="203">
        <v>67233</v>
      </c>
      <c r="L398" s="203">
        <v>0</v>
      </c>
      <c r="M398" s="203">
        <v>0</v>
      </c>
      <c r="N398" s="203">
        <v>0</v>
      </c>
      <c r="O398" s="203">
        <v>85744</v>
      </c>
      <c r="P398" s="203">
        <v>54155</v>
      </c>
      <c r="Q398" s="203">
        <v>25988</v>
      </c>
      <c r="R398" s="203">
        <v>61680</v>
      </c>
      <c r="S398" s="203">
        <v>0</v>
      </c>
      <c r="T398" s="203">
        <v>0</v>
      </c>
      <c r="U398" s="210">
        <v>294800</v>
      </c>
    </row>
    <row r="399" spans="1:28">
      <c r="A399" s="206" t="s">
        <v>322</v>
      </c>
      <c r="B399" s="203">
        <v>1247166</v>
      </c>
      <c r="C399" s="203">
        <v>0</v>
      </c>
      <c r="D399" s="203">
        <v>591929</v>
      </c>
      <c r="E399" s="203">
        <v>372217</v>
      </c>
      <c r="F399" s="203">
        <v>0</v>
      </c>
      <c r="G399" s="203">
        <v>270570</v>
      </c>
      <c r="H399" s="203">
        <v>0</v>
      </c>
      <c r="I399" s="203">
        <v>293540</v>
      </c>
      <c r="J399" s="209">
        <v>2775422</v>
      </c>
      <c r="K399" s="203">
        <v>0</v>
      </c>
      <c r="L399" s="203">
        <v>0</v>
      </c>
      <c r="M399" s="203">
        <v>963868</v>
      </c>
      <c r="N399" s="203">
        <v>0</v>
      </c>
      <c r="O399" s="203">
        <v>979479</v>
      </c>
      <c r="P399" s="203">
        <v>267825</v>
      </c>
      <c r="Q399" s="203">
        <v>183118</v>
      </c>
      <c r="R399" s="203">
        <v>567607</v>
      </c>
      <c r="S399" s="203">
        <v>0</v>
      </c>
      <c r="T399" s="203">
        <v>0</v>
      </c>
      <c r="U399" s="210">
        <v>2961897</v>
      </c>
    </row>
    <row r="400" spans="1:28">
      <c r="A400" s="206" t="s">
        <v>323</v>
      </c>
      <c r="B400" s="203">
        <v>2178248.7200000002</v>
      </c>
      <c r="C400" s="203">
        <v>0</v>
      </c>
      <c r="D400" s="203">
        <v>1056777.1099999999</v>
      </c>
      <c r="E400" s="203">
        <v>0</v>
      </c>
      <c r="F400" s="203">
        <v>81682.78</v>
      </c>
      <c r="G400" s="203">
        <v>323303.09999999998</v>
      </c>
      <c r="H400" s="203">
        <v>2059748.8</v>
      </c>
      <c r="I400" s="203">
        <v>1248462.82</v>
      </c>
      <c r="J400" s="209">
        <v>6948223.3300000001</v>
      </c>
      <c r="K400" s="203">
        <v>210238.63</v>
      </c>
      <c r="L400" s="203">
        <v>0</v>
      </c>
      <c r="M400" s="203">
        <v>4005077.4000000004</v>
      </c>
      <c r="N400" s="203">
        <v>0</v>
      </c>
      <c r="O400" s="203">
        <v>2428422.92</v>
      </c>
      <c r="P400" s="203">
        <v>272249.93</v>
      </c>
      <c r="Q400" s="203">
        <v>38969.31</v>
      </c>
      <c r="R400" s="203">
        <v>399640.94999999995</v>
      </c>
      <c r="S400" s="203">
        <v>0</v>
      </c>
      <c r="T400" s="203">
        <v>0</v>
      </c>
      <c r="U400" s="210">
        <v>7354599.1399999997</v>
      </c>
    </row>
    <row r="401" spans="1:28">
      <c r="A401" s="206" t="s">
        <v>324</v>
      </c>
      <c r="B401" s="203">
        <v>10000</v>
      </c>
      <c r="C401" s="203">
        <v>0</v>
      </c>
      <c r="D401" s="203">
        <v>112636.18000000001</v>
      </c>
      <c r="E401" s="203">
        <v>3389.79</v>
      </c>
      <c r="F401" s="203">
        <v>0</v>
      </c>
      <c r="G401" s="203">
        <v>0</v>
      </c>
      <c r="H401" s="203">
        <v>0</v>
      </c>
      <c r="I401" s="203">
        <v>0</v>
      </c>
      <c r="J401" s="209">
        <v>126025.97</v>
      </c>
      <c r="K401" s="203">
        <v>88760.61</v>
      </c>
      <c r="L401" s="203">
        <v>0</v>
      </c>
      <c r="M401" s="203">
        <v>0</v>
      </c>
      <c r="N401" s="203">
        <v>0</v>
      </c>
      <c r="O401" s="203">
        <v>21290.710000000003</v>
      </c>
      <c r="P401" s="203">
        <v>30238.29</v>
      </c>
      <c r="Q401" s="203">
        <v>10204</v>
      </c>
      <c r="R401" s="203">
        <v>0</v>
      </c>
      <c r="S401" s="203">
        <v>0</v>
      </c>
      <c r="T401" s="203">
        <v>0</v>
      </c>
      <c r="U401" s="210">
        <v>150493.61000000002</v>
      </c>
    </row>
    <row r="402" spans="1:28">
      <c r="A402" s="206" t="s">
        <v>325</v>
      </c>
      <c r="B402" s="203">
        <v>70878.009999999995</v>
      </c>
      <c r="C402" s="203">
        <v>0</v>
      </c>
      <c r="D402" s="203">
        <v>23811.93</v>
      </c>
      <c r="E402" s="203">
        <v>67504.099999999991</v>
      </c>
      <c r="F402" s="203">
        <v>0</v>
      </c>
      <c r="G402" s="203">
        <v>0</v>
      </c>
      <c r="H402" s="203">
        <v>0</v>
      </c>
      <c r="I402" s="203">
        <v>0</v>
      </c>
      <c r="J402" s="209">
        <v>162194.03999999998</v>
      </c>
      <c r="K402" s="203">
        <v>0</v>
      </c>
      <c r="L402" s="203">
        <v>0</v>
      </c>
      <c r="M402" s="203">
        <v>0</v>
      </c>
      <c r="N402" s="203">
        <v>55430.64</v>
      </c>
      <c r="O402" s="203">
        <v>58009.68</v>
      </c>
      <c r="P402" s="203">
        <v>30933.69</v>
      </c>
      <c r="Q402" s="203">
        <v>62625</v>
      </c>
      <c r="R402" s="203">
        <v>0</v>
      </c>
      <c r="S402" s="203">
        <v>0</v>
      </c>
      <c r="T402" s="203">
        <v>0</v>
      </c>
      <c r="U402" s="210">
        <v>206999.01</v>
      </c>
    </row>
    <row r="403" spans="1:28" s="113" customFormat="1" ht="14.4">
      <c r="A403" s="108" t="s">
        <v>41</v>
      </c>
      <c r="B403" s="170">
        <v>17735325.73</v>
      </c>
      <c r="C403" s="170">
        <v>0</v>
      </c>
      <c r="D403" s="170">
        <v>13756706.219999999</v>
      </c>
      <c r="E403" s="170">
        <v>2243455.89</v>
      </c>
      <c r="F403" s="170">
        <v>166120.78</v>
      </c>
      <c r="G403" s="170">
        <v>1468537.1</v>
      </c>
      <c r="H403" s="170">
        <v>2993090.8</v>
      </c>
      <c r="I403" s="170">
        <v>3820115.8200000003</v>
      </c>
      <c r="J403" s="171">
        <v>42183352.339999996</v>
      </c>
      <c r="K403" s="170">
        <v>1200971.24</v>
      </c>
      <c r="L403" s="170">
        <v>0</v>
      </c>
      <c r="M403" s="170">
        <v>8205067.4000000004</v>
      </c>
      <c r="N403" s="170">
        <v>55430.64</v>
      </c>
      <c r="O403" s="170">
        <v>20133118.310000002</v>
      </c>
      <c r="P403" s="170">
        <v>2504450.91</v>
      </c>
      <c r="Q403" s="170">
        <v>1562624.31</v>
      </c>
      <c r="R403" s="170">
        <v>5841714.9500000002</v>
      </c>
      <c r="S403" s="170">
        <v>0</v>
      </c>
      <c r="T403" s="170">
        <v>0</v>
      </c>
      <c r="U403" s="172">
        <v>39503377.760000005</v>
      </c>
      <c r="V403" s="173"/>
      <c r="W403" s="173"/>
      <c r="X403" s="173"/>
      <c r="Y403" s="173"/>
      <c r="Z403" s="173"/>
      <c r="AA403" s="173"/>
      <c r="AB403" s="173"/>
    </row>
    <row r="404" spans="1:28" s="113" customFormat="1" ht="14.4">
      <c r="A404" s="108" t="s">
        <v>42</v>
      </c>
      <c r="B404" s="170">
        <v>30922863.73</v>
      </c>
      <c r="C404" s="170">
        <v>0</v>
      </c>
      <c r="D404" s="170">
        <v>28971350.219999999</v>
      </c>
      <c r="E404" s="170">
        <v>7350176.8900000006</v>
      </c>
      <c r="F404" s="170">
        <v>1193064.78</v>
      </c>
      <c r="G404" s="170">
        <v>1468537.1</v>
      </c>
      <c r="H404" s="170">
        <v>9847772.8000000007</v>
      </c>
      <c r="I404" s="170">
        <v>6242846.8200000003</v>
      </c>
      <c r="J404" s="171">
        <v>85996612.340000004</v>
      </c>
      <c r="K404" s="170">
        <v>19784222.239999998</v>
      </c>
      <c r="L404" s="170">
        <v>0</v>
      </c>
      <c r="M404" s="170">
        <v>14475421.4</v>
      </c>
      <c r="N404" s="170">
        <v>55430.64</v>
      </c>
      <c r="O404" s="170">
        <v>22488544.310000002</v>
      </c>
      <c r="P404" s="170">
        <v>7255911.9100000001</v>
      </c>
      <c r="Q404" s="170">
        <v>1573523.31</v>
      </c>
      <c r="R404" s="170">
        <v>13185675.949999999</v>
      </c>
      <c r="S404" s="170">
        <v>0</v>
      </c>
      <c r="T404" s="170">
        <v>1459800</v>
      </c>
      <c r="U404" s="172">
        <v>80278529.760000005</v>
      </c>
      <c r="V404" s="173"/>
      <c r="W404" s="173"/>
      <c r="X404" s="173"/>
      <c r="Y404" s="173"/>
      <c r="Z404" s="173"/>
      <c r="AA404" s="173"/>
      <c r="AB404" s="173"/>
    </row>
    <row r="405" spans="1:28">
      <c r="J405" s="209">
        <v>0</v>
      </c>
      <c r="U405" s="210">
        <v>0</v>
      </c>
    </row>
    <row r="406" spans="1:28" s="113" customFormat="1" ht="14.4">
      <c r="A406" s="108" t="s">
        <v>326</v>
      </c>
      <c r="B406" s="170">
        <v>2244575</v>
      </c>
      <c r="C406" s="170">
        <v>1173860</v>
      </c>
      <c r="D406" s="170">
        <v>4486505</v>
      </c>
      <c r="E406" s="170">
        <v>1133065</v>
      </c>
      <c r="F406" s="170">
        <v>55207</v>
      </c>
      <c r="G406" s="170">
        <v>0</v>
      </c>
      <c r="H406" s="170">
        <v>192186</v>
      </c>
      <c r="I406" s="170">
        <v>2176817</v>
      </c>
      <c r="J406" s="171">
        <v>11462215</v>
      </c>
      <c r="K406" s="170">
        <v>2388361</v>
      </c>
      <c r="L406" s="170">
        <v>0</v>
      </c>
      <c r="M406" s="170">
        <v>2070319</v>
      </c>
      <c r="N406" s="170">
        <v>0</v>
      </c>
      <c r="O406" s="170">
        <v>185099</v>
      </c>
      <c r="P406" s="170">
        <v>4962063</v>
      </c>
      <c r="Q406" s="170">
        <v>34780</v>
      </c>
      <c r="R406" s="170">
        <v>1659628</v>
      </c>
      <c r="S406" s="170">
        <v>0</v>
      </c>
      <c r="T406" s="170">
        <v>0</v>
      </c>
      <c r="U406" s="172">
        <v>11300250</v>
      </c>
      <c r="V406" s="173"/>
      <c r="W406" s="173"/>
      <c r="X406" s="173"/>
      <c r="Y406" s="173"/>
      <c r="Z406" s="173"/>
      <c r="AA406" s="173"/>
      <c r="AB406" s="173"/>
    </row>
    <row r="407" spans="1:28">
      <c r="A407" s="206" t="s">
        <v>327</v>
      </c>
      <c r="B407" s="203">
        <v>0</v>
      </c>
      <c r="C407" s="203">
        <v>0</v>
      </c>
      <c r="D407" s="203">
        <v>0</v>
      </c>
      <c r="E407" s="203">
        <v>0</v>
      </c>
      <c r="F407" s="203">
        <v>0</v>
      </c>
      <c r="G407" s="203">
        <v>0</v>
      </c>
      <c r="H407" s="203">
        <v>0</v>
      </c>
      <c r="I407" s="203">
        <v>0</v>
      </c>
      <c r="J407" s="209">
        <v>0</v>
      </c>
      <c r="K407" s="203">
        <v>0</v>
      </c>
      <c r="L407" s="203">
        <v>0</v>
      </c>
      <c r="M407" s="203">
        <v>0</v>
      </c>
      <c r="N407" s="203">
        <v>0</v>
      </c>
      <c r="O407" s="203">
        <v>0</v>
      </c>
      <c r="P407" s="203">
        <v>0</v>
      </c>
      <c r="Q407" s="203">
        <v>0</v>
      </c>
      <c r="R407" s="203">
        <v>0</v>
      </c>
      <c r="S407" s="203">
        <v>0</v>
      </c>
      <c r="T407" s="203">
        <v>0</v>
      </c>
      <c r="U407" s="210">
        <v>0</v>
      </c>
    </row>
    <row r="408" spans="1:28">
      <c r="A408" s="206" t="s">
        <v>328</v>
      </c>
      <c r="B408" s="203">
        <v>0</v>
      </c>
      <c r="C408" s="203">
        <v>0</v>
      </c>
      <c r="D408" s="203">
        <v>0</v>
      </c>
      <c r="E408" s="203">
        <v>0</v>
      </c>
      <c r="F408" s="203">
        <v>0</v>
      </c>
      <c r="G408" s="203">
        <v>0</v>
      </c>
      <c r="H408" s="203">
        <v>0</v>
      </c>
      <c r="I408" s="203">
        <v>0</v>
      </c>
      <c r="J408" s="209">
        <v>0</v>
      </c>
      <c r="K408" s="203">
        <v>0</v>
      </c>
      <c r="L408" s="203">
        <v>0</v>
      </c>
      <c r="M408" s="203">
        <v>0</v>
      </c>
      <c r="N408" s="203">
        <v>0</v>
      </c>
      <c r="O408" s="203">
        <v>0</v>
      </c>
      <c r="P408" s="203">
        <v>0</v>
      </c>
      <c r="Q408" s="203">
        <v>0</v>
      </c>
      <c r="R408" s="203">
        <v>0</v>
      </c>
      <c r="S408" s="203">
        <v>0</v>
      </c>
      <c r="T408" s="203">
        <v>0</v>
      </c>
      <c r="U408" s="210">
        <v>0</v>
      </c>
    </row>
    <row r="409" spans="1:28">
      <c r="A409" s="206" t="s">
        <v>329</v>
      </c>
      <c r="B409" s="203">
        <v>0</v>
      </c>
      <c r="C409" s="203">
        <v>0</v>
      </c>
      <c r="D409" s="203">
        <v>51055.979999999996</v>
      </c>
      <c r="E409" s="203">
        <v>0</v>
      </c>
      <c r="F409" s="203">
        <v>0</v>
      </c>
      <c r="G409" s="203">
        <v>0</v>
      </c>
      <c r="H409" s="203">
        <v>0</v>
      </c>
      <c r="I409" s="203">
        <v>0</v>
      </c>
      <c r="J409" s="209">
        <v>51055.979999999996</v>
      </c>
      <c r="K409" s="203">
        <v>0</v>
      </c>
      <c r="L409" s="203">
        <v>0</v>
      </c>
      <c r="M409" s="203">
        <v>0</v>
      </c>
      <c r="N409" s="203">
        <v>0</v>
      </c>
      <c r="O409" s="203">
        <v>0</v>
      </c>
      <c r="P409" s="203">
        <v>8782</v>
      </c>
      <c r="Q409" s="203">
        <v>0</v>
      </c>
      <c r="R409" s="203">
        <v>0</v>
      </c>
      <c r="S409" s="203">
        <v>0</v>
      </c>
      <c r="T409" s="203">
        <v>0</v>
      </c>
      <c r="U409" s="210">
        <v>8782</v>
      </c>
    </row>
    <row r="410" spans="1:28">
      <c r="A410" s="206" t="s">
        <v>330</v>
      </c>
      <c r="B410" s="203">
        <v>0</v>
      </c>
      <c r="C410" s="203">
        <v>0</v>
      </c>
      <c r="D410" s="203">
        <v>20372</v>
      </c>
      <c r="E410" s="203">
        <v>10779</v>
      </c>
      <c r="F410" s="203">
        <v>0</v>
      </c>
      <c r="G410" s="203">
        <v>0</v>
      </c>
      <c r="H410" s="203">
        <v>0</v>
      </c>
      <c r="I410" s="203">
        <v>0</v>
      </c>
      <c r="J410" s="209">
        <v>31151</v>
      </c>
      <c r="K410" s="203">
        <v>20078</v>
      </c>
      <c r="L410" s="203">
        <v>0</v>
      </c>
      <c r="M410" s="203">
        <v>0</v>
      </c>
      <c r="N410" s="203">
        <v>0</v>
      </c>
      <c r="O410" s="203">
        <v>80</v>
      </c>
      <c r="P410" s="203">
        <v>6322</v>
      </c>
      <c r="Q410" s="203">
        <v>9933</v>
      </c>
      <c r="R410" s="203">
        <v>0</v>
      </c>
      <c r="S410" s="203">
        <v>0</v>
      </c>
      <c r="T410" s="203">
        <v>0</v>
      </c>
      <c r="U410" s="210">
        <v>36413</v>
      </c>
    </row>
    <row r="411" spans="1:28">
      <c r="A411" s="206" t="s">
        <v>331</v>
      </c>
      <c r="B411" s="203">
        <v>0</v>
      </c>
      <c r="C411" s="203">
        <v>0</v>
      </c>
      <c r="D411" s="203">
        <v>17918.95</v>
      </c>
      <c r="E411" s="203">
        <v>3478.24</v>
      </c>
      <c r="F411" s="203">
        <v>0</v>
      </c>
      <c r="G411" s="203">
        <v>0</v>
      </c>
      <c r="H411" s="203">
        <v>0</v>
      </c>
      <c r="I411" s="203">
        <v>0</v>
      </c>
      <c r="J411" s="209">
        <v>21397.190000000002</v>
      </c>
      <c r="K411" s="203">
        <v>17741</v>
      </c>
      <c r="L411" s="203">
        <v>0</v>
      </c>
      <c r="M411" s="203">
        <v>0</v>
      </c>
      <c r="N411" s="203">
        <v>0</v>
      </c>
      <c r="O411" s="203">
        <v>5987.38</v>
      </c>
      <c r="P411" s="203">
        <v>3160.81</v>
      </c>
      <c r="Q411" s="203">
        <v>0</v>
      </c>
      <c r="R411" s="203">
        <v>0</v>
      </c>
      <c r="S411" s="203">
        <v>0</v>
      </c>
      <c r="T411" s="203">
        <v>0</v>
      </c>
      <c r="U411" s="210">
        <v>26889.190000000002</v>
      </c>
    </row>
    <row r="412" spans="1:28">
      <c r="A412" s="206" t="s">
        <v>413</v>
      </c>
      <c r="B412" s="203">
        <v>0</v>
      </c>
      <c r="C412" s="203">
        <v>0</v>
      </c>
      <c r="D412" s="203">
        <v>59695.98</v>
      </c>
      <c r="E412" s="203">
        <v>1718.05</v>
      </c>
      <c r="F412" s="203">
        <v>0</v>
      </c>
      <c r="G412" s="203">
        <v>0</v>
      </c>
      <c r="H412" s="203">
        <v>2000</v>
      </c>
      <c r="I412" s="203">
        <v>0</v>
      </c>
      <c r="J412" s="209">
        <v>63414.030000000006</v>
      </c>
      <c r="K412" s="203">
        <v>59146.5</v>
      </c>
      <c r="L412" s="203">
        <v>0</v>
      </c>
      <c r="M412" s="203">
        <v>0</v>
      </c>
      <c r="N412" s="203">
        <v>0</v>
      </c>
      <c r="O412" s="203">
        <v>264.42</v>
      </c>
      <c r="P412" s="203">
        <v>12537.84</v>
      </c>
      <c r="Q412" s="203">
        <v>0</v>
      </c>
      <c r="R412" s="203">
        <v>0</v>
      </c>
      <c r="S412" s="203">
        <v>0</v>
      </c>
      <c r="T412" s="203">
        <v>0</v>
      </c>
      <c r="U412" s="210">
        <v>71948.759999999995</v>
      </c>
    </row>
    <row r="413" spans="1:28">
      <c r="A413" s="206" t="s">
        <v>333</v>
      </c>
      <c r="B413" s="203">
        <v>0</v>
      </c>
      <c r="C413" s="203">
        <v>0</v>
      </c>
      <c r="D413" s="203">
        <v>38869.160000000003</v>
      </c>
      <c r="E413" s="203">
        <v>0</v>
      </c>
      <c r="F413" s="203">
        <v>0</v>
      </c>
      <c r="G413" s="203">
        <v>0</v>
      </c>
      <c r="H413" s="203">
        <v>0</v>
      </c>
      <c r="I413" s="203">
        <v>0</v>
      </c>
      <c r="J413" s="209">
        <v>38869.160000000003</v>
      </c>
      <c r="K413" s="203">
        <v>10952.73</v>
      </c>
      <c r="L413" s="203">
        <v>0</v>
      </c>
      <c r="M413" s="203">
        <v>0</v>
      </c>
      <c r="N413" s="203">
        <v>0</v>
      </c>
      <c r="O413" s="203">
        <v>19619.45</v>
      </c>
      <c r="P413" s="203">
        <v>6743.04</v>
      </c>
      <c r="Q413" s="203">
        <v>4113.66</v>
      </c>
      <c r="R413" s="203">
        <v>0</v>
      </c>
      <c r="S413" s="203">
        <v>0</v>
      </c>
      <c r="T413" s="203">
        <v>0</v>
      </c>
      <c r="U413" s="210">
        <v>41428.880000000005</v>
      </c>
    </row>
    <row r="414" spans="1:28">
      <c r="A414" s="206" t="s">
        <v>334</v>
      </c>
      <c r="B414" s="203">
        <v>0</v>
      </c>
      <c r="C414" s="203">
        <v>0</v>
      </c>
      <c r="D414" s="203">
        <v>7231.63</v>
      </c>
      <c r="E414" s="203">
        <v>0</v>
      </c>
      <c r="F414" s="203">
        <v>0</v>
      </c>
      <c r="G414" s="203">
        <v>0</v>
      </c>
      <c r="H414" s="203">
        <v>0</v>
      </c>
      <c r="I414" s="203">
        <v>0</v>
      </c>
      <c r="J414" s="209">
        <v>7231.63</v>
      </c>
      <c r="K414" s="203">
        <v>3610.56</v>
      </c>
      <c r="L414" s="203">
        <v>0</v>
      </c>
      <c r="M414" s="203">
        <v>0</v>
      </c>
      <c r="N414" s="203">
        <v>0</v>
      </c>
      <c r="O414" s="203">
        <v>10.5</v>
      </c>
      <c r="P414" s="203">
        <v>1685.76</v>
      </c>
      <c r="Q414" s="203">
        <v>2642.88</v>
      </c>
      <c r="R414" s="203">
        <v>0</v>
      </c>
      <c r="S414" s="203">
        <v>0</v>
      </c>
      <c r="T414" s="203">
        <v>0</v>
      </c>
      <c r="U414" s="210">
        <v>7949.7</v>
      </c>
    </row>
    <row r="415" spans="1:28">
      <c r="A415" s="206" t="s">
        <v>335</v>
      </c>
      <c r="B415" s="203">
        <v>0</v>
      </c>
      <c r="C415" s="203">
        <v>0</v>
      </c>
      <c r="D415" s="203">
        <v>10959.99</v>
      </c>
      <c r="E415" s="203">
        <v>5644.8600000000006</v>
      </c>
      <c r="F415" s="203">
        <v>686.24</v>
      </c>
      <c r="G415" s="203">
        <v>0</v>
      </c>
      <c r="H415" s="203">
        <v>0</v>
      </c>
      <c r="I415" s="203">
        <v>0</v>
      </c>
      <c r="J415" s="209">
        <v>17291.09</v>
      </c>
      <c r="K415" s="203">
        <v>2716.41</v>
      </c>
      <c r="L415" s="203">
        <v>0</v>
      </c>
      <c r="M415" s="203">
        <v>0</v>
      </c>
      <c r="N415" s="203">
        <v>0</v>
      </c>
      <c r="O415" s="203">
        <v>4194.29</v>
      </c>
      <c r="P415" s="203">
        <v>4319.74</v>
      </c>
      <c r="Q415" s="203">
        <v>0</v>
      </c>
      <c r="R415" s="203">
        <v>0</v>
      </c>
      <c r="S415" s="203">
        <v>0</v>
      </c>
      <c r="T415" s="203">
        <v>0</v>
      </c>
      <c r="U415" s="210">
        <v>11230.439999999999</v>
      </c>
    </row>
    <row r="416" spans="1:28">
      <c r="A416" s="206" t="s">
        <v>336</v>
      </c>
      <c r="B416" s="203">
        <v>62539.49</v>
      </c>
      <c r="C416" s="203">
        <v>0</v>
      </c>
      <c r="D416" s="203">
        <v>4184.2700000000004</v>
      </c>
      <c r="E416" s="203">
        <v>10.5</v>
      </c>
      <c r="F416" s="203">
        <v>0</v>
      </c>
      <c r="G416" s="203">
        <v>0</v>
      </c>
      <c r="H416" s="203">
        <v>0</v>
      </c>
      <c r="I416" s="203">
        <v>0</v>
      </c>
      <c r="J416" s="209">
        <v>66734.259999999995</v>
      </c>
      <c r="K416" s="203">
        <v>36000</v>
      </c>
      <c r="L416" s="203">
        <v>0</v>
      </c>
      <c r="M416" s="203">
        <v>0</v>
      </c>
      <c r="N416" s="203">
        <v>0</v>
      </c>
      <c r="O416" s="203">
        <v>35211.659999999996</v>
      </c>
      <c r="P416" s="203">
        <v>8955.6</v>
      </c>
      <c r="Q416" s="203">
        <v>0</v>
      </c>
      <c r="R416" s="203">
        <v>0</v>
      </c>
      <c r="S416" s="203">
        <v>0</v>
      </c>
      <c r="T416" s="203">
        <v>0</v>
      </c>
      <c r="U416" s="210">
        <v>80167.260000000009</v>
      </c>
    </row>
    <row r="417" spans="1:28">
      <c r="A417" s="206" t="s">
        <v>337</v>
      </c>
      <c r="B417" s="203">
        <v>46756.9</v>
      </c>
      <c r="C417" s="203">
        <v>0</v>
      </c>
      <c r="D417" s="203">
        <v>57975.189999999995</v>
      </c>
      <c r="E417" s="203">
        <v>3235.54</v>
      </c>
      <c r="F417" s="203">
        <v>9047.74</v>
      </c>
      <c r="G417" s="203">
        <v>3835</v>
      </c>
      <c r="H417" s="203">
        <v>0</v>
      </c>
      <c r="I417" s="203">
        <v>8784.19</v>
      </c>
      <c r="J417" s="209">
        <v>129634.56</v>
      </c>
      <c r="K417" s="203">
        <v>94808.49</v>
      </c>
      <c r="L417" s="203">
        <v>0</v>
      </c>
      <c r="M417" s="203">
        <v>0</v>
      </c>
      <c r="N417" s="203">
        <v>0</v>
      </c>
      <c r="O417" s="203">
        <v>8639.2899999999991</v>
      </c>
      <c r="P417" s="203">
        <v>21704.13</v>
      </c>
      <c r="Q417" s="203">
        <v>6312</v>
      </c>
      <c r="R417" s="203">
        <v>0</v>
      </c>
      <c r="S417" s="203">
        <v>0</v>
      </c>
      <c r="T417" s="203">
        <v>0</v>
      </c>
      <c r="U417" s="210">
        <v>131463.91</v>
      </c>
    </row>
    <row r="418" spans="1:28">
      <c r="A418" s="206" t="s">
        <v>338</v>
      </c>
      <c r="B418" s="203">
        <v>2005018.2</v>
      </c>
      <c r="C418" s="203">
        <v>0</v>
      </c>
      <c r="D418" s="203">
        <v>955914.45000000007</v>
      </c>
      <c r="E418" s="203">
        <v>576616.52</v>
      </c>
      <c r="F418" s="203">
        <v>0</v>
      </c>
      <c r="G418" s="203">
        <v>0</v>
      </c>
      <c r="H418" s="203">
        <v>33467.71</v>
      </c>
      <c r="I418" s="203">
        <v>21634.33</v>
      </c>
      <c r="J418" s="209">
        <v>3592651.21</v>
      </c>
      <c r="K418" s="203">
        <v>0</v>
      </c>
      <c r="L418" s="203">
        <v>0</v>
      </c>
      <c r="M418" s="203">
        <v>21634.33</v>
      </c>
      <c r="N418" s="203">
        <v>0</v>
      </c>
      <c r="O418" s="203">
        <v>1966762.93</v>
      </c>
      <c r="P418" s="203">
        <v>662081.49</v>
      </c>
      <c r="Q418" s="203">
        <v>747881.73</v>
      </c>
      <c r="R418" s="203">
        <v>10184.700000000001</v>
      </c>
      <c r="S418" s="203">
        <v>0</v>
      </c>
      <c r="T418" s="203">
        <v>0</v>
      </c>
      <c r="U418" s="210">
        <v>3408545.18</v>
      </c>
    </row>
    <row r="419" spans="1:28">
      <c r="A419" s="206" t="s">
        <v>339</v>
      </c>
      <c r="B419" s="203">
        <v>0</v>
      </c>
      <c r="C419" s="203">
        <v>0</v>
      </c>
      <c r="D419" s="203">
        <v>0</v>
      </c>
      <c r="E419" s="203">
        <v>0</v>
      </c>
      <c r="F419" s="203">
        <v>0</v>
      </c>
      <c r="G419" s="203">
        <v>0</v>
      </c>
      <c r="H419" s="203">
        <v>0</v>
      </c>
      <c r="I419" s="203">
        <v>0</v>
      </c>
      <c r="J419" s="209">
        <v>0</v>
      </c>
      <c r="K419" s="203">
        <v>0</v>
      </c>
      <c r="L419" s="203">
        <v>0</v>
      </c>
      <c r="M419" s="203">
        <v>0</v>
      </c>
      <c r="N419" s="203">
        <v>0</v>
      </c>
      <c r="O419" s="203">
        <v>0</v>
      </c>
      <c r="P419" s="203">
        <v>0</v>
      </c>
      <c r="Q419" s="203">
        <v>0</v>
      </c>
      <c r="R419" s="203">
        <v>0</v>
      </c>
      <c r="S419" s="203">
        <v>0</v>
      </c>
      <c r="T419" s="203">
        <v>0</v>
      </c>
      <c r="U419" s="210">
        <v>0</v>
      </c>
    </row>
    <row r="420" spans="1:28">
      <c r="A420" s="206" t="s">
        <v>414</v>
      </c>
      <c r="B420" s="203">
        <v>0</v>
      </c>
      <c r="C420" s="203">
        <v>0</v>
      </c>
      <c r="D420" s="203">
        <v>148471.84</v>
      </c>
      <c r="E420" s="203">
        <v>0</v>
      </c>
      <c r="F420" s="203">
        <v>48060</v>
      </c>
      <c r="G420" s="203">
        <v>0</v>
      </c>
      <c r="H420" s="203">
        <v>662.34</v>
      </c>
      <c r="I420" s="203">
        <v>0</v>
      </c>
      <c r="J420" s="209">
        <v>197194.18</v>
      </c>
      <c r="K420" s="203">
        <v>81773.440000000002</v>
      </c>
      <c r="L420" s="203">
        <v>0</v>
      </c>
      <c r="M420" s="203">
        <v>0</v>
      </c>
      <c r="N420" s="203">
        <v>0</v>
      </c>
      <c r="O420" s="203">
        <v>744.77</v>
      </c>
      <c r="P420" s="203">
        <v>10641.35</v>
      </c>
      <c r="Q420" s="203">
        <v>48592.99</v>
      </c>
      <c r="R420" s="203">
        <v>0</v>
      </c>
      <c r="S420" s="203">
        <v>0</v>
      </c>
      <c r="T420" s="203">
        <v>0</v>
      </c>
      <c r="U420" s="210">
        <v>141752.55000000002</v>
      </c>
    </row>
    <row r="421" spans="1:28">
      <c r="A421" s="206" t="s">
        <v>341</v>
      </c>
      <c r="B421" s="203">
        <v>0</v>
      </c>
      <c r="C421" s="203">
        <v>0</v>
      </c>
      <c r="D421" s="203">
        <v>117184.39</v>
      </c>
      <c r="E421" s="203">
        <v>0</v>
      </c>
      <c r="F421" s="203">
        <v>0</v>
      </c>
      <c r="G421" s="203">
        <v>0</v>
      </c>
      <c r="H421" s="203">
        <v>500</v>
      </c>
      <c r="I421" s="203">
        <v>0</v>
      </c>
      <c r="J421" s="209">
        <v>117684.39</v>
      </c>
      <c r="K421" s="203">
        <v>57359.65</v>
      </c>
      <c r="L421" s="203">
        <v>0</v>
      </c>
      <c r="M421" s="203">
        <v>0</v>
      </c>
      <c r="N421" s="203">
        <v>0</v>
      </c>
      <c r="O421" s="203">
        <v>46720.079999999994</v>
      </c>
      <c r="P421" s="203">
        <v>22359.65</v>
      </c>
      <c r="Q421" s="203">
        <v>0</v>
      </c>
      <c r="R421" s="203">
        <v>0</v>
      </c>
      <c r="S421" s="203">
        <v>0</v>
      </c>
      <c r="T421" s="203">
        <v>0</v>
      </c>
      <c r="U421" s="210">
        <v>126439.38</v>
      </c>
    </row>
    <row r="422" spans="1:28">
      <c r="A422" s="206" t="s">
        <v>342</v>
      </c>
      <c r="B422" s="203">
        <v>0</v>
      </c>
      <c r="C422" s="203">
        <v>0</v>
      </c>
      <c r="D422" s="203">
        <v>0</v>
      </c>
      <c r="E422" s="203">
        <v>0</v>
      </c>
      <c r="F422" s="203">
        <v>0</v>
      </c>
      <c r="G422" s="203">
        <v>0</v>
      </c>
      <c r="H422" s="203">
        <v>0</v>
      </c>
      <c r="I422" s="203">
        <v>0</v>
      </c>
      <c r="J422" s="209">
        <v>0</v>
      </c>
      <c r="K422" s="203">
        <v>0</v>
      </c>
      <c r="L422" s="203">
        <v>0</v>
      </c>
      <c r="M422" s="203">
        <v>0</v>
      </c>
      <c r="N422" s="203">
        <v>0</v>
      </c>
      <c r="O422" s="203">
        <v>0</v>
      </c>
      <c r="P422" s="203">
        <v>0</v>
      </c>
      <c r="Q422" s="203">
        <v>0</v>
      </c>
      <c r="R422" s="203">
        <v>0</v>
      </c>
      <c r="S422" s="203">
        <v>0</v>
      </c>
      <c r="T422" s="203">
        <v>0</v>
      </c>
      <c r="U422" s="210">
        <v>0</v>
      </c>
    </row>
    <row r="423" spans="1:28" s="113" customFormat="1" ht="14.4">
      <c r="A423" s="108" t="s">
        <v>41</v>
      </c>
      <c r="B423" s="170">
        <v>2114314.59</v>
      </c>
      <c r="C423" s="170">
        <v>0</v>
      </c>
      <c r="D423" s="170">
        <v>1489833.83</v>
      </c>
      <c r="E423" s="170">
        <v>601482.71</v>
      </c>
      <c r="F423" s="170">
        <v>57793.979999999996</v>
      </c>
      <c r="G423" s="170">
        <v>3835</v>
      </c>
      <c r="H423" s="170">
        <v>36630.049999999996</v>
      </c>
      <c r="I423" s="170">
        <v>30418.520000000004</v>
      </c>
      <c r="J423" s="171">
        <v>4334308.68</v>
      </c>
      <c r="K423" s="170">
        <v>384186.78</v>
      </c>
      <c r="L423" s="170">
        <v>0</v>
      </c>
      <c r="M423" s="170">
        <v>21634.33</v>
      </c>
      <c r="N423" s="170">
        <v>0</v>
      </c>
      <c r="O423" s="170">
        <v>2088234.77</v>
      </c>
      <c r="P423" s="170">
        <v>769293.41</v>
      </c>
      <c r="Q423" s="170">
        <v>819476.26</v>
      </c>
      <c r="R423" s="170">
        <v>10184.700000000001</v>
      </c>
      <c r="S423" s="170">
        <v>0</v>
      </c>
      <c r="T423" s="170">
        <v>0</v>
      </c>
      <c r="U423" s="172">
        <v>4093010.25</v>
      </c>
      <c r="V423" s="173"/>
      <c r="W423" s="173"/>
      <c r="X423" s="173"/>
      <c r="Y423" s="173"/>
      <c r="Z423" s="173"/>
      <c r="AA423" s="173"/>
      <c r="AB423" s="173"/>
    </row>
    <row r="424" spans="1:28" s="113" customFormat="1" ht="14.4">
      <c r="A424" s="108" t="s">
        <v>42</v>
      </c>
      <c r="B424" s="170">
        <v>4358889.59</v>
      </c>
      <c r="C424" s="170">
        <v>1173860</v>
      </c>
      <c r="D424" s="170">
        <v>5976338.8300000001</v>
      </c>
      <c r="E424" s="170">
        <v>1734547.71</v>
      </c>
      <c r="F424" s="170">
        <v>113000.98</v>
      </c>
      <c r="G424" s="170">
        <v>3835</v>
      </c>
      <c r="H424" s="170">
        <v>228816.05</v>
      </c>
      <c r="I424" s="170">
        <v>2207235.52</v>
      </c>
      <c r="J424" s="171">
        <v>15796523.68</v>
      </c>
      <c r="K424" s="170">
        <v>2772547.7800000003</v>
      </c>
      <c r="L424" s="170">
        <v>0</v>
      </c>
      <c r="M424" s="170">
        <v>2091953.33</v>
      </c>
      <c r="N424" s="170">
        <v>0</v>
      </c>
      <c r="O424" s="170">
        <v>2273333.77</v>
      </c>
      <c r="P424" s="170">
        <v>5731356.4100000001</v>
      </c>
      <c r="Q424" s="170">
        <v>854256.26</v>
      </c>
      <c r="R424" s="170">
        <v>1669812.7</v>
      </c>
      <c r="S424" s="170">
        <v>0</v>
      </c>
      <c r="T424" s="170">
        <v>0</v>
      </c>
      <c r="U424" s="172">
        <v>15393260.25</v>
      </c>
      <c r="V424" s="173"/>
      <c r="W424" s="173"/>
      <c r="X424" s="173"/>
      <c r="Y424" s="173"/>
      <c r="Z424" s="173"/>
      <c r="AA424" s="173"/>
      <c r="AB424" s="173"/>
    </row>
    <row r="425" spans="1:28">
      <c r="J425" s="209">
        <v>0</v>
      </c>
      <c r="U425" s="210">
        <v>0</v>
      </c>
    </row>
    <row r="426" spans="1:28" s="113" customFormat="1" ht="14.4">
      <c r="A426" s="108" t="s">
        <v>343</v>
      </c>
      <c r="B426" s="170">
        <v>8265450</v>
      </c>
      <c r="C426" s="170">
        <v>1174278</v>
      </c>
      <c r="D426" s="170">
        <v>7981219</v>
      </c>
      <c r="E426" s="170">
        <v>3241573</v>
      </c>
      <c r="F426" s="170">
        <v>28992</v>
      </c>
      <c r="G426" s="170">
        <v>956746</v>
      </c>
      <c r="H426" s="170">
        <v>464630</v>
      </c>
      <c r="I426" s="170">
        <v>297888</v>
      </c>
      <c r="J426" s="171">
        <v>22410776</v>
      </c>
      <c r="K426" s="170">
        <v>11409176</v>
      </c>
      <c r="L426" s="170">
        <v>0</v>
      </c>
      <c r="M426" s="170">
        <v>737371</v>
      </c>
      <c r="N426" s="170">
        <v>0</v>
      </c>
      <c r="O426" s="170">
        <v>1177936</v>
      </c>
      <c r="P426" s="170">
        <v>7097054</v>
      </c>
      <c r="Q426" s="170">
        <v>1480226</v>
      </c>
      <c r="R426" s="170">
        <v>816972</v>
      </c>
      <c r="S426" s="170">
        <v>0</v>
      </c>
      <c r="T426" s="170">
        <v>0</v>
      </c>
      <c r="U426" s="172">
        <v>22718735</v>
      </c>
      <c r="V426" s="173"/>
      <c r="W426" s="173"/>
      <c r="X426" s="173"/>
      <c r="Y426" s="173"/>
      <c r="Z426" s="173"/>
      <c r="AA426" s="173"/>
      <c r="AB426" s="173"/>
    </row>
    <row r="427" spans="1:28">
      <c r="A427" s="206" t="s">
        <v>344</v>
      </c>
      <c r="B427" s="203">
        <v>673497</v>
      </c>
      <c r="C427" s="203">
        <v>0</v>
      </c>
      <c r="D427" s="203">
        <v>525867</v>
      </c>
      <c r="E427" s="203">
        <v>0</v>
      </c>
      <c r="F427" s="203">
        <v>6144</v>
      </c>
      <c r="G427" s="203">
        <v>0</v>
      </c>
      <c r="H427" s="203">
        <v>0</v>
      </c>
      <c r="I427" s="203">
        <v>1511973</v>
      </c>
      <c r="J427" s="209">
        <v>2717481</v>
      </c>
      <c r="K427" s="203">
        <v>0</v>
      </c>
      <c r="L427" s="203">
        <v>0</v>
      </c>
      <c r="M427" s="203">
        <v>1781973</v>
      </c>
      <c r="N427" s="203">
        <v>0</v>
      </c>
      <c r="O427" s="203">
        <v>407720</v>
      </c>
      <c r="P427" s="203">
        <v>235374</v>
      </c>
      <c r="Q427" s="203">
        <v>0</v>
      </c>
      <c r="R427" s="203">
        <v>276646</v>
      </c>
      <c r="S427" s="203">
        <v>0</v>
      </c>
      <c r="T427" s="203">
        <v>0</v>
      </c>
      <c r="U427" s="210">
        <v>2701713</v>
      </c>
    </row>
    <row r="428" spans="1:28">
      <c r="A428" s="206" t="s">
        <v>345</v>
      </c>
      <c r="B428" s="203">
        <v>0</v>
      </c>
      <c r="C428" s="203">
        <v>0</v>
      </c>
      <c r="D428" s="203">
        <v>115962.62999999999</v>
      </c>
      <c r="E428" s="203">
        <v>0</v>
      </c>
      <c r="F428" s="203">
        <v>0</v>
      </c>
      <c r="G428" s="203">
        <v>0</v>
      </c>
      <c r="H428" s="203">
        <v>0</v>
      </c>
      <c r="I428" s="203">
        <v>347331.69</v>
      </c>
      <c r="J428" s="209">
        <v>463294.32</v>
      </c>
      <c r="K428" s="203">
        <v>10984.64</v>
      </c>
      <c r="L428" s="203">
        <v>0</v>
      </c>
      <c r="M428" s="203">
        <v>347331.69</v>
      </c>
      <c r="N428" s="203">
        <v>0</v>
      </c>
      <c r="O428" s="203">
        <v>30066.119999999995</v>
      </c>
      <c r="P428" s="203">
        <v>73646.570000000007</v>
      </c>
      <c r="Q428" s="203">
        <v>0</v>
      </c>
      <c r="R428" s="203">
        <v>0</v>
      </c>
      <c r="S428" s="203">
        <v>0</v>
      </c>
      <c r="T428" s="203">
        <v>0</v>
      </c>
      <c r="U428" s="210">
        <v>462029.02</v>
      </c>
    </row>
    <row r="429" spans="1:28">
      <c r="A429" s="206" t="s">
        <v>346</v>
      </c>
      <c r="B429" s="203">
        <v>4472.43</v>
      </c>
      <c r="C429" s="203">
        <v>0</v>
      </c>
      <c r="D429" s="203">
        <v>44205.69</v>
      </c>
      <c r="E429" s="203">
        <v>0</v>
      </c>
      <c r="F429" s="203">
        <v>3000</v>
      </c>
      <c r="G429" s="203">
        <v>0</v>
      </c>
      <c r="H429" s="203">
        <v>500</v>
      </c>
      <c r="I429" s="203">
        <v>0</v>
      </c>
      <c r="J429" s="209">
        <v>52178.12</v>
      </c>
      <c r="K429" s="203">
        <v>25547.02</v>
      </c>
      <c r="L429" s="203">
        <v>0</v>
      </c>
      <c r="M429" s="203">
        <v>0</v>
      </c>
      <c r="N429" s="203">
        <v>0</v>
      </c>
      <c r="O429" s="203">
        <v>95.16</v>
      </c>
      <c r="P429" s="203">
        <v>13591.43</v>
      </c>
      <c r="Q429" s="203">
        <v>0</v>
      </c>
      <c r="R429" s="203">
        <v>2883.85</v>
      </c>
      <c r="S429" s="203">
        <v>0</v>
      </c>
      <c r="T429" s="203">
        <v>0</v>
      </c>
      <c r="U429" s="210">
        <v>42117.46</v>
      </c>
    </row>
    <row r="430" spans="1:28">
      <c r="A430" s="206" t="s">
        <v>347</v>
      </c>
      <c r="B430" s="203">
        <v>63441</v>
      </c>
      <c r="C430" s="203">
        <v>0</v>
      </c>
      <c r="D430" s="203">
        <v>152791</v>
      </c>
      <c r="E430" s="203">
        <v>153326</v>
      </c>
      <c r="F430" s="203">
        <v>0</v>
      </c>
      <c r="G430" s="203">
        <v>0</v>
      </c>
      <c r="H430" s="203">
        <v>16418</v>
      </c>
      <c r="I430" s="203">
        <v>0</v>
      </c>
      <c r="J430" s="209">
        <v>385976</v>
      </c>
      <c r="K430" s="203">
        <v>101053</v>
      </c>
      <c r="L430" s="203">
        <v>0</v>
      </c>
      <c r="M430" s="203">
        <v>9568</v>
      </c>
      <c r="N430" s="203">
        <v>0</v>
      </c>
      <c r="O430" s="203">
        <v>338763</v>
      </c>
      <c r="P430" s="203">
        <v>39710</v>
      </c>
      <c r="Q430" s="203">
        <v>121748</v>
      </c>
      <c r="R430" s="203">
        <v>25543</v>
      </c>
      <c r="S430" s="203">
        <v>0</v>
      </c>
      <c r="T430" s="203">
        <v>0</v>
      </c>
      <c r="U430" s="210">
        <v>636385</v>
      </c>
    </row>
    <row r="431" spans="1:28">
      <c r="A431" s="206" t="s">
        <v>415</v>
      </c>
      <c r="B431" s="203">
        <v>1246433.3400000001</v>
      </c>
      <c r="C431" s="203">
        <v>0</v>
      </c>
      <c r="D431" s="203">
        <v>172855.84000000003</v>
      </c>
      <c r="E431" s="203">
        <v>0</v>
      </c>
      <c r="F431" s="203">
        <v>0</v>
      </c>
      <c r="G431" s="203">
        <v>0</v>
      </c>
      <c r="H431" s="203">
        <v>0</v>
      </c>
      <c r="I431" s="203">
        <v>445112.05</v>
      </c>
      <c r="J431" s="209">
        <v>1864401.2300000002</v>
      </c>
      <c r="K431" s="203">
        <v>147509.17000000001</v>
      </c>
      <c r="L431" s="203">
        <v>0</v>
      </c>
      <c r="M431" s="203">
        <v>445112.05</v>
      </c>
      <c r="N431" s="203">
        <v>0</v>
      </c>
      <c r="O431" s="203">
        <v>512.16</v>
      </c>
      <c r="P431" s="203">
        <v>78987.63</v>
      </c>
      <c r="Q431" s="203">
        <v>168185.93</v>
      </c>
      <c r="R431" s="203">
        <v>1083699.3400000001</v>
      </c>
      <c r="S431" s="203">
        <v>0</v>
      </c>
      <c r="T431" s="203">
        <v>0</v>
      </c>
      <c r="U431" s="210">
        <v>1924006.28</v>
      </c>
    </row>
    <row r="432" spans="1:28">
      <c r="A432" s="206" t="s">
        <v>349</v>
      </c>
      <c r="B432" s="203">
        <v>21888.62</v>
      </c>
      <c r="C432" s="203">
        <v>0</v>
      </c>
      <c r="D432" s="203">
        <v>0</v>
      </c>
      <c r="E432" s="203">
        <v>15283</v>
      </c>
      <c r="F432" s="203">
        <v>211764.54</v>
      </c>
      <c r="G432" s="203">
        <v>0</v>
      </c>
      <c r="H432" s="203">
        <v>33500</v>
      </c>
      <c r="I432" s="203">
        <v>0</v>
      </c>
      <c r="J432" s="209">
        <v>282436.16000000003</v>
      </c>
      <c r="K432" s="203">
        <v>50382</v>
      </c>
      <c r="L432" s="203">
        <v>0</v>
      </c>
      <c r="M432" s="203">
        <v>0</v>
      </c>
      <c r="N432" s="203">
        <v>0</v>
      </c>
      <c r="O432" s="203">
        <v>81649.73</v>
      </c>
      <c r="P432" s="203">
        <v>17174</v>
      </c>
      <c r="Q432" s="203">
        <v>170873</v>
      </c>
      <c r="R432" s="203">
        <v>6441.87</v>
      </c>
      <c r="S432" s="203">
        <v>0</v>
      </c>
      <c r="T432" s="203">
        <v>0</v>
      </c>
      <c r="U432" s="210">
        <v>326520.59999999998</v>
      </c>
    </row>
    <row r="433" spans="1:28">
      <c r="A433" s="206" t="s">
        <v>350</v>
      </c>
      <c r="B433" s="203">
        <v>473145.3</v>
      </c>
      <c r="C433" s="203">
        <v>0</v>
      </c>
      <c r="D433" s="203">
        <v>373478.92</v>
      </c>
      <c r="E433" s="203">
        <v>0</v>
      </c>
      <c r="F433" s="203">
        <v>239402.6</v>
      </c>
      <c r="G433" s="203">
        <v>0</v>
      </c>
      <c r="H433" s="203">
        <v>5000</v>
      </c>
      <c r="I433" s="203">
        <v>647345.97</v>
      </c>
      <c r="J433" s="209">
        <v>1738372.79</v>
      </c>
      <c r="K433" s="203">
        <v>165152.32999999999</v>
      </c>
      <c r="L433" s="203">
        <v>0</v>
      </c>
      <c r="M433" s="203">
        <v>727345.97</v>
      </c>
      <c r="N433" s="203">
        <v>0</v>
      </c>
      <c r="O433" s="203">
        <v>116885.65</v>
      </c>
      <c r="P433" s="203">
        <v>158039.84</v>
      </c>
      <c r="Q433" s="203">
        <v>219179.98</v>
      </c>
      <c r="R433" s="203">
        <v>452286.49</v>
      </c>
      <c r="S433" s="203">
        <v>0</v>
      </c>
      <c r="T433" s="203">
        <v>0</v>
      </c>
      <c r="U433" s="210">
        <v>1838890.26</v>
      </c>
    </row>
    <row r="434" spans="1:28">
      <c r="A434" s="206" t="s">
        <v>351</v>
      </c>
      <c r="B434" s="203">
        <v>0</v>
      </c>
      <c r="C434" s="203">
        <v>0</v>
      </c>
      <c r="D434" s="203">
        <v>0</v>
      </c>
      <c r="E434" s="203">
        <v>0</v>
      </c>
      <c r="F434" s="203">
        <v>0</v>
      </c>
      <c r="G434" s="203">
        <v>0</v>
      </c>
      <c r="H434" s="203">
        <v>0</v>
      </c>
      <c r="I434" s="203">
        <v>0</v>
      </c>
      <c r="J434" s="209">
        <v>0</v>
      </c>
      <c r="K434" s="203">
        <v>0</v>
      </c>
      <c r="L434" s="203">
        <v>0</v>
      </c>
      <c r="M434" s="203">
        <v>0</v>
      </c>
      <c r="N434" s="203">
        <v>0</v>
      </c>
      <c r="O434" s="203">
        <v>0</v>
      </c>
      <c r="P434" s="203">
        <v>0</v>
      </c>
      <c r="Q434" s="203">
        <v>0</v>
      </c>
      <c r="R434" s="203">
        <v>0</v>
      </c>
      <c r="S434" s="203">
        <v>0</v>
      </c>
      <c r="T434" s="203">
        <v>0</v>
      </c>
      <c r="U434" s="210">
        <v>0</v>
      </c>
    </row>
    <row r="435" spans="1:28">
      <c r="A435" s="206" t="s">
        <v>352</v>
      </c>
      <c r="B435" s="203">
        <v>907648</v>
      </c>
      <c r="C435" s="203">
        <v>0</v>
      </c>
      <c r="D435" s="203">
        <v>48648</v>
      </c>
      <c r="E435" s="203">
        <v>7244</v>
      </c>
      <c r="F435" s="203">
        <v>0</v>
      </c>
      <c r="G435" s="203">
        <v>6667</v>
      </c>
      <c r="H435" s="203">
        <v>800</v>
      </c>
      <c r="I435" s="203">
        <v>123456</v>
      </c>
      <c r="J435" s="209">
        <v>1094463</v>
      </c>
      <c r="K435" s="203">
        <v>33135</v>
      </c>
      <c r="L435" s="203">
        <v>0</v>
      </c>
      <c r="M435" s="203">
        <v>123456</v>
      </c>
      <c r="N435" s="203">
        <v>0</v>
      </c>
      <c r="O435" s="203">
        <v>449</v>
      </c>
      <c r="P435" s="203">
        <v>26445</v>
      </c>
      <c r="Q435" s="203">
        <v>585239</v>
      </c>
      <c r="R435" s="203">
        <v>192735</v>
      </c>
      <c r="S435" s="203">
        <v>0</v>
      </c>
      <c r="T435" s="203">
        <v>0</v>
      </c>
      <c r="U435" s="210">
        <v>961459</v>
      </c>
    </row>
    <row r="436" spans="1:28">
      <c r="A436" s="206" t="s">
        <v>353</v>
      </c>
      <c r="B436" s="203">
        <v>441863</v>
      </c>
      <c r="C436" s="203">
        <v>0</v>
      </c>
      <c r="D436" s="203">
        <v>234942</v>
      </c>
      <c r="E436" s="203">
        <v>0</v>
      </c>
      <c r="F436" s="203">
        <v>0</v>
      </c>
      <c r="G436" s="203">
        <v>5500</v>
      </c>
      <c r="H436" s="203">
        <v>0</v>
      </c>
      <c r="I436" s="203">
        <v>469733</v>
      </c>
      <c r="J436" s="209">
        <v>1152038</v>
      </c>
      <c r="K436" s="203">
        <v>5501</v>
      </c>
      <c r="L436" s="203">
        <v>0</v>
      </c>
      <c r="M436" s="203">
        <v>0</v>
      </c>
      <c r="N436" s="203">
        <v>0</v>
      </c>
      <c r="O436" s="203">
        <v>1173060</v>
      </c>
      <c r="P436" s="203">
        <v>188700</v>
      </c>
      <c r="Q436" s="203">
        <v>273970</v>
      </c>
      <c r="R436" s="203">
        <v>83912</v>
      </c>
      <c r="S436" s="203">
        <v>0</v>
      </c>
      <c r="T436" s="203">
        <v>0</v>
      </c>
      <c r="U436" s="210">
        <v>1725143</v>
      </c>
    </row>
    <row r="437" spans="1:28">
      <c r="A437" s="206" t="s">
        <v>354</v>
      </c>
      <c r="B437" s="203">
        <v>0</v>
      </c>
      <c r="C437" s="203">
        <v>0</v>
      </c>
      <c r="D437" s="203">
        <v>0</v>
      </c>
      <c r="E437" s="203">
        <v>0</v>
      </c>
      <c r="F437" s="203">
        <v>0</v>
      </c>
      <c r="G437" s="203">
        <v>0</v>
      </c>
      <c r="H437" s="203">
        <v>0</v>
      </c>
      <c r="I437" s="203">
        <v>0</v>
      </c>
      <c r="J437" s="209">
        <v>0</v>
      </c>
      <c r="K437" s="203">
        <v>0</v>
      </c>
      <c r="L437" s="203">
        <v>0</v>
      </c>
      <c r="M437" s="203">
        <v>0</v>
      </c>
      <c r="N437" s="203">
        <v>0</v>
      </c>
      <c r="O437" s="203">
        <v>0</v>
      </c>
      <c r="P437" s="203">
        <v>0</v>
      </c>
      <c r="Q437" s="203">
        <v>0</v>
      </c>
      <c r="R437" s="203">
        <v>0</v>
      </c>
      <c r="S437" s="203">
        <v>0</v>
      </c>
      <c r="T437" s="203">
        <v>0</v>
      </c>
      <c r="U437" s="210">
        <v>0</v>
      </c>
    </row>
    <row r="438" spans="1:28">
      <c r="A438" s="206" t="s">
        <v>355</v>
      </c>
      <c r="B438" s="203">
        <v>69281.7</v>
      </c>
      <c r="C438" s="203">
        <v>0</v>
      </c>
      <c r="D438" s="203">
        <v>136879.45000000001</v>
      </c>
      <c r="E438" s="203">
        <v>37996.94</v>
      </c>
      <c r="F438" s="203">
        <v>0</v>
      </c>
      <c r="G438" s="203">
        <v>162</v>
      </c>
      <c r="H438" s="203">
        <v>829.61</v>
      </c>
      <c r="I438" s="203">
        <v>0</v>
      </c>
      <c r="J438" s="209">
        <v>245149.7</v>
      </c>
      <c r="K438" s="203">
        <v>100632.5</v>
      </c>
      <c r="L438" s="203">
        <v>0</v>
      </c>
      <c r="M438" s="203">
        <v>0</v>
      </c>
      <c r="N438" s="203">
        <v>0</v>
      </c>
      <c r="O438" s="203">
        <v>76058.03</v>
      </c>
      <c r="P438" s="203">
        <v>106202.75</v>
      </c>
      <c r="Q438" s="203">
        <v>13742.38</v>
      </c>
      <c r="R438" s="203">
        <v>0</v>
      </c>
      <c r="S438" s="203">
        <v>0</v>
      </c>
      <c r="T438" s="203">
        <v>0</v>
      </c>
      <c r="U438" s="210">
        <v>296635.66000000003</v>
      </c>
    </row>
    <row r="439" spans="1:28">
      <c r="A439" s="206" t="s">
        <v>416</v>
      </c>
      <c r="B439" s="203">
        <v>5584479</v>
      </c>
      <c r="C439" s="203">
        <v>0</v>
      </c>
      <c r="D439" s="203">
        <v>4901740</v>
      </c>
      <c r="E439" s="203">
        <v>482793</v>
      </c>
      <c r="F439" s="203">
        <v>1469571</v>
      </c>
      <c r="G439" s="203">
        <v>2618554</v>
      </c>
      <c r="H439" s="203">
        <v>1559129</v>
      </c>
      <c r="I439" s="203">
        <v>0</v>
      </c>
      <c r="J439" s="209">
        <v>16616266</v>
      </c>
      <c r="K439" s="203">
        <v>3574732</v>
      </c>
      <c r="L439" s="203">
        <v>0</v>
      </c>
      <c r="M439" s="203">
        <v>410328</v>
      </c>
      <c r="N439" s="203">
        <v>0</v>
      </c>
      <c r="O439" s="203">
        <v>3958568</v>
      </c>
      <c r="P439" s="203">
        <v>1961380</v>
      </c>
      <c r="Q439" s="203">
        <v>197580</v>
      </c>
      <c r="R439" s="203">
        <v>667419</v>
      </c>
      <c r="S439" s="203">
        <v>0</v>
      </c>
      <c r="T439" s="203">
        <v>0</v>
      </c>
      <c r="U439" s="210">
        <v>10770007</v>
      </c>
    </row>
    <row r="440" spans="1:28">
      <c r="A440" s="206" t="s">
        <v>357</v>
      </c>
      <c r="B440" s="203">
        <v>1091852</v>
      </c>
      <c r="C440" s="203">
        <v>0</v>
      </c>
      <c r="D440" s="203">
        <v>255162</v>
      </c>
      <c r="E440" s="203">
        <v>0</v>
      </c>
      <c r="F440" s="203">
        <v>8777</v>
      </c>
      <c r="G440" s="203">
        <v>2000</v>
      </c>
      <c r="H440" s="203">
        <v>336817</v>
      </c>
      <c r="I440" s="203">
        <v>335488</v>
      </c>
      <c r="J440" s="209">
        <v>2030096</v>
      </c>
      <c r="K440" s="203">
        <v>87810</v>
      </c>
      <c r="L440" s="203">
        <v>0</v>
      </c>
      <c r="M440" s="203">
        <v>204727</v>
      </c>
      <c r="N440" s="203">
        <v>0</v>
      </c>
      <c r="O440" s="203">
        <v>334120</v>
      </c>
      <c r="P440" s="203">
        <v>66166</v>
      </c>
      <c r="Q440" s="203">
        <v>949062</v>
      </c>
      <c r="R440" s="203">
        <v>71131</v>
      </c>
      <c r="S440" s="203">
        <v>0</v>
      </c>
      <c r="T440" s="203">
        <v>0</v>
      </c>
      <c r="U440" s="210">
        <v>1713016</v>
      </c>
    </row>
    <row r="441" spans="1:28" s="113" customFormat="1" ht="14.4">
      <c r="A441" s="108" t="s">
        <v>41</v>
      </c>
      <c r="B441" s="170">
        <v>10578001.390000001</v>
      </c>
      <c r="C441" s="170">
        <v>0</v>
      </c>
      <c r="D441" s="170">
        <v>6962532.5300000003</v>
      </c>
      <c r="E441" s="170">
        <v>696642.94</v>
      </c>
      <c r="F441" s="170">
        <v>1938659.1400000001</v>
      </c>
      <c r="G441" s="170">
        <v>2632883</v>
      </c>
      <c r="H441" s="170">
        <v>1952993.61</v>
      </c>
      <c r="I441" s="170">
        <v>3880439.71</v>
      </c>
      <c r="J441" s="171">
        <v>28642152.320000004</v>
      </c>
      <c r="K441" s="170">
        <v>4302438.66</v>
      </c>
      <c r="L441" s="170">
        <v>0</v>
      </c>
      <c r="M441" s="170">
        <v>4049841.71</v>
      </c>
      <c r="N441" s="170">
        <v>0</v>
      </c>
      <c r="O441" s="170">
        <v>6517946.8499999996</v>
      </c>
      <c r="P441" s="170">
        <v>2965417.2199999997</v>
      </c>
      <c r="Q441" s="170">
        <v>2699580.29</v>
      </c>
      <c r="R441" s="170">
        <v>2862697.55</v>
      </c>
      <c r="S441" s="170">
        <v>0</v>
      </c>
      <c r="T441" s="170">
        <v>0</v>
      </c>
      <c r="U441" s="172">
        <v>23397922.279999997</v>
      </c>
      <c r="V441" s="173"/>
      <c r="W441" s="173"/>
      <c r="X441" s="173"/>
      <c r="Y441" s="173"/>
      <c r="Z441" s="173"/>
      <c r="AA441" s="173"/>
      <c r="AB441" s="173"/>
    </row>
    <row r="442" spans="1:28" s="113" customFormat="1" ht="14.4">
      <c r="A442" s="108" t="s">
        <v>42</v>
      </c>
      <c r="B442" s="170">
        <v>18843451.390000001</v>
      </c>
      <c r="C442" s="170">
        <v>1174278</v>
      </c>
      <c r="D442" s="170">
        <v>14943751.530000001</v>
      </c>
      <c r="E442" s="170">
        <v>3938215.94</v>
      </c>
      <c r="F442" s="170">
        <v>1967651.1400000001</v>
      </c>
      <c r="G442" s="170">
        <v>3589629</v>
      </c>
      <c r="H442" s="170">
        <v>2417623.6100000003</v>
      </c>
      <c r="I442" s="170">
        <v>4178327.71</v>
      </c>
      <c r="J442" s="171">
        <v>51052928.32</v>
      </c>
      <c r="K442" s="170">
        <v>15711614.66</v>
      </c>
      <c r="L442" s="170">
        <v>0</v>
      </c>
      <c r="M442" s="170">
        <v>4787212.71</v>
      </c>
      <c r="N442" s="170">
        <v>0</v>
      </c>
      <c r="O442" s="170">
        <v>7695882.8499999996</v>
      </c>
      <c r="P442" s="170">
        <v>10062471.219999999</v>
      </c>
      <c r="Q442" s="170">
        <v>4179806.29</v>
      </c>
      <c r="R442" s="170">
        <v>3679669.55</v>
      </c>
      <c r="S442" s="170">
        <v>0</v>
      </c>
      <c r="T442" s="170">
        <v>0</v>
      </c>
      <c r="U442" s="172">
        <v>46116657.279999994</v>
      </c>
      <c r="V442" s="173"/>
      <c r="W442" s="173"/>
      <c r="X442" s="173"/>
      <c r="Y442" s="173"/>
      <c r="Z442" s="173"/>
      <c r="AA442" s="173"/>
      <c r="AB442" s="173"/>
    </row>
    <row r="443" spans="1:28" s="113" customFormat="1" ht="14.4">
      <c r="A443" s="108"/>
      <c r="B443" s="170"/>
      <c r="C443" s="170"/>
      <c r="D443" s="170"/>
      <c r="E443" s="170"/>
      <c r="F443" s="170"/>
      <c r="G443" s="170"/>
      <c r="H443" s="170"/>
      <c r="I443" s="170"/>
      <c r="J443" s="171"/>
      <c r="K443" s="170"/>
      <c r="L443" s="170"/>
      <c r="M443" s="170"/>
      <c r="N443" s="170"/>
      <c r="O443" s="170"/>
      <c r="P443" s="170"/>
      <c r="Q443" s="170"/>
      <c r="R443" s="170"/>
      <c r="S443" s="170"/>
      <c r="T443" s="170"/>
      <c r="U443" s="172"/>
      <c r="V443" s="173"/>
      <c r="W443" s="173"/>
      <c r="X443" s="173"/>
      <c r="Y443" s="173"/>
      <c r="Z443" s="173"/>
      <c r="AA443" s="173"/>
      <c r="AB443" s="173"/>
    </row>
    <row r="444" spans="1:28">
      <c r="A444" s="108" t="s">
        <v>420</v>
      </c>
      <c r="B444" s="170">
        <f>B446-B445</f>
        <v>233784438.38</v>
      </c>
      <c r="C444" s="170">
        <f t="shared" ref="C444:U444" si="0">C446-C445</f>
        <v>36218437.319999993</v>
      </c>
      <c r="D444" s="170">
        <f t="shared" si="0"/>
        <v>335626184.93999988</v>
      </c>
      <c r="E444" s="170">
        <f t="shared" si="0"/>
        <v>156700196.18000004</v>
      </c>
      <c r="F444" s="170">
        <f t="shared" si="0"/>
        <v>10841320.760000002</v>
      </c>
      <c r="G444" s="170">
        <f t="shared" si="0"/>
        <v>14844777.559999973</v>
      </c>
      <c r="H444" s="170">
        <f t="shared" si="0"/>
        <v>93898563.609999985</v>
      </c>
      <c r="I444" s="170">
        <f t="shared" si="0"/>
        <v>50882515</v>
      </c>
      <c r="J444" s="170">
        <f t="shared" si="0"/>
        <v>932796433.75000048</v>
      </c>
      <c r="K444" s="170">
        <f t="shared" si="0"/>
        <v>472145855.2299999</v>
      </c>
      <c r="L444" s="170">
        <f t="shared" si="0"/>
        <v>73220.75</v>
      </c>
      <c r="M444" s="170">
        <f t="shared" si="0"/>
        <v>75704984.360000074</v>
      </c>
      <c r="N444" s="170">
        <f t="shared" si="0"/>
        <v>272942.13999999966</v>
      </c>
      <c r="O444" s="170">
        <f t="shared" si="0"/>
        <v>85274565.909999847</v>
      </c>
      <c r="P444" s="170">
        <f t="shared" si="0"/>
        <v>165895398.34000003</v>
      </c>
      <c r="Q444" s="170">
        <f t="shared" si="0"/>
        <v>48335464.189999908</v>
      </c>
      <c r="R444" s="170">
        <f t="shared" si="0"/>
        <v>91562341.549999982</v>
      </c>
      <c r="S444" s="170">
        <f t="shared" si="0"/>
        <v>411631</v>
      </c>
      <c r="T444" s="170">
        <f t="shared" si="0"/>
        <v>5718425</v>
      </c>
      <c r="U444" s="170">
        <f t="shared" si="0"/>
        <v>945394828.46999931</v>
      </c>
    </row>
    <row r="445" spans="1:28">
      <c r="A445" s="108" t="s">
        <v>417</v>
      </c>
      <c r="B445" s="170">
        <f>B441+B423+B403+B392+B384+B379+B368+B358+B341+B318+B312+B295+B270+B261+B253+B236+B231+B219+B206+B199+B190+B182+B140+B135+B128+B115+B97+B92+B84+B79+B70+B61+B55+B44+B37+B28+B19+B13</f>
        <v>760595334.41000009</v>
      </c>
      <c r="C445" s="170">
        <f t="shared" ref="C445:U445" si="1">C441+C423+C403+C392+C384+C379+C368+C358+C341+C318+C312+C295+C270+C261+C253+C236+C231+C219+C206+C199+C190+C182+C140+C135+C128+C115+C97+C92+C84+C79+C70+C61+C55+C44+C37+C28+C19+C13</f>
        <v>148271456.14000002</v>
      </c>
      <c r="D445" s="170">
        <f t="shared" si="1"/>
        <v>385430664.91000003</v>
      </c>
      <c r="E445" s="170">
        <f t="shared" si="1"/>
        <v>182406040.00000003</v>
      </c>
      <c r="F445" s="170">
        <f t="shared" si="1"/>
        <v>28696072.440000001</v>
      </c>
      <c r="G445" s="170">
        <f t="shared" si="1"/>
        <v>147425952.56000003</v>
      </c>
      <c r="H445" s="170">
        <f t="shared" si="1"/>
        <v>179994326.77000001</v>
      </c>
      <c r="I445" s="170">
        <f t="shared" si="1"/>
        <v>166120400.69999999</v>
      </c>
      <c r="J445" s="170">
        <f t="shared" si="1"/>
        <v>1998940247.9299998</v>
      </c>
      <c r="K445" s="170">
        <f t="shared" si="1"/>
        <v>167474540.70000002</v>
      </c>
      <c r="L445" s="170">
        <f t="shared" si="1"/>
        <v>9556503.5399999991</v>
      </c>
      <c r="M445" s="170">
        <f t="shared" si="1"/>
        <v>526952462.23999995</v>
      </c>
      <c r="N445" s="170">
        <f t="shared" si="1"/>
        <v>4189551.49</v>
      </c>
      <c r="O445" s="170">
        <f t="shared" si="1"/>
        <v>663153396.55999994</v>
      </c>
      <c r="P445" s="170">
        <f t="shared" si="1"/>
        <v>92524265.820000008</v>
      </c>
      <c r="Q445" s="170">
        <f t="shared" si="1"/>
        <v>125312374.67000002</v>
      </c>
      <c r="R445" s="170">
        <f t="shared" si="1"/>
        <v>154686608.81999999</v>
      </c>
      <c r="S445" s="170">
        <f t="shared" si="1"/>
        <v>131532670.44</v>
      </c>
      <c r="T445" s="170">
        <f t="shared" si="1"/>
        <v>0</v>
      </c>
      <c r="U445" s="170">
        <f t="shared" si="1"/>
        <v>1875382374.2799997</v>
      </c>
    </row>
    <row r="446" spans="1:28">
      <c r="A446" s="108" t="s">
        <v>418</v>
      </c>
      <c r="B446" s="170">
        <f>B442+B424+B404+B393+B385+B380+B369+B359+B342+B319+B313+B301+B296+B271+B262+B254+B237+B232+B220+B207+B200+B191+B183+B141+B136+B129+B116+B98+B93+B85+B80+B71+B62+B56+B45+B38+B29+B20+B14</f>
        <v>994379772.79000008</v>
      </c>
      <c r="C446" s="170">
        <f t="shared" ref="C446:U446" si="2">C442+C424+C404+C393+C385+C380+C369+C359+C342+C319+C313+C301+C296+C271+C262+C254+C237+C232+C220+C207+C200+C191+C183+C141+C136+C129+C116+C98+C93+C85+C80+C71+C62+C56+C45+C38+C29+C20+C14</f>
        <v>184489893.46000001</v>
      </c>
      <c r="D446" s="170">
        <f t="shared" si="2"/>
        <v>721056849.8499999</v>
      </c>
      <c r="E446" s="170">
        <f t="shared" si="2"/>
        <v>339106236.18000007</v>
      </c>
      <c r="F446" s="170">
        <f t="shared" si="2"/>
        <v>39537393.200000003</v>
      </c>
      <c r="G446" s="170">
        <f t="shared" si="2"/>
        <v>162270730.12</v>
      </c>
      <c r="H446" s="170">
        <f t="shared" si="2"/>
        <v>273892890.38</v>
      </c>
      <c r="I446" s="170">
        <f t="shared" si="2"/>
        <v>217002915.69999999</v>
      </c>
      <c r="J446" s="170">
        <f t="shared" si="2"/>
        <v>2931736681.6800003</v>
      </c>
      <c r="K446" s="170">
        <f t="shared" si="2"/>
        <v>639620395.92999995</v>
      </c>
      <c r="L446" s="170">
        <f t="shared" si="2"/>
        <v>9629724.2899999991</v>
      </c>
      <c r="M446" s="170">
        <f t="shared" si="2"/>
        <v>602657446.60000002</v>
      </c>
      <c r="N446" s="170">
        <f t="shared" si="2"/>
        <v>4462493.63</v>
      </c>
      <c r="O446" s="170">
        <f t="shared" si="2"/>
        <v>748427962.46999979</v>
      </c>
      <c r="P446" s="170">
        <f t="shared" si="2"/>
        <v>258419664.16000006</v>
      </c>
      <c r="Q446" s="170">
        <f t="shared" si="2"/>
        <v>173647838.85999992</v>
      </c>
      <c r="R446" s="170">
        <f t="shared" si="2"/>
        <v>246248950.36999997</v>
      </c>
      <c r="S446" s="170">
        <f t="shared" si="2"/>
        <v>131944301.44</v>
      </c>
      <c r="T446" s="170">
        <f t="shared" si="2"/>
        <v>5718425</v>
      </c>
      <c r="U446" s="170">
        <f t="shared" si="2"/>
        <v>2820777202.749999</v>
      </c>
    </row>
    <row r="449" spans="1:28">
      <c r="C449" s="203"/>
      <c r="J449" s="212">
        <v>5752513884.4300003</v>
      </c>
    </row>
    <row r="451" spans="1:28">
      <c r="A451"/>
      <c r="B451" s="200"/>
      <c r="C451" s="200"/>
      <c r="D451" s="200"/>
      <c r="E451" s="200"/>
      <c r="F451" s="200"/>
      <c r="G451" s="200"/>
      <c r="H451" s="200"/>
      <c r="I451" s="200"/>
      <c r="J451" s="211">
        <v>5752513884.4299984</v>
      </c>
      <c r="K451" s="200"/>
      <c r="L451" s="200"/>
      <c r="M451" s="200"/>
      <c r="N451" s="200"/>
      <c r="O451" s="200"/>
      <c r="P451" s="200"/>
      <c r="Q451" s="200"/>
      <c r="R451" s="200"/>
      <c r="S451" s="200"/>
      <c r="T451" s="200"/>
      <c r="V451"/>
      <c r="W451"/>
      <c r="X451"/>
      <c r="Y451"/>
      <c r="Z451"/>
      <c r="AA451"/>
      <c r="AB451"/>
    </row>
    <row r="453" spans="1:28">
      <c r="J453" s="212"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451"/>
  <sheetViews>
    <sheetView zoomScale="70" zoomScaleNormal="70" workbookViewId="0">
      <pane xSplit="1" ySplit="5" topLeftCell="B422" activePane="bottomRight" state="frozen"/>
      <selection pane="topRight" activeCell="B1" sqref="B1"/>
      <selection pane="bottomLeft" activeCell="A6" sqref="A6"/>
      <selection pane="bottomRight" activeCell="K451" sqref="K451:U451"/>
    </sheetView>
  </sheetViews>
  <sheetFormatPr defaultRowHeight="13.8"/>
  <cols>
    <col min="1" max="1" width="36.88671875" style="103" customWidth="1"/>
    <col min="2" max="2" width="20.33203125" style="100" bestFit="1" customWidth="1"/>
    <col min="3" max="3" width="20.109375" style="117" bestFit="1" customWidth="1"/>
    <col min="4" max="4" width="19.33203125" style="117" bestFit="1" customWidth="1"/>
    <col min="5" max="9" width="17.44140625" style="117" customWidth="1"/>
    <col min="10" max="10" width="22.109375" style="117" bestFit="1" customWidth="1"/>
    <col min="11" max="11" width="17.5546875" style="117" customWidth="1"/>
    <col min="12" max="12" width="18.6640625" style="117" bestFit="1" customWidth="1"/>
    <col min="13" max="13" width="22.5546875" style="100" bestFit="1" customWidth="1"/>
    <col min="14" max="14" width="19.88671875" style="117" customWidth="1"/>
    <col min="15" max="15" width="17.5546875" style="117" customWidth="1"/>
    <col min="16" max="16" width="21.109375" style="117" bestFit="1" customWidth="1"/>
    <col min="17" max="17" width="18.33203125" style="117" bestFit="1" customWidth="1"/>
    <col min="18" max="20" width="17.5546875" style="117" customWidth="1"/>
    <col min="21" max="21" width="19.5546875" style="117" bestFit="1" customWidth="1"/>
    <col min="22" max="22" width="9.109375" style="116"/>
    <col min="23" max="23" width="16.44140625" style="116" bestFit="1" customWidth="1"/>
    <col min="24" max="28" width="9.109375" style="116"/>
  </cols>
  <sheetData>
    <row r="1" spans="1:28" ht="17.399999999999999">
      <c r="A1" s="202" t="s">
        <v>365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N1" s="101"/>
      <c r="O1" s="101"/>
      <c r="P1" s="101"/>
      <c r="Q1" s="101"/>
      <c r="R1" s="101"/>
      <c r="S1" s="101"/>
      <c r="T1" s="101"/>
      <c r="U1" s="101"/>
      <c r="V1" s="102"/>
      <c r="W1" s="102"/>
      <c r="X1" s="102"/>
      <c r="Y1" s="102"/>
      <c r="Z1" s="102"/>
      <c r="AA1" s="102"/>
      <c r="AB1" s="102"/>
    </row>
    <row r="2" spans="1:28" ht="17.399999999999999">
      <c r="A2" s="202" t="s">
        <v>425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N2" s="101"/>
      <c r="O2" s="101"/>
      <c r="P2" s="101"/>
      <c r="Q2" s="101"/>
      <c r="R2" s="101"/>
      <c r="S2" s="101"/>
      <c r="T2" s="101"/>
      <c r="U2" s="101"/>
      <c r="V2" s="102"/>
      <c r="W2" s="102"/>
      <c r="X2" s="102"/>
      <c r="Y2" s="102"/>
      <c r="Z2" s="102"/>
      <c r="AA2" s="102"/>
      <c r="AB2" s="102"/>
    </row>
    <row r="3" spans="1:28">
      <c r="C3" s="101"/>
      <c r="D3" s="101"/>
      <c r="E3" s="101"/>
      <c r="F3" s="101"/>
      <c r="G3" s="101"/>
      <c r="H3" s="101"/>
      <c r="I3" s="101"/>
      <c r="J3" s="101"/>
      <c r="K3" s="101"/>
      <c r="L3" s="101"/>
      <c r="N3" s="101"/>
      <c r="O3" s="101"/>
      <c r="P3" s="101"/>
      <c r="Q3" s="101"/>
      <c r="R3" s="101"/>
      <c r="S3" s="101"/>
      <c r="T3" s="101"/>
      <c r="U3" s="101"/>
      <c r="V3" s="102"/>
      <c r="W3" s="102"/>
      <c r="X3" s="102"/>
      <c r="Y3" s="102"/>
      <c r="Z3" s="102"/>
      <c r="AA3" s="102"/>
      <c r="AB3" s="102"/>
    </row>
    <row r="4" spans="1:28">
      <c r="B4" s="126"/>
      <c r="C4" s="128"/>
      <c r="D4" s="128"/>
      <c r="E4" s="128"/>
      <c r="F4" s="128"/>
      <c r="G4" s="128"/>
      <c r="H4" s="128"/>
      <c r="I4" s="128"/>
      <c r="J4" s="129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9"/>
      <c r="W4" s="102"/>
      <c r="X4" s="102"/>
      <c r="Y4" s="102"/>
      <c r="Z4" s="102"/>
      <c r="AA4" s="102"/>
      <c r="AB4" s="185"/>
    </row>
    <row r="5" spans="1:28" ht="40.200000000000003" thickBot="1">
      <c r="B5" s="104" t="s">
        <v>372</v>
      </c>
      <c r="C5" s="104" t="s">
        <v>373</v>
      </c>
      <c r="D5" s="104" t="s">
        <v>374</v>
      </c>
      <c r="E5" s="104" t="s">
        <v>375</v>
      </c>
      <c r="F5" s="104" t="s">
        <v>376</v>
      </c>
      <c r="G5" s="104" t="s">
        <v>377</v>
      </c>
      <c r="H5" s="104" t="s">
        <v>378</v>
      </c>
      <c r="I5" s="104" t="s">
        <v>379</v>
      </c>
      <c r="J5" s="105" t="s">
        <v>380</v>
      </c>
      <c r="K5" s="106" t="s">
        <v>381</v>
      </c>
      <c r="L5" s="106" t="s">
        <v>382</v>
      </c>
      <c r="M5" s="106" t="s">
        <v>383</v>
      </c>
      <c r="N5" s="106" t="s">
        <v>384</v>
      </c>
      <c r="O5" s="106" t="s">
        <v>385</v>
      </c>
      <c r="P5" s="106" t="s">
        <v>386</v>
      </c>
      <c r="Q5" s="106" t="s">
        <v>387</v>
      </c>
      <c r="R5" s="106" t="s">
        <v>388</v>
      </c>
      <c r="S5" s="106" t="s">
        <v>389</v>
      </c>
      <c r="T5" s="106" t="s">
        <v>390</v>
      </c>
      <c r="U5" s="107" t="s">
        <v>391</v>
      </c>
      <c r="V5" s="127"/>
      <c r="W5" s="127"/>
      <c r="X5" s="102"/>
      <c r="Y5" s="102"/>
      <c r="Z5" s="102"/>
      <c r="AA5" s="102"/>
      <c r="AB5" s="102"/>
    </row>
    <row r="6" spans="1:28" ht="14.4" thickTop="1">
      <c r="A6" s="108" t="s">
        <v>35</v>
      </c>
      <c r="B6" s="109">
        <v>3994616</v>
      </c>
      <c r="C6" s="109">
        <v>1238050</v>
      </c>
      <c r="D6" s="109">
        <v>2810998</v>
      </c>
      <c r="E6" s="109">
        <v>1247032</v>
      </c>
      <c r="F6" s="109">
        <v>0</v>
      </c>
      <c r="G6" s="109">
        <v>0</v>
      </c>
      <c r="H6" s="109">
        <v>65813</v>
      </c>
      <c r="I6" s="109">
        <v>0</v>
      </c>
      <c r="J6" s="110">
        <v>9356509</v>
      </c>
      <c r="K6" s="109">
        <v>1535048.19</v>
      </c>
      <c r="L6" s="109">
        <v>0</v>
      </c>
      <c r="M6" s="109">
        <v>0</v>
      </c>
      <c r="N6" s="109">
        <v>0</v>
      </c>
      <c r="O6" s="109">
        <v>74171.64</v>
      </c>
      <c r="P6" s="109">
        <v>4909984.9000000004</v>
      </c>
      <c r="Q6" s="109">
        <v>2044375.02</v>
      </c>
      <c r="R6" s="109">
        <v>1941904.11</v>
      </c>
      <c r="S6" s="109">
        <v>0</v>
      </c>
      <c r="T6" s="109">
        <v>0</v>
      </c>
      <c r="U6" s="111">
        <v>10505483.859999999</v>
      </c>
      <c r="V6" s="102"/>
      <c r="W6" s="102"/>
      <c r="X6" s="102"/>
      <c r="Y6" s="102"/>
      <c r="Z6" s="102"/>
      <c r="AA6" s="102"/>
      <c r="AB6" s="102"/>
    </row>
    <row r="7" spans="1:28" s="113" customFormat="1" ht="14.4">
      <c r="A7" s="103" t="s">
        <v>36</v>
      </c>
      <c r="B7" s="100">
        <v>0</v>
      </c>
      <c r="C7" s="100">
        <v>0</v>
      </c>
      <c r="D7" s="100">
        <v>0</v>
      </c>
      <c r="E7" s="100">
        <v>0</v>
      </c>
      <c r="F7" s="100">
        <v>0</v>
      </c>
      <c r="G7" s="100">
        <v>0</v>
      </c>
      <c r="H7" s="100">
        <v>0</v>
      </c>
      <c r="I7" s="100">
        <v>0</v>
      </c>
      <c r="J7" s="114">
        <v>0</v>
      </c>
      <c r="K7" s="100">
        <v>0</v>
      </c>
      <c r="L7" s="100">
        <v>0</v>
      </c>
      <c r="M7" s="100">
        <v>0</v>
      </c>
      <c r="N7" s="100"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15">
        <v>0</v>
      </c>
      <c r="V7" s="112"/>
      <c r="W7" s="112"/>
      <c r="X7" s="112"/>
      <c r="Y7" s="112"/>
      <c r="Z7" s="112"/>
      <c r="AA7" s="112"/>
      <c r="AB7" s="112"/>
    </row>
    <row r="8" spans="1:28">
      <c r="A8" s="103" t="s">
        <v>37</v>
      </c>
      <c r="B8" s="100">
        <v>0</v>
      </c>
      <c r="C8" s="100">
        <v>0</v>
      </c>
      <c r="D8" s="100">
        <v>42404.85</v>
      </c>
      <c r="E8" s="100">
        <v>1272.46</v>
      </c>
      <c r="F8" s="100">
        <v>0</v>
      </c>
      <c r="G8" s="100">
        <v>0</v>
      </c>
      <c r="H8" s="100">
        <v>0</v>
      </c>
      <c r="I8" s="100">
        <v>0</v>
      </c>
      <c r="J8" s="114">
        <v>43677.31</v>
      </c>
      <c r="K8" s="100">
        <v>34114.18</v>
      </c>
      <c r="L8" s="100">
        <v>0</v>
      </c>
      <c r="M8" s="100">
        <v>0</v>
      </c>
      <c r="N8" s="100">
        <v>0</v>
      </c>
      <c r="O8" s="100">
        <v>3.12</v>
      </c>
      <c r="P8" s="100">
        <v>11757.6</v>
      </c>
      <c r="Q8" s="100">
        <v>0</v>
      </c>
      <c r="R8" s="100">
        <v>0</v>
      </c>
      <c r="S8" s="100">
        <v>0</v>
      </c>
      <c r="T8" s="100">
        <v>0</v>
      </c>
      <c r="U8" s="115">
        <v>45874.9</v>
      </c>
    </row>
    <row r="9" spans="1:28">
      <c r="A9" s="103" t="s">
        <v>38</v>
      </c>
      <c r="B9" s="100">
        <v>340359.35</v>
      </c>
      <c r="C9" s="100">
        <v>0</v>
      </c>
      <c r="D9" s="100">
        <v>1098435.1100000001</v>
      </c>
      <c r="E9" s="100">
        <v>1994.76</v>
      </c>
      <c r="F9" s="100">
        <v>58675.42</v>
      </c>
      <c r="G9" s="100">
        <v>323928.53000000003</v>
      </c>
      <c r="H9" s="100">
        <v>500057.98</v>
      </c>
      <c r="I9" s="100">
        <v>0</v>
      </c>
      <c r="J9" s="114">
        <v>2323451.15</v>
      </c>
      <c r="K9" s="100">
        <v>0</v>
      </c>
      <c r="L9" s="100">
        <v>0</v>
      </c>
      <c r="M9" s="100">
        <v>1287194</v>
      </c>
      <c r="N9" s="100">
        <v>0</v>
      </c>
      <c r="O9" s="100">
        <v>730078.22</v>
      </c>
      <c r="P9" s="100">
        <v>0</v>
      </c>
      <c r="Q9" s="100">
        <v>252619.93</v>
      </c>
      <c r="R9" s="100">
        <v>0</v>
      </c>
      <c r="S9" s="100">
        <v>0</v>
      </c>
      <c r="T9" s="100">
        <v>0</v>
      </c>
      <c r="U9" s="115">
        <v>2269892.15</v>
      </c>
    </row>
    <row r="10" spans="1:28">
      <c r="A10" s="103" t="s">
        <v>39</v>
      </c>
      <c r="B10" s="100">
        <v>0</v>
      </c>
      <c r="C10" s="100">
        <v>1021</v>
      </c>
      <c r="D10" s="100">
        <v>200119</v>
      </c>
      <c r="E10" s="100">
        <v>3383</v>
      </c>
      <c r="F10" s="100">
        <v>0</v>
      </c>
      <c r="G10" s="100">
        <v>0</v>
      </c>
      <c r="H10" s="100">
        <v>523372</v>
      </c>
      <c r="I10" s="100">
        <v>0</v>
      </c>
      <c r="J10" s="114">
        <v>727895</v>
      </c>
      <c r="K10" s="100">
        <v>57735</v>
      </c>
      <c r="L10" s="100">
        <v>0</v>
      </c>
      <c r="M10" s="100">
        <v>103750</v>
      </c>
      <c r="N10" s="100">
        <v>0</v>
      </c>
      <c r="O10" s="100">
        <v>40966</v>
      </c>
      <c r="P10" s="100">
        <v>35067</v>
      </c>
      <c r="Q10" s="100">
        <v>403563</v>
      </c>
      <c r="R10" s="100">
        <v>182071</v>
      </c>
      <c r="S10" s="100">
        <v>0</v>
      </c>
      <c r="T10" s="100">
        <v>0</v>
      </c>
      <c r="U10" s="115">
        <v>823152</v>
      </c>
    </row>
    <row r="11" spans="1:28">
      <c r="A11" s="103" t="s">
        <v>40</v>
      </c>
      <c r="B11" s="100">
        <v>15017.11</v>
      </c>
      <c r="C11" s="100">
        <v>0</v>
      </c>
      <c r="D11" s="100">
        <v>15714.779999999999</v>
      </c>
      <c r="E11" s="100">
        <v>0</v>
      </c>
      <c r="F11" s="100">
        <v>0</v>
      </c>
      <c r="G11" s="100">
        <v>0</v>
      </c>
      <c r="H11" s="100">
        <v>0</v>
      </c>
      <c r="I11" s="100">
        <v>8114.75</v>
      </c>
      <c r="J11" s="114">
        <v>38846.639999999999</v>
      </c>
      <c r="K11" s="100">
        <v>0</v>
      </c>
      <c r="L11" s="100">
        <v>0</v>
      </c>
      <c r="M11" s="100">
        <v>0</v>
      </c>
      <c r="N11" s="100">
        <v>0</v>
      </c>
      <c r="O11" s="100">
        <v>7735.2100000000009</v>
      </c>
      <c r="P11" s="100">
        <v>470.15</v>
      </c>
      <c r="Q11" s="100">
        <v>8114.75</v>
      </c>
      <c r="R11" s="100">
        <v>0</v>
      </c>
      <c r="S11" s="100">
        <v>0</v>
      </c>
      <c r="T11" s="100">
        <v>0</v>
      </c>
      <c r="U11" s="115">
        <v>16320.11</v>
      </c>
    </row>
    <row r="12" spans="1:28">
      <c r="A12" s="108" t="s">
        <v>41</v>
      </c>
      <c r="B12" s="109">
        <v>355376.45999999996</v>
      </c>
      <c r="C12" s="109">
        <v>1021</v>
      </c>
      <c r="D12" s="109">
        <v>1356673.7400000002</v>
      </c>
      <c r="E12" s="109">
        <v>6650.22</v>
      </c>
      <c r="F12" s="109">
        <v>58675.42</v>
      </c>
      <c r="G12" s="109">
        <v>323928.53000000003</v>
      </c>
      <c r="H12" s="109">
        <v>1023429.98</v>
      </c>
      <c r="I12" s="109">
        <v>8114.75</v>
      </c>
      <c r="J12" s="110">
        <v>3133870.1</v>
      </c>
      <c r="K12" s="109">
        <v>91849.18</v>
      </c>
      <c r="L12" s="109">
        <v>0</v>
      </c>
      <c r="M12" s="109">
        <v>1390944</v>
      </c>
      <c r="N12" s="109">
        <v>0</v>
      </c>
      <c r="O12" s="109">
        <v>778782.54999999993</v>
      </c>
      <c r="P12" s="109">
        <v>47294.75</v>
      </c>
      <c r="Q12" s="109">
        <v>664297.67999999993</v>
      </c>
      <c r="R12" s="109">
        <v>182071</v>
      </c>
      <c r="S12" s="109">
        <v>0</v>
      </c>
      <c r="T12" s="109">
        <v>0</v>
      </c>
      <c r="U12" s="111">
        <v>3155239.16</v>
      </c>
    </row>
    <row r="13" spans="1:28" s="113" customFormat="1" ht="14.4">
      <c r="A13" s="108" t="s">
        <v>42</v>
      </c>
      <c r="B13" s="109">
        <v>4349992.46</v>
      </c>
      <c r="C13" s="109">
        <v>1239071</v>
      </c>
      <c r="D13" s="109">
        <v>4167671.74</v>
      </c>
      <c r="E13" s="109">
        <v>1253682.22</v>
      </c>
      <c r="F13" s="109">
        <v>58675.42</v>
      </c>
      <c r="G13" s="109">
        <v>323928.53000000003</v>
      </c>
      <c r="H13" s="109">
        <v>1089242.98</v>
      </c>
      <c r="I13" s="109">
        <v>8114.75</v>
      </c>
      <c r="J13" s="110">
        <v>12490379.1</v>
      </c>
      <c r="K13" s="109">
        <v>1626897.3699999999</v>
      </c>
      <c r="L13" s="109">
        <v>0</v>
      </c>
      <c r="M13" s="109">
        <v>1390944</v>
      </c>
      <c r="N13" s="109">
        <v>0</v>
      </c>
      <c r="O13" s="109">
        <v>852954.19</v>
      </c>
      <c r="P13" s="109">
        <v>4957279.6500000004</v>
      </c>
      <c r="Q13" s="109">
        <v>2708672.7</v>
      </c>
      <c r="R13" s="109">
        <v>2123975.1100000003</v>
      </c>
      <c r="S13" s="109">
        <v>0</v>
      </c>
      <c r="T13" s="109">
        <v>0</v>
      </c>
      <c r="U13" s="111">
        <v>13660723.02</v>
      </c>
      <c r="V13" s="112"/>
      <c r="W13" s="112"/>
      <c r="X13" s="112"/>
      <c r="Y13" s="112"/>
      <c r="Z13" s="112"/>
      <c r="AA13" s="112"/>
      <c r="AB13" s="112"/>
    </row>
    <row r="14" spans="1:28" s="113" customFormat="1" ht="14.4">
      <c r="A14" s="103"/>
      <c r="B14" s="100"/>
      <c r="C14" s="117"/>
      <c r="D14" s="117"/>
      <c r="E14" s="117"/>
      <c r="F14" s="117"/>
      <c r="G14" s="117"/>
      <c r="H14" s="117"/>
      <c r="I14" s="117"/>
      <c r="J14" s="114">
        <v>0</v>
      </c>
      <c r="K14" s="117"/>
      <c r="L14" s="117"/>
      <c r="M14" s="100"/>
      <c r="N14" s="117"/>
      <c r="O14" s="117"/>
      <c r="P14" s="117"/>
      <c r="Q14" s="117"/>
      <c r="R14" s="117"/>
      <c r="S14" s="117"/>
      <c r="T14" s="117"/>
      <c r="U14" s="115">
        <v>0</v>
      </c>
      <c r="V14" s="112"/>
      <c r="W14" s="112"/>
      <c r="X14" s="112"/>
      <c r="Y14" s="112"/>
      <c r="Z14" s="112"/>
      <c r="AA14" s="112"/>
      <c r="AB14" s="112"/>
    </row>
    <row r="15" spans="1:28">
      <c r="A15" s="108" t="s">
        <v>43</v>
      </c>
      <c r="B15" s="109">
        <v>1339144.01</v>
      </c>
      <c r="C15" s="109">
        <v>0</v>
      </c>
      <c r="D15" s="109">
        <v>2026579.43</v>
      </c>
      <c r="E15" s="109">
        <v>718548.66</v>
      </c>
      <c r="F15" s="109">
        <v>2894.17</v>
      </c>
      <c r="G15" s="109">
        <v>0</v>
      </c>
      <c r="H15" s="109">
        <v>0</v>
      </c>
      <c r="I15" s="109">
        <v>0</v>
      </c>
      <c r="J15" s="110">
        <v>4087166.27</v>
      </c>
      <c r="K15" s="109">
        <v>1199082.55</v>
      </c>
      <c r="L15" s="109">
        <v>0</v>
      </c>
      <c r="M15" s="109">
        <v>0</v>
      </c>
      <c r="N15" s="109">
        <v>0</v>
      </c>
      <c r="O15" s="109">
        <v>123913.18000000001</v>
      </c>
      <c r="P15" s="109">
        <v>1769414.39</v>
      </c>
      <c r="Q15" s="109">
        <v>135570.54999999999</v>
      </c>
      <c r="R15" s="109">
        <v>1503550.55</v>
      </c>
      <c r="S15" s="109">
        <v>0</v>
      </c>
      <c r="T15" s="109">
        <v>0</v>
      </c>
      <c r="U15" s="111">
        <v>4731531.22</v>
      </c>
    </row>
    <row r="16" spans="1:28" s="113" customFormat="1" ht="14.4">
      <c r="A16" s="103" t="s">
        <v>44</v>
      </c>
      <c r="B16" s="100">
        <v>0</v>
      </c>
      <c r="C16" s="100">
        <v>0</v>
      </c>
      <c r="D16" s="100">
        <v>48022.119999999995</v>
      </c>
      <c r="E16" s="100">
        <v>31305.39</v>
      </c>
      <c r="F16" s="100">
        <v>3000</v>
      </c>
      <c r="G16" s="100">
        <v>1236.1100000000001</v>
      </c>
      <c r="H16" s="100">
        <v>0</v>
      </c>
      <c r="I16" s="100">
        <v>0</v>
      </c>
      <c r="J16" s="114">
        <v>83563.62</v>
      </c>
      <c r="K16" s="100">
        <v>60035.88</v>
      </c>
      <c r="L16" s="100">
        <v>0</v>
      </c>
      <c r="M16" s="100">
        <v>0</v>
      </c>
      <c r="N16" s="100">
        <v>0</v>
      </c>
      <c r="O16" s="100">
        <v>1006.14</v>
      </c>
      <c r="P16" s="100">
        <v>26093.8</v>
      </c>
      <c r="Q16" s="100">
        <v>0</v>
      </c>
      <c r="R16" s="100">
        <v>0</v>
      </c>
      <c r="S16" s="100">
        <v>0</v>
      </c>
      <c r="T16" s="100">
        <v>0</v>
      </c>
      <c r="U16" s="115">
        <v>87135.819999999992</v>
      </c>
      <c r="V16" s="112"/>
      <c r="W16" s="112"/>
      <c r="X16" s="112"/>
      <c r="Y16" s="112"/>
      <c r="Z16" s="112"/>
      <c r="AA16" s="112"/>
      <c r="AB16" s="112"/>
    </row>
    <row r="17" spans="1:28">
      <c r="A17" s="103" t="s">
        <v>45</v>
      </c>
      <c r="B17" s="100">
        <v>23201</v>
      </c>
      <c r="C17" s="100">
        <v>0</v>
      </c>
      <c r="D17" s="100">
        <v>412515</v>
      </c>
      <c r="E17" s="100">
        <v>84900</v>
      </c>
      <c r="F17" s="100">
        <v>0</v>
      </c>
      <c r="G17" s="100">
        <v>0</v>
      </c>
      <c r="H17" s="100">
        <v>0</v>
      </c>
      <c r="I17" s="100">
        <v>732783</v>
      </c>
      <c r="J17" s="114">
        <v>1253399</v>
      </c>
      <c r="K17" s="100">
        <v>451215</v>
      </c>
      <c r="L17" s="100">
        <v>0</v>
      </c>
      <c r="M17" s="100">
        <v>742783</v>
      </c>
      <c r="N17" s="100">
        <v>0</v>
      </c>
      <c r="O17" s="100">
        <v>24252</v>
      </c>
      <c r="P17" s="100">
        <v>148725</v>
      </c>
      <c r="Q17" s="100">
        <v>21961</v>
      </c>
      <c r="R17" s="100">
        <v>0</v>
      </c>
      <c r="S17" s="100">
        <v>0</v>
      </c>
      <c r="T17" s="100">
        <v>0</v>
      </c>
      <c r="U17" s="115">
        <v>1388936</v>
      </c>
    </row>
    <row r="18" spans="1:28">
      <c r="A18" s="108" t="s">
        <v>41</v>
      </c>
      <c r="B18" s="109">
        <v>23201</v>
      </c>
      <c r="C18" s="109">
        <v>0</v>
      </c>
      <c r="D18" s="109">
        <v>460537.12</v>
      </c>
      <c r="E18" s="109">
        <v>116205.39</v>
      </c>
      <c r="F18" s="109">
        <v>3000</v>
      </c>
      <c r="G18" s="109">
        <v>1236.1100000000001</v>
      </c>
      <c r="H18" s="109">
        <v>0</v>
      </c>
      <c r="I18" s="109">
        <v>732783</v>
      </c>
      <c r="J18" s="110">
        <v>1336962.6200000001</v>
      </c>
      <c r="K18" s="109">
        <v>511250.88</v>
      </c>
      <c r="L18" s="109">
        <v>0</v>
      </c>
      <c r="M18" s="109">
        <v>742783</v>
      </c>
      <c r="N18" s="109">
        <v>0</v>
      </c>
      <c r="O18" s="109">
        <v>25258.14</v>
      </c>
      <c r="P18" s="109">
        <v>174818.8</v>
      </c>
      <c r="Q18" s="109">
        <v>21961</v>
      </c>
      <c r="R18" s="109">
        <v>0</v>
      </c>
      <c r="S18" s="109">
        <v>0</v>
      </c>
      <c r="T18" s="109">
        <v>0</v>
      </c>
      <c r="U18" s="111">
        <v>1476071.8199999998</v>
      </c>
    </row>
    <row r="19" spans="1:28" s="113" customFormat="1" ht="14.4">
      <c r="A19" s="108" t="s">
        <v>42</v>
      </c>
      <c r="B19" s="109">
        <v>1362345.01</v>
      </c>
      <c r="C19" s="109">
        <v>0</v>
      </c>
      <c r="D19" s="109">
        <v>2487116.5499999998</v>
      </c>
      <c r="E19" s="109">
        <v>834754.05</v>
      </c>
      <c r="F19" s="109">
        <v>5894.17</v>
      </c>
      <c r="G19" s="109">
        <v>1236.1100000000001</v>
      </c>
      <c r="H19" s="109">
        <v>0</v>
      </c>
      <c r="I19" s="109">
        <v>732783</v>
      </c>
      <c r="J19" s="110">
        <v>5424128.8899999997</v>
      </c>
      <c r="K19" s="109">
        <v>1710333.4300000002</v>
      </c>
      <c r="L19" s="109">
        <v>0</v>
      </c>
      <c r="M19" s="109">
        <v>742783</v>
      </c>
      <c r="N19" s="109">
        <v>0</v>
      </c>
      <c r="O19" s="109">
        <v>149171.32</v>
      </c>
      <c r="P19" s="109">
        <v>1944233.19</v>
      </c>
      <c r="Q19" s="109">
        <v>157531.54999999999</v>
      </c>
      <c r="R19" s="109">
        <v>1503550.55</v>
      </c>
      <c r="S19" s="109">
        <v>0</v>
      </c>
      <c r="T19" s="109">
        <v>0</v>
      </c>
      <c r="U19" s="111">
        <v>6207603.0399999991</v>
      </c>
      <c r="V19" s="112"/>
      <c r="W19" s="112"/>
      <c r="X19" s="112"/>
      <c r="Y19" s="112"/>
      <c r="Z19" s="112"/>
      <c r="AA19" s="112"/>
      <c r="AB19" s="112"/>
    </row>
    <row r="20" spans="1:28" s="113" customFormat="1" ht="14.4">
      <c r="A20" s="103"/>
      <c r="B20" s="100"/>
      <c r="C20" s="117"/>
      <c r="D20" s="117"/>
      <c r="E20" s="117"/>
      <c r="F20" s="117"/>
      <c r="G20" s="117"/>
      <c r="H20" s="117"/>
      <c r="I20" s="117"/>
      <c r="J20" s="114">
        <v>0</v>
      </c>
      <c r="K20" s="117"/>
      <c r="L20" s="117"/>
      <c r="M20" s="100"/>
      <c r="N20" s="117"/>
      <c r="O20" s="117"/>
      <c r="P20" s="117"/>
      <c r="Q20" s="117"/>
      <c r="R20" s="117"/>
      <c r="S20" s="117"/>
      <c r="T20" s="117"/>
      <c r="U20" s="115">
        <v>0</v>
      </c>
      <c r="V20" s="112"/>
      <c r="W20" s="112"/>
      <c r="X20" s="112"/>
      <c r="Y20" s="112"/>
      <c r="Z20" s="112"/>
      <c r="AA20" s="112"/>
      <c r="AB20" s="112"/>
    </row>
    <row r="21" spans="1:28">
      <c r="A21" s="108" t="s">
        <v>46</v>
      </c>
      <c r="B21" s="109">
        <v>2917294</v>
      </c>
      <c r="C21" s="109">
        <v>1774400</v>
      </c>
      <c r="D21" s="109">
        <v>3857471</v>
      </c>
      <c r="E21" s="109">
        <v>1630444</v>
      </c>
      <c r="F21" s="109">
        <v>0</v>
      </c>
      <c r="G21" s="109">
        <v>208624</v>
      </c>
      <c r="H21" s="109">
        <v>269732</v>
      </c>
      <c r="I21" s="109">
        <v>518107</v>
      </c>
      <c r="J21" s="110">
        <v>11176072</v>
      </c>
      <c r="K21" s="109">
        <v>5404139</v>
      </c>
      <c r="L21" s="109">
        <v>0</v>
      </c>
      <c r="M21" s="109">
        <v>280000</v>
      </c>
      <c r="N21" s="109">
        <v>0</v>
      </c>
      <c r="O21" s="109">
        <v>1070623</v>
      </c>
      <c r="P21" s="109">
        <v>3557208</v>
      </c>
      <c r="Q21" s="109">
        <v>1152508</v>
      </c>
      <c r="R21" s="109">
        <v>1603222</v>
      </c>
      <c r="S21" s="109">
        <v>0</v>
      </c>
      <c r="T21" s="109">
        <v>0</v>
      </c>
      <c r="U21" s="111">
        <v>13067700</v>
      </c>
    </row>
    <row r="22" spans="1:28" s="113" customFormat="1" ht="14.4">
      <c r="A22" s="103" t="s">
        <v>47</v>
      </c>
      <c r="B22" s="100">
        <v>555274.31999999995</v>
      </c>
      <c r="C22" s="100">
        <v>0</v>
      </c>
      <c r="D22" s="100">
        <v>98459.170000000013</v>
      </c>
      <c r="E22" s="100">
        <v>21366.91</v>
      </c>
      <c r="F22" s="100">
        <v>0</v>
      </c>
      <c r="G22" s="100">
        <v>0</v>
      </c>
      <c r="H22" s="100">
        <v>0</v>
      </c>
      <c r="I22" s="100">
        <v>0</v>
      </c>
      <c r="J22" s="114">
        <v>675100.4</v>
      </c>
      <c r="K22" s="100">
        <v>66976.28</v>
      </c>
      <c r="L22" s="100">
        <v>0</v>
      </c>
      <c r="M22" s="100">
        <v>100000</v>
      </c>
      <c r="N22" s="100">
        <v>0</v>
      </c>
      <c r="O22" s="100">
        <v>14485.3</v>
      </c>
      <c r="P22" s="100">
        <v>66831.789999999994</v>
      </c>
      <c r="Q22" s="100">
        <v>471605.49000000005</v>
      </c>
      <c r="R22" s="100">
        <v>0</v>
      </c>
      <c r="S22" s="100">
        <v>0</v>
      </c>
      <c r="T22" s="100">
        <v>0</v>
      </c>
      <c r="U22" s="115">
        <v>719898.8600000001</v>
      </c>
      <c r="V22" s="112"/>
      <c r="W22" s="112"/>
      <c r="X22" s="112"/>
      <c r="Y22" s="112"/>
      <c r="Z22" s="112"/>
      <c r="AA22" s="112"/>
      <c r="AB22" s="112"/>
    </row>
    <row r="23" spans="1:28">
      <c r="A23" s="103" t="s">
        <v>48</v>
      </c>
      <c r="B23" s="100">
        <v>8933662</v>
      </c>
      <c r="C23" s="100">
        <v>0</v>
      </c>
      <c r="D23" s="100">
        <v>3110667</v>
      </c>
      <c r="E23" s="100">
        <v>429386</v>
      </c>
      <c r="F23" s="100">
        <v>0</v>
      </c>
      <c r="G23" s="100">
        <v>1014901</v>
      </c>
      <c r="H23" s="100">
        <v>4505723</v>
      </c>
      <c r="I23" s="100">
        <v>1013753</v>
      </c>
      <c r="J23" s="114">
        <v>19008092</v>
      </c>
      <c r="K23" s="100">
        <v>396057</v>
      </c>
      <c r="L23" s="100">
        <v>0</v>
      </c>
      <c r="M23" s="100">
        <v>5218179</v>
      </c>
      <c r="N23" s="100">
        <v>0</v>
      </c>
      <c r="O23" s="100">
        <v>6151096</v>
      </c>
      <c r="P23" s="100">
        <v>1576122</v>
      </c>
      <c r="Q23" s="100">
        <v>3098750</v>
      </c>
      <c r="R23" s="100">
        <v>3021280</v>
      </c>
      <c r="S23" s="100">
        <v>0</v>
      </c>
      <c r="T23" s="100">
        <v>0</v>
      </c>
      <c r="U23" s="115">
        <v>19461484</v>
      </c>
    </row>
    <row r="24" spans="1:28">
      <c r="A24" s="103" t="s">
        <v>49</v>
      </c>
      <c r="B24" s="100">
        <v>141649.74</v>
      </c>
      <c r="C24" s="100">
        <v>0</v>
      </c>
      <c r="D24" s="100">
        <v>515243.97</v>
      </c>
      <c r="E24" s="100">
        <v>48636.81</v>
      </c>
      <c r="F24" s="100">
        <v>0</v>
      </c>
      <c r="G24" s="100">
        <v>7144.9699999999993</v>
      </c>
      <c r="H24" s="100">
        <v>0</v>
      </c>
      <c r="I24" s="100">
        <v>696254.84</v>
      </c>
      <c r="J24" s="114">
        <v>1408930.33</v>
      </c>
      <c r="K24" s="100">
        <v>385211.43</v>
      </c>
      <c r="L24" s="100">
        <v>2822.33</v>
      </c>
      <c r="M24" s="100">
        <v>708304.71</v>
      </c>
      <c r="N24" s="100">
        <v>87967.72</v>
      </c>
      <c r="O24" s="100">
        <v>157174.72999999998</v>
      </c>
      <c r="P24" s="100">
        <v>119845.77</v>
      </c>
      <c r="Q24" s="100">
        <v>10917.38</v>
      </c>
      <c r="R24" s="100">
        <v>79592.850000000006</v>
      </c>
      <c r="S24" s="100">
        <v>0</v>
      </c>
      <c r="T24" s="100">
        <v>0</v>
      </c>
      <c r="U24" s="115">
        <v>1551836.92</v>
      </c>
    </row>
    <row r="25" spans="1:28">
      <c r="A25" s="103" t="s">
        <v>50</v>
      </c>
      <c r="B25" s="100">
        <v>6722994</v>
      </c>
      <c r="C25" s="100">
        <v>2151438</v>
      </c>
      <c r="D25" s="100">
        <v>697040</v>
      </c>
      <c r="E25" s="100">
        <v>513494</v>
      </c>
      <c r="F25" s="100">
        <v>0</v>
      </c>
      <c r="G25" s="100">
        <v>385756</v>
      </c>
      <c r="H25" s="100">
        <v>1426903</v>
      </c>
      <c r="I25" s="100">
        <v>6358571</v>
      </c>
      <c r="J25" s="114">
        <v>18256196</v>
      </c>
      <c r="K25" s="100">
        <v>0</v>
      </c>
      <c r="L25" s="100">
        <v>65447</v>
      </c>
      <c r="M25" s="100">
        <v>8299547</v>
      </c>
      <c r="N25" s="100">
        <v>0</v>
      </c>
      <c r="O25" s="100">
        <v>4443018</v>
      </c>
      <c r="P25" s="100">
        <v>1055630</v>
      </c>
      <c r="Q25" s="100">
        <v>102303</v>
      </c>
      <c r="R25" s="100">
        <v>1622089</v>
      </c>
      <c r="S25" s="100">
        <v>2722840</v>
      </c>
      <c r="T25" s="100">
        <v>0</v>
      </c>
      <c r="U25" s="115">
        <v>18310874</v>
      </c>
    </row>
    <row r="26" spans="1:28">
      <c r="A26" s="103" t="s">
        <v>51</v>
      </c>
      <c r="B26" s="100">
        <v>233562</v>
      </c>
      <c r="C26" s="100">
        <v>0</v>
      </c>
      <c r="D26" s="100">
        <v>407785</v>
      </c>
      <c r="E26" s="100">
        <v>15893</v>
      </c>
      <c r="F26" s="100">
        <v>0</v>
      </c>
      <c r="G26" s="100">
        <v>83520</v>
      </c>
      <c r="H26" s="100">
        <v>2200</v>
      </c>
      <c r="I26" s="100">
        <v>589436</v>
      </c>
      <c r="J26" s="114">
        <v>1332396</v>
      </c>
      <c r="K26" s="100">
        <v>585107</v>
      </c>
      <c r="L26" s="100">
        <v>0</v>
      </c>
      <c r="M26" s="100">
        <v>0</v>
      </c>
      <c r="N26" s="100">
        <v>0</v>
      </c>
      <c r="O26" s="100">
        <v>493585</v>
      </c>
      <c r="P26" s="100">
        <v>269791</v>
      </c>
      <c r="Q26" s="100">
        <v>2023</v>
      </c>
      <c r="R26" s="100">
        <v>191302</v>
      </c>
      <c r="S26" s="100">
        <v>0</v>
      </c>
      <c r="T26" s="100">
        <v>0</v>
      </c>
      <c r="U26" s="115">
        <v>1541808</v>
      </c>
    </row>
    <row r="27" spans="1:28">
      <c r="A27" s="108" t="s">
        <v>41</v>
      </c>
      <c r="B27" s="109">
        <v>16587142.060000001</v>
      </c>
      <c r="C27" s="109">
        <v>2151438</v>
      </c>
      <c r="D27" s="109">
        <v>4829195.1399999997</v>
      </c>
      <c r="E27" s="109">
        <v>1028776.72</v>
      </c>
      <c r="F27" s="109">
        <v>0</v>
      </c>
      <c r="G27" s="109">
        <v>1491321.97</v>
      </c>
      <c r="H27" s="109">
        <v>5934826</v>
      </c>
      <c r="I27" s="109">
        <v>8658014.8399999999</v>
      </c>
      <c r="J27" s="110">
        <v>40680714.730000004</v>
      </c>
      <c r="K27" s="109">
        <v>1433351.71</v>
      </c>
      <c r="L27" s="109">
        <v>68269.33</v>
      </c>
      <c r="M27" s="109">
        <v>14326030.710000001</v>
      </c>
      <c r="N27" s="109">
        <v>87967.72</v>
      </c>
      <c r="O27" s="109">
        <v>11259359.029999999</v>
      </c>
      <c r="P27" s="109">
        <v>3088220.56</v>
      </c>
      <c r="Q27" s="109">
        <v>3685598.87</v>
      </c>
      <c r="R27" s="109">
        <v>4914263.8499999996</v>
      </c>
      <c r="S27" s="109">
        <v>2722840</v>
      </c>
      <c r="T27" s="109">
        <v>0</v>
      </c>
      <c r="U27" s="111">
        <v>41585901.780000001</v>
      </c>
    </row>
    <row r="28" spans="1:28" s="113" customFormat="1" ht="14.4">
      <c r="A28" s="108" t="s">
        <v>42</v>
      </c>
      <c r="B28" s="109">
        <v>19504436.060000002</v>
      </c>
      <c r="C28" s="109">
        <v>3925838</v>
      </c>
      <c r="D28" s="109">
        <v>8686666.1400000006</v>
      </c>
      <c r="E28" s="109">
        <v>2659220.7199999997</v>
      </c>
      <c r="F28" s="109">
        <v>0</v>
      </c>
      <c r="G28" s="109">
        <v>1699945.97</v>
      </c>
      <c r="H28" s="109">
        <v>6204558</v>
      </c>
      <c r="I28" s="109">
        <v>9176121.8399999999</v>
      </c>
      <c r="J28" s="110">
        <v>51856786.730000004</v>
      </c>
      <c r="K28" s="109">
        <v>6837490.71</v>
      </c>
      <c r="L28" s="109">
        <v>68269.33</v>
      </c>
      <c r="M28" s="109">
        <v>14606030.710000001</v>
      </c>
      <c r="N28" s="109">
        <v>87967.72</v>
      </c>
      <c r="O28" s="109">
        <v>12329982.029999999</v>
      </c>
      <c r="P28" s="109">
        <v>6645428.5600000005</v>
      </c>
      <c r="Q28" s="109">
        <v>4838106.87</v>
      </c>
      <c r="R28" s="109">
        <v>6517485.8499999996</v>
      </c>
      <c r="S28" s="109">
        <v>2722840</v>
      </c>
      <c r="T28" s="109">
        <v>0</v>
      </c>
      <c r="U28" s="111">
        <v>54653601.780000001</v>
      </c>
      <c r="V28" s="112"/>
      <c r="W28" s="112"/>
      <c r="X28" s="112"/>
      <c r="Y28" s="112"/>
      <c r="Z28" s="112"/>
      <c r="AA28" s="112"/>
      <c r="AB28" s="112"/>
    </row>
    <row r="29" spans="1:28" s="113" customFormat="1" ht="14.4">
      <c r="A29" s="103"/>
      <c r="B29" s="100"/>
      <c r="C29" s="117"/>
      <c r="D29" s="117"/>
      <c r="E29" s="117"/>
      <c r="F29" s="117"/>
      <c r="G29" s="117"/>
      <c r="H29" s="117"/>
      <c r="I29" s="117"/>
      <c r="J29" s="114">
        <v>0</v>
      </c>
      <c r="K29" s="117"/>
      <c r="L29" s="117"/>
      <c r="M29" s="100"/>
      <c r="N29" s="117"/>
      <c r="O29" s="117"/>
      <c r="P29" s="117"/>
      <c r="Q29" s="117"/>
      <c r="R29" s="117"/>
      <c r="S29" s="117"/>
      <c r="T29" s="117"/>
      <c r="U29" s="115">
        <v>0</v>
      </c>
      <c r="V29" s="112"/>
      <c r="W29" s="112"/>
      <c r="X29" s="112"/>
      <c r="Y29" s="112"/>
      <c r="Z29" s="112"/>
      <c r="AA29" s="112"/>
      <c r="AB29" s="112"/>
    </row>
    <row r="30" spans="1:28">
      <c r="A30" s="108" t="s">
        <v>52</v>
      </c>
      <c r="B30" s="109">
        <v>3819152.29</v>
      </c>
      <c r="C30" s="109">
        <v>2472675.0699999998</v>
      </c>
      <c r="D30" s="109">
        <v>4930081.17</v>
      </c>
      <c r="E30" s="109">
        <v>2240710.4299999997</v>
      </c>
      <c r="F30" s="109">
        <v>74129.240000000005</v>
      </c>
      <c r="G30" s="109">
        <v>0</v>
      </c>
      <c r="H30" s="109">
        <v>672032.40999999992</v>
      </c>
      <c r="I30" s="109">
        <v>0</v>
      </c>
      <c r="J30" s="110">
        <v>14208780.609999999</v>
      </c>
      <c r="K30" s="109">
        <v>7104645.5999999996</v>
      </c>
      <c r="L30" s="109">
        <v>0</v>
      </c>
      <c r="M30" s="109">
        <v>400000</v>
      </c>
      <c r="N30" s="109">
        <v>0</v>
      </c>
      <c r="O30" s="109">
        <v>270775.78000000003</v>
      </c>
      <c r="P30" s="109">
        <v>2570867.02</v>
      </c>
      <c r="Q30" s="109">
        <v>473905.37</v>
      </c>
      <c r="R30" s="109">
        <v>2047839.23</v>
      </c>
      <c r="S30" s="109">
        <v>0</v>
      </c>
      <c r="T30" s="109">
        <v>0</v>
      </c>
      <c r="U30" s="111">
        <v>12868033</v>
      </c>
    </row>
    <row r="31" spans="1:28" s="113" customFormat="1" ht="14.4">
      <c r="A31" s="103" t="s">
        <v>53</v>
      </c>
      <c r="B31" s="100">
        <v>879142</v>
      </c>
      <c r="C31" s="100">
        <v>0</v>
      </c>
      <c r="D31" s="100">
        <v>334739</v>
      </c>
      <c r="E31" s="100">
        <v>209972</v>
      </c>
      <c r="F31" s="100">
        <v>0</v>
      </c>
      <c r="G31" s="100">
        <v>0</v>
      </c>
      <c r="H31" s="100">
        <v>0</v>
      </c>
      <c r="I31" s="100">
        <v>0</v>
      </c>
      <c r="J31" s="114">
        <v>1423853</v>
      </c>
      <c r="K31" s="100">
        <v>578560</v>
      </c>
      <c r="L31" s="100">
        <v>0</v>
      </c>
      <c r="M31" s="100">
        <v>200000</v>
      </c>
      <c r="N31" s="100">
        <v>0</v>
      </c>
      <c r="O31" s="100">
        <v>27734</v>
      </c>
      <c r="P31" s="100">
        <v>63018</v>
      </c>
      <c r="Q31" s="100">
        <v>550086</v>
      </c>
      <c r="R31" s="100">
        <v>221834</v>
      </c>
      <c r="S31" s="100">
        <v>0</v>
      </c>
      <c r="T31" s="100">
        <v>0</v>
      </c>
      <c r="U31" s="115">
        <v>1641232</v>
      </c>
      <c r="V31" s="112"/>
      <c r="W31" s="112"/>
      <c r="X31" s="112"/>
      <c r="Y31" s="112"/>
      <c r="Z31" s="112"/>
      <c r="AA31" s="112"/>
      <c r="AB31" s="112"/>
    </row>
    <row r="32" spans="1:28">
      <c r="A32" s="103" t="s">
        <v>392</v>
      </c>
      <c r="B32" s="100">
        <v>668610.75</v>
      </c>
      <c r="C32" s="100">
        <v>0</v>
      </c>
      <c r="D32" s="100">
        <v>463140.11</v>
      </c>
      <c r="E32" s="100">
        <v>290112.33</v>
      </c>
      <c r="F32" s="100">
        <v>24536.639999999999</v>
      </c>
      <c r="G32" s="100">
        <v>166846.12</v>
      </c>
      <c r="H32" s="100">
        <v>125765</v>
      </c>
      <c r="I32" s="100">
        <v>0</v>
      </c>
      <c r="J32" s="114">
        <v>1739010.9499999997</v>
      </c>
      <c r="K32" s="100">
        <v>890640</v>
      </c>
      <c r="L32" s="100">
        <v>0</v>
      </c>
      <c r="M32" s="100">
        <v>176822</v>
      </c>
      <c r="N32" s="100">
        <v>0</v>
      </c>
      <c r="O32" s="100">
        <v>31126.78</v>
      </c>
      <c r="P32" s="100">
        <v>81581.73</v>
      </c>
      <c r="Q32" s="100">
        <v>0</v>
      </c>
      <c r="R32" s="100">
        <v>321826</v>
      </c>
      <c r="S32" s="100">
        <v>0</v>
      </c>
      <c r="T32" s="100">
        <v>0</v>
      </c>
      <c r="U32" s="115">
        <v>1501996.51</v>
      </c>
    </row>
    <row r="33" spans="1:28">
      <c r="A33" s="103" t="s">
        <v>55</v>
      </c>
      <c r="B33" s="100">
        <v>0</v>
      </c>
      <c r="C33" s="100">
        <v>0</v>
      </c>
      <c r="D33" s="100">
        <v>0</v>
      </c>
      <c r="E33" s="100">
        <v>0</v>
      </c>
      <c r="F33" s="100">
        <v>0</v>
      </c>
      <c r="G33" s="100">
        <v>0</v>
      </c>
      <c r="H33" s="100">
        <v>0</v>
      </c>
      <c r="I33" s="100">
        <v>0</v>
      </c>
      <c r="J33" s="114">
        <v>0</v>
      </c>
      <c r="K33" s="100">
        <v>0</v>
      </c>
      <c r="L33" s="100">
        <v>0</v>
      </c>
      <c r="M33" s="100">
        <v>0</v>
      </c>
      <c r="N33" s="100">
        <v>0</v>
      </c>
      <c r="O33" s="100">
        <v>0</v>
      </c>
      <c r="P33" s="100">
        <v>0</v>
      </c>
      <c r="Q33" s="100">
        <v>0</v>
      </c>
      <c r="R33" s="100">
        <v>0</v>
      </c>
      <c r="S33" s="100">
        <v>0</v>
      </c>
      <c r="T33" s="100">
        <v>0</v>
      </c>
      <c r="U33" s="115">
        <v>0</v>
      </c>
    </row>
    <row r="34" spans="1:28">
      <c r="A34" s="103" t="s">
        <v>56</v>
      </c>
      <c r="B34" s="100">
        <v>734442.31</v>
      </c>
      <c r="C34" s="100">
        <v>0</v>
      </c>
      <c r="D34" s="100">
        <v>334770.38999999996</v>
      </c>
      <c r="E34" s="100">
        <v>79977.63</v>
      </c>
      <c r="F34" s="100">
        <v>0</v>
      </c>
      <c r="G34" s="100">
        <v>62973.919999999998</v>
      </c>
      <c r="H34" s="100">
        <v>381225.82</v>
      </c>
      <c r="I34" s="100">
        <v>256717.6</v>
      </c>
      <c r="J34" s="114">
        <v>1850107.6700000002</v>
      </c>
      <c r="K34" s="100">
        <v>256717.6</v>
      </c>
      <c r="L34" s="100">
        <v>0</v>
      </c>
      <c r="M34" s="100">
        <v>348000</v>
      </c>
      <c r="N34" s="100">
        <v>0</v>
      </c>
      <c r="O34" s="100">
        <v>666617.66999999993</v>
      </c>
      <c r="P34" s="100">
        <v>40636.47</v>
      </c>
      <c r="Q34" s="100">
        <v>0</v>
      </c>
      <c r="R34" s="100">
        <v>471346.02</v>
      </c>
      <c r="S34" s="100">
        <v>0</v>
      </c>
      <c r="T34" s="100">
        <v>0</v>
      </c>
      <c r="U34" s="115">
        <v>1783317.76</v>
      </c>
    </row>
    <row r="35" spans="1:28">
      <c r="A35" s="103" t="s">
        <v>57</v>
      </c>
      <c r="B35" s="100">
        <v>2553202</v>
      </c>
      <c r="C35" s="100">
        <v>20863</v>
      </c>
      <c r="D35" s="100">
        <v>1752065</v>
      </c>
      <c r="E35" s="100">
        <v>156385</v>
      </c>
      <c r="F35" s="100">
        <v>13261</v>
      </c>
      <c r="G35" s="100">
        <v>537335</v>
      </c>
      <c r="H35" s="100">
        <v>0</v>
      </c>
      <c r="I35" s="100">
        <v>255632</v>
      </c>
      <c r="J35" s="114">
        <v>5288743</v>
      </c>
      <c r="K35" s="100">
        <v>1101440</v>
      </c>
      <c r="L35" s="100">
        <v>62076</v>
      </c>
      <c r="M35" s="100">
        <v>1155018</v>
      </c>
      <c r="N35" s="100">
        <v>0</v>
      </c>
      <c r="O35" s="100">
        <v>633376</v>
      </c>
      <c r="P35" s="100">
        <v>671813</v>
      </c>
      <c r="Q35" s="100">
        <v>520004</v>
      </c>
      <c r="R35" s="100">
        <v>1115863</v>
      </c>
      <c r="S35" s="100">
        <v>0</v>
      </c>
      <c r="T35" s="100">
        <v>0</v>
      </c>
      <c r="U35" s="115">
        <v>5259590</v>
      </c>
    </row>
    <row r="36" spans="1:28">
      <c r="A36" s="108" t="s">
        <v>41</v>
      </c>
      <c r="B36" s="109">
        <v>4835397.0600000005</v>
      </c>
      <c r="C36" s="109">
        <v>20863</v>
      </c>
      <c r="D36" s="109">
        <v>2884714.5</v>
      </c>
      <c r="E36" s="109">
        <v>736446.96</v>
      </c>
      <c r="F36" s="109">
        <v>37797.64</v>
      </c>
      <c r="G36" s="109">
        <v>767155.04</v>
      </c>
      <c r="H36" s="109">
        <v>506990.82</v>
      </c>
      <c r="I36" s="109">
        <v>512349.6</v>
      </c>
      <c r="J36" s="110">
        <v>10301714.619999999</v>
      </c>
      <c r="K36" s="109">
        <v>2827357.6</v>
      </c>
      <c r="L36" s="109">
        <v>62076</v>
      </c>
      <c r="M36" s="109">
        <v>1879840</v>
      </c>
      <c r="N36" s="109">
        <v>0</v>
      </c>
      <c r="O36" s="109">
        <v>1358854.45</v>
      </c>
      <c r="P36" s="109">
        <v>857049.2</v>
      </c>
      <c r="Q36" s="109">
        <v>1070090</v>
      </c>
      <c r="R36" s="109">
        <v>2130869.02</v>
      </c>
      <c r="S36" s="109">
        <v>0</v>
      </c>
      <c r="T36" s="109">
        <v>0</v>
      </c>
      <c r="U36" s="111">
        <v>10186136.27</v>
      </c>
    </row>
    <row r="37" spans="1:28" s="113" customFormat="1" ht="14.4">
      <c r="A37" s="108" t="s">
        <v>42</v>
      </c>
      <c r="B37" s="109">
        <v>8654549.3500000015</v>
      </c>
      <c r="C37" s="109">
        <v>2493538.0699999998</v>
      </c>
      <c r="D37" s="109">
        <v>7814795.6699999999</v>
      </c>
      <c r="E37" s="109">
        <v>2977157.3899999997</v>
      </c>
      <c r="F37" s="109">
        <v>111926.88</v>
      </c>
      <c r="G37" s="109">
        <v>767155.04</v>
      </c>
      <c r="H37" s="109">
        <v>1179023.23</v>
      </c>
      <c r="I37" s="109">
        <v>512349.6</v>
      </c>
      <c r="J37" s="110">
        <v>24510495.230000004</v>
      </c>
      <c r="K37" s="109">
        <v>9932003.1999999993</v>
      </c>
      <c r="L37" s="109">
        <v>62076</v>
      </c>
      <c r="M37" s="109">
        <v>2279840</v>
      </c>
      <c r="N37" s="109">
        <v>0</v>
      </c>
      <c r="O37" s="109">
        <v>1629630.23</v>
      </c>
      <c r="P37" s="109">
        <v>3427916.2199999997</v>
      </c>
      <c r="Q37" s="109">
        <v>1543995.37</v>
      </c>
      <c r="R37" s="109">
        <v>4178708.25</v>
      </c>
      <c r="S37" s="109">
        <v>0</v>
      </c>
      <c r="T37" s="109">
        <v>0</v>
      </c>
      <c r="U37" s="111">
        <v>23054169.27</v>
      </c>
      <c r="V37" s="112"/>
      <c r="W37" s="112"/>
      <c r="X37" s="112"/>
      <c r="Y37" s="112"/>
      <c r="Z37" s="112"/>
      <c r="AA37" s="112"/>
      <c r="AB37" s="112"/>
    </row>
    <row r="38" spans="1:28" s="113" customFormat="1" ht="14.4">
      <c r="A38" s="103"/>
      <c r="B38" s="100"/>
      <c r="C38" s="117"/>
      <c r="D38" s="117"/>
      <c r="E38" s="117"/>
      <c r="F38" s="117"/>
      <c r="G38" s="117"/>
      <c r="H38" s="117"/>
      <c r="I38" s="117"/>
      <c r="J38" s="114">
        <v>0</v>
      </c>
      <c r="K38" s="117"/>
      <c r="L38" s="117"/>
      <c r="M38" s="100"/>
      <c r="N38" s="117"/>
      <c r="O38" s="117"/>
      <c r="P38" s="117"/>
      <c r="Q38" s="117"/>
      <c r="R38" s="117"/>
      <c r="S38" s="117"/>
      <c r="T38" s="117"/>
      <c r="U38" s="115">
        <v>0</v>
      </c>
      <c r="V38" s="112"/>
      <c r="W38" s="112"/>
      <c r="X38" s="112"/>
      <c r="Y38" s="112"/>
      <c r="Z38" s="112"/>
      <c r="AA38" s="112"/>
      <c r="AB38" s="112"/>
    </row>
    <row r="39" spans="1:28">
      <c r="A39" s="108" t="s">
        <v>58</v>
      </c>
      <c r="B39" s="109">
        <v>6136697</v>
      </c>
      <c r="C39" s="109">
        <v>0</v>
      </c>
      <c r="D39" s="109">
        <v>4536023</v>
      </c>
      <c r="E39" s="109">
        <v>2577666</v>
      </c>
      <c r="F39" s="109">
        <v>0</v>
      </c>
      <c r="G39" s="109">
        <v>0</v>
      </c>
      <c r="H39" s="109">
        <v>150846</v>
      </c>
      <c r="I39" s="109">
        <v>500020</v>
      </c>
      <c r="J39" s="110">
        <v>13901252</v>
      </c>
      <c r="K39" s="109">
        <v>6846325</v>
      </c>
      <c r="L39" s="109">
        <v>3109</v>
      </c>
      <c r="M39" s="109">
        <v>582971</v>
      </c>
      <c r="N39" s="109">
        <v>0</v>
      </c>
      <c r="O39" s="109">
        <v>1887826</v>
      </c>
      <c r="P39" s="109">
        <v>2068583</v>
      </c>
      <c r="Q39" s="109">
        <v>527943</v>
      </c>
      <c r="R39" s="109">
        <v>4900315</v>
      </c>
      <c r="S39" s="109">
        <v>0</v>
      </c>
      <c r="T39" s="109">
        <v>0</v>
      </c>
      <c r="U39" s="111">
        <v>16817072</v>
      </c>
    </row>
    <row r="40" spans="1:28" s="113" customFormat="1" ht="14.4">
      <c r="A40" s="103" t="s">
        <v>59</v>
      </c>
      <c r="B40" s="100">
        <v>456687</v>
      </c>
      <c r="C40" s="100">
        <v>129222</v>
      </c>
      <c r="D40" s="100">
        <v>0</v>
      </c>
      <c r="E40" s="100">
        <v>0</v>
      </c>
      <c r="F40" s="100">
        <v>9315</v>
      </c>
      <c r="G40" s="100">
        <v>0</v>
      </c>
      <c r="H40" s="100">
        <v>10000</v>
      </c>
      <c r="I40" s="100">
        <v>0</v>
      </c>
      <c r="J40" s="114">
        <v>605224</v>
      </c>
      <c r="K40" s="100">
        <v>168174</v>
      </c>
      <c r="L40" s="100">
        <v>0</v>
      </c>
      <c r="M40" s="100">
        <v>0</v>
      </c>
      <c r="N40" s="100">
        <v>0</v>
      </c>
      <c r="O40" s="100">
        <v>2933</v>
      </c>
      <c r="P40" s="100">
        <v>73125</v>
      </c>
      <c r="Q40" s="100">
        <v>137370</v>
      </c>
      <c r="R40" s="100">
        <v>263417</v>
      </c>
      <c r="S40" s="100">
        <v>0</v>
      </c>
      <c r="T40" s="100">
        <v>0</v>
      </c>
      <c r="U40" s="115">
        <v>645019</v>
      </c>
      <c r="V40" s="112"/>
      <c r="W40" s="112"/>
      <c r="X40" s="112"/>
      <c r="Y40" s="112"/>
      <c r="Z40" s="112"/>
      <c r="AA40" s="112"/>
      <c r="AB40" s="112"/>
    </row>
    <row r="41" spans="1:28">
      <c r="A41" s="103" t="s">
        <v>393</v>
      </c>
      <c r="B41" s="100">
        <v>4783899.1900000004</v>
      </c>
      <c r="C41" s="100">
        <v>186632.99000000002</v>
      </c>
      <c r="D41" s="100">
        <v>1665283.6099999999</v>
      </c>
      <c r="E41" s="100">
        <v>826725.97</v>
      </c>
      <c r="F41" s="100">
        <v>0</v>
      </c>
      <c r="G41" s="100">
        <v>110972.88</v>
      </c>
      <c r="H41" s="100">
        <v>1400600</v>
      </c>
      <c r="I41" s="100">
        <v>282414.2</v>
      </c>
      <c r="J41" s="114">
        <v>9256528.8399999999</v>
      </c>
      <c r="K41" s="100">
        <v>0</v>
      </c>
      <c r="L41" s="100">
        <v>0</v>
      </c>
      <c r="M41" s="100">
        <v>1400600</v>
      </c>
      <c r="N41" s="100">
        <v>0</v>
      </c>
      <c r="O41" s="100">
        <v>1577863.7700000003</v>
      </c>
      <c r="P41" s="100">
        <v>394400.04</v>
      </c>
      <c r="Q41" s="100">
        <v>623627.1</v>
      </c>
      <c r="R41" s="100">
        <v>2494997.46</v>
      </c>
      <c r="S41" s="100">
        <v>0</v>
      </c>
      <c r="T41" s="100">
        <v>0</v>
      </c>
      <c r="U41" s="115">
        <v>6491488.370000001</v>
      </c>
    </row>
    <row r="42" spans="1:28">
      <c r="A42" s="103" t="s">
        <v>61</v>
      </c>
      <c r="B42" s="100">
        <v>613379.75</v>
      </c>
      <c r="C42" s="100">
        <v>0</v>
      </c>
      <c r="D42" s="100">
        <v>166751.36000000002</v>
      </c>
      <c r="E42" s="100">
        <v>339816</v>
      </c>
      <c r="F42" s="100">
        <v>0</v>
      </c>
      <c r="G42" s="100">
        <v>0</v>
      </c>
      <c r="H42" s="100">
        <v>26025</v>
      </c>
      <c r="I42" s="100">
        <v>60835.199999999997</v>
      </c>
      <c r="J42" s="114">
        <v>1206807.3099999998</v>
      </c>
      <c r="K42" s="100">
        <v>0</v>
      </c>
      <c r="L42" s="100">
        <v>0</v>
      </c>
      <c r="M42" s="100">
        <v>838457.05</v>
      </c>
      <c r="N42" s="100">
        <v>141398.56</v>
      </c>
      <c r="O42" s="100">
        <v>465271.91000000003</v>
      </c>
      <c r="P42" s="100">
        <v>0</v>
      </c>
      <c r="Q42" s="100">
        <v>89946.17</v>
      </c>
      <c r="R42" s="100">
        <v>56558.31</v>
      </c>
      <c r="S42" s="100">
        <v>0</v>
      </c>
      <c r="T42" s="100">
        <v>0</v>
      </c>
      <c r="U42" s="115">
        <v>1591632</v>
      </c>
    </row>
    <row r="43" spans="1:28">
      <c r="A43" s="108" t="s">
        <v>41</v>
      </c>
      <c r="B43" s="109">
        <v>5853965.9400000004</v>
      </c>
      <c r="C43" s="109">
        <v>315854.99</v>
      </c>
      <c r="D43" s="109">
        <v>1832034.97</v>
      </c>
      <c r="E43" s="109">
        <v>1166541.97</v>
      </c>
      <c r="F43" s="109">
        <v>9315</v>
      </c>
      <c r="G43" s="109">
        <v>110972.88</v>
      </c>
      <c r="H43" s="109">
        <v>1436625</v>
      </c>
      <c r="I43" s="109">
        <v>343249.4</v>
      </c>
      <c r="J43" s="110">
        <v>11068560.150000002</v>
      </c>
      <c r="K43" s="109">
        <v>168174</v>
      </c>
      <c r="L43" s="109">
        <v>0</v>
      </c>
      <c r="M43" s="109">
        <v>2239057.0499999998</v>
      </c>
      <c r="N43" s="109">
        <v>141398.56</v>
      </c>
      <c r="O43" s="109">
        <v>2046068.6800000002</v>
      </c>
      <c r="P43" s="109">
        <v>467525.04</v>
      </c>
      <c r="Q43" s="109">
        <v>850943.27</v>
      </c>
      <c r="R43" s="109">
        <v>2814972.77</v>
      </c>
      <c r="S43" s="109">
        <v>0</v>
      </c>
      <c r="T43" s="109">
        <v>0</v>
      </c>
      <c r="U43" s="111">
        <v>8728139.3699999992</v>
      </c>
    </row>
    <row r="44" spans="1:28" s="113" customFormat="1" ht="14.4">
      <c r="A44" s="108" t="s">
        <v>42</v>
      </c>
      <c r="B44" s="109">
        <v>11990662.940000001</v>
      </c>
      <c r="C44" s="109">
        <v>315854.99</v>
      </c>
      <c r="D44" s="109">
        <v>6368057.9699999997</v>
      </c>
      <c r="E44" s="109">
        <v>3744207.9699999997</v>
      </c>
      <c r="F44" s="109">
        <v>9315</v>
      </c>
      <c r="G44" s="109">
        <v>110972.88</v>
      </c>
      <c r="H44" s="109">
        <v>1587471</v>
      </c>
      <c r="I44" s="109">
        <v>843269.4</v>
      </c>
      <c r="J44" s="110">
        <v>24969812.149999999</v>
      </c>
      <c r="K44" s="109">
        <v>7014499</v>
      </c>
      <c r="L44" s="109">
        <v>3109</v>
      </c>
      <c r="M44" s="109">
        <v>2822028.05</v>
      </c>
      <c r="N44" s="109">
        <v>141398.56</v>
      </c>
      <c r="O44" s="109">
        <v>3933894.68</v>
      </c>
      <c r="P44" s="109">
        <v>2536108.04</v>
      </c>
      <c r="Q44" s="109">
        <v>1378886.27</v>
      </c>
      <c r="R44" s="109">
        <v>7715287.7699999996</v>
      </c>
      <c r="S44" s="109">
        <v>0</v>
      </c>
      <c r="T44" s="109">
        <v>0</v>
      </c>
      <c r="U44" s="111">
        <v>25545211.370000001</v>
      </c>
      <c r="V44" s="112"/>
      <c r="W44" s="112"/>
      <c r="X44" s="112"/>
      <c r="Y44" s="112"/>
      <c r="Z44" s="112"/>
      <c r="AA44" s="112"/>
      <c r="AB44" s="112"/>
    </row>
    <row r="45" spans="1:28" s="113" customFormat="1" ht="14.4">
      <c r="A45" s="103"/>
      <c r="B45" s="100"/>
      <c r="C45" s="117"/>
      <c r="D45" s="117"/>
      <c r="E45" s="117"/>
      <c r="F45" s="117"/>
      <c r="G45" s="117"/>
      <c r="H45" s="117"/>
      <c r="I45" s="117"/>
      <c r="J45" s="114">
        <v>0</v>
      </c>
      <c r="K45" s="117"/>
      <c r="L45" s="117"/>
      <c r="M45" s="100"/>
      <c r="N45" s="117"/>
      <c r="O45" s="117"/>
      <c r="P45" s="117"/>
      <c r="Q45" s="117"/>
      <c r="R45" s="117"/>
      <c r="S45" s="117"/>
      <c r="T45" s="117"/>
      <c r="U45" s="115">
        <v>0</v>
      </c>
      <c r="V45" s="112"/>
      <c r="W45" s="112"/>
      <c r="X45" s="112"/>
      <c r="Y45" s="112"/>
      <c r="Z45" s="112"/>
      <c r="AA45" s="112"/>
      <c r="AB45" s="112"/>
    </row>
    <row r="46" spans="1:28">
      <c r="A46" s="108" t="s">
        <v>62</v>
      </c>
      <c r="B46" s="109">
        <v>26278346.060000002</v>
      </c>
      <c r="C46" s="109">
        <v>0</v>
      </c>
      <c r="D46" s="109">
        <v>16938715.140000001</v>
      </c>
      <c r="E46" s="109">
        <v>16140014.9</v>
      </c>
      <c r="F46" s="109">
        <v>13359.6</v>
      </c>
      <c r="G46" s="109">
        <v>0</v>
      </c>
      <c r="H46" s="109">
        <v>3873901.73</v>
      </c>
      <c r="I46" s="109">
        <v>4984765.78</v>
      </c>
      <c r="J46" s="110">
        <v>68229103.209999993</v>
      </c>
      <c r="K46" s="109">
        <v>31931171.329999998</v>
      </c>
      <c r="L46" s="109">
        <v>896</v>
      </c>
      <c r="M46" s="109">
        <v>8287762.9000000004</v>
      </c>
      <c r="N46" s="109">
        <v>0</v>
      </c>
      <c r="O46" s="109">
        <v>11686555.300000001</v>
      </c>
      <c r="P46" s="109">
        <v>7135574.4299999997</v>
      </c>
      <c r="Q46" s="109">
        <v>1833179.47</v>
      </c>
      <c r="R46" s="109">
        <v>6214143.8599999994</v>
      </c>
      <c r="S46" s="109">
        <v>1532581.3</v>
      </c>
      <c r="T46" s="109">
        <v>0</v>
      </c>
      <c r="U46" s="111">
        <v>68621864.590000004</v>
      </c>
    </row>
    <row r="47" spans="1:28" s="113" customFormat="1" ht="14.4">
      <c r="A47" s="103" t="s">
        <v>394</v>
      </c>
      <c r="B47" s="100">
        <v>442120.77</v>
      </c>
      <c r="C47" s="100">
        <v>0</v>
      </c>
      <c r="D47" s="100">
        <v>2010574.85</v>
      </c>
      <c r="E47" s="100">
        <v>0</v>
      </c>
      <c r="F47" s="100">
        <v>0</v>
      </c>
      <c r="G47" s="100">
        <v>505375</v>
      </c>
      <c r="H47" s="100">
        <v>587647.30000000005</v>
      </c>
      <c r="I47" s="100">
        <v>1269014.22</v>
      </c>
      <c r="J47" s="114">
        <v>4814732.1399999997</v>
      </c>
      <c r="K47" s="100">
        <v>0</v>
      </c>
      <c r="L47" s="100">
        <v>0</v>
      </c>
      <c r="M47" s="100">
        <v>2217754.4900000002</v>
      </c>
      <c r="N47" s="100">
        <v>0</v>
      </c>
      <c r="O47" s="100">
        <v>1382277.44</v>
      </c>
      <c r="P47" s="100">
        <v>377189.11</v>
      </c>
      <c r="Q47" s="100">
        <v>61789</v>
      </c>
      <c r="R47" s="100">
        <v>10904.54</v>
      </c>
      <c r="S47" s="100">
        <v>0</v>
      </c>
      <c r="T47" s="100">
        <v>0</v>
      </c>
      <c r="U47" s="115">
        <v>4049914.58</v>
      </c>
      <c r="V47" s="112"/>
      <c r="W47" s="112"/>
      <c r="X47" s="112"/>
      <c r="Y47" s="112"/>
      <c r="Z47" s="112"/>
      <c r="AA47" s="112"/>
      <c r="AB47" s="112"/>
    </row>
    <row r="48" spans="1:28">
      <c r="A48" s="103" t="s">
        <v>64</v>
      </c>
      <c r="B48" s="100">
        <v>10440343</v>
      </c>
      <c r="C48" s="100">
        <v>0</v>
      </c>
      <c r="D48" s="100">
        <v>1428222</v>
      </c>
      <c r="E48" s="100">
        <v>383661</v>
      </c>
      <c r="F48" s="100">
        <v>0</v>
      </c>
      <c r="G48" s="100">
        <v>515627</v>
      </c>
      <c r="H48" s="100">
        <v>145377</v>
      </c>
      <c r="I48" s="100">
        <v>2809769</v>
      </c>
      <c r="J48" s="114">
        <v>15722999</v>
      </c>
      <c r="K48" s="100">
        <v>2809769</v>
      </c>
      <c r="L48" s="100">
        <v>0</v>
      </c>
      <c r="M48" s="100">
        <v>3172277</v>
      </c>
      <c r="N48" s="100">
        <v>0</v>
      </c>
      <c r="O48" s="100">
        <v>1038559</v>
      </c>
      <c r="P48" s="100">
        <v>419140</v>
      </c>
      <c r="Q48" s="100">
        <v>4872669</v>
      </c>
      <c r="R48" s="100">
        <v>2200000</v>
      </c>
      <c r="S48" s="100">
        <v>0</v>
      </c>
      <c r="T48" s="100">
        <v>0</v>
      </c>
      <c r="U48" s="115">
        <v>14512414</v>
      </c>
    </row>
    <row r="49" spans="1:28">
      <c r="A49" s="103" t="s">
        <v>65</v>
      </c>
      <c r="B49" s="100">
        <v>332306</v>
      </c>
      <c r="C49" s="100">
        <v>0</v>
      </c>
      <c r="D49" s="100">
        <v>734606</v>
      </c>
      <c r="E49" s="100">
        <v>37090</v>
      </c>
      <c r="F49" s="100">
        <v>0</v>
      </c>
      <c r="G49" s="100">
        <v>0</v>
      </c>
      <c r="H49" s="100">
        <v>0</v>
      </c>
      <c r="I49" s="100">
        <v>1338683</v>
      </c>
      <c r="J49" s="114">
        <v>2442685</v>
      </c>
      <c r="K49" s="100">
        <v>375752</v>
      </c>
      <c r="L49" s="100">
        <v>0</v>
      </c>
      <c r="M49" s="100">
        <v>0</v>
      </c>
      <c r="N49" s="100">
        <v>0</v>
      </c>
      <c r="O49" s="100">
        <v>606467</v>
      </c>
      <c r="P49" s="100">
        <v>62190</v>
      </c>
      <c r="Q49" s="100">
        <v>142795</v>
      </c>
      <c r="R49" s="100">
        <v>54994</v>
      </c>
      <c r="S49" s="100">
        <v>0</v>
      </c>
      <c r="T49" s="100">
        <v>0</v>
      </c>
      <c r="U49" s="115">
        <v>1242198</v>
      </c>
    </row>
    <row r="50" spans="1:28">
      <c r="A50" s="103" t="s">
        <v>66</v>
      </c>
      <c r="B50" s="100">
        <v>1235229</v>
      </c>
      <c r="C50" s="100">
        <v>8754</v>
      </c>
      <c r="D50" s="100">
        <v>222111</v>
      </c>
      <c r="E50" s="100">
        <v>89862</v>
      </c>
      <c r="F50" s="100">
        <v>191540</v>
      </c>
      <c r="G50" s="100">
        <v>0</v>
      </c>
      <c r="H50" s="100">
        <v>451887</v>
      </c>
      <c r="I50" s="100">
        <v>0</v>
      </c>
      <c r="J50" s="114">
        <v>2199383</v>
      </c>
      <c r="K50" s="100">
        <v>0</v>
      </c>
      <c r="L50" s="100">
        <v>0</v>
      </c>
      <c r="M50" s="100">
        <v>451887</v>
      </c>
      <c r="N50" s="100">
        <v>0</v>
      </c>
      <c r="O50" s="100">
        <v>159519</v>
      </c>
      <c r="P50" s="100">
        <v>124152</v>
      </c>
      <c r="Q50" s="100">
        <v>940099</v>
      </c>
      <c r="R50" s="100">
        <v>131900</v>
      </c>
      <c r="S50" s="100">
        <v>0</v>
      </c>
      <c r="T50" s="100">
        <v>0</v>
      </c>
      <c r="U50" s="115">
        <v>1807557</v>
      </c>
    </row>
    <row r="51" spans="1:28">
      <c r="A51" s="103" t="s">
        <v>67</v>
      </c>
      <c r="B51" s="100">
        <v>11114849</v>
      </c>
      <c r="C51" s="100">
        <v>0</v>
      </c>
      <c r="D51" s="100">
        <v>15156751</v>
      </c>
      <c r="E51" s="100">
        <v>324728</v>
      </c>
      <c r="F51" s="100">
        <v>0</v>
      </c>
      <c r="G51" s="100">
        <v>8209747</v>
      </c>
      <c r="H51" s="100">
        <v>5035917</v>
      </c>
      <c r="I51" s="100">
        <v>785826</v>
      </c>
      <c r="J51" s="114">
        <v>40627818</v>
      </c>
      <c r="K51" s="100">
        <v>0</v>
      </c>
      <c r="L51" s="100">
        <v>0</v>
      </c>
      <c r="M51" s="100">
        <v>17597655</v>
      </c>
      <c r="N51" s="100">
        <v>0</v>
      </c>
      <c r="O51" s="100">
        <v>8705993</v>
      </c>
      <c r="P51" s="100">
        <v>3410953</v>
      </c>
      <c r="Q51" s="100">
        <v>502366</v>
      </c>
      <c r="R51" s="100">
        <v>4957226</v>
      </c>
      <c r="S51" s="100">
        <v>0</v>
      </c>
      <c r="T51" s="100">
        <v>0</v>
      </c>
      <c r="U51" s="115">
        <v>35174193</v>
      </c>
    </row>
    <row r="52" spans="1:28">
      <c r="A52" s="103" t="s">
        <v>68</v>
      </c>
      <c r="B52" s="100">
        <v>484803.91</v>
      </c>
      <c r="C52" s="100">
        <v>0</v>
      </c>
      <c r="D52" s="100">
        <v>853897.4</v>
      </c>
      <c r="E52" s="100">
        <v>123902.20999999999</v>
      </c>
      <c r="F52" s="100">
        <v>0</v>
      </c>
      <c r="G52" s="100">
        <v>0</v>
      </c>
      <c r="H52" s="100">
        <v>0</v>
      </c>
      <c r="I52" s="100">
        <v>0</v>
      </c>
      <c r="J52" s="114">
        <v>1462603.52</v>
      </c>
      <c r="K52" s="100">
        <v>0</v>
      </c>
      <c r="L52" s="100">
        <v>0</v>
      </c>
      <c r="M52" s="100">
        <v>361150.36</v>
      </c>
      <c r="N52" s="100">
        <v>0</v>
      </c>
      <c r="O52" s="100">
        <v>605568.74</v>
      </c>
      <c r="P52" s="100">
        <v>300743.67</v>
      </c>
      <c r="Q52" s="100">
        <v>0</v>
      </c>
      <c r="R52" s="100">
        <v>252806.13</v>
      </c>
      <c r="S52" s="100">
        <v>0</v>
      </c>
      <c r="T52" s="100">
        <v>0</v>
      </c>
      <c r="U52" s="115">
        <v>1520268.9</v>
      </c>
    </row>
    <row r="53" spans="1:28">
      <c r="A53" s="103" t="s">
        <v>69</v>
      </c>
      <c r="B53" s="100">
        <v>0</v>
      </c>
      <c r="C53" s="100">
        <v>0</v>
      </c>
      <c r="D53" s="100">
        <v>237272.55999999997</v>
      </c>
      <c r="E53" s="100">
        <v>100193.65</v>
      </c>
      <c r="F53" s="100">
        <v>21650</v>
      </c>
      <c r="G53" s="100">
        <v>17000</v>
      </c>
      <c r="H53" s="100">
        <v>16229.22</v>
      </c>
      <c r="I53" s="100">
        <v>0</v>
      </c>
      <c r="J53" s="114">
        <v>392345.42999999993</v>
      </c>
      <c r="K53" s="100">
        <v>53599.06</v>
      </c>
      <c r="L53" s="100">
        <v>0</v>
      </c>
      <c r="M53" s="100">
        <v>0</v>
      </c>
      <c r="N53" s="100">
        <v>0</v>
      </c>
      <c r="O53" s="100">
        <v>196646.76</v>
      </c>
      <c r="P53" s="100">
        <v>33313.08</v>
      </c>
      <c r="Q53" s="100">
        <v>136353.57</v>
      </c>
      <c r="R53" s="100">
        <v>0</v>
      </c>
      <c r="S53" s="100">
        <v>0</v>
      </c>
      <c r="T53" s="100">
        <v>0</v>
      </c>
      <c r="U53" s="115">
        <v>419912.47000000003</v>
      </c>
    </row>
    <row r="54" spans="1:28">
      <c r="A54" s="108" t="s">
        <v>41</v>
      </c>
      <c r="B54" s="109">
        <v>24049651.68</v>
      </c>
      <c r="C54" s="109">
        <v>8754</v>
      </c>
      <c r="D54" s="109">
        <v>20643434.809999999</v>
      </c>
      <c r="E54" s="109">
        <v>1059436.8599999999</v>
      </c>
      <c r="F54" s="109">
        <v>213190</v>
      </c>
      <c r="G54" s="109">
        <v>9247749</v>
      </c>
      <c r="H54" s="109">
        <v>6237057.5199999996</v>
      </c>
      <c r="I54" s="109">
        <v>6203292.2199999997</v>
      </c>
      <c r="J54" s="110">
        <v>67662566.089999989</v>
      </c>
      <c r="K54" s="109">
        <v>3239120.06</v>
      </c>
      <c r="L54" s="109">
        <v>0</v>
      </c>
      <c r="M54" s="109">
        <v>23800723.850000001</v>
      </c>
      <c r="N54" s="109">
        <v>0</v>
      </c>
      <c r="O54" s="109">
        <v>12695030.939999999</v>
      </c>
      <c r="P54" s="109">
        <v>4727680.8600000003</v>
      </c>
      <c r="Q54" s="109">
        <v>6656071.5700000003</v>
      </c>
      <c r="R54" s="109">
        <v>7607830.6699999999</v>
      </c>
      <c r="S54" s="109">
        <v>0</v>
      </c>
      <c r="T54" s="109">
        <v>0</v>
      </c>
      <c r="U54" s="111">
        <v>58726457.950000003</v>
      </c>
    </row>
    <row r="55" spans="1:28" s="113" customFormat="1" ht="14.4">
      <c r="A55" s="108" t="s">
        <v>42</v>
      </c>
      <c r="B55" s="109">
        <v>50327997.740000002</v>
      </c>
      <c r="C55" s="109">
        <v>8754</v>
      </c>
      <c r="D55" s="109">
        <v>37582149.950000003</v>
      </c>
      <c r="E55" s="109">
        <v>17199451.760000002</v>
      </c>
      <c r="F55" s="109">
        <v>226549.6</v>
      </c>
      <c r="G55" s="109">
        <v>9247749</v>
      </c>
      <c r="H55" s="109">
        <v>10110959.25</v>
      </c>
      <c r="I55" s="109">
        <v>11188058</v>
      </c>
      <c r="J55" s="110">
        <v>135891669.30000001</v>
      </c>
      <c r="K55" s="109">
        <v>35170291.390000001</v>
      </c>
      <c r="L55" s="109">
        <v>896</v>
      </c>
      <c r="M55" s="109">
        <v>32088486.75</v>
      </c>
      <c r="N55" s="109">
        <v>0</v>
      </c>
      <c r="O55" s="109">
        <v>24381586.240000002</v>
      </c>
      <c r="P55" s="109">
        <v>11863255.289999999</v>
      </c>
      <c r="Q55" s="109">
        <v>8489251.040000001</v>
      </c>
      <c r="R55" s="109">
        <v>13821974.529999999</v>
      </c>
      <c r="S55" s="109">
        <v>1532581.3</v>
      </c>
      <c r="T55" s="109">
        <v>0</v>
      </c>
      <c r="U55" s="111">
        <v>127348322.53999999</v>
      </c>
      <c r="V55" s="112"/>
      <c r="W55" s="112"/>
      <c r="X55" s="112"/>
      <c r="Y55" s="112"/>
      <c r="Z55" s="112"/>
      <c r="AA55" s="112"/>
      <c r="AB55" s="112"/>
    </row>
    <row r="56" spans="1:28" s="113" customFormat="1" ht="14.4">
      <c r="A56" s="103"/>
      <c r="B56" s="100"/>
      <c r="C56" s="117"/>
      <c r="D56" s="117"/>
      <c r="E56" s="117"/>
      <c r="F56" s="117"/>
      <c r="G56" s="117"/>
      <c r="H56" s="117"/>
      <c r="I56" s="117"/>
      <c r="J56" s="114">
        <v>0</v>
      </c>
      <c r="K56" s="117"/>
      <c r="L56" s="117"/>
      <c r="M56" s="100"/>
      <c r="N56" s="117"/>
      <c r="O56" s="117"/>
      <c r="P56" s="117"/>
      <c r="Q56" s="117"/>
      <c r="R56" s="117"/>
      <c r="S56" s="117"/>
      <c r="T56" s="117"/>
      <c r="U56" s="115">
        <v>0</v>
      </c>
      <c r="V56" s="112"/>
      <c r="W56" s="112"/>
      <c r="X56" s="112"/>
      <c r="Y56" s="112"/>
      <c r="Z56" s="112"/>
      <c r="AA56" s="112"/>
      <c r="AB56" s="112"/>
    </row>
    <row r="57" spans="1:28">
      <c r="A57" s="108" t="s">
        <v>70</v>
      </c>
      <c r="B57" s="109">
        <v>2062625.92</v>
      </c>
      <c r="C57" s="109">
        <v>225061.74</v>
      </c>
      <c r="D57" s="109">
        <v>1882984.5799999998</v>
      </c>
      <c r="E57" s="109">
        <v>421117.86999999994</v>
      </c>
      <c r="F57" s="109">
        <v>28146.27</v>
      </c>
      <c r="G57" s="109">
        <v>133066.25</v>
      </c>
      <c r="H57" s="109">
        <v>9225.59</v>
      </c>
      <c r="I57" s="109">
        <v>0</v>
      </c>
      <c r="J57" s="110">
        <v>4762228.22</v>
      </c>
      <c r="K57" s="109">
        <v>896265.74</v>
      </c>
      <c r="L57" s="109">
        <v>0</v>
      </c>
      <c r="M57" s="109">
        <v>65981</v>
      </c>
      <c r="N57" s="109">
        <v>0</v>
      </c>
      <c r="O57" s="109">
        <v>36752.44</v>
      </c>
      <c r="P57" s="109">
        <v>1662581.55</v>
      </c>
      <c r="Q57" s="109">
        <v>1238725.07</v>
      </c>
      <c r="R57" s="109">
        <v>759380.58</v>
      </c>
      <c r="S57" s="109">
        <v>0</v>
      </c>
      <c r="T57" s="109">
        <v>0</v>
      </c>
      <c r="U57" s="111">
        <v>4659686.38</v>
      </c>
    </row>
    <row r="58" spans="1:28" s="113" customFormat="1" ht="14.4">
      <c r="A58" s="103" t="s">
        <v>71</v>
      </c>
      <c r="B58" s="100">
        <v>38097.49</v>
      </c>
      <c r="C58" s="100">
        <v>0</v>
      </c>
      <c r="D58" s="100">
        <v>202202.50999999998</v>
      </c>
      <c r="E58" s="100">
        <v>25433.72</v>
      </c>
      <c r="F58" s="100">
        <v>0</v>
      </c>
      <c r="G58" s="100">
        <v>590.84</v>
      </c>
      <c r="H58" s="100">
        <v>16881.09</v>
      </c>
      <c r="I58" s="100">
        <v>0</v>
      </c>
      <c r="J58" s="114">
        <v>283205.65000000002</v>
      </c>
      <c r="K58" s="100">
        <v>0</v>
      </c>
      <c r="L58" s="100">
        <v>0</v>
      </c>
      <c r="M58" s="100">
        <v>0</v>
      </c>
      <c r="N58" s="100">
        <v>0</v>
      </c>
      <c r="O58" s="100">
        <v>224535.88999999998</v>
      </c>
      <c r="P58" s="100">
        <v>52497.14</v>
      </c>
      <c r="Q58" s="100">
        <v>0</v>
      </c>
      <c r="R58" s="100">
        <v>0</v>
      </c>
      <c r="S58" s="100">
        <v>0</v>
      </c>
      <c r="T58" s="100">
        <v>0</v>
      </c>
      <c r="U58" s="115">
        <v>277033.02999999997</v>
      </c>
      <c r="V58" s="112"/>
      <c r="W58" s="112"/>
      <c r="X58" s="112"/>
      <c r="Y58" s="112"/>
      <c r="Z58" s="112"/>
      <c r="AA58" s="112"/>
      <c r="AB58" s="112"/>
    </row>
    <row r="59" spans="1:28">
      <c r="A59" s="103" t="s">
        <v>72</v>
      </c>
      <c r="B59" s="100">
        <v>0</v>
      </c>
      <c r="C59" s="100">
        <v>0</v>
      </c>
      <c r="D59" s="100">
        <v>4074</v>
      </c>
      <c r="E59" s="100">
        <v>2461</v>
      </c>
      <c r="F59" s="100">
        <v>0</v>
      </c>
      <c r="G59" s="100">
        <v>0</v>
      </c>
      <c r="H59" s="100">
        <v>0</v>
      </c>
      <c r="I59" s="100">
        <v>0</v>
      </c>
      <c r="J59" s="114">
        <v>6535</v>
      </c>
      <c r="K59" s="100">
        <v>10690</v>
      </c>
      <c r="L59" s="100">
        <v>0</v>
      </c>
      <c r="M59" s="100">
        <v>0</v>
      </c>
      <c r="N59" s="100">
        <v>0</v>
      </c>
      <c r="O59" s="100">
        <v>6147</v>
      </c>
      <c r="P59" s="100">
        <v>2682</v>
      </c>
      <c r="Q59" s="100">
        <v>244</v>
      </c>
      <c r="R59" s="100">
        <v>0</v>
      </c>
      <c r="S59" s="100">
        <v>0</v>
      </c>
      <c r="T59" s="100">
        <v>0</v>
      </c>
      <c r="U59" s="115">
        <v>19763</v>
      </c>
    </row>
    <row r="60" spans="1:28">
      <c r="A60" s="108" t="s">
        <v>41</v>
      </c>
      <c r="B60" s="109">
        <v>38097.49</v>
      </c>
      <c r="C60" s="109">
        <v>0</v>
      </c>
      <c r="D60" s="109">
        <v>206276.50999999998</v>
      </c>
      <c r="E60" s="109">
        <v>27894.720000000001</v>
      </c>
      <c r="F60" s="109">
        <v>0</v>
      </c>
      <c r="G60" s="109">
        <v>590.84</v>
      </c>
      <c r="H60" s="109">
        <v>16881.09</v>
      </c>
      <c r="I60" s="109">
        <v>0</v>
      </c>
      <c r="J60" s="110">
        <v>289740.65000000002</v>
      </c>
      <c r="K60" s="109">
        <v>10690</v>
      </c>
      <c r="L60" s="109">
        <v>0</v>
      </c>
      <c r="M60" s="109">
        <v>0</v>
      </c>
      <c r="N60" s="109">
        <v>0</v>
      </c>
      <c r="O60" s="109">
        <v>230682.88999999998</v>
      </c>
      <c r="P60" s="109">
        <v>55179.14</v>
      </c>
      <c r="Q60" s="109">
        <v>244</v>
      </c>
      <c r="R60" s="109">
        <v>0</v>
      </c>
      <c r="S60" s="109">
        <v>0</v>
      </c>
      <c r="T60" s="109">
        <v>0</v>
      </c>
      <c r="U60" s="111">
        <v>296796.02999999997</v>
      </c>
    </row>
    <row r="61" spans="1:28" s="113" customFormat="1" ht="14.4">
      <c r="A61" s="108" t="s">
        <v>42</v>
      </c>
      <c r="B61" s="109">
        <v>2100723.41</v>
      </c>
      <c r="C61" s="109">
        <v>225061.74</v>
      </c>
      <c r="D61" s="109">
        <v>2089261.0899999999</v>
      </c>
      <c r="E61" s="109">
        <v>449012.58999999997</v>
      </c>
      <c r="F61" s="109">
        <v>28146.27</v>
      </c>
      <c r="G61" s="109">
        <v>133657.09</v>
      </c>
      <c r="H61" s="109">
        <v>26106.68</v>
      </c>
      <c r="I61" s="109">
        <v>0</v>
      </c>
      <c r="J61" s="110">
        <v>5051968.8699999992</v>
      </c>
      <c r="K61" s="109">
        <v>906955.74</v>
      </c>
      <c r="L61" s="109">
        <v>0</v>
      </c>
      <c r="M61" s="109">
        <v>65981</v>
      </c>
      <c r="N61" s="109">
        <v>0</v>
      </c>
      <c r="O61" s="109">
        <v>267435.32999999996</v>
      </c>
      <c r="P61" s="109">
        <v>1717760.69</v>
      </c>
      <c r="Q61" s="109">
        <v>1238969.07</v>
      </c>
      <c r="R61" s="109">
        <v>759380.58</v>
      </c>
      <c r="S61" s="109">
        <v>0</v>
      </c>
      <c r="T61" s="109">
        <v>0</v>
      </c>
      <c r="U61" s="111">
        <v>4956482.41</v>
      </c>
      <c r="V61" s="112"/>
      <c r="W61" s="112"/>
      <c r="X61" s="112"/>
      <c r="Y61" s="112"/>
      <c r="Z61" s="112"/>
      <c r="AA61" s="112"/>
      <c r="AB61" s="112"/>
    </row>
    <row r="62" spans="1:28" s="113" customFormat="1" ht="14.4">
      <c r="A62" s="103"/>
      <c r="B62" s="100"/>
      <c r="C62" s="117"/>
      <c r="D62" s="117"/>
      <c r="E62" s="117"/>
      <c r="F62" s="117"/>
      <c r="G62" s="117"/>
      <c r="H62" s="117"/>
      <c r="I62" s="117"/>
      <c r="J62" s="114">
        <v>0</v>
      </c>
      <c r="K62" s="117"/>
      <c r="L62" s="117"/>
      <c r="M62" s="100"/>
      <c r="N62" s="117"/>
      <c r="O62" s="117"/>
      <c r="P62" s="117"/>
      <c r="Q62" s="117"/>
      <c r="R62" s="117"/>
      <c r="S62" s="117"/>
      <c r="T62" s="117"/>
      <c r="U62" s="115">
        <v>0</v>
      </c>
      <c r="V62" s="112"/>
      <c r="W62" s="112"/>
      <c r="X62" s="112"/>
      <c r="Y62" s="112"/>
      <c r="Z62" s="112"/>
      <c r="AA62" s="112"/>
      <c r="AB62" s="112"/>
    </row>
    <row r="63" spans="1:28">
      <c r="A63" s="108" t="s">
        <v>73</v>
      </c>
      <c r="B63" s="109">
        <v>3005928.6199999996</v>
      </c>
      <c r="C63" s="109">
        <v>2588262.73</v>
      </c>
      <c r="D63" s="109">
        <v>5056396.0299999993</v>
      </c>
      <c r="E63" s="109">
        <v>2656134.86</v>
      </c>
      <c r="F63" s="109">
        <v>737235.17</v>
      </c>
      <c r="G63" s="109">
        <v>70291.289999999994</v>
      </c>
      <c r="H63" s="109">
        <v>75088.929999999993</v>
      </c>
      <c r="I63" s="109">
        <v>0</v>
      </c>
      <c r="J63" s="110">
        <v>14189337.629999997</v>
      </c>
      <c r="K63" s="109">
        <v>8684833.6999999993</v>
      </c>
      <c r="L63" s="109">
        <v>0</v>
      </c>
      <c r="M63" s="109">
        <v>57304.84</v>
      </c>
      <c r="N63" s="109">
        <v>0</v>
      </c>
      <c r="O63" s="109">
        <v>1945119.2699999998</v>
      </c>
      <c r="P63" s="109">
        <v>2541650.0299999998</v>
      </c>
      <c r="Q63" s="109">
        <v>808746.34</v>
      </c>
      <c r="R63" s="109">
        <v>2083392.4900000002</v>
      </c>
      <c r="S63" s="109">
        <v>0</v>
      </c>
      <c r="T63" s="109">
        <v>0</v>
      </c>
      <c r="U63" s="111">
        <v>16121046.669999998</v>
      </c>
    </row>
    <row r="64" spans="1:28" s="113" customFormat="1" ht="14.4">
      <c r="A64" s="103" t="s">
        <v>74</v>
      </c>
      <c r="B64" s="100">
        <v>669832.66</v>
      </c>
      <c r="C64" s="100">
        <v>0</v>
      </c>
      <c r="D64" s="100">
        <v>107806.55</v>
      </c>
      <c r="E64" s="100">
        <v>130301.22</v>
      </c>
      <c r="F64" s="100">
        <v>3940.09</v>
      </c>
      <c r="G64" s="100">
        <v>5309.6</v>
      </c>
      <c r="H64" s="100">
        <v>33555.07</v>
      </c>
      <c r="I64" s="100">
        <v>114302.05</v>
      </c>
      <c r="J64" s="114">
        <v>1065047.24</v>
      </c>
      <c r="K64" s="100">
        <v>114302</v>
      </c>
      <c r="L64" s="100">
        <v>0</v>
      </c>
      <c r="M64" s="100">
        <v>62810</v>
      </c>
      <c r="N64" s="100">
        <v>0</v>
      </c>
      <c r="O64" s="100">
        <v>452585.95000000007</v>
      </c>
      <c r="P64" s="100">
        <v>44039.4</v>
      </c>
      <c r="Q64" s="100">
        <v>681551.82000000007</v>
      </c>
      <c r="R64" s="100">
        <v>8577.56</v>
      </c>
      <c r="S64" s="100">
        <v>0</v>
      </c>
      <c r="T64" s="100">
        <v>0</v>
      </c>
      <c r="U64" s="115">
        <v>1363866.7300000002</v>
      </c>
      <c r="V64" s="112"/>
      <c r="W64" s="112"/>
      <c r="X64" s="112"/>
      <c r="Y64" s="112"/>
      <c r="Z64" s="112"/>
      <c r="AA64" s="112"/>
      <c r="AB64" s="112"/>
    </row>
    <row r="65" spans="1:28">
      <c r="A65" s="103" t="s">
        <v>75</v>
      </c>
      <c r="B65" s="100">
        <v>189320</v>
      </c>
      <c r="C65" s="100">
        <v>0</v>
      </c>
      <c r="D65" s="100">
        <v>78863</v>
      </c>
      <c r="E65" s="100">
        <v>49775</v>
      </c>
      <c r="F65" s="100">
        <v>0</v>
      </c>
      <c r="G65" s="100">
        <v>7206</v>
      </c>
      <c r="H65" s="100">
        <v>0</v>
      </c>
      <c r="I65" s="100">
        <v>411218</v>
      </c>
      <c r="J65" s="114">
        <v>736382</v>
      </c>
      <c r="K65" s="100">
        <v>0</v>
      </c>
      <c r="L65" s="100">
        <v>1650</v>
      </c>
      <c r="M65" s="100">
        <v>526218</v>
      </c>
      <c r="N65" s="100">
        <v>37699</v>
      </c>
      <c r="O65" s="100">
        <v>21951</v>
      </c>
      <c r="P65" s="100">
        <v>49592</v>
      </c>
      <c r="Q65" s="100">
        <v>135907</v>
      </c>
      <c r="R65" s="100">
        <v>0</v>
      </c>
      <c r="S65" s="100">
        <v>0</v>
      </c>
      <c r="T65" s="100">
        <v>0</v>
      </c>
      <c r="U65" s="115">
        <v>773017</v>
      </c>
    </row>
    <row r="66" spans="1:28">
      <c r="A66" s="103" t="s">
        <v>76</v>
      </c>
      <c r="B66" s="100">
        <v>3678406</v>
      </c>
      <c r="C66" s="100">
        <v>51768</v>
      </c>
      <c r="D66" s="100">
        <v>613947</v>
      </c>
      <c r="E66" s="100">
        <v>0</v>
      </c>
      <c r="F66" s="100">
        <v>0</v>
      </c>
      <c r="G66" s="100">
        <v>210135</v>
      </c>
      <c r="H66" s="100">
        <v>0</v>
      </c>
      <c r="I66" s="100">
        <v>1137559</v>
      </c>
      <c r="J66" s="114">
        <v>5691815</v>
      </c>
      <c r="K66" s="100">
        <v>0</v>
      </c>
      <c r="L66" s="100">
        <v>2708</v>
      </c>
      <c r="M66" s="100">
        <v>1467109</v>
      </c>
      <c r="N66" s="100">
        <v>0</v>
      </c>
      <c r="O66" s="100">
        <v>557736</v>
      </c>
      <c r="P66" s="100">
        <v>244742</v>
      </c>
      <c r="Q66" s="100">
        <v>2347933</v>
      </c>
      <c r="R66" s="100">
        <v>1070390</v>
      </c>
      <c r="S66" s="100">
        <v>0</v>
      </c>
      <c r="T66" s="100">
        <v>0</v>
      </c>
      <c r="U66" s="115">
        <v>5690618</v>
      </c>
    </row>
    <row r="67" spans="1:28">
      <c r="A67" s="103" t="s">
        <v>77</v>
      </c>
      <c r="B67" s="100">
        <v>57128</v>
      </c>
      <c r="C67" s="100">
        <v>0</v>
      </c>
      <c r="D67" s="100">
        <v>2019174.3800000001</v>
      </c>
      <c r="E67" s="100">
        <v>567220.87</v>
      </c>
      <c r="F67" s="100">
        <v>3326402.25</v>
      </c>
      <c r="G67" s="100">
        <v>5412.5</v>
      </c>
      <c r="H67" s="100">
        <v>0</v>
      </c>
      <c r="I67" s="100">
        <v>2624392.2999999998</v>
      </c>
      <c r="J67" s="114">
        <v>8599730.3000000007</v>
      </c>
      <c r="K67" s="100">
        <v>4109387.07</v>
      </c>
      <c r="L67" s="100">
        <v>5582.59</v>
      </c>
      <c r="M67" s="100">
        <v>78000</v>
      </c>
      <c r="N67" s="100">
        <v>0</v>
      </c>
      <c r="O67" s="100">
        <v>457261.08000000007</v>
      </c>
      <c r="P67" s="100">
        <v>516316.39</v>
      </c>
      <c r="Q67" s="100">
        <v>1705077.86</v>
      </c>
      <c r="R67" s="100">
        <v>387173.63</v>
      </c>
      <c r="S67" s="100">
        <v>0</v>
      </c>
      <c r="T67" s="100">
        <v>0</v>
      </c>
      <c r="U67" s="115">
        <v>7258798.6200000001</v>
      </c>
    </row>
    <row r="68" spans="1:28">
      <c r="A68" s="103" t="s">
        <v>78</v>
      </c>
      <c r="B68" s="100">
        <v>827731.74</v>
      </c>
      <c r="C68" s="100">
        <v>0</v>
      </c>
      <c r="D68" s="100">
        <v>773490.05</v>
      </c>
      <c r="E68" s="100">
        <v>6098.92</v>
      </c>
      <c r="F68" s="100">
        <v>1919.07</v>
      </c>
      <c r="G68" s="100">
        <v>0</v>
      </c>
      <c r="H68" s="100">
        <v>205911.14</v>
      </c>
      <c r="I68" s="100">
        <v>303547.51</v>
      </c>
      <c r="J68" s="114">
        <v>2118698.4299999997</v>
      </c>
      <c r="K68" s="100">
        <v>351599.87</v>
      </c>
      <c r="L68" s="100">
        <v>0</v>
      </c>
      <c r="M68" s="100">
        <v>268654.14</v>
      </c>
      <c r="N68" s="100">
        <v>0</v>
      </c>
      <c r="O68" s="100">
        <v>363860</v>
      </c>
      <c r="P68" s="100">
        <v>116029.23</v>
      </c>
      <c r="Q68" s="100">
        <v>1103042.1099999999</v>
      </c>
      <c r="R68" s="100">
        <v>0</v>
      </c>
      <c r="S68" s="100">
        <v>0</v>
      </c>
      <c r="T68" s="100">
        <v>0</v>
      </c>
      <c r="U68" s="115">
        <v>2203185.3499999996</v>
      </c>
    </row>
    <row r="69" spans="1:28">
      <c r="A69" s="108" t="s">
        <v>41</v>
      </c>
      <c r="B69" s="109">
        <v>5422418.4000000004</v>
      </c>
      <c r="C69" s="109">
        <v>51768</v>
      </c>
      <c r="D69" s="109">
        <v>3593280.9800000004</v>
      </c>
      <c r="E69" s="109">
        <v>753396.01</v>
      </c>
      <c r="F69" s="109">
        <v>3332261.4099999997</v>
      </c>
      <c r="G69" s="109">
        <v>228063.1</v>
      </c>
      <c r="H69" s="109">
        <v>239466.21000000002</v>
      </c>
      <c r="I69" s="109">
        <v>4591018.8599999994</v>
      </c>
      <c r="J69" s="110">
        <v>18211672.969999999</v>
      </c>
      <c r="K69" s="109">
        <v>4575288.9400000004</v>
      </c>
      <c r="L69" s="109">
        <v>9940.59</v>
      </c>
      <c r="M69" s="109">
        <v>2402791.14</v>
      </c>
      <c r="N69" s="109">
        <v>37699</v>
      </c>
      <c r="O69" s="109">
        <v>1853394.0300000003</v>
      </c>
      <c r="P69" s="109">
        <v>970719.02</v>
      </c>
      <c r="Q69" s="109">
        <v>5973511.790000001</v>
      </c>
      <c r="R69" s="109">
        <v>1466141.19</v>
      </c>
      <c r="S69" s="109">
        <v>0</v>
      </c>
      <c r="T69" s="109">
        <v>0</v>
      </c>
      <c r="U69" s="111">
        <v>17289485.699999999</v>
      </c>
    </row>
    <row r="70" spans="1:28" s="113" customFormat="1" ht="14.4">
      <c r="A70" s="108" t="s">
        <v>42</v>
      </c>
      <c r="B70" s="109">
        <v>8428347.0199999996</v>
      </c>
      <c r="C70" s="109">
        <v>2640030.73</v>
      </c>
      <c r="D70" s="109">
        <v>8649677.0099999998</v>
      </c>
      <c r="E70" s="109">
        <v>3409530.87</v>
      </c>
      <c r="F70" s="109">
        <v>4069496.5799999996</v>
      </c>
      <c r="G70" s="109">
        <v>298354.39</v>
      </c>
      <c r="H70" s="109">
        <v>314555.14</v>
      </c>
      <c r="I70" s="109">
        <v>4591018.8599999994</v>
      </c>
      <c r="J70" s="110">
        <v>32401010.599999998</v>
      </c>
      <c r="K70" s="109">
        <v>13260122.640000001</v>
      </c>
      <c r="L70" s="109">
        <v>9940.59</v>
      </c>
      <c r="M70" s="109">
        <v>2460095.98</v>
      </c>
      <c r="N70" s="109">
        <v>37699</v>
      </c>
      <c r="O70" s="109">
        <v>3798513.3</v>
      </c>
      <c r="P70" s="109">
        <v>3512369.05</v>
      </c>
      <c r="Q70" s="109">
        <v>6782258.1300000008</v>
      </c>
      <c r="R70" s="109">
        <v>3549533.68</v>
      </c>
      <c r="S70" s="109">
        <v>0</v>
      </c>
      <c r="T70" s="109">
        <v>0</v>
      </c>
      <c r="U70" s="111">
        <v>33410532.370000005</v>
      </c>
      <c r="V70" s="112"/>
      <c r="W70" s="112"/>
      <c r="X70" s="112"/>
      <c r="Y70" s="112"/>
      <c r="Z70" s="112"/>
      <c r="AA70" s="112"/>
      <c r="AB70" s="112"/>
    </row>
    <row r="71" spans="1:28" s="113" customFormat="1" ht="14.4">
      <c r="A71" s="103"/>
      <c r="B71" s="100"/>
      <c r="C71" s="117"/>
      <c r="D71" s="117"/>
      <c r="E71" s="117"/>
      <c r="F71" s="117"/>
      <c r="G71" s="117"/>
      <c r="H71" s="117"/>
      <c r="I71" s="117"/>
      <c r="J71" s="114">
        <v>0</v>
      </c>
      <c r="K71" s="117"/>
      <c r="L71" s="117"/>
      <c r="M71" s="100"/>
      <c r="N71" s="117"/>
      <c r="O71" s="117"/>
      <c r="P71" s="117"/>
      <c r="Q71" s="117"/>
      <c r="R71" s="117"/>
      <c r="S71" s="117"/>
      <c r="T71" s="117"/>
      <c r="U71" s="115">
        <v>0</v>
      </c>
      <c r="V71" s="112"/>
      <c r="W71" s="112"/>
      <c r="X71" s="112"/>
      <c r="Y71" s="112"/>
      <c r="Z71" s="112"/>
      <c r="AA71" s="112"/>
      <c r="AB71" s="112"/>
    </row>
    <row r="72" spans="1:28">
      <c r="A72" s="108" t="s">
        <v>79</v>
      </c>
      <c r="B72" s="109">
        <v>7511430.9399999995</v>
      </c>
      <c r="C72" s="109">
        <v>0</v>
      </c>
      <c r="D72" s="109">
        <v>5924676</v>
      </c>
      <c r="E72" s="109">
        <v>2552360</v>
      </c>
      <c r="F72" s="109">
        <v>205</v>
      </c>
      <c r="G72" s="109">
        <v>560905</v>
      </c>
      <c r="H72" s="109">
        <v>1119761</v>
      </c>
      <c r="I72" s="109">
        <v>3181182</v>
      </c>
      <c r="J72" s="110">
        <v>20850519.939999998</v>
      </c>
      <c r="K72" s="109">
        <v>4805762</v>
      </c>
      <c r="L72" s="109">
        <v>110610</v>
      </c>
      <c r="M72" s="109">
        <v>3892147</v>
      </c>
      <c r="N72" s="109">
        <v>0</v>
      </c>
      <c r="O72" s="109">
        <v>1162078</v>
      </c>
      <c r="P72" s="109">
        <v>6108953</v>
      </c>
      <c r="Q72" s="109">
        <v>754381</v>
      </c>
      <c r="R72" s="109">
        <v>320698</v>
      </c>
      <c r="S72" s="109">
        <v>0</v>
      </c>
      <c r="T72" s="109">
        <v>0</v>
      </c>
      <c r="U72" s="111">
        <v>17154629</v>
      </c>
    </row>
    <row r="73" spans="1:28" s="113" customFormat="1" ht="14.4">
      <c r="A73" s="103" t="s">
        <v>80</v>
      </c>
      <c r="B73" s="100">
        <v>105658</v>
      </c>
      <c r="C73" s="100">
        <v>0</v>
      </c>
      <c r="D73" s="100">
        <v>81156</v>
      </c>
      <c r="E73" s="100">
        <v>5129</v>
      </c>
      <c r="F73" s="100">
        <v>0</v>
      </c>
      <c r="G73" s="100">
        <v>0</v>
      </c>
      <c r="H73" s="100">
        <v>0</v>
      </c>
      <c r="I73" s="100">
        <v>173800</v>
      </c>
      <c r="J73" s="114">
        <v>365743</v>
      </c>
      <c r="K73" s="100">
        <v>0</v>
      </c>
      <c r="L73" s="100">
        <v>0</v>
      </c>
      <c r="M73" s="100">
        <v>28000</v>
      </c>
      <c r="N73" s="100">
        <v>0</v>
      </c>
      <c r="O73" s="100">
        <v>21040</v>
      </c>
      <c r="P73" s="100">
        <v>50022</v>
      </c>
      <c r="Q73" s="100">
        <v>101365</v>
      </c>
      <c r="R73" s="100">
        <v>0</v>
      </c>
      <c r="S73" s="100">
        <v>0</v>
      </c>
      <c r="T73" s="100">
        <v>0</v>
      </c>
      <c r="U73" s="115">
        <v>200427</v>
      </c>
      <c r="V73" s="112"/>
      <c r="W73" s="112"/>
      <c r="X73" s="112"/>
      <c r="Y73" s="112"/>
      <c r="Z73" s="112"/>
      <c r="AA73" s="112"/>
      <c r="AB73" s="112"/>
    </row>
    <row r="74" spans="1:28">
      <c r="A74" s="103" t="s">
        <v>81</v>
      </c>
      <c r="B74" s="100">
        <v>1529531.2799999998</v>
      </c>
      <c r="C74" s="100">
        <v>0</v>
      </c>
      <c r="D74" s="100">
        <v>832565.44</v>
      </c>
      <c r="E74" s="100">
        <v>109006.67</v>
      </c>
      <c r="F74" s="100">
        <v>260447.96</v>
      </c>
      <c r="G74" s="100">
        <v>0</v>
      </c>
      <c r="H74" s="100">
        <v>0</v>
      </c>
      <c r="I74" s="100">
        <v>0</v>
      </c>
      <c r="J74" s="114">
        <v>2731551.3499999996</v>
      </c>
      <c r="K74" s="100">
        <v>300000</v>
      </c>
      <c r="L74" s="100">
        <v>0</v>
      </c>
      <c r="M74" s="100">
        <v>0</v>
      </c>
      <c r="N74" s="100">
        <v>117377.07</v>
      </c>
      <c r="O74" s="100">
        <v>1086648.21</v>
      </c>
      <c r="P74" s="100">
        <v>275376.77</v>
      </c>
      <c r="Q74" s="100">
        <v>24746.400000000001</v>
      </c>
      <c r="R74" s="100">
        <v>807609.48</v>
      </c>
      <c r="S74" s="100">
        <v>0</v>
      </c>
      <c r="T74" s="100">
        <v>0</v>
      </c>
      <c r="U74" s="115">
        <v>2611757.9299999997</v>
      </c>
    </row>
    <row r="75" spans="1:28">
      <c r="A75" s="103" t="s">
        <v>82</v>
      </c>
      <c r="B75" s="100">
        <v>0</v>
      </c>
      <c r="C75" s="100">
        <v>0</v>
      </c>
      <c r="D75" s="100">
        <v>44642</v>
      </c>
      <c r="E75" s="100">
        <v>0</v>
      </c>
      <c r="F75" s="100">
        <v>0</v>
      </c>
      <c r="G75" s="100">
        <v>0</v>
      </c>
      <c r="H75" s="100">
        <v>0</v>
      </c>
      <c r="I75" s="100">
        <v>0</v>
      </c>
      <c r="J75" s="114">
        <v>44642</v>
      </c>
      <c r="K75" s="100">
        <v>16503</v>
      </c>
      <c r="L75" s="100">
        <v>0</v>
      </c>
      <c r="M75" s="100">
        <v>0</v>
      </c>
      <c r="N75" s="100">
        <v>0</v>
      </c>
      <c r="O75" s="100">
        <v>14909</v>
      </c>
      <c r="P75" s="100">
        <v>6704</v>
      </c>
      <c r="Q75" s="100">
        <v>0</v>
      </c>
      <c r="R75" s="100">
        <v>0</v>
      </c>
      <c r="S75" s="100">
        <v>0</v>
      </c>
      <c r="T75" s="100">
        <v>0</v>
      </c>
      <c r="U75" s="115">
        <v>38116</v>
      </c>
    </row>
    <row r="76" spans="1:28">
      <c r="A76" s="103" t="s">
        <v>83</v>
      </c>
      <c r="B76" s="100">
        <v>0</v>
      </c>
      <c r="C76" s="100">
        <v>0</v>
      </c>
      <c r="D76" s="100">
        <v>46798</v>
      </c>
      <c r="E76" s="100">
        <v>16125</v>
      </c>
      <c r="F76" s="100">
        <v>3086</v>
      </c>
      <c r="G76" s="100">
        <v>0</v>
      </c>
      <c r="H76" s="100">
        <v>0</v>
      </c>
      <c r="I76" s="100">
        <v>0</v>
      </c>
      <c r="J76" s="114">
        <v>66009</v>
      </c>
      <c r="K76" s="100">
        <v>0</v>
      </c>
      <c r="L76" s="100">
        <v>0</v>
      </c>
      <c r="M76" s="100">
        <v>0</v>
      </c>
      <c r="N76" s="100">
        <v>0</v>
      </c>
      <c r="O76" s="100">
        <v>46253</v>
      </c>
      <c r="P76" s="100">
        <v>17033</v>
      </c>
      <c r="Q76" s="100">
        <v>0</v>
      </c>
      <c r="R76" s="100">
        <v>0</v>
      </c>
      <c r="S76" s="100">
        <v>0</v>
      </c>
      <c r="T76" s="100">
        <v>0</v>
      </c>
      <c r="U76" s="115">
        <v>63286</v>
      </c>
    </row>
    <row r="77" spans="1:28">
      <c r="A77" s="103" t="s">
        <v>84</v>
      </c>
      <c r="B77" s="100">
        <v>231180.81</v>
      </c>
      <c r="C77" s="100">
        <v>0</v>
      </c>
      <c r="D77" s="100">
        <v>40891.03</v>
      </c>
      <c r="E77" s="100">
        <v>31910.57</v>
      </c>
      <c r="F77" s="100">
        <v>0</v>
      </c>
      <c r="G77" s="100">
        <v>0</v>
      </c>
      <c r="H77" s="100">
        <v>0</v>
      </c>
      <c r="I77" s="100">
        <v>0</v>
      </c>
      <c r="J77" s="114">
        <v>303982.40999999997</v>
      </c>
      <c r="K77" s="100">
        <v>40450.129999999997</v>
      </c>
      <c r="L77" s="100">
        <v>0</v>
      </c>
      <c r="M77" s="100">
        <v>0</v>
      </c>
      <c r="N77" s="100">
        <v>0</v>
      </c>
      <c r="O77" s="100">
        <v>72489.45</v>
      </c>
      <c r="P77" s="100">
        <v>23618.59</v>
      </c>
      <c r="Q77" s="100">
        <v>113281.75</v>
      </c>
      <c r="R77" s="100">
        <v>0</v>
      </c>
      <c r="S77" s="100">
        <v>0</v>
      </c>
      <c r="T77" s="100">
        <v>0</v>
      </c>
      <c r="U77" s="115">
        <v>249839.91999999998</v>
      </c>
    </row>
    <row r="78" spans="1:28">
      <c r="A78" s="108" t="s">
        <v>41</v>
      </c>
      <c r="B78" s="109">
        <v>1866370.0899999999</v>
      </c>
      <c r="C78" s="109">
        <v>0</v>
      </c>
      <c r="D78" s="109">
        <v>1046052.47</v>
      </c>
      <c r="E78" s="109">
        <v>162171.24</v>
      </c>
      <c r="F78" s="109">
        <v>263533.95999999996</v>
      </c>
      <c r="G78" s="109">
        <v>0</v>
      </c>
      <c r="H78" s="109">
        <v>0</v>
      </c>
      <c r="I78" s="109">
        <v>173800</v>
      </c>
      <c r="J78" s="110">
        <v>3511927.76</v>
      </c>
      <c r="K78" s="109">
        <v>356953.13</v>
      </c>
      <c r="L78" s="109">
        <v>0</v>
      </c>
      <c r="M78" s="109">
        <v>28000</v>
      </c>
      <c r="N78" s="109">
        <v>117377.07</v>
      </c>
      <c r="O78" s="109">
        <v>1241339.6599999999</v>
      </c>
      <c r="P78" s="109">
        <v>372754.36000000004</v>
      </c>
      <c r="Q78" s="109">
        <v>239393.15</v>
      </c>
      <c r="R78" s="109">
        <v>807609.48</v>
      </c>
      <c r="S78" s="109">
        <v>0</v>
      </c>
      <c r="T78" s="109">
        <v>0</v>
      </c>
      <c r="U78" s="111">
        <v>3163426.8499999996</v>
      </c>
    </row>
    <row r="79" spans="1:28" s="113" customFormat="1" ht="14.4">
      <c r="A79" s="108" t="s">
        <v>42</v>
      </c>
      <c r="B79" s="109">
        <v>9377801.0299999993</v>
      </c>
      <c r="C79" s="109">
        <v>0</v>
      </c>
      <c r="D79" s="109">
        <v>6970728.4699999997</v>
      </c>
      <c r="E79" s="109">
        <v>2714531.24</v>
      </c>
      <c r="F79" s="109">
        <v>263738.95999999996</v>
      </c>
      <c r="G79" s="109">
        <v>560905</v>
      </c>
      <c r="H79" s="109">
        <v>1119761</v>
      </c>
      <c r="I79" s="109">
        <v>3354982</v>
      </c>
      <c r="J79" s="110">
        <v>24362447.700000003</v>
      </c>
      <c r="K79" s="109">
        <v>5162715.13</v>
      </c>
      <c r="L79" s="109">
        <v>110610</v>
      </c>
      <c r="M79" s="109">
        <v>3920147</v>
      </c>
      <c r="N79" s="109">
        <v>117377.07</v>
      </c>
      <c r="O79" s="109">
        <v>2403417.66</v>
      </c>
      <c r="P79" s="109">
        <v>6481707.3600000003</v>
      </c>
      <c r="Q79" s="109">
        <v>993774.15</v>
      </c>
      <c r="R79" s="109">
        <v>1128307.48</v>
      </c>
      <c r="S79" s="109">
        <v>0</v>
      </c>
      <c r="T79" s="109">
        <v>0</v>
      </c>
      <c r="U79" s="111">
        <v>20318055.849999998</v>
      </c>
      <c r="V79" s="112"/>
      <c r="W79" s="112"/>
      <c r="X79" s="112"/>
      <c r="Y79" s="112"/>
      <c r="Z79" s="112"/>
      <c r="AA79" s="112"/>
      <c r="AB79" s="112"/>
    </row>
    <row r="80" spans="1:28" s="113" customFormat="1" ht="14.4">
      <c r="A80" s="103"/>
      <c r="B80" s="100"/>
      <c r="C80" s="117"/>
      <c r="D80" s="117"/>
      <c r="E80" s="117"/>
      <c r="F80" s="117"/>
      <c r="G80" s="117"/>
      <c r="H80" s="117"/>
      <c r="I80" s="117"/>
      <c r="J80" s="114">
        <v>0</v>
      </c>
      <c r="K80" s="117"/>
      <c r="L80" s="117"/>
      <c r="M80" s="100"/>
      <c r="N80" s="117"/>
      <c r="O80" s="117"/>
      <c r="P80" s="117"/>
      <c r="Q80" s="117"/>
      <c r="R80" s="117"/>
      <c r="S80" s="117"/>
      <c r="T80" s="117"/>
      <c r="U80" s="115">
        <v>0</v>
      </c>
      <c r="V80" s="112"/>
      <c r="W80" s="112"/>
      <c r="X80" s="112"/>
      <c r="Y80" s="112"/>
      <c r="Z80" s="112"/>
      <c r="AA80" s="112"/>
      <c r="AB80" s="112"/>
    </row>
    <row r="81" spans="1:28">
      <c r="A81" s="108" t="s">
        <v>85</v>
      </c>
      <c r="B81" s="109">
        <v>2188268</v>
      </c>
      <c r="C81" s="109">
        <v>0</v>
      </c>
      <c r="D81" s="109">
        <v>2493876</v>
      </c>
      <c r="E81" s="109">
        <v>817405</v>
      </c>
      <c r="F81" s="109">
        <v>200000</v>
      </c>
      <c r="G81" s="109">
        <v>0</v>
      </c>
      <c r="H81" s="109">
        <v>695913</v>
      </c>
      <c r="I81" s="109">
        <v>527857</v>
      </c>
      <c r="J81" s="110">
        <v>6923319</v>
      </c>
      <c r="K81" s="109">
        <v>1328671</v>
      </c>
      <c r="L81" s="109">
        <v>0</v>
      </c>
      <c r="M81" s="109">
        <v>532857</v>
      </c>
      <c r="N81" s="109">
        <v>0</v>
      </c>
      <c r="O81" s="109">
        <v>484706</v>
      </c>
      <c r="P81" s="109">
        <v>1989380</v>
      </c>
      <c r="Q81" s="109">
        <v>1175403</v>
      </c>
      <c r="R81" s="109">
        <v>1412302</v>
      </c>
      <c r="S81" s="109">
        <v>0</v>
      </c>
      <c r="T81" s="109">
        <v>0</v>
      </c>
      <c r="U81" s="111">
        <v>6923319</v>
      </c>
    </row>
    <row r="82" spans="1:28" s="113" customFormat="1" ht="14.4">
      <c r="A82" s="103" t="s">
        <v>86</v>
      </c>
      <c r="B82" s="100">
        <v>0</v>
      </c>
      <c r="C82" s="100">
        <v>0</v>
      </c>
      <c r="D82" s="100">
        <v>55740.950000000004</v>
      </c>
      <c r="E82" s="100">
        <v>11275.51</v>
      </c>
      <c r="F82" s="100">
        <v>0</v>
      </c>
      <c r="G82" s="100">
        <v>0</v>
      </c>
      <c r="H82" s="100">
        <v>248864.78</v>
      </c>
      <c r="I82" s="100">
        <v>93394.34</v>
      </c>
      <c r="J82" s="114">
        <v>409275.57999999996</v>
      </c>
      <c r="K82" s="100">
        <v>132923.76</v>
      </c>
      <c r="L82" s="100">
        <v>0</v>
      </c>
      <c r="M82" s="100">
        <v>226570.98</v>
      </c>
      <c r="N82" s="100">
        <v>0</v>
      </c>
      <c r="O82" s="100">
        <v>728386.45000000007</v>
      </c>
      <c r="P82" s="100">
        <v>22586.97</v>
      </c>
      <c r="Q82" s="100">
        <v>2057.58</v>
      </c>
      <c r="R82" s="100">
        <v>4329.42</v>
      </c>
      <c r="S82" s="100">
        <v>0</v>
      </c>
      <c r="T82" s="100">
        <v>0</v>
      </c>
      <c r="U82" s="115">
        <v>1116855.1599999999</v>
      </c>
      <c r="V82" s="112"/>
      <c r="W82" s="112"/>
      <c r="X82" s="112"/>
      <c r="Y82" s="112"/>
      <c r="Z82" s="112"/>
      <c r="AA82" s="112"/>
      <c r="AB82" s="112"/>
    </row>
    <row r="83" spans="1:28">
      <c r="A83" s="108" t="s">
        <v>41</v>
      </c>
      <c r="B83" s="109">
        <v>0</v>
      </c>
      <c r="C83" s="109">
        <v>0</v>
      </c>
      <c r="D83" s="109">
        <v>55740.950000000004</v>
      </c>
      <c r="E83" s="109">
        <v>11275.51</v>
      </c>
      <c r="F83" s="109">
        <v>0</v>
      </c>
      <c r="G83" s="109">
        <v>0</v>
      </c>
      <c r="H83" s="109">
        <v>248864.78</v>
      </c>
      <c r="I83" s="109">
        <v>93394.34</v>
      </c>
      <c r="J83" s="110">
        <v>409275.57999999996</v>
      </c>
      <c r="K83" s="109">
        <v>132923.76</v>
      </c>
      <c r="L83" s="109">
        <v>0</v>
      </c>
      <c r="M83" s="109">
        <v>226570.98</v>
      </c>
      <c r="N83" s="109">
        <v>0</v>
      </c>
      <c r="O83" s="109">
        <v>728386.45000000007</v>
      </c>
      <c r="P83" s="109">
        <v>22586.97</v>
      </c>
      <c r="Q83" s="109">
        <v>2057.58</v>
      </c>
      <c r="R83" s="109">
        <v>4329.42</v>
      </c>
      <c r="S83" s="109">
        <v>0</v>
      </c>
      <c r="T83" s="109">
        <v>0</v>
      </c>
      <c r="U83" s="111">
        <v>1116855.1599999999</v>
      </c>
    </row>
    <row r="84" spans="1:28" s="113" customFormat="1" ht="14.4">
      <c r="A84" s="108" t="s">
        <v>42</v>
      </c>
      <c r="B84" s="109">
        <v>2188268</v>
      </c>
      <c r="C84" s="109">
        <v>0</v>
      </c>
      <c r="D84" s="109">
        <v>2549616.9500000002</v>
      </c>
      <c r="E84" s="109">
        <v>828680.51</v>
      </c>
      <c r="F84" s="109">
        <v>200000</v>
      </c>
      <c r="G84" s="109">
        <v>0</v>
      </c>
      <c r="H84" s="109">
        <v>944777.78</v>
      </c>
      <c r="I84" s="109">
        <v>621251.34</v>
      </c>
      <c r="J84" s="110">
        <v>7332594.5800000001</v>
      </c>
      <c r="K84" s="109">
        <v>1461594.76</v>
      </c>
      <c r="L84" s="109">
        <v>0</v>
      </c>
      <c r="M84" s="109">
        <v>759427.98</v>
      </c>
      <c r="N84" s="109">
        <v>0</v>
      </c>
      <c r="O84" s="109">
        <v>1213092.4500000002</v>
      </c>
      <c r="P84" s="109">
        <v>2011966.97</v>
      </c>
      <c r="Q84" s="109">
        <v>1177460.58</v>
      </c>
      <c r="R84" s="109">
        <v>1416631.42</v>
      </c>
      <c r="S84" s="109">
        <v>0</v>
      </c>
      <c r="T84" s="109">
        <v>0</v>
      </c>
      <c r="U84" s="111">
        <v>8040174.1600000001</v>
      </c>
      <c r="V84" s="112"/>
      <c r="W84" s="112"/>
      <c r="X84" s="112"/>
      <c r="Y84" s="112"/>
      <c r="Z84" s="112"/>
      <c r="AA84" s="112"/>
      <c r="AB84" s="112"/>
    </row>
    <row r="85" spans="1:28" s="113" customFormat="1" ht="14.4">
      <c r="A85" s="103"/>
      <c r="B85" s="100"/>
      <c r="C85" s="117"/>
      <c r="D85" s="117"/>
      <c r="E85" s="117"/>
      <c r="F85" s="117"/>
      <c r="G85" s="117"/>
      <c r="H85" s="117"/>
      <c r="I85" s="117"/>
      <c r="J85" s="114">
        <v>0</v>
      </c>
      <c r="K85" s="117"/>
      <c r="L85" s="117"/>
      <c r="M85" s="100"/>
      <c r="N85" s="117"/>
      <c r="O85" s="117"/>
      <c r="P85" s="117"/>
      <c r="Q85" s="117"/>
      <c r="R85" s="117"/>
      <c r="S85" s="117"/>
      <c r="T85" s="117"/>
      <c r="U85" s="115">
        <v>0</v>
      </c>
      <c r="V85" s="112"/>
      <c r="W85" s="112"/>
      <c r="X85" s="112"/>
      <c r="Y85" s="112"/>
      <c r="Z85" s="112"/>
      <c r="AA85" s="112"/>
      <c r="AB85" s="112"/>
    </row>
    <row r="86" spans="1:28">
      <c r="A86" s="108" t="s">
        <v>87</v>
      </c>
      <c r="B86" s="109">
        <v>1689713</v>
      </c>
      <c r="C86" s="109">
        <v>0</v>
      </c>
      <c r="D86" s="109">
        <v>4538842</v>
      </c>
      <c r="E86" s="109">
        <v>1090144</v>
      </c>
      <c r="F86" s="109">
        <v>0</v>
      </c>
      <c r="G86" s="109">
        <v>253705</v>
      </c>
      <c r="H86" s="109">
        <v>239455</v>
      </c>
      <c r="I86" s="109">
        <v>474660</v>
      </c>
      <c r="J86" s="110">
        <v>8286519</v>
      </c>
      <c r="K86" s="109">
        <v>3101564</v>
      </c>
      <c r="L86" s="109">
        <v>0</v>
      </c>
      <c r="M86" s="109">
        <v>253706</v>
      </c>
      <c r="N86" s="109">
        <v>0</v>
      </c>
      <c r="O86" s="109">
        <v>463946</v>
      </c>
      <c r="P86" s="109">
        <v>3417861</v>
      </c>
      <c r="Q86" s="109">
        <v>184669</v>
      </c>
      <c r="R86" s="109">
        <v>1688542</v>
      </c>
      <c r="S86" s="109">
        <v>0</v>
      </c>
      <c r="T86" s="109">
        <v>0</v>
      </c>
      <c r="U86" s="111">
        <v>9110288</v>
      </c>
    </row>
    <row r="87" spans="1:28" s="113" customFormat="1" ht="14.4">
      <c r="A87" s="103" t="s">
        <v>88</v>
      </c>
      <c r="B87" s="100">
        <v>33708.35</v>
      </c>
      <c r="C87" s="100">
        <v>0</v>
      </c>
      <c r="D87" s="100">
        <v>77181.490000000005</v>
      </c>
      <c r="E87" s="100">
        <v>65325.819999999992</v>
      </c>
      <c r="F87" s="100">
        <v>58271.02</v>
      </c>
      <c r="G87" s="100">
        <v>0</v>
      </c>
      <c r="H87" s="100">
        <v>0</v>
      </c>
      <c r="I87" s="100">
        <v>0</v>
      </c>
      <c r="J87" s="114">
        <v>234486.67999999996</v>
      </c>
      <c r="K87" s="100">
        <v>0</v>
      </c>
      <c r="L87" s="100">
        <v>0</v>
      </c>
      <c r="M87" s="100">
        <v>28400</v>
      </c>
      <c r="N87" s="100">
        <v>0</v>
      </c>
      <c r="O87" s="100">
        <v>196594.25000000003</v>
      </c>
      <c r="P87" s="100">
        <v>110349.45</v>
      </c>
      <c r="Q87" s="100">
        <v>0</v>
      </c>
      <c r="R87" s="100">
        <v>0</v>
      </c>
      <c r="S87" s="100">
        <v>0</v>
      </c>
      <c r="T87" s="100">
        <v>0</v>
      </c>
      <c r="U87" s="115">
        <v>335343.7</v>
      </c>
      <c r="V87" s="112"/>
      <c r="W87" s="112"/>
      <c r="X87" s="112"/>
      <c r="Y87" s="112"/>
      <c r="Z87" s="112"/>
      <c r="AA87" s="112"/>
      <c r="AB87" s="112"/>
    </row>
    <row r="88" spans="1:28">
      <c r="A88" s="103" t="s">
        <v>89</v>
      </c>
      <c r="B88" s="100">
        <v>0</v>
      </c>
      <c r="C88" s="100">
        <v>0</v>
      </c>
      <c r="D88" s="100">
        <v>3786</v>
      </c>
      <c r="E88" s="100">
        <v>94</v>
      </c>
      <c r="F88" s="100">
        <v>0</v>
      </c>
      <c r="G88" s="100">
        <v>866</v>
      </c>
      <c r="H88" s="100">
        <v>0</v>
      </c>
      <c r="I88" s="100">
        <v>0</v>
      </c>
      <c r="J88" s="114">
        <v>4746</v>
      </c>
      <c r="K88" s="100">
        <v>0</v>
      </c>
      <c r="L88" s="100">
        <v>0</v>
      </c>
      <c r="M88" s="100">
        <v>0</v>
      </c>
      <c r="N88" s="100">
        <v>0</v>
      </c>
      <c r="O88" s="100">
        <v>33</v>
      </c>
      <c r="P88" s="100">
        <v>4022</v>
      </c>
      <c r="Q88" s="100">
        <v>0</v>
      </c>
      <c r="R88" s="100">
        <v>0</v>
      </c>
      <c r="S88" s="100">
        <v>0</v>
      </c>
      <c r="T88" s="100">
        <v>0</v>
      </c>
      <c r="U88" s="115">
        <v>4055</v>
      </c>
    </row>
    <row r="89" spans="1:28">
      <c r="A89" s="103" t="s">
        <v>90</v>
      </c>
      <c r="B89" s="100">
        <v>64925.36</v>
      </c>
      <c r="C89" s="100">
        <v>0</v>
      </c>
      <c r="D89" s="100">
        <v>12646.5</v>
      </c>
      <c r="E89" s="100">
        <v>3812.9400000000005</v>
      </c>
      <c r="F89" s="100">
        <v>190.72</v>
      </c>
      <c r="G89" s="100">
        <v>156.6</v>
      </c>
      <c r="H89" s="100">
        <v>0</v>
      </c>
      <c r="I89" s="100">
        <v>0</v>
      </c>
      <c r="J89" s="114">
        <v>81732.12000000001</v>
      </c>
      <c r="K89" s="100">
        <v>0</v>
      </c>
      <c r="L89" s="100">
        <v>0</v>
      </c>
      <c r="M89" s="100">
        <v>0</v>
      </c>
      <c r="N89" s="100">
        <v>0</v>
      </c>
      <c r="O89" s="100">
        <v>977.56</v>
      </c>
      <c r="P89" s="100">
        <v>10210.629999999999</v>
      </c>
      <c r="Q89" s="100">
        <v>64925</v>
      </c>
      <c r="R89" s="100">
        <v>0</v>
      </c>
      <c r="S89" s="100">
        <v>0</v>
      </c>
      <c r="T89" s="100">
        <v>0</v>
      </c>
      <c r="U89" s="115">
        <v>76113.19</v>
      </c>
    </row>
    <row r="90" spans="1:28">
      <c r="A90" s="103" t="s">
        <v>91</v>
      </c>
      <c r="B90" s="100">
        <v>2793633.49</v>
      </c>
      <c r="C90" s="100">
        <v>82763.95</v>
      </c>
      <c r="D90" s="100">
        <v>4516838.3599999994</v>
      </c>
      <c r="E90" s="100">
        <v>1682002.8800000001</v>
      </c>
      <c r="F90" s="100">
        <v>44436.55</v>
      </c>
      <c r="G90" s="100">
        <v>0</v>
      </c>
      <c r="H90" s="100">
        <v>0</v>
      </c>
      <c r="I90" s="100">
        <v>0</v>
      </c>
      <c r="J90" s="114">
        <v>9119675.2300000004</v>
      </c>
      <c r="K90" s="100">
        <v>0</v>
      </c>
      <c r="L90" s="100">
        <v>0</v>
      </c>
      <c r="M90" s="100">
        <v>0</v>
      </c>
      <c r="N90" s="100">
        <v>0</v>
      </c>
      <c r="O90" s="100">
        <v>3812842.8500000006</v>
      </c>
      <c r="P90" s="100">
        <v>1467725.49</v>
      </c>
      <c r="Q90" s="100">
        <v>227253.54</v>
      </c>
      <c r="R90" s="100">
        <v>2439992.11</v>
      </c>
      <c r="S90" s="100">
        <v>0</v>
      </c>
      <c r="T90" s="100">
        <v>0</v>
      </c>
      <c r="U90" s="115">
        <v>7947813.9900000002</v>
      </c>
    </row>
    <row r="91" spans="1:28">
      <c r="A91" s="108" t="s">
        <v>41</v>
      </c>
      <c r="B91" s="109">
        <v>2892267.2</v>
      </c>
      <c r="C91" s="109">
        <v>82763.95</v>
      </c>
      <c r="D91" s="109">
        <v>4610452.3499999996</v>
      </c>
      <c r="E91" s="109">
        <v>1751235.6400000001</v>
      </c>
      <c r="F91" s="109">
        <v>102898.29000000001</v>
      </c>
      <c r="G91" s="109">
        <v>1022.6</v>
      </c>
      <c r="H91" s="109">
        <v>0</v>
      </c>
      <c r="I91" s="109">
        <v>0</v>
      </c>
      <c r="J91" s="110">
        <v>9440640.0299999993</v>
      </c>
      <c r="K91" s="109">
        <v>0</v>
      </c>
      <c r="L91" s="109">
        <v>0</v>
      </c>
      <c r="M91" s="109">
        <v>28400</v>
      </c>
      <c r="N91" s="109">
        <v>0</v>
      </c>
      <c r="O91" s="109">
        <v>4010447.6600000006</v>
      </c>
      <c r="P91" s="109">
        <v>1592307.57</v>
      </c>
      <c r="Q91" s="109">
        <v>292178.54000000004</v>
      </c>
      <c r="R91" s="109">
        <v>2439992.11</v>
      </c>
      <c r="S91" s="109">
        <v>0</v>
      </c>
      <c r="T91" s="109">
        <v>0</v>
      </c>
      <c r="U91" s="111">
        <v>8363325.8800000008</v>
      </c>
    </row>
    <row r="92" spans="1:28" s="113" customFormat="1" ht="14.4">
      <c r="A92" s="108" t="s">
        <v>42</v>
      </c>
      <c r="B92" s="109">
        <v>4581980.2</v>
      </c>
      <c r="C92" s="109">
        <v>82763.95</v>
      </c>
      <c r="D92" s="109">
        <v>9149294.3499999996</v>
      </c>
      <c r="E92" s="109">
        <v>2841379.64</v>
      </c>
      <c r="F92" s="109">
        <v>102898.29000000001</v>
      </c>
      <c r="G92" s="109">
        <v>254727.6</v>
      </c>
      <c r="H92" s="109">
        <v>239455</v>
      </c>
      <c r="I92" s="109">
        <v>474660</v>
      </c>
      <c r="J92" s="110">
        <v>17727159.030000001</v>
      </c>
      <c r="K92" s="109">
        <v>3101564</v>
      </c>
      <c r="L92" s="109">
        <v>0</v>
      </c>
      <c r="M92" s="109">
        <v>282106</v>
      </c>
      <c r="N92" s="109">
        <v>0</v>
      </c>
      <c r="O92" s="109">
        <v>4474393.66</v>
      </c>
      <c r="P92" s="109">
        <v>5010168.57</v>
      </c>
      <c r="Q92" s="109">
        <v>476847.54000000004</v>
      </c>
      <c r="R92" s="109">
        <v>4128534.11</v>
      </c>
      <c r="S92" s="109">
        <v>0</v>
      </c>
      <c r="T92" s="109">
        <v>0</v>
      </c>
      <c r="U92" s="111">
        <v>17473613.879999999</v>
      </c>
      <c r="V92" s="112"/>
      <c r="W92" s="112"/>
      <c r="X92" s="112"/>
      <c r="Y92" s="112"/>
      <c r="Z92" s="112"/>
      <c r="AA92" s="112"/>
      <c r="AB92" s="112"/>
    </row>
    <row r="93" spans="1:28" s="113" customFormat="1" ht="14.4">
      <c r="A93" s="103"/>
      <c r="B93" s="100"/>
      <c r="C93" s="117"/>
      <c r="D93" s="117"/>
      <c r="E93" s="117"/>
      <c r="F93" s="117"/>
      <c r="G93" s="117"/>
      <c r="H93" s="117"/>
      <c r="I93" s="117"/>
      <c r="J93" s="114">
        <v>0</v>
      </c>
      <c r="K93" s="117"/>
      <c r="L93" s="117"/>
      <c r="M93" s="100"/>
      <c r="N93" s="117"/>
      <c r="O93" s="117"/>
      <c r="P93" s="117"/>
      <c r="Q93" s="117"/>
      <c r="R93" s="117"/>
      <c r="S93" s="117"/>
      <c r="T93" s="117"/>
      <c r="U93" s="115">
        <v>0</v>
      </c>
      <c r="V93" s="112"/>
      <c r="W93" s="112"/>
      <c r="X93" s="112"/>
      <c r="Y93" s="112"/>
      <c r="Z93" s="112"/>
      <c r="AA93" s="112"/>
      <c r="AB93" s="112"/>
    </row>
    <row r="94" spans="1:28">
      <c r="A94" s="108" t="s">
        <v>92</v>
      </c>
      <c r="B94" s="109">
        <v>627125</v>
      </c>
      <c r="C94" s="109">
        <v>451532</v>
      </c>
      <c r="D94" s="109">
        <v>1319676</v>
      </c>
      <c r="E94" s="109">
        <v>303110</v>
      </c>
      <c r="F94" s="109">
        <v>0</v>
      </c>
      <c r="G94" s="109">
        <v>0</v>
      </c>
      <c r="H94" s="109">
        <v>91275</v>
      </c>
      <c r="I94" s="109">
        <v>0</v>
      </c>
      <c r="J94" s="110">
        <v>2792718</v>
      </c>
      <c r="K94" s="109">
        <v>677887</v>
      </c>
      <c r="L94" s="109">
        <v>0</v>
      </c>
      <c r="M94" s="109">
        <v>0</v>
      </c>
      <c r="N94" s="109">
        <v>0</v>
      </c>
      <c r="O94" s="109">
        <v>65715</v>
      </c>
      <c r="P94" s="109">
        <v>1472340</v>
      </c>
      <c r="Q94" s="109">
        <v>56451</v>
      </c>
      <c r="R94" s="109">
        <v>586274</v>
      </c>
      <c r="S94" s="109">
        <v>0</v>
      </c>
      <c r="T94" s="109">
        <v>0</v>
      </c>
      <c r="U94" s="111">
        <v>2858667</v>
      </c>
    </row>
    <row r="95" spans="1:28" s="113" customFormat="1" ht="14.4">
      <c r="A95" s="103" t="s">
        <v>93</v>
      </c>
      <c r="B95" s="100">
        <v>132880</v>
      </c>
      <c r="C95" s="100">
        <v>0</v>
      </c>
      <c r="D95" s="100">
        <v>25274</v>
      </c>
      <c r="E95" s="100">
        <v>55274</v>
      </c>
      <c r="F95" s="100">
        <v>0</v>
      </c>
      <c r="G95" s="100">
        <v>0</v>
      </c>
      <c r="H95" s="100">
        <v>0</v>
      </c>
      <c r="I95" s="100">
        <v>138766</v>
      </c>
      <c r="J95" s="114">
        <v>352194</v>
      </c>
      <c r="K95" s="100">
        <v>0</v>
      </c>
      <c r="L95" s="100">
        <v>0</v>
      </c>
      <c r="M95" s="100">
        <v>193117</v>
      </c>
      <c r="N95" s="100">
        <v>0</v>
      </c>
      <c r="O95" s="100">
        <v>784</v>
      </c>
      <c r="P95" s="100">
        <v>28879</v>
      </c>
      <c r="Q95" s="100">
        <v>116554</v>
      </c>
      <c r="R95" s="100">
        <v>30605</v>
      </c>
      <c r="S95" s="100">
        <v>0</v>
      </c>
      <c r="T95" s="100">
        <v>0</v>
      </c>
      <c r="U95" s="115">
        <v>369939</v>
      </c>
      <c r="V95" s="112"/>
      <c r="W95" s="112"/>
      <c r="X95" s="112"/>
      <c r="Y95" s="112"/>
      <c r="Z95" s="112"/>
      <c r="AA95" s="112"/>
      <c r="AB95" s="112"/>
    </row>
    <row r="96" spans="1:28">
      <c r="A96" s="108" t="s">
        <v>41</v>
      </c>
      <c r="B96" s="109">
        <v>132880</v>
      </c>
      <c r="C96" s="109">
        <v>0</v>
      </c>
      <c r="D96" s="109">
        <v>25274</v>
      </c>
      <c r="E96" s="109">
        <v>55274</v>
      </c>
      <c r="F96" s="109">
        <v>0</v>
      </c>
      <c r="G96" s="109">
        <v>0</v>
      </c>
      <c r="H96" s="109">
        <v>0</v>
      </c>
      <c r="I96" s="109">
        <v>138766</v>
      </c>
      <c r="J96" s="110">
        <v>352194</v>
      </c>
      <c r="K96" s="109">
        <v>0</v>
      </c>
      <c r="L96" s="109">
        <v>0</v>
      </c>
      <c r="M96" s="109">
        <v>193117</v>
      </c>
      <c r="N96" s="109">
        <v>0</v>
      </c>
      <c r="O96" s="109">
        <v>784</v>
      </c>
      <c r="P96" s="109">
        <v>28879</v>
      </c>
      <c r="Q96" s="109">
        <v>116554</v>
      </c>
      <c r="R96" s="109">
        <v>30605</v>
      </c>
      <c r="S96" s="109">
        <v>0</v>
      </c>
      <c r="T96" s="109">
        <v>0</v>
      </c>
      <c r="U96" s="111">
        <v>369939</v>
      </c>
    </row>
    <row r="97" spans="1:28" s="113" customFormat="1" ht="14.4">
      <c r="A97" s="108" t="s">
        <v>42</v>
      </c>
      <c r="B97" s="109">
        <v>760005</v>
      </c>
      <c r="C97" s="109">
        <v>451532</v>
      </c>
      <c r="D97" s="109">
        <v>1344950</v>
      </c>
      <c r="E97" s="109">
        <v>358384</v>
      </c>
      <c r="F97" s="109">
        <v>0</v>
      </c>
      <c r="G97" s="109">
        <v>0</v>
      </c>
      <c r="H97" s="109">
        <v>91275</v>
      </c>
      <c r="I97" s="109">
        <v>138766</v>
      </c>
      <c r="J97" s="110">
        <v>3144912</v>
      </c>
      <c r="K97" s="109">
        <v>677887</v>
      </c>
      <c r="L97" s="109">
        <v>0</v>
      </c>
      <c r="M97" s="109">
        <v>193117</v>
      </c>
      <c r="N97" s="109">
        <v>0</v>
      </c>
      <c r="O97" s="109">
        <v>66499</v>
      </c>
      <c r="P97" s="109">
        <v>1501219</v>
      </c>
      <c r="Q97" s="109">
        <v>173005</v>
      </c>
      <c r="R97" s="109">
        <v>616879</v>
      </c>
      <c r="S97" s="109">
        <v>0</v>
      </c>
      <c r="T97" s="109">
        <v>0</v>
      </c>
      <c r="U97" s="111">
        <v>3228606</v>
      </c>
      <c r="V97" s="112"/>
      <c r="W97" s="112"/>
      <c r="X97" s="112"/>
      <c r="Y97" s="112"/>
      <c r="Z97" s="112"/>
      <c r="AA97" s="112"/>
      <c r="AB97" s="112"/>
    </row>
    <row r="98" spans="1:28" s="113" customFormat="1" ht="14.4">
      <c r="A98" s="103"/>
      <c r="B98" s="100"/>
      <c r="C98" s="117"/>
      <c r="D98" s="117"/>
      <c r="E98" s="117"/>
      <c r="F98" s="117"/>
      <c r="G98" s="117"/>
      <c r="H98" s="117"/>
      <c r="I98" s="117"/>
      <c r="J98" s="114">
        <v>0</v>
      </c>
      <c r="K98" s="117"/>
      <c r="L98" s="117"/>
      <c r="M98" s="100"/>
      <c r="N98" s="117"/>
      <c r="O98" s="117"/>
      <c r="P98" s="117"/>
      <c r="Q98" s="117"/>
      <c r="R98" s="117"/>
      <c r="S98" s="117"/>
      <c r="T98" s="117"/>
      <c r="U98" s="115">
        <v>0</v>
      </c>
      <c r="V98" s="112"/>
      <c r="W98" s="112"/>
      <c r="X98" s="112"/>
      <c r="Y98" s="112"/>
      <c r="Z98" s="112"/>
      <c r="AA98" s="112"/>
      <c r="AB98" s="112"/>
    </row>
    <row r="99" spans="1:28">
      <c r="A99" s="108" t="s">
        <v>94</v>
      </c>
      <c r="B99" s="109">
        <v>5471895</v>
      </c>
      <c r="C99" s="109">
        <v>0</v>
      </c>
      <c r="D99" s="109">
        <v>12174229</v>
      </c>
      <c r="E99" s="109">
        <v>1634936</v>
      </c>
      <c r="F99" s="109">
        <v>1876917</v>
      </c>
      <c r="G99" s="109">
        <v>2002</v>
      </c>
      <c r="H99" s="109">
        <v>183531</v>
      </c>
      <c r="I99" s="109">
        <v>187021</v>
      </c>
      <c r="J99" s="110">
        <v>21530531</v>
      </c>
      <c r="K99" s="109">
        <v>8565283</v>
      </c>
      <c r="L99" s="109">
        <v>0</v>
      </c>
      <c r="M99" s="109">
        <v>26018</v>
      </c>
      <c r="N99" s="109">
        <v>0</v>
      </c>
      <c r="O99" s="109">
        <v>2062385</v>
      </c>
      <c r="P99" s="109">
        <v>7598711</v>
      </c>
      <c r="Q99" s="109">
        <v>1304604</v>
      </c>
      <c r="R99" s="109">
        <v>274591</v>
      </c>
      <c r="S99" s="109">
        <v>0</v>
      </c>
      <c r="T99" s="109">
        <v>0</v>
      </c>
      <c r="U99" s="111">
        <v>19831592</v>
      </c>
    </row>
    <row r="100" spans="1:28" s="113" customFormat="1" ht="14.4">
      <c r="A100" s="103" t="s">
        <v>95</v>
      </c>
      <c r="B100" s="100">
        <v>0</v>
      </c>
      <c r="C100" s="100">
        <v>21768.080000000002</v>
      </c>
      <c r="D100" s="100">
        <v>73111.990000000005</v>
      </c>
      <c r="E100" s="100">
        <v>3534.53</v>
      </c>
      <c r="F100" s="100">
        <v>0</v>
      </c>
      <c r="G100" s="100">
        <v>0</v>
      </c>
      <c r="H100" s="100">
        <v>0</v>
      </c>
      <c r="I100" s="100">
        <v>0</v>
      </c>
      <c r="J100" s="114">
        <v>98414.6</v>
      </c>
      <c r="K100" s="100">
        <v>37266.79</v>
      </c>
      <c r="L100" s="100">
        <v>0</v>
      </c>
      <c r="M100" s="100">
        <v>0</v>
      </c>
      <c r="N100" s="100">
        <v>0</v>
      </c>
      <c r="O100" s="100">
        <v>58871.549999999996</v>
      </c>
      <c r="P100" s="100">
        <v>11757.62</v>
      </c>
      <c r="Q100" s="100">
        <v>19591.27</v>
      </c>
      <c r="R100" s="100">
        <v>0</v>
      </c>
      <c r="S100" s="100">
        <v>0</v>
      </c>
      <c r="T100" s="100">
        <v>0</v>
      </c>
      <c r="U100" s="115">
        <v>127487.23</v>
      </c>
      <c r="V100" s="112"/>
      <c r="W100" s="112"/>
      <c r="X100" s="112"/>
      <c r="Y100" s="112"/>
      <c r="Z100" s="112"/>
      <c r="AA100" s="112"/>
      <c r="AB100" s="112"/>
    </row>
    <row r="101" spans="1:28">
      <c r="A101" s="103" t="s">
        <v>96</v>
      </c>
      <c r="B101" s="100">
        <v>0</v>
      </c>
      <c r="C101" s="100">
        <v>0</v>
      </c>
      <c r="D101" s="100">
        <v>120814.93000000001</v>
      </c>
      <c r="E101" s="100">
        <v>0</v>
      </c>
      <c r="F101" s="100">
        <v>0</v>
      </c>
      <c r="G101" s="100">
        <v>0</v>
      </c>
      <c r="H101" s="100">
        <v>0</v>
      </c>
      <c r="I101" s="100">
        <v>93808.52</v>
      </c>
      <c r="J101" s="114">
        <v>214623.45</v>
      </c>
      <c r="K101" s="100">
        <v>93808.52</v>
      </c>
      <c r="L101" s="100">
        <v>0</v>
      </c>
      <c r="M101" s="100">
        <v>0</v>
      </c>
      <c r="N101" s="100">
        <v>9702</v>
      </c>
      <c r="O101" s="100">
        <v>43476.85</v>
      </c>
      <c r="P101" s="100">
        <v>20834.759999999998</v>
      </c>
      <c r="Q101" s="100">
        <v>7107.2</v>
      </c>
      <c r="R101" s="100">
        <v>0</v>
      </c>
      <c r="S101" s="100">
        <v>0</v>
      </c>
      <c r="T101" s="100">
        <v>0</v>
      </c>
      <c r="U101" s="115">
        <v>174929.33000000002</v>
      </c>
    </row>
    <row r="102" spans="1:28">
      <c r="A102" s="103" t="s">
        <v>97</v>
      </c>
      <c r="B102" s="100">
        <v>411960.09</v>
      </c>
      <c r="C102" s="100">
        <v>0</v>
      </c>
      <c r="D102" s="100">
        <v>542260.22</v>
      </c>
      <c r="E102" s="100">
        <v>14865.779999999999</v>
      </c>
      <c r="F102" s="100">
        <v>0</v>
      </c>
      <c r="G102" s="100">
        <v>0</v>
      </c>
      <c r="H102" s="100">
        <v>0</v>
      </c>
      <c r="I102" s="100">
        <v>1416030.33</v>
      </c>
      <c r="J102" s="114">
        <v>2385116.42</v>
      </c>
      <c r="K102" s="100">
        <v>159229</v>
      </c>
      <c r="L102" s="100">
        <v>0</v>
      </c>
      <c r="M102" s="100">
        <v>119212</v>
      </c>
      <c r="N102" s="100">
        <v>0</v>
      </c>
      <c r="O102" s="100">
        <v>3095832</v>
      </c>
      <c r="P102" s="100">
        <v>162336</v>
      </c>
      <c r="Q102" s="100">
        <v>426033</v>
      </c>
      <c r="R102" s="100">
        <v>5308</v>
      </c>
      <c r="S102" s="100">
        <v>0</v>
      </c>
      <c r="T102" s="100">
        <v>0</v>
      </c>
      <c r="U102" s="115">
        <v>3967950</v>
      </c>
    </row>
    <row r="103" spans="1:28">
      <c r="A103" s="103" t="s">
        <v>98</v>
      </c>
      <c r="B103" s="100">
        <v>117150</v>
      </c>
      <c r="C103" s="100">
        <v>0</v>
      </c>
      <c r="D103" s="100">
        <v>23589</v>
      </c>
      <c r="E103" s="100">
        <v>27269</v>
      </c>
      <c r="F103" s="100">
        <v>123</v>
      </c>
      <c r="G103" s="100">
        <v>0</v>
      </c>
      <c r="H103" s="100">
        <v>0</v>
      </c>
      <c r="I103" s="100">
        <v>0</v>
      </c>
      <c r="J103" s="114">
        <v>168131</v>
      </c>
      <c r="K103" s="100">
        <v>0</v>
      </c>
      <c r="L103" s="100">
        <v>0</v>
      </c>
      <c r="M103" s="100">
        <v>0</v>
      </c>
      <c r="N103" s="100">
        <v>0</v>
      </c>
      <c r="O103" s="100">
        <v>69196</v>
      </c>
      <c r="P103" s="100">
        <v>14850</v>
      </c>
      <c r="Q103" s="100">
        <v>111340</v>
      </c>
      <c r="R103" s="100">
        <v>0</v>
      </c>
      <c r="S103" s="100">
        <v>0</v>
      </c>
      <c r="T103" s="100">
        <v>0</v>
      </c>
      <c r="U103" s="115">
        <v>195386</v>
      </c>
    </row>
    <row r="104" spans="1:28">
      <c r="A104" s="103" t="s">
        <v>99</v>
      </c>
      <c r="B104" s="100">
        <v>0</v>
      </c>
      <c r="C104" s="100">
        <v>34883.32</v>
      </c>
      <c r="D104" s="100">
        <v>59617.439999999995</v>
      </c>
      <c r="E104" s="100">
        <v>7982.2</v>
      </c>
      <c r="F104" s="100">
        <v>0</v>
      </c>
      <c r="G104" s="100">
        <v>0</v>
      </c>
      <c r="H104" s="100">
        <v>0</v>
      </c>
      <c r="I104" s="100">
        <v>0</v>
      </c>
      <c r="J104" s="114">
        <v>102482.95999999999</v>
      </c>
      <c r="K104" s="100">
        <v>0</v>
      </c>
      <c r="L104" s="100">
        <v>0</v>
      </c>
      <c r="M104" s="100">
        <v>75000</v>
      </c>
      <c r="N104" s="100">
        <v>0</v>
      </c>
      <c r="O104" s="100">
        <v>37416</v>
      </c>
      <c r="P104" s="100">
        <v>0</v>
      </c>
      <c r="Q104" s="100">
        <v>0</v>
      </c>
      <c r="R104" s="100">
        <v>0</v>
      </c>
      <c r="S104" s="100">
        <v>0</v>
      </c>
      <c r="T104" s="100">
        <v>0</v>
      </c>
      <c r="U104" s="115">
        <v>112416</v>
      </c>
    </row>
    <row r="105" spans="1:28">
      <c r="A105" s="103" t="s">
        <v>100</v>
      </c>
      <c r="B105" s="100">
        <v>0</v>
      </c>
      <c r="C105" s="100">
        <v>602</v>
      </c>
      <c r="D105" s="100">
        <v>24570</v>
      </c>
      <c r="E105" s="100">
        <v>31</v>
      </c>
      <c r="F105" s="100">
        <v>2710</v>
      </c>
      <c r="G105" s="100">
        <v>0</v>
      </c>
      <c r="H105" s="100">
        <v>0</v>
      </c>
      <c r="I105" s="100">
        <v>0</v>
      </c>
      <c r="J105" s="114">
        <v>27913</v>
      </c>
      <c r="K105" s="100">
        <v>11300</v>
      </c>
      <c r="L105" s="100">
        <v>0</v>
      </c>
      <c r="M105" s="100">
        <v>0</v>
      </c>
      <c r="N105" s="100">
        <v>0</v>
      </c>
      <c r="O105" s="100">
        <v>17667</v>
      </c>
      <c r="P105" s="100">
        <v>3197</v>
      </c>
      <c r="Q105" s="100">
        <v>0</v>
      </c>
      <c r="R105" s="100">
        <v>0</v>
      </c>
      <c r="S105" s="100">
        <v>0</v>
      </c>
      <c r="T105" s="100">
        <v>0</v>
      </c>
      <c r="U105" s="115">
        <v>32164</v>
      </c>
    </row>
    <row r="106" spans="1:28">
      <c r="A106" s="103" t="s">
        <v>101</v>
      </c>
      <c r="B106" s="100">
        <v>0</v>
      </c>
      <c r="C106" s="100">
        <v>0</v>
      </c>
      <c r="D106" s="100">
        <v>0</v>
      </c>
      <c r="E106" s="100">
        <v>0</v>
      </c>
      <c r="F106" s="100">
        <v>0</v>
      </c>
      <c r="G106" s="100">
        <v>0</v>
      </c>
      <c r="H106" s="100">
        <v>0</v>
      </c>
      <c r="I106" s="100">
        <v>0</v>
      </c>
      <c r="J106" s="114">
        <v>0</v>
      </c>
      <c r="K106" s="100">
        <v>0</v>
      </c>
      <c r="L106" s="100">
        <v>0</v>
      </c>
      <c r="M106" s="100">
        <v>0</v>
      </c>
      <c r="N106" s="100">
        <v>0</v>
      </c>
      <c r="O106" s="100">
        <v>0</v>
      </c>
      <c r="P106" s="100">
        <v>0</v>
      </c>
      <c r="Q106" s="100">
        <v>0</v>
      </c>
      <c r="R106" s="100">
        <v>0</v>
      </c>
      <c r="S106" s="100">
        <v>0</v>
      </c>
      <c r="T106" s="100">
        <v>0</v>
      </c>
      <c r="U106" s="115">
        <v>0</v>
      </c>
    </row>
    <row r="107" spans="1:28">
      <c r="A107" s="103" t="s">
        <v>102</v>
      </c>
      <c r="B107" s="100">
        <v>36304</v>
      </c>
      <c r="C107" s="100">
        <v>0</v>
      </c>
      <c r="D107" s="100">
        <v>88408</v>
      </c>
      <c r="E107" s="100">
        <v>925</v>
      </c>
      <c r="F107" s="100">
        <v>16767</v>
      </c>
      <c r="G107" s="100">
        <v>0</v>
      </c>
      <c r="H107" s="100">
        <v>0</v>
      </c>
      <c r="I107" s="100">
        <v>0</v>
      </c>
      <c r="J107" s="114">
        <v>142404</v>
      </c>
      <c r="K107" s="100">
        <v>0</v>
      </c>
      <c r="L107" s="100">
        <v>0</v>
      </c>
      <c r="M107" s="100">
        <v>0</v>
      </c>
      <c r="N107" s="100">
        <v>0</v>
      </c>
      <c r="O107" s="100">
        <v>12143</v>
      </c>
      <c r="P107" s="100">
        <v>147608</v>
      </c>
      <c r="Q107" s="100">
        <v>0</v>
      </c>
      <c r="R107" s="100">
        <v>0</v>
      </c>
      <c r="S107" s="100">
        <v>0</v>
      </c>
      <c r="T107" s="100">
        <v>0</v>
      </c>
      <c r="U107" s="115">
        <v>159751</v>
      </c>
    </row>
    <row r="108" spans="1:28">
      <c r="A108" s="103" t="s">
        <v>103</v>
      </c>
      <c r="B108" s="100">
        <v>683026</v>
      </c>
      <c r="C108" s="100">
        <v>232010</v>
      </c>
      <c r="D108" s="100">
        <v>1889623</v>
      </c>
      <c r="E108" s="100">
        <v>276951</v>
      </c>
      <c r="F108" s="100">
        <v>0</v>
      </c>
      <c r="G108" s="100">
        <v>152594</v>
      </c>
      <c r="H108" s="100">
        <v>271122</v>
      </c>
      <c r="I108" s="100">
        <v>679790</v>
      </c>
      <c r="J108" s="114">
        <v>4185116</v>
      </c>
      <c r="K108" s="100">
        <v>0</v>
      </c>
      <c r="L108" s="100">
        <v>29997</v>
      </c>
      <c r="M108" s="100">
        <v>1431800</v>
      </c>
      <c r="N108" s="100">
        <v>0</v>
      </c>
      <c r="O108" s="100">
        <v>1436674</v>
      </c>
      <c r="P108" s="100">
        <v>815729</v>
      </c>
      <c r="Q108" s="100">
        <v>319656</v>
      </c>
      <c r="R108" s="100">
        <v>13871</v>
      </c>
      <c r="S108" s="100">
        <v>0</v>
      </c>
      <c r="T108" s="100">
        <v>0</v>
      </c>
      <c r="U108" s="115">
        <v>4047727</v>
      </c>
    </row>
    <row r="109" spans="1:28">
      <c r="A109" s="103" t="s">
        <v>104</v>
      </c>
      <c r="B109" s="100">
        <v>1278072.67</v>
      </c>
      <c r="C109" s="100">
        <v>0</v>
      </c>
      <c r="D109" s="100">
        <v>415465.79</v>
      </c>
      <c r="E109" s="100">
        <v>198098.59</v>
      </c>
      <c r="F109" s="100">
        <v>20731.07</v>
      </c>
      <c r="G109" s="100">
        <v>24768.149999999998</v>
      </c>
      <c r="H109" s="100">
        <v>90726</v>
      </c>
      <c r="I109" s="100">
        <v>1348056</v>
      </c>
      <c r="J109" s="114">
        <v>3375918.27</v>
      </c>
      <c r="K109" s="100">
        <v>1425422.72</v>
      </c>
      <c r="L109" s="100">
        <v>0</v>
      </c>
      <c r="M109" s="100">
        <v>1348056</v>
      </c>
      <c r="N109" s="100">
        <v>0</v>
      </c>
      <c r="O109" s="100">
        <v>690632.66999999993</v>
      </c>
      <c r="P109" s="100">
        <v>144818</v>
      </c>
      <c r="Q109" s="100">
        <v>885841</v>
      </c>
      <c r="R109" s="100">
        <v>0</v>
      </c>
      <c r="S109" s="100">
        <v>0</v>
      </c>
      <c r="T109" s="100">
        <v>0</v>
      </c>
      <c r="U109" s="115">
        <v>4494770.3899999997</v>
      </c>
    </row>
    <row r="110" spans="1:28">
      <c r="A110" s="103" t="s">
        <v>105</v>
      </c>
      <c r="B110" s="100">
        <v>0</v>
      </c>
      <c r="C110" s="100">
        <v>0</v>
      </c>
      <c r="D110" s="100">
        <v>47453</v>
      </c>
      <c r="E110" s="100">
        <v>0</v>
      </c>
      <c r="F110" s="100">
        <v>0</v>
      </c>
      <c r="G110" s="100">
        <v>2119</v>
      </c>
      <c r="H110" s="100">
        <v>26000</v>
      </c>
      <c r="I110" s="100">
        <v>0</v>
      </c>
      <c r="J110" s="114">
        <v>75572</v>
      </c>
      <c r="K110" s="100">
        <v>0</v>
      </c>
      <c r="L110" s="100">
        <v>0</v>
      </c>
      <c r="M110" s="100">
        <v>66000</v>
      </c>
      <c r="N110" s="100">
        <v>0</v>
      </c>
      <c r="O110" s="100">
        <v>92652</v>
      </c>
      <c r="P110" s="100">
        <v>45174</v>
      </c>
      <c r="Q110" s="100">
        <v>0</v>
      </c>
      <c r="R110" s="100">
        <v>0</v>
      </c>
      <c r="S110" s="100">
        <v>0</v>
      </c>
      <c r="T110" s="100">
        <v>0</v>
      </c>
      <c r="U110" s="115">
        <v>203826</v>
      </c>
    </row>
    <row r="111" spans="1:28">
      <c r="A111" s="103" t="s">
        <v>106</v>
      </c>
      <c r="B111" s="100">
        <v>1708576.51</v>
      </c>
      <c r="C111" s="100">
        <v>0</v>
      </c>
      <c r="D111" s="100">
        <v>61789.82</v>
      </c>
      <c r="E111" s="100">
        <v>12497.61</v>
      </c>
      <c r="F111" s="100">
        <v>0</v>
      </c>
      <c r="G111" s="100">
        <v>0</v>
      </c>
      <c r="H111" s="100">
        <v>0</v>
      </c>
      <c r="I111" s="100">
        <v>0</v>
      </c>
      <c r="J111" s="114">
        <v>1782863.9400000002</v>
      </c>
      <c r="K111" s="100">
        <v>0</v>
      </c>
      <c r="L111" s="100">
        <v>0</v>
      </c>
      <c r="M111" s="100">
        <v>40000</v>
      </c>
      <c r="N111" s="100">
        <v>0</v>
      </c>
      <c r="O111" s="100">
        <v>104471.45</v>
      </c>
      <c r="P111" s="100">
        <v>31560.03</v>
      </c>
      <c r="Q111" s="100">
        <v>1609792.63</v>
      </c>
      <c r="R111" s="100">
        <v>0</v>
      </c>
      <c r="S111" s="100">
        <v>25000</v>
      </c>
      <c r="T111" s="100">
        <v>0</v>
      </c>
      <c r="U111" s="115">
        <v>1810824.1099999999</v>
      </c>
    </row>
    <row r="112" spans="1:28">
      <c r="A112" s="103" t="s">
        <v>107</v>
      </c>
      <c r="B112" s="100">
        <v>3492</v>
      </c>
      <c r="C112" s="100">
        <v>0</v>
      </c>
      <c r="D112" s="100">
        <v>154749</v>
      </c>
      <c r="E112" s="100">
        <v>2539</v>
      </c>
      <c r="F112" s="100">
        <v>69592</v>
      </c>
      <c r="G112" s="100">
        <v>0</v>
      </c>
      <c r="H112" s="100">
        <v>25078</v>
      </c>
      <c r="I112" s="100">
        <v>43800</v>
      </c>
      <c r="J112" s="114">
        <v>299250</v>
      </c>
      <c r="K112" s="100">
        <v>101068</v>
      </c>
      <c r="L112" s="100">
        <v>0</v>
      </c>
      <c r="M112" s="100">
        <v>0</v>
      </c>
      <c r="N112" s="100">
        <v>0</v>
      </c>
      <c r="O112" s="100">
        <v>276908</v>
      </c>
      <c r="P112" s="100">
        <v>55798</v>
      </c>
      <c r="Q112" s="100">
        <v>0</v>
      </c>
      <c r="R112" s="100">
        <v>0</v>
      </c>
      <c r="S112" s="100">
        <v>0</v>
      </c>
      <c r="T112" s="100">
        <v>0</v>
      </c>
      <c r="U112" s="115">
        <v>433774</v>
      </c>
    </row>
    <row r="113" spans="1:28">
      <c r="A113" s="103" t="s">
        <v>108</v>
      </c>
      <c r="B113" s="100">
        <v>0</v>
      </c>
      <c r="C113" s="100">
        <v>0</v>
      </c>
      <c r="D113" s="100">
        <v>7702</v>
      </c>
      <c r="E113" s="100">
        <v>0</v>
      </c>
      <c r="F113" s="100">
        <v>0</v>
      </c>
      <c r="G113" s="100">
        <v>0</v>
      </c>
      <c r="H113" s="100">
        <v>0</v>
      </c>
      <c r="I113" s="100">
        <v>0</v>
      </c>
      <c r="J113" s="114">
        <v>7702</v>
      </c>
      <c r="K113" s="100">
        <v>0</v>
      </c>
      <c r="L113" s="100">
        <v>0</v>
      </c>
      <c r="M113" s="100">
        <v>0</v>
      </c>
      <c r="N113" s="100">
        <v>0</v>
      </c>
      <c r="O113" s="100">
        <v>360</v>
      </c>
      <c r="P113" s="100">
        <v>18797</v>
      </c>
      <c r="Q113" s="100">
        <v>0</v>
      </c>
      <c r="R113" s="100">
        <v>0</v>
      </c>
      <c r="S113" s="100">
        <v>0</v>
      </c>
      <c r="T113" s="100">
        <v>0</v>
      </c>
      <c r="U113" s="115">
        <v>19157</v>
      </c>
    </row>
    <row r="114" spans="1:28">
      <c r="A114" s="108" t="s">
        <v>41</v>
      </c>
      <c r="B114" s="109">
        <v>4238581.2699999996</v>
      </c>
      <c r="C114" s="109">
        <v>289263.40000000002</v>
      </c>
      <c r="D114" s="109">
        <v>3509154.19</v>
      </c>
      <c r="E114" s="109">
        <v>544693.71</v>
      </c>
      <c r="F114" s="109">
        <v>109923.07</v>
      </c>
      <c r="G114" s="109">
        <v>179481.15</v>
      </c>
      <c r="H114" s="109">
        <v>412926</v>
      </c>
      <c r="I114" s="109">
        <v>3581484.85</v>
      </c>
      <c r="J114" s="110">
        <v>12865507.640000001</v>
      </c>
      <c r="K114" s="109">
        <v>1828095.03</v>
      </c>
      <c r="L114" s="109">
        <v>29997</v>
      </c>
      <c r="M114" s="109">
        <v>3080068</v>
      </c>
      <c r="N114" s="109">
        <v>9702</v>
      </c>
      <c r="O114" s="109">
        <v>5936300.5200000005</v>
      </c>
      <c r="P114" s="109">
        <v>1472459.41</v>
      </c>
      <c r="Q114" s="109">
        <v>3379361.0999999996</v>
      </c>
      <c r="R114" s="109">
        <v>19179</v>
      </c>
      <c r="S114" s="109">
        <v>25000</v>
      </c>
      <c r="T114" s="109">
        <v>0</v>
      </c>
      <c r="U114" s="111">
        <v>15780162.060000001</v>
      </c>
    </row>
    <row r="115" spans="1:28" s="113" customFormat="1" ht="14.4">
      <c r="A115" s="108" t="s">
        <v>42</v>
      </c>
      <c r="B115" s="109">
        <v>9710476.2699999996</v>
      </c>
      <c r="C115" s="109">
        <v>289263.40000000002</v>
      </c>
      <c r="D115" s="109">
        <v>15683383.189999999</v>
      </c>
      <c r="E115" s="109">
        <v>2179629.71</v>
      </c>
      <c r="F115" s="109">
        <v>1986840.07</v>
      </c>
      <c r="G115" s="109">
        <v>181483.15</v>
      </c>
      <c r="H115" s="109">
        <v>596457</v>
      </c>
      <c r="I115" s="109">
        <v>3768505.85</v>
      </c>
      <c r="J115" s="110">
        <v>34396038.640000001</v>
      </c>
      <c r="K115" s="109">
        <v>10393378.029999999</v>
      </c>
      <c r="L115" s="109">
        <v>29997</v>
      </c>
      <c r="M115" s="109">
        <v>3106086</v>
      </c>
      <c r="N115" s="109">
        <v>9702</v>
      </c>
      <c r="O115" s="109">
        <v>7998685.5200000005</v>
      </c>
      <c r="P115" s="109">
        <v>9071170.4100000001</v>
      </c>
      <c r="Q115" s="109">
        <v>4683965.0999999996</v>
      </c>
      <c r="R115" s="109">
        <v>293770</v>
      </c>
      <c r="S115" s="109">
        <v>25000</v>
      </c>
      <c r="T115" s="109">
        <v>0</v>
      </c>
      <c r="U115" s="111">
        <v>35611754.060000002</v>
      </c>
      <c r="V115" s="112"/>
      <c r="W115" s="112"/>
      <c r="X115" s="112"/>
      <c r="Y115" s="112"/>
      <c r="Z115" s="112"/>
      <c r="AA115" s="112"/>
      <c r="AB115" s="112"/>
    </row>
    <row r="116" spans="1:28" s="113" customFormat="1" ht="14.4">
      <c r="A116" s="103"/>
      <c r="B116" s="100"/>
      <c r="C116" s="117"/>
      <c r="D116" s="117"/>
      <c r="E116" s="117"/>
      <c r="F116" s="117"/>
      <c r="G116" s="117"/>
      <c r="H116" s="117"/>
      <c r="I116" s="117"/>
      <c r="J116" s="114">
        <v>0</v>
      </c>
      <c r="K116" s="117"/>
      <c r="L116" s="117"/>
      <c r="M116" s="100"/>
      <c r="N116" s="117"/>
      <c r="O116" s="117"/>
      <c r="P116" s="117"/>
      <c r="Q116" s="117"/>
      <c r="R116" s="117"/>
      <c r="S116" s="117"/>
      <c r="T116" s="117"/>
      <c r="U116" s="115">
        <v>0</v>
      </c>
      <c r="V116" s="112"/>
      <c r="W116" s="112"/>
      <c r="X116" s="112"/>
      <c r="Y116" s="112"/>
      <c r="Z116" s="112"/>
      <c r="AA116" s="112"/>
      <c r="AB116" s="112"/>
    </row>
    <row r="117" spans="1:28">
      <c r="A117" s="108" t="s">
        <v>109</v>
      </c>
      <c r="B117" s="109">
        <v>3017374</v>
      </c>
      <c r="C117" s="109">
        <v>0</v>
      </c>
      <c r="D117" s="109">
        <v>7699045</v>
      </c>
      <c r="E117" s="109">
        <v>1534215</v>
      </c>
      <c r="F117" s="109">
        <v>9239</v>
      </c>
      <c r="G117" s="109">
        <v>0</v>
      </c>
      <c r="H117" s="109">
        <v>142294</v>
      </c>
      <c r="I117" s="109">
        <v>0</v>
      </c>
      <c r="J117" s="110">
        <v>12402167</v>
      </c>
      <c r="K117" s="109">
        <v>4953734</v>
      </c>
      <c r="L117" s="109">
        <v>0</v>
      </c>
      <c r="M117" s="109">
        <v>151251</v>
      </c>
      <c r="N117" s="109">
        <v>0</v>
      </c>
      <c r="O117" s="109">
        <v>3100298</v>
      </c>
      <c r="P117" s="109">
        <v>2669926</v>
      </c>
      <c r="Q117" s="109">
        <v>333302</v>
      </c>
      <c r="R117" s="109">
        <v>3985776</v>
      </c>
      <c r="S117" s="109">
        <v>0</v>
      </c>
      <c r="T117" s="109">
        <v>0</v>
      </c>
      <c r="U117" s="111">
        <v>15194287</v>
      </c>
    </row>
    <row r="118" spans="1:28" s="113" customFormat="1" ht="14.4">
      <c r="A118" s="103" t="s">
        <v>110</v>
      </c>
      <c r="B118" s="100">
        <v>624271</v>
      </c>
      <c r="C118" s="100">
        <v>1144</v>
      </c>
      <c r="D118" s="100">
        <v>1538155</v>
      </c>
      <c r="E118" s="100">
        <v>309239</v>
      </c>
      <c r="F118" s="100">
        <v>0</v>
      </c>
      <c r="G118" s="100">
        <v>0</v>
      </c>
      <c r="H118" s="100">
        <v>0</v>
      </c>
      <c r="I118" s="100">
        <v>330030</v>
      </c>
      <c r="J118" s="114">
        <v>2802839</v>
      </c>
      <c r="K118" s="100">
        <v>0</v>
      </c>
      <c r="L118" s="100">
        <v>0</v>
      </c>
      <c r="M118" s="100">
        <v>1403040</v>
      </c>
      <c r="N118" s="100">
        <v>533746</v>
      </c>
      <c r="O118" s="100">
        <v>432571</v>
      </c>
      <c r="P118" s="100">
        <v>346322</v>
      </c>
      <c r="Q118" s="100">
        <v>40623</v>
      </c>
      <c r="R118" s="100">
        <v>431354</v>
      </c>
      <c r="S118" s="100">
        <v>0</v>
      </c>
      <c r="T118" s="100">
        <v>0</v>
      </c>
      <c r="U118" s="115">
        <v>3187656</v>
      </c>
      <c r="V118" s="112"/>
      <c r="W118" s="112"/>
      <c r="X118" s="112"/>
      <c r="Y118" s="112"/>
      <c r="Z118" s="112"/>
      <c r="AA118" s="112"/>
      <c r="AB118" s="112"/>
    </row>
    <row r="119" spans="1:28">
      <c r="A119" s="103" t="s">
        <v>111</v>
      </c>
      <c r="B119" s="100">
        <v>39</v>
      </c>
      <c r="C119" s="100">
        <v>0</v>
      </c>
      <c r="D119" s="100">
        <v>97785</v>
      </c>
      <c r="E119" s="100">
        <v>7617</v>
      </c>
      <c r="F119" s="100">
        <v>0</v>
      </c>
      <c r="G119" s="100">
        <v>0</v>
      </c>
      <c r="H119" s="100">
        <v>0</v>
      </c>
      <c r="I119" s="100">
        <v>633429</v>
      </c>
      <c r="J119" s="114">
        <v>738870</v>
      </c>
      <c r="K119" s="100">
        <v>69522</v>
      </c>
      <c r="L119" s="100">
        <v>0</v>
      </c>
      <c r="M119" s="100">
        <v>633429</v>
      </c>
      <c r="N119" s="100">
        <v>0</v>
      </c>
      <c r="O119" s="100">
        <v>48030</v>
      </c>
      <c r="P119" s="100">
        <v>28099</v>
      </c>
      <c r="Q119" s="100">
        <v>2407</v>
      </c>
      <c r="R119" s="100">
        <v>3144</v>
      </c>
      <c r="S119" s="100">
        <v>0</v>
      </c>
      <c r="T119" s="100">
        <v>0</v>
      </c>
      <c r="U119" s="115">
        <v>784631</v>
      </c>
    </row>
    <row r="120" spans="1:28">
      <c r="A120" s="103" t="s">
        <v>112</v>
      </c>
      <c r="B120" s="100">
        <v>0</v>
      </c>
      <c r="C120" s="100">
        <v>0</v>
      </c>
      <c r="D120" s="100">
        <v>159830</v>
      </c>
      <c r="E120" s="100">
        <v>0</v>
      </c>
      <c r="F120" s="100">
        <v>0</v>
      </c>
      <c r="G120" s="100">
        <v>0</v>
      </c>
      <c r="H120" s="100">
        <v>0</v>
      </c>
      <c r="I120" s="100">
        <v>450890</v>
      </c>
      <c r="J120" s="114">
        <v>610720</v>
      </c>
      <c r="K120" s="100">
        <v>52920</v>
      </c>
      <c r="L120" s="100">
        <v>0</v>
      </c>
      <c r="M120" s="100">
        <v>450890</v>
      </c>
      <c r="N120" s="100">
        <v>0</v>
      </c>
      <c r="O120" s="100">
        <v>67</v>
      </c>
      <c r="P120" s="100">
        <v>64255</v>
      </c>
      <c r="Q120" s="100">
        <v>0</v>
      </c>
      <c r="R120" s="100">
        <v>0</v>
      </c>
      <c r="S120" s="100">
        <v>0</v>
      </c>
      <c r="T120" s="100">
        <v>0</v>
      </c>
      <c r="U120" s="115">
        <v>568132</v>
      </c>
    </row>
    <row r="121" spans="1:28">
      <c r="A121" s="103" t="s">
        <v>113</v>
      </c>
      <c r="B121" s="100">
        <v>296592.01</v>
      </c>
      <c r="C121" s="100">
        <v>0</v>
      </c>
      <c r="D121" s="100">
        <v>122386.27</v>
      </c>
      <c r="E121" s="100">
        <v>93324.200000000012</v>
      </c>
      <c r="F121" s="100">
        <v>0</v>
      </c>
      <c r="G121" s="100">
        <v>33353.93</v>
      </c>
      <c r="H121" s="100">
        <v>68214.039999999994</v>
      </c>
      <c r="I121" s="100">
        <v>384191.79</v>
      </c>
      <c r="J121" s="114">
        <v>998062.24</v>
      </c>
      <c r="K121" s="100">
        <v>282342.96000000002</v>
      </c>
      <c r="L121" s="100">
        <v>0</v>
      </c>
      <c r="M121" s="100">
        <v>534530.39</v>
      </c>
      <c r="N121" s="100">
        <v>0</v>
      </c>
      <c r="O121" s="100">
        <v>3377.3199999999997</v>
      </c>
      <c r="P121" s="100">
        <v>121160.79</v>
      </c>
      <c r="Q121" s="100">
        <v>56650.78</v>
      </c>
      <c r="R121" s="100">
        <v>0</v>
      </c>
      <c r="S121" s="100">
        <v>0</v>
      </c>
      <c r="T121" s="100">
        <v>0</v>
      </c>
      <c r="U121" s="115">
        <v>998062.24000000011</v>
      </c>
    </row>
    <row r="122" spans="1:28">
      <c r="A122" s="103" t="s">
        <v>114</v>
      </c>
      <c r="B122" s="100">
        <v>0</v>
      </c>
      <c r="C122" s="100">
        <v>0</v>
      </c>
      <c r="D122" s="100">
        <v>108988.83</v>
      </c>
      <c r="E122" s="100">
        <v>0</v>
      </c>
      <c r="F122" s="100">
        <v>0</v>
      </c>
      <c r="G122" s="100">
        <v>0</v>
      </c>
      <c r="H122" s="100">
        <v>0</v>
      </c>
      <c r="I122" s="100">
        <v>0</v>
      </c>
      <c r="J122" s="114">
        <v>108988.83</v>
      </c>
      <c r="K122" s="100">
        <v>12497</v>
      </c>
      <c r="L122" s="100">
        <v>0</v>
      </c>
      <c r="M122" s="100">
        <v>0</v>
      </c>
      <c r="N122" s="100">
        <v>0</v>
      </c>
      <c r="O122" s="100">
        <v>1030</v>
      </c>
      <c r="P122" s="100">
        <v>34139</v>
      </c>
      <c r="Q122" s="100">
        <v>60951</v>
      </c>
      <c r="R122" s="100">
        <v>0</v>
      </c>
      <c r="S122" s="100">
        <v>0</v>
      </c>
      <c r="T122" s="100">
        <v>0</v>
      </c>
      <c r="U122" s="115">
        <v>108617</v>
      </c>
    </row>
    <row r="123" spans="1:28">
      <c r="A123" s="103" t="s">
        <v>115</v>
      </c>
      <c r="B123" s="100">
        <v>0</v>
      </c>
      <c r="C123" s="100">
        <v>0</v>
      </c>
      <c r="D123" s="100">
        <v>108297</v>
      </c>
      <c r="E123" s="100">
        <v>0</v>
      </c>
      <c r="F123" s="100">
        <v>95823</v>
      </c>
      <c r="G123" s="100">
        <v>0</v>
      </c>
      <c r="H123" s="100">
        <v>0</v>
      </c>
      <c r="I123" s="100">
        <v>0</v>
      </c>
      <c r="J123" s="114">
        <v>204120</v>
      </c>
      <c r="K123" s="100">
        <v>109339</v>
      </c>
      <c r="L123" s="100">
        <v>0</v>
      </c>
      <c r="M123" s="100">
        <v>0</v>
      </c>
      <c r="N123" s="100">
        <v>0</v>
      </c>
      <c r="O123" s="100">
        <v>0</v>
      </c>
      <c r="P123" s="100">
        <v>0</v>
      </c>
      <c r="Q123" s="100">
        <v>0</v>
      </c>
      <c r="R123" s="100">
        <v>8851</v>
      </c>
      <c r="S123" s="100">
        <v>0</v>
      </c>
      <c r="T123" s="100">
        <v>0</v>
      </c>
      <c r="U123" s="115">
        <v>118190</v>
      </c>
    </row>
    <row r="124" spans="1:28">
      <c r="A124" s="103" t="s">
        <v>116</v>
      </c>
      <c r="B124" s="100">
        <v>0</v>
      </c>
      <c r="C124" s="100">
        <v>0</v>
      </c>
      <c r="D124" s="100">
        <v>58817.22</v>
      </c>
      <c r="E124" s="100">
        <v>0</v>
      </c>
      <c r="F124" s="100">
        <v>0</v>
      </c>
      <c r="G124" s="100">
        <v>0</v>
      </c>
      <c r="H124" s="100">
        <v>0</v>
      </c>
      <c r="I124" s="100">
        <v>114410.72</v>
      </c>
      <c r="J124" s="114">
        <v>173227.94</v>
      </c>
      <c r="K124" s="100">
        <v>41224.04</v>
      </c>
      <c r="L124" s="100">
        <v>0</v>
      </c>
      <c r="M124" s="100">
        <v>114410.72</v>
      </c>
      <c r="N124" s="100">
        <v>0</v>
      </c>
      <c r="O124" s="100">
        <v>2542.4499999999998</v>
      </c>
      <c r="P124" s="100">
        <v>14233.01</v>
      </c>
      <c r="Q124" s="100">
        <v>0</v>
      </c>
      <c r="R124" s="100">
        <v>0</v>
      </c>
      <c r="S124" s="100">
        <v>0</v>
      </c>
      <c r="T124" s="100">
        <v>0</v>
      </c>
      <c r="U124" s="115">
        <v>172410.22000000003</v>
      </c>
    </row>
    <row r="125" spans="1:28">
      <c r="A125" s="103" t="s">
        <v>117</v>
      </c>
      <c r="B125" s="100">
        <v>0</v>
      </c>
      <c r="C125" s="100">
        <v>0</v>
      </c>
      <c r="D125" s="100">
        <v>456646.55999999994</v>
      </c>
      <c r="E125" s="100">
        <v>126600.63</v>
      </c>
      <c r="F125" s="100">
        <v>0</v>
      </c>
      <c r="G125" s="100">
        <v>4816402.1099999994</v>
      </c>
      <c r="H125" s="100">
        <v>0</v>
      </c>
      <c r="I125" s="100">
        <v>492164.76</v>
      </c>
      <c r="J125" s="114">
        <v>5891814.0599999987</v>
      </c>
      <c r="K125" s="100">
        <v>270325.28999999998</v>
      </c>
      <c r="L125" s="100">
        <v>3731423.76</v>
      </c>
      <c r="M125" s="100">
        <v>818432.76</v>
      </c>
      <c r="N125" s="100">
        <v>0</v>
      </c>
      <c r="O125" s="100">
        <v>2153367.89</v>
      </c>
      <c r="P125" s="100">
        <v>119946.08</v>
      </c>
      <c r="Q125" s="100">
        <v>0</v>
      </c>
      <c r="R125" s="100">
        <v>0</v>
      </c>
      <c r="S125" s="100">
        <v>0</v>
      </c>
      <c r="T125" s="100">
        <v>0</v>
      </c>
      <c r="U125" s="115">
        <v>7093495.7799999993</v>
      </c>
    </row>
    <row r="126" spans="1:28">
      <c r="A126" s="103" t="s">
        <v>118</v>
      </c>
      <c r="B126" s="100">
        <v>224490.12</v>
      </c>
      <c r="C126" s="100">
        <v>0</v>
      </c>
      <c r="D126" s="100">
        <v>288521.54000000004</v>
      </c>
      <c r="E126" s="100">
        <v>62202.16</v>
      </c>
      <c r="F126" s="100">
        <v>0</v>
      </c>
      <c r="G126" s="100">
        <v>0</v>
      </c>
      <c r="H126" s="100">
        <v>9455.41</v>
      </c>
      <c r="I126" s="100">
        <v>0</v>
      </c>
      <c r="J126" s="114">
        <v>584669.2300000001</v>
      </c>
      <c r="K126" s="100">
        <v>113937.75</v>
      </c>
      <c r="L126" s="100">
        <v>0</v>
      </c>
      <c r="M126" s="100">
        <v>0</v>
      </c>
      <c r="N126" s="100">
        <v>0</v>
      </c>
      <c r="O126" s="100">
        <v>274545.40999999997</v>
      </c>
      <c r="P126" s="100">
        <v>0</v>
      </c>
      <c r="Q126" s="100">
        <v>257846.19</v>
      </c>
      <c r="R126" s="100">
        <v>0</v>
      </c>
      <c r="S126" s="100">
        <v>0</v>
      </c>
      <c r="T126" s="100">
        <v>0</v>
      </c>
      <c r="U126" s="115">
        <v>646329.35</v>
      </c>
    </row>
    <row r="127" spans="1:28">
      <c r="A127" s="108" t="s">
        <v>41</v>
      </c>
      <c r="B127" s="109">
        <v>1145392.1299999999</v>
      </c>
      <c r="C127" s="109">
        <v>1144</v>
      </c>
      <c r="D127" s="109">
        <v>2939427.4200000004</v>
      </c>
      <c r="E127" s="109">
        <v>598982.99000000011</v>
      </c>
      <c r="F127" s="109">
        <v>95823</v>
      </c>
      <c r="G127" s="109">
        <v>4849756.0399999991</v>
      </c>
      <c r="H127" s="109">
        <v>77669.45</v>
      </c>
      <c r="I127" s="109">
        <v>2405116.27</v>
      </c>
      <c r="J127" s="110">
        <v>12113311.299999997</v>
      </c>
      <c r="K127" s="109">
        <v>952108.04</v>
      </c>
      <c r="L127" s="109">
        <v>3731423.76</v>
      </c>
      <c r="M127" s="109">
        <v>3954732.87</v>
      </c>
      <c r="N127" s="109">
        <v>533746</v>
      </c>
      <c r="O127" s="109">
        <v>2915531.0700000003</v>
      </c>
      <c r="P127" s="109">
        <v>728154.88</v>
      </c>
      <c r="Q127" s="109">
        <v>418477.97</v>
      </c>
      <c r="R127" s="109">
        <v>443349</v>
      </c>
      <c r="S127" s="109">
        <v>0</v>
      </c>
      <c r="T127" s="109">
        <v>0</v>
      </c>
      <c r="U127" s="111">
        <v>13677523.590000002</v>
      </c>
    </row>
    <row r="128" spans="1:28" s="113" customFormat="1" ht="14.4">
      <c r="A128" s="108" t="s">
        <v>42</v>
      </c>
      <c r="B128" s="109">
        <v>4162766.13</v>
      </c>
      <c r="C128" s="109">
        <v>1144</v>
      </c>
      <c r="D128" s="109">
        <v>10638472.42</v>
      </c>
      <c r="E128" s="109">
        <v>2133197.9900000002</v>
      </c>
      <c r="F128" s="109">
        <v>105062</v>
      </c>
      <c r="G128" s="109">
        <v>4849756.0399999991</v>
      </c>
      <c r="H128" s="109">
        <v>219963.45</v>
      </c>
      <c r="I128" s="109">
        <v>2405116.27</v>
      </c>
      <c r="J128" s="110">
        <v>24515478.299999997</v>
      </c>
      <c r="K128" s="109">
        <v>5905842.04</v>
      </c>
      <c r="L128" s="109">
        <v>3731423.76</v>
      </c>
      <c r="M128" s="109">
        <v>4105983.87</v>
      </c>
      <c r="N128" s="109">
        <v>533746</v>
      </c>
      <c r="O128" s="109">
        <v>6015829.0700000003</v>
      </c>
      <c r="P128" s="109">
        <v>3398080.88</v>
      </c>
      <c r="Q128" s="109">
        <v>751779.97</v>
      </c>
      <c r="R128" s="109">
        <v>4429125</v>
      </c>
      <c r="S128" s="109">
        <v>0</v>
      </c>
      <c r="T128" s="109">
        <v>0</v>
      </c>
      <c r="U128" s="111">
        <v>28871810.59</v>
      </c>
      <c r="V128" s="112"/>
      <c r="W128" s="112"/>
      <c r="X128" s="112"/>
      <c r="Y128" s="112"/>
      <c r="Z128" s="112"/>
      <c r="AA128" s="112"/>
      <c r="AB128" s="112"/>
    </row>
    <row r="129" spans="1:28" s="113" customFormat="1" ht="14.4">
      <c r="A129" s="103"/>
      <c r="B129" s="100"/>
      <c r="C129" s="117"/>
      <c r="D129" s="117"/>
      <c r="E129" s="117"/>
      <c r="F129" s="117"/>
      <c r="G129" s="117"/>
      <c r="H129" s="117"/>
      <c r="I129" s="117"/>
      <c r="J129" s="114">
        <v>0</v>
      </c>
      <c r="K129" s="117"/>
      <c r="L129" s="117"/>
      <c r="M129" s="100"/>
      <c r="N129" s="117"/>
      <c r="O129" s="117"/>
      <c r="P129" s="117"/>
      <c r="Q129" s="117"/>
      <c r="R129" s="117"/>
      <c r="S129" s="117"/>
      <c r="T129" s="117"/>
      <c r="U129" s="115">
        <v>0</v>
      </c>
      <c r="V129" s="112"/>
      <c r="W129" s="112"/>
      <c r="X129" s="112"/>
      <c r="Y129" s="112"/>
      <c r="Z129" s="112"/>
      <c r="AA129" s="112"/>
      <c r="AB129" s="112"/>
    </row>
    <row r="130" spans="1:28">
      <c r="A130" s="108" t="s">
        <v>119</v>
      </c>
      <c r="B130" s="109">
        <v>6654561.9400000004</v>
      </c>
      <c r="C130" s="109">
        <v>2040540.77</v>
      </c>
      <c r="D130" s="109">
        <v>3330274.35</v>
      </c>
      <c r="E130" s="109">
        <v>2929935.2600000002</v>
      </c>
      <c r="F130" s="109">
        <v>0</v>
      </c>
      <c r="G130" s="109">
        <v>0</v>
      </c>
      <c r="H130" s="109">
        <v>3051740.73</v>
      </c>
      <c r="I130" s="109">
        <v>0</v>
      </c>
      <c r="J130" s="110">
        <v>18007053.050000001</v>
      </c>
      <c r="K130" s="109">
        <v>8153221.6600000001</v>
      </c>
      <c r="L130" s="109">
        <v>0</v>
      </c>
      <c r="M130" s="109">
        <v>29074</v>
      </c>
      <c r="N130" s="109">
        <v>0</v>
      </c>
      <c r="O130" s="109">
        <v>1141907.31</v>
      </c>
      <c r="P130" s="109">
        <v>2598809.14</v>
      </c>
      <c r="Q130" s="109">
        <v>4954991.29</v>
      </c>
      <c r="R130" s="109">
        <v>3962652.92</v>
      </c>
      <c r="S130" s="109">
        <v>0</v>
      </c>
      <c r="T130" s="109">
        <v>0</v>
      </c>
      <c r="U130" s="111">
        <v>20840656.32</v>
      </c>
    </row>
    <row r="131" spans="1:28" s="113" customFormat="1" ht="14.4">
      <c r="A131" s="103" t="s">
        <v>120</v>
      </c>
      <c r="B131" s="100">
        <v>49477</v>
      </c>
      <c r="C131" s="100">
        <v>154729</v>
      </c>
      <c r="D131" s="100">
        <v>161876</v>
      </c>
      <c r="E131" s="100">
        <v>40</v>
      </c>
      <c r="F131" s="100">
        <v>18454</v>
      </c>
      <c r="G131" s="100">
        <v>0</v>
      </c>
      <c r="H131" s="100">
        <v>0</v>
      </c>
      <c r="I131" s="100">
        <v>0</v>
      </c>
      <c r="J131" s="114">
        <v>384576</v>
      </c>
      <c r="K131" s="100">
        <v>0</v>
      </c>
      <c r="L131" s="100">
        <v>0</v>
      </c>
      <c r="M131" s="100">
        <v>0</v>
      </c>
      <c r="N131" s="100">
        <v>0</v>
      </c>
      <c r="O131" s="100">
        <v>592</v>
      </c>
      <c r="P131" s="100">
        <v>38986</v>
      </c>
      <c r="Q131" s="100">
        <v>152057</v>
      </c>
      <c r="R131" s="100">
        <v>4668</v>
      </c>
      <c r="S131" s="100">
        <v>0</v>
      </c>
      <c r="T131" s="100">
        <v>0</v>
      </c>
      <c r="U131" s="115">
        <v>196303</v>
      </c>
      <c r="V131" s="112"/>
      <c r="W131" s="112"/>
      <c r="X131" s="112"/>
      <c r="Y131" s="112"/>
      <c r="Z131" s="112"/>
      <c r="AA131" s="112"/>
      <c r="AB131" s="112"/>
    </row>
    <row r="132" spans="1:28">
      <c r="A132" s="103" t="s">
        <v>121</v>
      </c>
      <c r="B132" s="100">
        <v>2464972</v>
      </c>
      <c r="C132" s="100">
        <v>0</v>
      </c>
      <c r="D132" s="100">
        <v>34970</v>
      </c>
      <c r="E132" s="100">
        <v>52350</v>
      </c>
      <c r="F132" s="100">
        <v>0</v>
      </c>
      <c r="G132" s="100">
        <v>0</v>
      </c>
      <c r="H132" s="100">
        <v>48674</v>
      </c>
      <c r="I132" s="100">
        <v>0</v>
      </c>
      <c r="J132" s="114">
        <v>2600966</v>
      </c>
      <c r="K132" s="100">
        <v>0</v>
      </c>
      <c r="L132" s="100">
        <v>0</v>
      </c>
      <c r="M132" s="100">
        <v>175012</v>
      </c>
      <c r="N132" s="100">
        <v>0</v>
      </c>
      <c r="O132" s="100">
        <v>448624</v>
      </c>
      <c r="P132" s="100">
        <v>21968</v>
      </c>
      <c r="Q132" s="100">
        <v>1244027</v>
      </c>
      <c r="R132" s="100">
        <v>252487</v>
      </c>
      <c r="S132" s="100">
        <v>412400</v>
      </c>
      <c r="T132" s="100">
        <v>0</v>
      </c>
      <c r="U132" s="115">
        <v>2554518</v>
      </c>
    </row>
    <row r="133" spans="1:28">
      <c r="A133" s="103" t="s">
        <v>122</v>
      </c>
      <c r="B133" s="100">
        <v>14767.13</v>
      </c>
      <c r="C133" s="100">
        <v>0</v>
      </c>
      <c r="D133" s="100">
        <v>2040706.99</v>
      </c>
      <c r="E133" s="100">
        <v>350709.61</v>
      </c>
      <c r="F133" s="100">
        <v>0</v>
      </c>
      <c r="G133" s="100">
        <v>993.94</v>
      </c>
      <c r="H133" s="100">
        <v>0</v>
      </c>
      <c r="I133" s="100">
        <v>2187067.89</v>
      </c>
      <c r="J133" s="114">
        <v>4594245.5600000005</v>
      </c>
      <c r="K133" s="100">
        <v>1027921.91</v>
      </c>
      <c r="L133" s="100">
        <v>0</v>
      </c>
      <c r="M133" s="100">
        <v>0</v>
      </c>
      <c r="N133" s="100">
        <v>0</v>
      </c>
      <c r="O133" s="100">
        <v>3924445.44</v>
      </c>
      <c r="P133" s="100">
        <v>453183.7</v>
      </c>
      <c r="Q133" s="100">
        <v>753599.95</v>
      </c>
      <c r="R133" s="100">
        <v>0</v>
      </c>
      <c r="S133" s="100">
        <v>0</v>
      </c>
      <c r="T133" s="100">
        <v>0</v>
      </c>
      <c r="U133" s="115">
        <v>6159151</v>
      </c>
    </row>
    <row r="134" spans="1:28">
      <c r="A134" s="108" t="s">
        <v>41</v>
      </c>
      <c r="B134" s="109">
        <v>2529216.13</v>
      </c>
      <c r="C134" s="109">
        <v>154729</v>
      </c>
      <c r="D134" s="109">
        <v>2237552.9900000002</v>
      </c>
      <c r="E134" s="109">
        <v>403099.61</v>
      </c>
      <c r="F134" s="109">
        <v>18454</v>
      </c>
      <c r="G134" s="109">
        <v>993.94</v>
      </c>
      <c r="H134" s="109">
        <v>48674</v>
      </c>
      <c r="I134" s="109">
        <v>2187067.89</v>
      </c>
      <c r="J134" s="110">
        <v>7579787.5600000005</v>
      </c>
      <c r="K134" s="109">
        <v>1027921.91</v>
      </c>
      <c r="L134" s="109">
        <v>0</v>
      </c>
      <c r="M134" s="109">
        <v>175012</v>
      </c>
      <c r="N134" s="109">
        <v>0</v>
      </c>
      <c r="O134" s="109">
        <v>4373661.4399999995</v>
      </c>
      <c r="P134" s="109">
        <v>514137.7</v>
      </c>
      <c r="Q134" s="109">
        <v>2149683.9500000002</v>
      </c>
      <c r="R134" s="109">
        <v>257155</v>
      </c>
      <c r="S134" s="109">
        <v>412400</v>
      </c>
      <c r="T134" s="109">
        <v>0</v>
      </c>
      <c r="U134" s="111">
        <v>8909972</v>
      </c>
    </row>
    <row r="135" spans="1:28" s="113" customFormat="1" ht="14.4">
      <c r="A135" s="108" t="s">
        <v>42</v>
      </c>
      <c r="B135" s="109">
        <v>9183778.0700000003</v>
      </c>
      <c r="C135" s="109">
        <v>2195269.77</v>
      </c>
      <c r="D135" s="109">
        <v>5567827.3399999999</v>
      </c>
      <c r="E135" s="109">
        <v>3333034.87</v>
      </c>
      <c r="F135" s="109">
        <v>18454</v>
      </c>
      <c r="G135" s="109">
        <v>993.94</v>
      </c>
      <c r="H135" s="109">
        <v>3100414.73</v>
      </c>
      <c r="I135" s="109">
        <v>2187067.89</v>
      </c>
      <c r="J135" s="110">
        <v>25586840.610000003</v>
      </c>
      <c r="K135" s="109">
        <v>9181143.5700000003</v>
      </c>
      <c r="L135" s="109">
        <v>0</v>
      </c>
      <c r="M135" s="109">
        <v>204086</v>
      </c>
      <c r="N135" s="109">
        <v>0</v>
      </c>
      <c r="O135" s="109">
        <v>5515568.75</v>
      </c>
      <c r="P135" s="109">
        <v>3112946.8400000003</v>
      </c>
      <c r="Q135" s="109">
        <v>7104675.2400000002</v>
      </c>
      <c r="R135" s="109">
        <v>4219807.92</v>
      </c>
      <c r="S135" s="109">
        <v>412400</v>
      </c>
      <c r="T135" s="109">
        <v>0</v>
      </c>
      <c r="U135" s="111">
        <v>29750628.32</v>
      </c>
      <c r="V135" s="112"/>
      <c r="W135" s="112"/>
      <c r="X135" s="112"/>
      <c r="Y135" s="112"/>
      <c r="Z135" s="112"/>
      <c r="AA135" s="112"/>
      <c r="AB135" s="112"/>
    </row>
    <row r="136" spans="1:28" s="113" customFormat="1" ht="14.4">
      <c r="A136" s="103"/>
      <c r="B136" s="100"/>
      <c r="C136" s="117"/>
      <c r="D136" s="117"/>
      <c r="E136" s="117"/>
      <c r="F136" s="117"/>
      <c r="G136" s="117"/>
      <c r="H136" s="117"/>
      <c r="I136" s="117"/>
      <c r="J136" s="114">
        <v>0</v>
      </c>
      <c r="K136" s="117"/>
      <c r="L136" s="117"/>
      <c r="M136" s="100"/>
      <c r="N136" s="117"/>
      <c r="O136" s="117"/>
      <c r="P136" s="117"/>
      <c r="Q136" s="117"/>
      <c r="R136" s="117"/>
      <c r="S136" s="117"/>
      <c r="T136" s="117"/>
      <c r="U136" s="115">
        <v>0</v>
      </c>
      <c r="V136" s="112"/>
      <c r="W136" s="112"/>
      <c r="X136" s="112"/>
      <c r="Y136" s="112"/>
      <c r="Z136" s="112"/>
      <c r="AA136" s="112"/>
      <c r="AB136" s="112"/>
    </row>
    <row r="137" spans="1:28">
      <c r="A137" s="108" t="s">
        <v>123</v>
      </c>
      <c r="B137" s="109">
        <v>1805330</v>
      </c>
      <c r="C137" s="109">
        <v>0</v>
      </c>
      <c r="D137" s="109">
        <v>4007781</v>
      </c>
      <c r="E137" s="109">
        <v>1406031</v>
      </c>
      <c r="F137" s="109">
        <v>376095</v>
      </c>
      <c r="G137" s="109">
        <v>33684</v>
      </c>
      <c r="H137" s="109">
        <v>569002</v>
      </c>
      <c r="I137" s="109">
        <v>809363</v>
      </c>
      <c r="J137" s="110">
        <v>9007286</v>
      </c>
      <c r="K137" s="109">
        <v>4143481</v>
      </c>
      <c r="L137" s="109">
        <v>0</v>
      </c>
      <c r="M137" s="109">
        <v>211615</v>
      </c>
      <c r="N137" s="109">
        <v>0</v>
      </c>
      <c r="O137" s="109">
        <v>606396</v>
      </c>
      <c r="P137" s="109">
        <v>1563227</v>
      </c>
      <c r="Q137" s="109">
        <v>310933</v>
      </c>
      <c r="R137" s="109">
        <v>2172355</v>
      </c>
      <c r="S137" s="109">
        <v>0</v>
      </c>
      <c r="T137" s="109">
        <v>0</v>
      </c>
      <c r="U137" s="111">
        <v>9008007</v>
      </c>
    </row>
    <row r="138" spans="1:28" s="113" customFormat="1" ht="14.4">
      <c r="A138" s="103" t="s">
        <v>124</v>
      </c>
      <c r="B138" s="100">
        <v>513332.87</v>
      </c>
      <c r="C138" s="100">
        <v>0</v>
      </c>
      <c r="D138" s="100">
        <v>385678.99</v>
      </c>
      <c r="E138" s="100">
        <v>5694.19</v>
      </c>
      <c r="F138" s="100">
        <v>0</v>
      </c>
      <c r="G138" s="100">
        <v>0</v>
      </c>
      <c r="H138" s="100">
        <v>184869.96</v>
      </c>
      <c r="I138" s="100">
        <v>0</v>
      </c>
      <c r="J138" s="114">
        <v>1089576.01</v>
      </c>
      <c r="K138" s="100">
        <v>0</v>
      </c>
      <c r="L138" s="100">
        <v>17480.759999999998</v>
      </c>
      <c r="M138" s="100">
        <v>18502.150000000001</v>
      </c>
      <c r="N138" s="100">
        <v>0</v>
      </c>
      <c r="O138" s="100">
        <v>561709.28999999992</v>
      </c>
      <c r="P138" s="100">
        <v>0</v>
      </c>
      <c r="Q138" s="100">
        <v>324978.78000000003</v>
      </c>
      <c r="R138" s="100">
        <v>243404.13</v>
      </c>
      <c r="S138" s="100">
        <v>0</v>
      </c>
      <c r="T138" s="100">
        <v>0</v>
      </c>
      <c r="U138" s="115">
        <v>1166075.1099999999</v>
      </c>
      <c r="V138" s="112"/>
      <c r="W138" s="112"/>
      <c r="X138" s="112"/>
      <c r="Y138" s="112"/>
      <c r="Z138" s="112"/>
      <c r="AA138" s="112"/>
      <c r="AB138" s="112"/>
    </row>
    <row r="139" spans="1:28">
      <c r="A139" s="108" t="s">
        <v>41</v>
      </c>
      <c r="B139" s="109">
        <v>513332.87</v>
      </c>
      <c r="C139" s="109">
        <v>0</v>
      </c>
      <c r="D139" s="109">
        <v>385678.99</v>
      </c>
      <c r="E139" s="109">
        <v>5694.19</v>
      </c>
      <c r="F139" s="109">
        <v>0</v>
      </c>
      <c r="G139" s="109">
        <v>0</v>
      </c>
      <c r="H139" s="109">
        <v>184869.96</v>
      </c>
      <c r="I139" s="109">
        <v>0</v>
      </c>
      <c r="J139" s="110">
        <v>1089576.01</v>
      </c>
      <c r="K139" s="109">
        <v>0</v>
      </c>
      <c r="L139" s="109">
        <v>17480.759999999998</v>
      </c>
      <c r="M139" s="109">
        <v>18502.150000000001</v>
      </c>
      <c r="N139" s="109">
        <v>0</v>
      </c>
      <c r="O139" s="109">
        <v>561709.28999999992</v>
      </c>
      <c r="P139" s="109">
        <v>0</v>
      </c>
      <c r="Q139" s="109">
        <v>324978.78000000003</v>
      </c>
      <c r="R139" s="109">
        <v>243404.13</v>
      </c>
      <c r="S139" s="109">
        <v>0</v>
      </c>
      <c r="T139" s="109">
        <v>0</v>
      </c>
      <c r="U139" s="111">
        <v>1166075.1099999999</v>
      </c>
    </row>
    <row r="140" spans="1:28" s="113" customFormat="1" ht="14.4">
      <c r="A140" s="108" t="s">
        <v>42</v>
      </c>
      <c r="B140" s="109">
        <v>2318662.87</v>
      </c>
      <c r="C140" s="109">
        <v>0</v>
      </c>
      <c r="D140" s="109">
        <v>4393459.99</v>
      </c>
      <c r="E140" s="109">
        <v>1411725.19</v>
      </c>
      <c r="F140" s="109">
        <v>376095</v>
      </c>
      <c r="G140" s="109">
        <v>33684</v>
      </c>
      <c r="H140" s="109">
        <v>753871.96</v>
      </c>
      <c r="I140" s="109">
        <v>809363</v>
      </c>
      <c r="J140" s="110">
        <v>10096862.010000002</v>
      </c>
      <c r="K140" s="109">
        <v>4143481</v>
      </c>
      <c r="L140" s="109">
        <v>17480.759999999998</v>
      </c>
      <c r="M140" s="109">
        <v>230117.15</v>
      </c>
      <c r="N140" s="109">
        <v>0</v>
      </c>
      <c r="O140" s="109">
        <v>1168105.29</v>
      </c>
      <c r="P140" s="109">
        <v>1563227</v>
      </c>
      <c r="Q140" s="109">
        <v>635911.78</v>
      </c>
      <c r="R140" s="109">
        <v>2415759.13</v>
      </c>
      <c r="S140" s="109">
        <v>0</v>
      </c>
      <c r="T140" s="109">
        <v>0</v>
      </c>
      <c r="U140" s="111">
        <v>10174082.109999999</v>
      </c>
      <c r="V140" s="112"/>
      <c r="W140" s="112"/>
      <c r="X140" s="112"/>
      <c r="Y140" s="112"/>
      <c r="Z140" s="112"/>
      <c r="AA140" s="112"/>
      <c r="AB140" s="112"/>
    </row>
    <row r="141" spans="1:28" s="113" customFormat="1" ht="14.4">
      <c r="A141" s="103"/>
      <c r="B141" s="100"/>
      <c r="C141" s="117"/>
      <c r="D141" s="117"/>
      <c r="E141" s="117"/>
      <c r="F141" s="117"/>
      <c r="G141" s="117"/>
      <c r="H141" s="117"/>
      <c r="I141" s="117"/>
      <c r="J141" s="114">
        <v>0</v>
      </c>
      <c r="K141" s="117"/>
      <c r="L141" s="117"/>
      <c r="M141" s="100"/>
      <c r="N141" s="117"/>
      <c r="O141" s="117"/>
      <c r="P141" s="117"/>
      <c r="Q141" s="117"/>
      <c r="R141" s="117"/>
      <c r="S141" s="117"/>
      <c r="T141" s="117"/>
      <c r="U141" s="115">
        <v>0</v>
      </c>
      <c r="V141" s="112"/>
      <c r="W141" s="112"/>
      <c r="X141" s="112"/>
      <c r="Y141" s="112"/>
      <c r="Z141" s="112"/>
      <c r="AA141" s="112"/>
      <c r="AB141" s="112"/>
    </row>
    <row r="142" spans="1:28">
      <c r="A142" s="108" t="s">
        <v>125</v>
      </c>
      <c r="B142" s="109">
        <v>32532195.080000002</v>
      </c>
      <c r="C142" s="109">
        <v>12159457.789999999</v>
      </c>
      <c r="D142" s="109">
        <v>40059052.969999999</v>
      </c>
      <c r="E142" s="109">
        <v>14082051.360000001</v>
      </c>
      <c r="F142" s="109">
        <v>739299.15</v>
      </c>
      <c r="G142" s="109">
        <v>8066261.1600000001</v>
      </c>
      <c r="H142" s="109">
        <v>35208130.200000003</v>
      </c>
      <c r="I142" s="109">
        <v>6138502</v>
      </c>
      <c r="J142" s="110">
        <v>148984949.71000001</v>
      </c>
      <c r="K142" s="109">
        <v>70733115.129999995</v>
      </c>
      <c r="L142" s="109">
        <v>1981.44</v>
      </c>
      <c r="M142" s="109">
        <v>25089490.789999999</v>
      </c>
      <c r="N142" s="109">
        <v>0</v>
      </c>
      <c r="O142" s="109">
        <v>34867855.209999993</v>
      </c>
      <c r="P142" s="109">
        <v>12838444.49</v>
      </c>
      <c r="Q142" s="109">
        <v>1035042.5999999999</v>
      </c>
      <c r="R142" s="109">
        <v>7631589.3099999996</v>
      </c>
      <c r="S142" s="109">
        <v>0</v>
      </c>
      <c r="T142" s="109">
        <v>0</v>
      </c>
      <c r="U142" s="111">
        <v>152197518.96999997</v>
      </c>
    </row>
    <row r="143" spans="1:28" s="113" customFormat="1" ht="14.4">
      <c r="A143" s="103" t="s">
        <v>126</v>
      </c>
      <c r="B143" s="100">
        <v>215690</v>
      </c>
      <c r="C143" s="100">
        <v>0</v>
      </c>
      <c r="D143" s="100">
        <v>235900</v>
      </c>
      <c r="E143" s="100">
        <v>17536</v>
      </c>
      <c r="F143" s="100">
        <v>11733</v>
      </c>
      <c r="G143" s="100">
        <v>0</v>
      </c>
      <c r="H143" s="100">
        <v>0</v>
      </c>
      <c r="I143" s="100">
        <v>435252</v>
      </c>
      <c r="J143" s="114">
        <v>916111</v>
      </c>
      <c r="K143" s="100">
        <v>164368</v>
      </c>
      <c r="L143" s="100">
        <v>0</v>
      </c>
      <c r="M143" s="100">
        <v>0</v>
      </c>
      <c r="N143" s="100">
        <v>0</v>
      </c>
      <c r="O143" s="100">
        <v>105128</v>
      </c>
      <c r="P143" s="100">
        <v>63430</v>
      </c>
      <c r="Q143" s="100">
        <v>389027</v>
      </c>
      <c r="R143" s="100">
        <v>0</v>
      </c>
      <c r="S143" s="100">
        <v>0</v>
      </c>
      <c r="T143" s="100">
        <v>0</v>
      </c>
      <c r="U143" s="115">
        <v>721953</v>
      </c>
      <c r="V143" s="112"/>
      <c r="W143" s="112"/>
      <c r="X143" s="112"/>
      <c r="Y143" s="112"/>
      <c r="Z143" s="112"/>
      <c r="AA143" s="112"/>
      <c r="AB143" s="112"/>
    </row>
    <row r="144" spans="1:28">
      <c r="A144" s="103" t="s">
        <v>127</v>
      </c>
      <c r="B144" s="100">
        <v>5506535</v>
      </c>
      <c r="C144" s="100">
        <v>2011351</v>
      </c>
      <c r="D144" s="100">
        <v>4142232</v>
      </c>
      <c r="E144" s="100">
        <v>506832</v>
      </c>
      <c r="F144" s="100">
        <v>0</v>
      </c>
      <c r="G144" s="100">
        <v>466417</v>
      </c>
      <c r="H144" s="100">
        <v>1593830</v>
      </c>
      <c r="I144" s="100">
        <v>1272830</v>
      </c>
      <c r="J144" s="114">
        <v>15500027</v>
      </c>
      <c r="K144" s="100">
        <v>2178430</v>
      </c>
      <c r="L144" s="100">
        <v>4545</v>
      </c>
      <c r="M144" s="100">
        <v>1593830</v>
      </c>
      <c r="N144" s="100">
        <v>0</v>
      </c>
      <c r="O144" s="100">
        <v>10851657</v>
      </c>
      <c r="P144" s="100">
        <v>1023468</v>
      </c>
      <c r="Q144" s="100">
        <v>1285273</v>
      </c>
      <c r="R144" s="100">
        <v>982914</v>
      </c>
      <c r="S144" s="100">
        <v>0</v>
      </c>
      <c r="T144" s="100">
        <v>0</v>
      </c>
      <c r="U144" s="115">
        <v>17920117</v>
      </c>
    </row>
    <row r="145" spans="1:21" customFormat="1">
      <c r="A145" s="103" t="s">
        <v>395</v>
      </c>
      <c r="B145" s="100">
        <v>0</v>
      </c>
      <c r="C145" s="100">
        <v>0</v>
      </c>
      <c r="D145" s="100">
        <v>26180</v>
      </c>
      <c r="E145" s="100">
        <v>0</v>
      </c>
      <c r="F145" s="100">
        <v>0</v>
      </c>
      <c r="G145" s="100">
        <v>0</v>
      </c>
      <c r="H145" s="100">
        <v>0</v>
      </c>
      <c r="I145" s="100">
        <v>0</v>
      </c>
      <c r="J145" s="114">
        <v>26180</v>
      </c>
      <c r="K145" s="100">
        <v>0</v>
      </c>
      <c r="L145" s="100">
        <v>0</v>
      </c>
      <c r="M145" s="100">
        <v>0</v>
      </c>
      <c r="N145" s="100">
        <v>0</v>
      </c>
      <c r="O145" s="100">
        <v>1450</v>
      </c>
      <c r="P145" s="100">
        <v>5982</v>
      </c>
      <c r="Q145" s="100">
        <v>0</v>
      </c>
      <c r="R145" s="100">
        <v>0</v>
      </c>
      <c r="S145" s="100">
        <v>0</v>
      </c>
      <c r="T145" s="100">
        <v>0</v>
      </c>
      <c r="U145" s="115">
        <v>7432</v>
      </c>
    </row>
    <row r="146" spans="1:21" customFormat="1">
      <c r="A146" s="103" t="s">
        <v>129</v>
      </c>
      <c r="B146" s="100">
        <v>42198291.029999994</v>
      </c>
      <c r="C146" s="100">
        <v>0</v>
      </c>
      <c r="D146" s="100">
        <v>18879766.280000001</v>
      </c>
      <c r="E146" s="100">
        <v>10006692.050000001</v>
      </c>
      <c r="F146" s="100">
        <v>0</v>
      </c>
      <c r="G146" s="100">
        <v>53098.559999999998</v>
      </c>
      <c r="H146" s="100">
        <v>307013.3</v>
      </c>
      <c r="I146" s="100">
        <v>3848237.85</v>
      </c>
      <c r="J146" s="114">
        <v>75293099.069999993</v>
      </c>
      <c r="K146" s="100">
        <v>21212060</v>
      </c>
      <c r="L146" s="100">
        <v>345756.15999999997</v>
      </c>
      <c r="M146" s="100">
        <v>0</v>
      </c>
      <c r="N146" s="100">
        <v>0</v>
      </c>
      <c r="O146" s="100">
        <v>32553634.280000005</v>
      </c>
      <c r="P146" s="100">
        <v>2061855.03</v>
      </c>
      <c r="Q146" s="100">
        <v>724987.51</v>
      </c>
      <c r="R146" s="100">
        <v>5979529.3999999994</v>
      </c>
      <c r="S146" s="100">
        <v>20329715.91</v>
      </c>
      <c r="T146" s="100">
        <v>0</v>
      </c>
      <c r="U146" s="115">
        <v>83207538.290000007</v>
      </c>
    </row>
    <row r="147" spans="1:21" customFormat="1">
      <c r="A147" s="103" t="s">
        <v>130</v>
      </c>
      <c r="B147" s="100">
        <v>284640</v>
      </c>
      <c r="C147" s="100">
        <v>80492</v>
      </c>
      <c r="D147" s="100">
        <v>268413</v>
      </c>
      <c r="E147" s="100">
        <v>1488</v>
      </c>
      <c r="F147" s="100">
        <v>0</v>
      </c>
      <c r="G147" s="100">
        <v>0</v>
      </c>
      <c r="H147" s="100">
        <v>10000</v>
      </c>
      <c r="I147" s="100">
        <v>465483</v>
      </c>
      <c r="J147" s="114">
        <v>1110516</v>
      </c>
      <c r="K147" s="100">
        <v>465483</v>
      </c>
      <c r="L147" s="100">
        <v>0</v>
      </c>
      <c r="M147" s="100">
        <v>0</v>
      </c>
      <c r="N147" s="100">
        <v>0</v>
      </c>
      <c r="O147" s="100">
        <v>217806</v>
      </c>
      <c r="P147" s="100">
        <v>86017</v>
      </c>
      <c r="Q147" s="100">
        <v>269199</v>
      </c>
      <c r="R147" s="100">
        <v>20431</v>
      </c>
      <c r="S147" s="100">
        <v>0</v>
      </c>
      <c r="T147" s="100">
        <v>0</v>
      </c>
      <c r="U147" s="115">
        <v>1058936</v>
      </c>
    </row>
    <row r="148" spans="1:21" customFormat="1">
      <c r="A148" s="103" t="s">
        <v>131</v>
      </c>
      <c r="B148" s="100">
        <v>11833982</v>
      </c>
      <c r="C148" s="100">
        <v>0</v>
      </c>
      <c r="D148" s="100">
        <v>1208247</v>
      </c>
      <c r="E148" s="100">
        <v>803833</v>
      </c>
      <c r="F148" s="100">
        <v>531625</v>
      </c>
      <c r="G148" s="100">
        <v>31589271</v>
      </c>
      <c r="H148" s="100">
        <v>1814187</v>
      </c>
      <c r="I148" s="100">
        <v>514522</v>
      </c>
      <c r="J148" s="114">
        <v>48295667</v>
      </c>
      <c r="K148" s="100">
        <v>1777795</v>
      </c>
      <c r="L148" s="100">
        <v>0</v>
      </c>
      <c r="M148" s="100">
        <v>1823687</v>
      </c>
      <c r="N148" s="100">
        <v>0</v>
      </c>
      <c r="O148" s="100">
        <v>11913078</v>
      </c>
      <c r="P148" s="100">
        <v>806920</v>
      </c>
      <c r="Q148" s="100">
        <v>2043356</v>
      </c>
      <c r="R148" s="100">
        <v>4513451</v>
      </c>
      <c r="S148" s="100">
        <v>30000000</v>
      </c>
      <c r="T148" s="100">
        <v>0</v>
      </c>
      <c r="U148" s="115">
        <v>52878287</v>
      </c>
    </row>
    <row r="149" spans="1:21" customFormat="1">
      <c r="A149" s="103" t="s">
        <v>132</v>
      </c>
      <c r="B149" s="100">
        <v>1504673</v>
      </c>
      <c r="C149" s="100">
        <v>0</v>
      </c>
      <c r="D149" s="100">
        <v>1557862</v>
      </c>
      <c r="E149" s="100">
        <v>1021341</v>
      </c>
      <c r="F149" s="100">
        <v>0</v>
      </c>
      <c r="G149" s="100">
        <v>1754442</v>
      </c>
      <c r="H149" s="100">
        <v>2514000</v>
      </c>
      <c r="I149" s="100">
        <v>1043872</v>
      </c>
      <c r="J149" s="114">
        <v>9396190</v>
      </c>
      <c r="K149" s="100">
        <v>1477872</v>
      </c>
      <c r="L149" s="100">
        <v>98467</v>
      </c>
      <c r="M149" s="100">
        <v>2155000</v>
      </c>
      <c r="N149" s="100">
        <v>0</v>
      </c>
      <c r="O149" s="100">
        <v>3298969</v>
      </c>
      <c r="P149" s="100">
        <v>989876</v>
      </c>
      <c r="Q149" s="100">
        <v>1321831</v>
      </c>
      <c r="R149" s="100">
        <v>113325</v>
      </c>
      <c r="S149" s="100">
        <v>0</v>
      </c>
      <c r="T149" s="100">
        <v>0</v>
      </c>
      <c r="U149" s="115">
        <v>9455340</v>
      </c>
    </row>
    <row r="150" spans="1:21" customFormat="1">
      <c r="A150" s="103" t="s">
        <v>133</v>
      </c>
      <c r="B150" s="100">
        <v>683.7</v>
      </c>
      <c r="C150" s="100">
        <v>0</v>
      </c>
      <c r="D150" s="100">
        <v>69531.75</v>
      </c>
      <c r="E150" s="100">
        <v>30907.75</v>
      </c>
      <c r="F150" s="100">
        <v>0</v>
      </c>
      <c r="G150" s="100">
        <v>0</v>
      </c>
      <c r="H150" s="100">
        <v>2000</v>
      </c>
      <c r="I150" s="100">
        <v>395329.8</v>
      </c>
      <c r="J150" s="114">
        <v>498453</v>
      </c>
      <c r="K150" s="100">
        <v>76261.53</v>
      </c>
      <c r="L150" s="100">
        <v>0</v>
      </c>
      <c r="M150" s="100">
        <v>395329.28000000003</v>
      </c>
      <c r="N150" s="100">
        <v>0</v>
      </c>
      <c r="O150" s="100">
        <v>97288.67</v>
      </c>
      <c r="P150" s="100">
        <v>36820.339999999997</v>
      </c>
      <c r="Q150" s="100">
        <v>591.4</v>
      </c>
      <c r="R150" s="100">
        <v>0</v>
      </c>
      <c r="S150" s="100">
        <v>0</v>
      </c>
      <c r="T150" s="100">
        <v>0</v>
      </c>
      <c r="U150" s="115">
        <v>606291.22000000009</v>
      </c>
    </row>
    <row r="151" spans="1:21" customFormat="1">
      <c r="A151" s="103" t="s">
        <v>134</v>
      </c>
      <c r="B151" s="100">
        <v>424782.74</v>
      </c>
      <c r="C151" s="100">
        <v>0</v>
      </c>
      <c r="D151" s="100">
        <v>45718.100000000006</v>
      </c>
      <c r="E151" s="100">
        <v>510361.99</v>
      </c>
      <c r="F151" s="100">
        <v>0</v>
      </c>
      <c r="G151" s="100">
        <v>0</v>
      </c>
      <c r="H151" s="100">
        <v>0</v>
      </c>
      <c r="I151" s="100">
        <v>1092828.1599999999</v>
      </c>
      <c r="J151" s="114">
        <v>2073690.9899999998</v>
      </c>
      <c r="K151" s="100">
        <v>981255.86</v>
      </c>
      <c r="L151" s="100">
        <v>8775</v>
      </c>
      <c r="M151" s="100">
        <v>0</v>
      </c>
      <c r="N151" s="100">
        <v>0</v>
      </c>
      <c r="O151" s="100">
        <v>2418503.44</v>
      </c>
      <c r="P151" s="100">
        <v>61470.52</v>
      </c>
      <c r="Q151" s="100">
        <v>180232.03</v>
      </c>
      <c r="R151" s="100">
        <v>2836.4</v>
      </c>
      <c r="S151" s="100">
        <v>0</v>
      </c>
      <c r="T151" s="100">
        <v>0</v>
      </c>
      <c r="U151" s="115">
        <v>3653073.2499999995</v>
      </c>
    </row>
    <row r="152" spans="1:21" customFormat="1">
      <c r="A152" s="103" t="s">
        <v>135</v>
      </c>
      <c r="B152" s="100">
        <v>910757.03</v>
      </c>
      <c r="C152" s="100">
        <v>0</v>
      </c>
      <c r="D152" s="100">
        <v>221043.63</v>
      </c>
      <c r="E152" s="100">
        <v>641520.79999999993</v>
      </c>
      <c r="F152" s="100">
        <v>35475.449999999997</v>
      </c>
      <c r="G152" s="100">
        <v>1250931.8700000001</v>
      </c>
      <c r="H152" s="100">
        <v>0</v>
      </c>
      <c r="I152" s="100">
        <v>306954.09999999998</v>
      </c>
      <c r="J152" s="114">
        <v>3366682.8800000004</v>
      </c>
      <c r="K152" s="100">
        <v>0</v>
      </c>
      <c r="L152" s="100">
        <v>27688.48</v>
      </c>
      <c r="M152" s="100">
        <v>553214.02</v>
      </c>
      <c r="N152" s="100">
        <v>0</v>
      </c>
      <c r="O152" s="100">
        <v>830461.98</v>
      </c>
      <c r="P152" s="100">
        <v>374019.08</v>
      </c>
      <c r="Q152" s="100">
        <v>287281.58</v>
      </c>
      <c r="R152" s="100">
        <v>397359.26</v>
      </c>
      <c r="S152" s="100">
        <v>0</v>
      </c>
      <c r="T152" s="100">
        <v>0</v>
      </c>
      <c r="U152" s="115">
        <v>2470024.4000000004</v>
      </c>
    </row>
    <row r="153" spans="1:21" customFormat="1">
      <c r="A153" s="103" t="s">
        <v>136</v>
      </c>
      <c r="B153" s="100">
        <v>6386335</v>
      </c>
      <c r="C153" s="100">
        <v>0</v>
      </c>
      <c r="D153" s="100">
        <v>1028423</v>
      </c>
      <c r="E153" s="100">
        <v>92961</v>
      </c>
      <c r="F153" s="100">
        <v>0</v>
      </c>
      <c r="G153" s="100">
        <v>252206</v>
      </c>
      <c r="H153" s="100">
        <v>675246</v>
      </c>
      <c r="I153" s="100">
        <v>4747319</v>
      </c>
      <c r="J153" s="114">
        <v>13182490</v>
      </c>
      <c r="K153" s="100">
        <v>0</v>
      </c>
      <c r="L153" s="100">
        <v>4901</v>
      </c>
      <c r="M153" s="100">
        <v>6088691</v>
      </c>
      <c r="N153" s="100">
        <v>0</v>
      </c>
      <c r="O153" s="100">
        <v>4006866</v>
      </c>
      <c r="P153" s="100">
        <v>661941</v>
      </c>
      <c r="Q153" s="100">
        <v>649126</v>
      </c>
      <c r="R153" s="100">
        <v>3190717</v>
      </c>
      <c r="S153" s="100">
        <v>0</v>
      </c>
      <c r="T153" s="100">
        <v>0</v>
      </c>
      <c r="U153" s="115">
        <v>14602242</v>
      </c>
    </row>
    <row r="154" spans="1:21" customFormat="1">
      <c r="A154" s="103" t="s">
        <v>137</v>
      </c>
      <c r="B154" s="100">
        <v>1645085</v>
      </c>
      <c r="C154" s="100">
        <v>0</v>
      </c>
      <c r="D154" s="100">
        <v>418221</v>
      </c>
      <c r="E154" s="100">
        <v>0</v>
      </c>
      <c r="F154" s="100">
        <v>0</v>
      </c>
      <c r="G154" s="100">
        <v>0</v>
      </c>
      <c r="H154" s="100">
        <v>30867</v>
      </c>
      <c r="I154" s="100">
        <v>1766388</v>
      </c>
      <c r="J154" s="114">
        <v>3860561</v>
      </c>
      <c r="K154" s="100">
        <v>254650</v>
      </c>
      <c r="L154" s="100">
        <v>0</v>
      </c>
      <c r="M154" s="100">
        <v>1866388</v>
      </c>
      <c r="N154" s="100">
        <v>0</v>
      </c>
      <c r="O154" s="100">
        <v>35914</v>
      </c>
      <c r="P154" s="100">
        <v>146861</v>
      </c>
      <c r="Q154" s="100">
        <v>757407</v>
      </c>
      <c r="R154" s="100">
        <v>248944</v>
      </c>
      <c r="S154" s="100">
        <v>0</v>
      </c>
      <c r="T154" s="100">
        <v>0</v>
      </c>
      <c r="U154" s="115">
        <v>3310164</v>
      </c>
    </row>
    <row r="155" spans="1:21" customFormat="1">
      <c r="A155" s="103" t="s">
        <v>138</v>
      </c>
      <c r="B155" s="100">
        <v>29364.48</v>
      </c>
      <c r="C155" s="100">
        <v>0</v>
      </c>
      <c r="D155" s="100">
        <v>649190.77</v>
      </c>
      <c r="E155" s="100">
        <v>103595.82</v>
      </c>
      <c r="F155" s="100">
        <v>0</v>
      </c>
      <c r="G155" s="100">
        <v>138118.48000000001</v>
      </c>
      <c r="H155" s="100">
        <v>482000.04</v>
      </c>
      <c r="I155" s="100">
        <v>0</v>
      </c>
      <c r="J155" s="114">
        <v>1402269.59</v>
      </c>
      <c r="K155" s="100">
        <v>0</v>
      </c>
      <c r="L155" s="100">
        <v>32939.440000000002</v>
      </c>
      <c r="M155" s="100">
        <v>482000.04</v>
      </c>
      <c r="N155" s="100">
        <v>0</v>
      </c>
      <c r="O155" s="100">
        <v>332453.2</v>
      </c>
      <c r="P155" s="100">
        <v>228965.56</v>
      </c>
      <c r="Q155" s="100">
        <v>70857.63</v>
      </c>
      <c r="R155" s="100">
        <v>10359.290000000001</v>
      </c>
      <c r="S155" s="100">
        <v>0</v>
      </c>
      <c r="T155" s="100">
        <v>0</v>
      </c>
      <c r="U155" s="115">
        <v>1157575.1600000001</v>
      </c>
    </row>
    <row r="156" spans="1:21" customFormat="1">
      <c r="A156" s="103" t="s">
        <v>139</v>
      </c>
      <c r="B156" s="100">
        <v>8333224.1800000006</v>
      </c>
      <c r="C156" s="100">
        <v>0</v>
      </c>
      <c r="D156" s="100">
        <v>4336153.8199999994</v>
      </c>
      <c r="E156" s="100">
        <v>3015868.48</v>
      </c>
      <c r="F156" s="100">
        <v>368249.04</v>
      </c>
      <c r="G156" s="100">
        <v>188988.68</v>
      </c>
      <c r="H156" s="100">
        <v>5883278</v>
      </c>
      <c r="I156" s="100">
        <v>1127373.78</v>
      </c>
      <c r="J156" s="114">
        <v>23253135.98</v>
      </c>
      <c r="K156" s="100">
        <v>181880.25</v>
      </c>
      <c r="L156" s="100">
        <v>45671.839999999997</v>
      </c>
      <c r="M156" s="100">
        <v>7373940.1500000004</v>
      </c>
      <c r="N156" s="100">
        <v>0</v>
      </c>
      <c r="O156" s="100">
        <v>5685574.7200000007</v>
      </c>
      <c r="P156" s="100">
        <v>1849731.25</v>
      </c>
      <c r="Q156" s="100">
        <v>1254736.82</v>
      </c>
      <c r="R156" s="100">
        <v>3445487.34</v>
      </c>
      <c r="S156" s="100">
        <v>0</v>
      </c>
      <c r="T156" s="100">
        <v>0</v>
      </c>
      <c r="U156" s="115">
        <v>19837022.370000001</v>
      </c>
    </row>
    <row r="157" spans="1:21" customFormat="1">
      <c r="A157" s="103" t="s">
        <v>140</v>
      </c>
      <c r="B157" s="100">
        <v>6360</v>
      </c>
      <c r="C157" s="100">
        <v>7327</v>
      </c>
      <c r="D157" s="100">
        <v>15409</v>
      </c>
      <c r="E157" s="100">
        <v>0</v>
      </c>
      <c r="F157" s="100">
        <v>0</v>
      </c>
      <c r="G157" s="100">
        <v>0</v>
      </c>
      <c r="H157" s="100">
        <v>0</v>
      </c>
      <c r="I157" s="100">
        <v>84280</v>
      </c>
      <c r="J157" s="114">
        <v>113376</v>
      </c>
      <c r="K157" s="100">
        <v>7763</v>
      </c>
      <c r="L157" s="100">
        <v>0</v>
      </c>
      <c r="M157" s="100">
        <v>0</v>
      </c>
      <c r="N157" s="100">
        <v>0</v>
      </c>
      <c r="O157" s="100">
        <v>78982</v>
      </c>
      <c r="P157" s="100">
        <v>8148</v>
      </c>
      <c r="Q157" s="100">
        <v>0</v>
      </c>
      <c r="R157" s="100">
        <v>0</v>
      </c>
      <c r="S157" s="100">
        <v>0</v>
      </c>
      <c r="T157" s="100">
        <v>0</v>
      </c>
      <c r="U157" s="115">
        <v>94893</v>
      </c>
    </row>
    <row r="158" spans="1:21" customFormat="1">
      <c r="A158" s="103" t="s">
        <v>141</v>
      </c>
      <c r="B158" s="100">
        <v>5275887.4400000004</v>
      </c>
      <c r="C158" s="100">
        <v>238634.28</v>
      </c>
      <c r="D158" s="100">
        <v>1768363.73</v>
      </c>
      <c r="E158" s="100">
        <v>1434472.73</v>
      </c>
      <c r="F158" s="100">
        <v>0</v>
      </c>
      <c r="G158" s="100">
        <v>507870.68000000005</v>
      </c>
      <c r="H158" s="100">
        <v>288833.34999999998</v>
      </c>
      <c r="I158" s="100">
        <v>392664.5</v>
      </c>
      <c r="J158" s="114">
        <v>9906726.7100000009</v>
      </c>
      <c r="K158" s="100">
        <v>1202579.06</v>
      </c>
      <c r="L158" s="100">
        <v>137046.87</v>
      </c>
      <c r="M158" s="100">
        <v>1596081.25</v>
      </c>
      <c r="N158" s="100">
        <v>0</v>
      </c>
      <c r="O158" s="100">
        <v>1790965.83</v>
      </c>
      <c r="P158" s="100">
        <v>666087.05000000005</v>
      </c>
      <c r="Q158" s="100">
        <v>651071.99</v>
      </c>
      <c r="R158" s="100">
        <v>718470.59</v>
      </c>
      <c r="S158" s="100">
        <v>0</v>
      </c>
      <c r="T158" s="100">
        <v>0</v>
      </c>
      <c r="U158" s="115">
        <v>6762302.6399999997</v>
      </c>
    </row>
    <row r="159" spans="1:21" customFormat="1">
      <c r="A159" s="103" t="s">
        <v>142</v>
      </c>
      <c r="B159" s="100">
        <v>3553307</v>
      </c>
      <c r="C159" s="100">
        <v>0</v>
      </c>
      <c r="D159" s="100">
        <v>1968767</v>
      </c>
      <c r="E159" s="100">
        <v>44973</v>
      </c>
      <c r="F159" s="100">
        <v>0</v>
      </c>
      <c r="G159" s="100">
        <v>0</v>
      </c>
      <c r="H159" s="100">
        <v>-54000</v>
      </c>
      <c r="I159" s="100">
        <v>1845087</v>
      </c>
      <c r="J159" s="114">
        <v>7358134</v>
      </c>
      <c r="K159" s="100">
        <v>0</v>
      </c>
      <c r="L159" s="100">
        <v>0</v>
      </c>
      <c r="M159" s="100">
        <v>516000</v>
      </c>
      <c r="N159" s="100">
        <v>0</v>
      </c>
      <c r="O159" s="100">
        <v>1235317</v>
      </c>
      <c r="P159" s="100">
        <v>436679</v>
      </c>
      <c r="Q159" s="100">
        <v>727379</v>
      </c>
      <c r="R159" s="100">
        <v>1236522</v>
      </c>
      <c r="S159" s="100">
        <v>0</v>
      </c>
      <c r="T159" s="100">
        <v>0</v>
      </c>
      <c r="U159" s="115">
        <v>4151897</v>
      </c>
    </row>
    <row r="160" spans="1:21" customFormat="1">
      <c r="A160" s="103" t="s">
        <v>143</v>
      </c>
      <c r="B160" s="100">
        <v>4440212</v>
      </c>
      <c r="C160" s="100">
        <v>2936245</v>
      </c>
      <c r="D160" s="100">
        <v>13037131</v>
      </c>
      <c r="E160" s="100">
        <v>1651354</v>
      </c>
      <c r="F160" s="100">
        <v>15992089</v>
      </c>
      <c r="G160" s="100">
        <v>8811622</v>
      </c>
      <c r="H160" s="100">
        <v>132900</v>
      </c>
      <c r="I160" s="100">
        <v>1756381</v>
      </c>
      <c r="J160" s="114">
        <v>48757934</v>
      </c>
      <c r="K160" s="100">
        <v>2637356</v>
      </c>
      <c r="L160" s="100">
        <v>2387329</v>
      </c>
      <c r="M160" s="100">
        <v>0</v>
      </c>
      <c r="N160" s="100">
        <v>0</v>
      </c>
      <c r="O160" s="100">
        <v>40630242</v>
      </c>
      <c r="P160" s="100">
        <v>2484673</v>
      </c>
      <c r="Q160" s="100">
        <v>1140821</v>
      </c>
      <c r="R160" s="100">
        <v>215913</v>
      </c>
      <c r="S160" s="100">
        <v>4304960</v>
      </c>
      <c r="T160" s="100">
        <v>0</v>
      </c>
      <c r="U160" s="115">
        <v>53801294</v>
      </c>
    </row>
    <row r="161" spans="1:21" customFormat="1">
      <c r="A161" s="103" t="s">
        <v>144</v>
      </c>
      <c r="B161" s="100">
        <v>13816090.52</v>
      </c>
      <c r="C161" s="100">
        <v>0</v>
      </c>
      <c r="D161" s="100">
        <v>10860543.68</v>
      </c>
      <c r="E161" s="100">
        <v>255939.67</v>
      </c>
      <c r="F161" s="100">
        <v>0</v>
      </c>
      <c r="G161" s="100">
        <v>0</v>
      </c>
      <c r="H161" s="100">
        <v>0</v>
      </c>
      <c r="I161" s="100">
        <v>1153987.3400000001</v>
      </c>
      <c r="J161" s="114">
        <v>26086561.210000001</v>
      </c>
      <c r="K161" s="100">
        <v>5604247.8700000001</v>
      </c>
      <c r="L161" s="100">
        <v>0</v>
      </c>
      <c r="M161" s="100">
        <v>388907.92</v>
      </c>
      <c r="N161" s="100">
        <v>0</v>
      </c>
      <c r="O161" s="100">
        <v>21283487.939999998</v>
      </c>
      <c r="P161" s="100">
        <v>1685795.37</v>
      </c>
      <c r="Q161" s="100">
        <v>1187321.98</v>
      </c>
      <c r="R161" s="100">
        <v>3691530.9699999997</v>
      </c>
      <c r="S161" s="100">
        <v>0</v>
      </c>
      <c r="T161" s="100">
        <v>0</v>
      </c>
      <c r="U161" s="115">
        <v>33841292.049999997</v>
      </c>
    </row>
    <row r="162" spans="1:21" customFormat="1">
      <c r="A162" s="103" t="s">
        <v>396</v>
      </c>
      <c r="B162" s="100">
        <v>648205</v>
      </c>
      <c r="C162" s="100">
        <v>0</v>
      </c>
      <c r="D162" s="100">
        <v>126429</v>
      </c>
      <c r="E162" s="100">
        <v>276002</v>
      </c>
      <c r="F162" s="100">
        <v>0</v>
      </c>
      <c r="G162" s="100">
        <v>0</v>
      </c>
      <c r="H162" s="100">
        <v>119270</v>
      </c>
      <c r="I162" s="100">
        <v>442421</v>
      </c>
      <c r="J162" s="114">
        <v>1612327</v>
      </c>
      <c r="K162" s="100">
        <v>0</v>
      </c>
      <c r="L162" s="100">
        <v>0</v>
      </c>
      <c r="M162" s="100">
        <v>0</v>
      </c>
      <c r="N162" s="100">
        <v>207372</v>
      </c>
      <c r="O162" s="100">
        <v>459111</v>
      </c>
      <c r="P162" s="100">
        <v>261557</v>
      </c>
      <c r="Q162" s="100">
        <v>0</v>
      </c>
      <c r="R162" s="100">
        <v>284071</v>
      </c>
      <c r="S162" s="100">
        <v>0</v>
      </c>
      <c r="T162" s="100">
        <v>0</v>
      </c>
      <c r="U162" s="115">
        <v>1212111</v>
      </c>
    </row>
    <row r="163" spans="1:21" customFormat="1">
      <c r="A163" s="103" t="s">
        <v>146</v>
      </c>
      <c r="B163" s="100">
        <v>769191.27</v>
      </c>
      <c r="C163" s="100">
        <v>0</v>
      </c>
      <c r="D163" s="100">
        <v>761677.19</v>
      </c>
      <c r="E163" s="100">
        <v>518599.32</v>
      </c>
      <c r="F163" s="100">
        <v>55463.06</v>
      </c>
      <c r="G163" s="100">
        <v>0</v>
      </c>
      <c r="H163" s="100">
        <v>0</v>
      </c>
      <c r="I163" s="100">
        <v>853938.64</v>
      </c>
      <c r="J163" s="114">
        <v>2958869.48</v>
      </c>
      <c r="K163" s="100">
        <v>0</v>
      </c>
      <c r="L163" s="100">
        <v>0</v>
      </c>
      <c r="M163" s="100">
        <v>1314582.58</v>
      </c>
      <c r="N163" s="100">
        <v>218493.88</v>
      </c>
      <c r="O163" s="100">
        <v>883818.24</v>
      </c>
      <c r="P163" s="100">
        <v>493187.56</v>
      </c>
      <c r="Q163" s="100">
        <v>0</v>
      </c>
      <c r="R163" s="100">
        <v>48787.22</v>
      </c>
      <c r="S163" s="100">
        <v>0</v>
      </c>
      <c r="T163" s="100">
        <v>0</v>
      </c>
      <c r="U163" s="115">
        <v>2958869.4800000004</v>
      </c>
    </row>
    <row r="164" spans="1:21" customFormat="1">
      <c r="A164" s="103" t="s">
        <v>147</v>
      </c>
      <c r="B164" s="100">
        <v>990273.77</v>
      </c>
      <c r="C164" s="100">
        <v>240198.08000000002</v>
      </c>
      <c r="D164" s="100">
        <v>2423384.67</v>
      </c>
      <c r="E164" s="100">
        <v>179175.91</v>
      </c>
      <c r="F164" s="100">
        <v>0</v>
      </c>
      <c r="G164" s="100">
        <v>0</v>
      </c>
      <c r="H164" s="100">
        <v>0</v>
      </c>
      <c r="I164" s="100">
        <v>841133.27</v>
      </c>
      <c r="J164" s="114">
        <v>4674165.7</v>
      </c>
      <c r="K164" s="100">
        <v>1947891.85</v>
      </c>
      <c r="L164" s="100">
        <v>0</v>
      </c>
      <c r="M164" s="100">
        <v>0</v>
      </c>
      <c r="N164" s="100">
        <v>0</v>
      </c>
      <c r="O164" s="100">
        <v>3215928.9899999998</v>
      </c>
      <c r="P164" s="100">
        <v>469193.06</v>
      </c>
      <c r="Q164" s="100">
        <v>0</v>
      </c>
      <c r="R164" s="100">
        <v>0</v>
      </c>
      <c r="S164" s="100">
        <v>0</v>
      </c>
      <c r="T164" s="100">
        <v>0</v>
      </c>
      <c r="U164" s="115">
        <v>5633013.8999999994</v>
      </c>
    </row>
    <row r="165" spans="1:21" customFormat="1">
      <c r="A165" s="103" t="s">
        <v>148</v>
      </c>
      <c r="B165" s="100">
        <v>0</v>
      </c>
      <c r="C165" s="100">
        <v>0</v>
      </c>
      <c r="D165" s="100">
        <v>348615.76</v>
      </c>
      <c r="E165" s="100">
        <v>0</v>
      </c>
      <c r="F165" s="100">
        <v>0</v>
      </c>
      <c r="G165" s="100">
        <v>0</v>
      </c>
      <c r="H165" s="100">
        <v>0</v>
      </c>
      <c r="I165" s="100">
        <v>0</v>
      </c>
      <c r="J165" s="114">
        <v>348615.76</v>
      </c>
      <c r="K165" s="100">
        <v>0</v>
      </c>
      <c r="L165" s="100">
        <v>0</v>
      </c>
      <c r="M165" s="100">
        <v>270000</v>
      </c>
      <c r="N165" s="100">
        <v>0</v>
      </c>
      <c r="O165" s="100">
        <v>0</v>
      </c>
      <c r="P165" s="100">
        <v>61882.48</v>
      </c>
      <c r="Q165" s="100">
        <v>1172.5</v>
      </c>
      <c r="R165" s="100">
        <v>0</v>
      </c>
      <c r="S165" s="100">
        <v>0</v>
      </c>
      <c r="T165" s="100">
        <v>0</v>
      </c>
      <c r="U165" s="115">
        <v>333054.98</v>
      </c>
    </row>
    <row r="166" spans="1:21" customFormat="1">
      <c r="A166" s="103" t="s">
        <v>149</v>
      </c>
      <c r="B166" s="100">
        <v>644772</v>
      </c>
      <c r="C166" s="100">
        <v>0</v>
      </c>
      <c r="D166" s="100">
        <v>410722</v>
      </c>
      <c r="E166" s="100">
        <v>0</v>
      </c>
      <c r="F166" s="100">
        <v>0</v>
      </c>
      <c r="G166" s="100">
        <v>236456</v>
      </c>
      <c r="H166" s="100">
        <v>912150</v>
      </c>
      <c r="I166" s="100">
        <v>1299605</v>
      </c>
      <c r="J166" s="114">
        <v>3503705</v>
      </c>
      <c r="K166" s="100">
        <v>1179845</v>
      </c>
      <c r="L166" s="100">
        <v>0</v>
      </c>
      <c r="M166" s="100">
        <v>837742</v>
      </c>
      <c r="N166" s="100">
        <v>0</v>
      </c>
      <c r="O166" s="100">
        <v>1262478</v>
      </c>
      <c r="P166" s="100">
        <v>219474</v>
      </c>
      <c r="Q166" s="100">
        <v>4166</v>
      </c>
      <c r="R166" s="100">
        <v>0</v>
      </c>
      <c r="S166" s="100">
        <v>0</v>
      </c>
      <c r="T166" s="100">
        <v>0</v>
      </c>
      <c r="U166" s="115">
        <v>3503705</v>
      </c>
    </row>
    <row r="167" spans="1:21" customFormat="1">
      <c r="A167" s="103" t="s">
        <v>397</v>
      </c>
      <c r="B167" s="100">
        <v>268752</v>
      </c>
      <c r="C167" s="100">
        <v>0</v>
      </c>
      <c r="D167" s="100">
        <v>267636</v>
      </c>
      <c r="E167" s="100">
        <v>39239</v>
      </c>
      <c r="F167" s="100">
        <v>1427</v>
      </c>
      <c r="G167" s="100">
        <v>81233</v>
      </c>
      <c r="H167" s="100">
        <v>0</v>
      </c>
      <c r="I167" s="100">
        <v>318572</v>
      </c>
      <c r="J167" s="114">
        <v>976859</v>
      </c>
      <c r="K167" s="100">
        <v>260262</v>
      </c>
      <c r="L167" s="100">
        <v>0</v>
      </c>
      <c r="M167" s="100">
        <v>155000</v>
      </c>
      <c r="N167" s="100">
        <v>0</v>
      </c>
      <c r="O167" s="100">
        <v>230180</v>
      </c>
      <c r="P167" s="100">
        <v>130986</v>
      </c>
      <c r="Q167" s="100">
        <v>199512</v>
      </c>
      <c r="R167" s="100">
        <v>919</v>
      </c>
      <c r="S167" s="100">
        <v>0</v>
      </c>
      <c r="T167" s="100">
        <v>0</v>
      </c>
      <c r="U167" s="115">
        <v>976859</v>
      </c>
    </row>
    <row r="168" spans="1:21" customFormat="1">
      <c r="A168" s="103" t="s">
        <v>151</v>
      </c>
      <c r="B168" s="100">
        <v>814909</v>
      </c>
      <c r="C168" s="100">
        <v>0</v>
      </c>
      <c r="D168" s="100">
        <v>640871</v>
      </c>
      <c r="E168" s="100">
        <v>197531</v>
      </c>
      <c r="F168" s="100">
        <v>43</v>
      </c>
      <c r="G168" s="100">
        <v>423809</v>
      </c>
      <c r="H168" s="100">
        <v>1471605</v>
      </c>
      <c r="I168" s="100">
        <v>0</v>
      </c>
      <c r="J168" s="114">
        <v>3548768</v>
      </c>
      <c r="K168" s="100">
        <v>0</v>
      </c>
      <c r="L168" s="100">
        <v>0</v>
      </c>
      <c r="M168" s="100">
        <v>1448105</v>
      </c>
      <c r="N168" s="100">
        <v>452606</v>
      </c>
      <c r="O168" s="100">
        <v>1140716</v>
      </c>
      <c r="P168" s="100">
        <v>124175</v>
      </c>
      <c r="Q168" s="100">
        <v>361941</v>
      </c>
      <c r="R168" s="100">
        <v>21225</v>
      </c>
      <c r="S168" s="100">
        <v>0</v>
      </c>
      <c r="T168" s="100">
        <v>0</v>
      </c>
      <c r="U168" s="115">
        <v>3548768</v>
      </c>
    </row>
    <row r="169" spans="1:21" customFormat="1">
      <c r="A169" s="103" t="s">
        <v>152</v>
      </c>
      <c r="B169" s="100">
        <v>1936780.9</v>
      </c>
      <c r="C169" s="100">
        <v>0</v>
      </c>
      <c r="D169" s="100">
        <v>295758.98</v>
      </c>
      <c r="E169" s="100">
        <v>1325.58</v>
      </c>
      <c r="F169" s="100">
        <v>1899.3</v>
      </c>
      <c r="G169" s="100">
        <v>28669.91</v>
      </c>
      <c r="H169" s="100">
        <v>595546.68999999994</v>
      </c>
      <c r="I169" s="100">
        <v>5814.17</v>
      </c>
      <c r="J169" s="114">
        <v>2865795.53</v>
      </c>
      <c r="K169" s="100">
        <v>881156.64</v>
      </c>
      <c r="L169" s="100">
        <v>0</v>
      </c>
      <c r="M169" s="100">
        <v>1463607.71</v>
      </c>
      <c r="N169" s="100">
        <v>0</v>
      </c>
      <c r="O169" s="100">
        <v>2471134.9999999991</v>
      </c>
      <c r="P169" s="100">
        <v>139439.82999999999</v>
      </c>
      <c r="Q169" s="100">
        <v>1660385.0299999998</v>
      </c>
      <c r="R169" s="100">
        <v>118225.45999999999</v>
      </c>
      <c r="S169" s="100">
        <v>0</v>
      </c>
      <c r="T169" s="100">
        <v>0</v>
      </c>
      <c r="U169" s="115">
        <v>6733949.669999999</v>
      </c>
    </row>
    <row r="170" spans="1:21" customFormat="1">
      <c r="A170" s="103" t="s">
        <v>153</v>
      </c>
      <c r="B170" s="100">
        <v>41288292</v>
      </c>
      <c r="C170" s="100">
        <v>1834150</v>
      </c>
      <c r="D170" s="100">
        <v>6425598</v>
      </c>
      <c r="E170" s="100">
        <v>627679</v>
      </c>
      <c r="F170" s="100">
        <v>0</v>
      </c>
      <c r="G170" s="100">
        <v>1505586</v>
      </c>
      <c r="H170" s="100">
        <v>0</v>
      </c>
      <c r="I170" s="100">
        <v>1037283</v>
      </c>
      <c r="J170" s="114">
        <v>52718588</v>
      </c>
      <c r="K170" s="100">
        <v>696919</v>
      </c>
      <c r="L170" s="100">
        <v>0</v>
      </c>
      <c r="M170" s="100">
        <v>5956923</v>
      </c>
      <c r="N170" s="100">
        <v>0</v>
      </c>
      <c r="O170" s="100">
        <v>20986519</v>
      </c>
      <c r="P170" s="100">
        <v>1151872</v>
      </c>
      <c r="Q170" s="100">
        <v>2058237</v>
      </c>
      <c r="R170" s="100">
        <v>3871087</v>
      </c>
      <c r="S170" s="100">
        <v>0</v>
      </c>
      <c r="T170" s="100">
        <v>0</v>
      </c>
      <c r="U170" s="115">
        <v>34721557</v>
      </c>
    </row>
    <row r="171" spans="1:21" customFormat="1">
      <c r="A171" s="103" t="s">
        <v>154</v>
      </c>
      <c r="B171" s="100">
        <v>8482933.5299999993</v>
      </c>
      <c r="C171" s="100">
        <v>0</v>
      </c>
      <c r="D171" s="100">
        <v>8382632.5499999998</v>
      </c>
      <c r="E171" s="100">
        <v>327670.89</v>
      </c>
      <c r="F171" s="100">
        <v>0</v>
      </c>
      <c r="G171" s="100">
        <v>1723966.8</v>
      </c>
      <c r="H171" s="100">
        <v>1156862.1000000001</v>
      </c>
      <c r="I171" s="100">
        <v>6665822.0599999996</v>
      </c>
      <c r="J171" s="114">
        <v>26739887.93</v>
      </c>
      <c r="K171" s="100">
        <v>10816333.060000001</v>
      </c>
      <c r="L171" s="100">
        <v>0</v>
      </c>
      <c r="M171" s="100">
        <v>1850609.34</v>
      </c>
      <c r="N171" s="100">
        <v>0</v>
      </c>
      <c r="O171" s="100">
        <v>8178076.4900000002</v>
      </c>
      <c r="P171" s="100">
        <v>1341712.8799999999</v>
      </c>
      <c r="Q171" s="100">
        <v>2999546.3299999996</v>
      </c>
      <c r="R171" s="100">
        <v>3985361.2600000002</v>
      </c>
      <c r="S171" s="100">
        <v>0</v>
      </c>
      <c r="T171" s="100">
        <v>0</v>
      </c>
      <c r="U171" s="115">
        <v>29171639.359999999</v>
      </c>
    </row>
    <row r="172" spans="1:21" customFormat="1">
      <c r="A172" s="103" t="s">
        <v>398</v>
      </c>
      <c r="B172" s="100">
        <v>1776139.7499999998</v>
      </c>
      <c r="C172" s="100">
        <v>0</v>
      </c>
      <c r="D172" s="100">
        <v>5561751.4799999995</v>
      </c>
      <c r="E172" s="100">
        <v>166070.35999999999</v>
      </c>
      <c r="F172" s="100">
        <v>11067.38</v>
      </c>
      <c r="G172" s="100">
        <v>554666.65999999992</v>
      </c>
      <c r="H172" s="100">
        <v>6304666.6600000001</v>
      </c>
      <c r="I172" s="100">
        <v>0</v>
      </c>
      <c r="J172" s="114">
        <v>14374362.289999999</v>
      </c>
      <c r="K172" s="100">
        <v>0</v>
      </c>
      <c r="L172" s="100">
        <v>0</v>
      </c>
      <c r="M172" s="100">
        <v>6689666.6600000001</v>
      </c>
      <c r="N172" s="100">
        <v>0</v>
      </c>
      <c r="O172" s="100">
        <v>9732875.1199999973</v>
      </c>
      <c r="P172" s="100">
        <v>991343.09</v>
      </c>
      <c r="Q172" s="100">
        <v>185174.89</v>
      </c>
      <c r="R172" s="100">
        <v>42475.490000000005</v>
      </c>
      <c r="S172" s="100">
        <v>0</v>
      </c>
      <c r="T172" s="100">
        <v>0</v>
      </c>
      <c r="U172" s="115">
        <v>17641535.249999996</v>
      </c>
    </row>
    <row r="173" spans="1:21" customFormat="1">
      <c r="A173" s="103" t="s">
        <v>156</v>
      </c>
      <c r="B173" s="100">
        <v>13533619.640000001</v>
      </c>
      <c r="C173" s="100">
        <v>0</v>
      </c>
      <c r="D173" s="100">
        <v>1700372.2499999998</v>
      </c>
      <c r="E173" s="100">
        <v>2237281.84</v>
      </c>
      <c r="F173" s="100">
        <v>11131.33</v>
      </c>
      <c r="G173" s="100">
        <v>95535</v>
      </c>
      <c r="H173" s="100">
        <v>12507965</v>
      </c>
      <c r="I173" s="100">
        <v>663689.39</v>
      </c>
      <c r="J173" s="114">
        <v>30749594.449999999</v>
      </c>
      <c r="K173" s="100">
        <v>0</v>
      </c>
      <c r="L173" s="100">
        <v>54610.66</v>
      </c>
      <c r="M173" s="100">
        <v>12457520</v>
      </c>
      <c r="N173" s="100">
        <v>0</v>
      </c>
      <c r="O173" s="100">
        <v>9011624.1800000016</v>
      </c>
      <c r="P173" s="100">
        <v>563471.35</v>
      </c>
      <c r="Q173" s="100">
        <v>4279396.5600000005</v>
      </c>
      <c r="R173" s="100">
        <v>584437.29</v>
      </c>
      <c r="S173" s="100">
        <v>0</v>
      </c>
      <c r="T173" s="100">
        <v>0</v>
      </c>
      <c r="U173" s="115">
        <v>26951060.040000007</v>
      </c>
    </row>
    <row r="174" spans="1:21" customFormat="1">
      <c r="A174" s="103" t="s">
        <v>157</v>
      </c>
      <c r="B174" s="100">
        <v>213607822</v>
      </c>
      <c r="C174" s="100">
        <v>64942368</v>
      </c>
      <c r="D174" s="100">
        <v>95770298</v>
      </c>
      <c r="E174" s="100">
        <v>17570173</v>
      </c>
      <c r="F174" s="100">
        <v>0</v>
      </c>
      <c r="G174" s="100">
        <v>38282967</v>
      </c>
      <c r="H174" s="100">
        <v>28470</v>
      </c>
      <c r="I174" s="100">
        <v>26117125</v>
      </c>
      <c r="J174" s="114">
        <v>456319223</v>
      </c>
      <c r="K174" s="100">
        <v>47324212</v>
      </c>
      <c r="L174" s="100">
        <v>879372</v>
      </c>
      <c r="M174" s="100">
        <v>69328454</v>
      </c>
      <c r="N174" s="100">
        <v>7624900</v>
      </c>
      <c r="O174" s="100">
        <v>164260465</v>
      </c>
      <c r="P174" s="100">
        <v>12935844</v>
      </c>
      <c r="Q174" s="100">
        <v>7268772</v>
      </c>
      <c r="R174" s="100">
        <v>25357515</v>
      </c>
      <c r="S174" s="100">
        <v>27153078</v>
      </c>
      <c r="T174" s="100">
        <v>0</v>
      </c>
      <c r="U174" s="115">
        <v>362132612</v>
      </c>
    </row>
    <row r="175" spans="1:21" customFormat="1">
      <c r="A175" s="103" t="s">
        <v>158</v>
      </c>
      <c r="B175" s="100">
        <v>17752463.170000002</v>
      </c>
      <c r="C175" s="100">
        <v>0</v>
      </c>
      <c r="D175" s="100">
        <v>1429031.93</v>
      </c>
      <c r="E175" s="100">
        <v>868959.45</v>
      </c>
      <c r="F175" s="100">
        <v>0</v>
      </c>
      <c r="G175" s="100">
        <v>0</v>
      </c>
      <c r="H175" s="100">
        <v>365900.25</v>
      </c>
      <c r="I175" s="100">
        <v>0</v>
      </c>
      <c r="J175" s="114">
        <v>20416354.800000001</v>
      </c>
      <c r="K175" s="100">
        <v>0</v>
      </c>
      <c r="L175" s="100">
        <v>0</v>
      </c>
      <c r="M175" s="100">
        <v>1407641</v>
      </c>
      <c r="N175" s="100">
        <v>0</v>
      </c>
      <c r="O175" s="100">
        <v>7813598</v>
      </c>
      <c r="P175" s="100">
        <v>1107076</v>
      </c>
      <c r="Q175" s="100">
        <v>4942600</v>
      </c>
      <c r="R175" s="100">
        <v>5515243</v>
      </c>
      <c r="S175" s="100">
        <v>0</v>
      </c>
      <c r="T175" s="100">
        <v>0</v>
      </c>
      <c r="U175" s="115">
        <v>20786158</v>
      </c>
    </row>
    <row r="176" spans="1:21" customFormat="1">
      <c r="A176" s="103" t="s">
        <v>159</v>
      </c>
      <c r="B176" s="100">
        <v>282252.42</v>
      </c>
      <c r="C176" s="100">
        <v>77566.350000000006</v>
      </c>
      <c r="D176" s="100">
        <v>17380.45</v>
      </c>
      <c r="E176" s="100">
        <v>5014.6099999999997</v>
      </c>
      <c r="F176" s="100">
        <v>0</v>
      </c>
      <c r="G176" s="100">
        <v>0</v>
      </c>
      <c r="H176" s="100">
        <v>1310.19</v>
      </c>
      <c r="I176" s="100">
        <v>0</v>
      </c>
      <c r="J176" s="114">
        <v>383524.02</v>
      </c>
      <c r="K176" s="100">
        <v>0</v>
      </c>
      <c r="L176" s="100">
        <v>0</v>
      </c>
      <c r="M176" s="100">
        <v>0</v>
      </c>
      <c r="N176" s="100">
        <v>4022.44</v>
      </c>
      <c r="O176" s="100">
        <v>92740.29</v>
      </c>
      <c r="P176" s="100">
        <v>0</v>
      </c>
      <c r="Q176" s="100">
        <v>0</v>
      </c>
      <c r="R176" s="100">
        <v>297107.81</v>
      </c>
      <c r="S176" s="100">
        <v>0</v>
      </c>
      <c r="T176" s="100">
        <v>0</v>
      </c>
      <c r="U176" s="115">
        <v>393870.54</v>
      </c>
    </row>
    <row r="177" spans="1:28">
      <c r="A177" s="103" t="s">
        <v>160</v>
      </c>
      <c r="B177" s="100">
        <v>1520424.47</v>
      </c>
      <c r="C177" s="100">
        <v>0</v>
      </c>
      <c r="D177" s="100">
        <v>510126.64</v>
      </c>
      <c r="E177" s="100">
        <v>0</v>
      </c>
      <c r="F177" s="100">
        <v>0</v>
      </c>
      <c r="G177" s="100">
        <v>350325.24</v>
      </c>
      <c r="H177" s="100">
        <v>9015</v>
      </c>
      <c r="I177" s="100">
        <v>3250212.9</v>
      </c>
      <c r="J177" s="114">
        <v>5640104.25</v>
      </c>
      <c r="K177" s="100">
        <v>19345.38</v>
      </c>
      <c r="L177" s="100">
        <v>0</v>
      </c>
      <c r="M177" s="100">
        <v>4343818.62</v>
      </c>
      <c r="N177" s="100">
        <v>0</v>
      </c>
      <c r="O177" s="100">
        <v>31722.93</v>
      </c>
      <c r="P177" s="100">
        <v>241328.21</v>
      </c>
      <c r="Q177" s="100">
        <v>1123026.47</v>
      </c>
      <c r="R177" s="100">
        <v>260534.02</v>
      </c>
      <c r="S177" s="100">
        <v>0</v>
      </c>
      <c r="T177" s="100">
        <v>0</v>
      </c>
      <c r="U177" s="115">
        <v>6019775.629999999</v>
      </c>
    </row>
    <row r="178" spans="1:28">
      <c r="A178" s="103" t="s">
        <v>161</v>
      </c>
      <c r="B178" s="100">
        <v>0</v>
      </c>
      <c r="C178" s="100">
        <v>0</v>
      </c>
      <c r="D178" s="100">
        <v>0</v>
      </c>
      <c r="E178" s="100">
        <v>0</v>
      </c>
      <c r="F178" s="100">
        <v>0</v>
      </c>
      <c r="G178" s="100">
        <v>0</v>
      </c>
      <c r="H178" s="100">
        <v>0</v>
      </c>
      <c r="I178" s="100">
        <v>0</v>
      </c>
      <c r="J178" s="114">
        <v>0</v>
      </c>
      <c r="K178" s="100">
        <v>0</v>
      </c>
      <c r="L178" s="100">
        <v>0</v>
      </c>
      <c r="M178" s="100">
        <v>0</v>
      </c>
      <c r="N178" s="100">
        <v>0</v>
      </c>
      <c r="O178" s="100">
        <v>0</v>
      </c>
      <c r="P178" s="100">
        <v>0</v>
      </c>
      <c r="Q178" s="100">
        <v>0</v>
      </c>
      <c r="R178" s="100">
        <v>0</v>
      </c>
      <c r="S178" s="100">
        <v>0</v>
      </c>
      <c r="T178" s="100">
        <v>0</v>
      </c>
      <c r="U178" s="115">
        <v>0</v>
      </c>
    </row>
    <row r="179" spans="1:28">
      <c r="A179" s="103" t="s">
        <v>399</v>
      </c>
      <c r="B179" s="100">
        <v>7854120</v>
      </c>
      <c r="C179" s="100">
        <v>0</v>
      </c>
      <c r="D179" s="100">
        <v>722983</v>
      </c>
      <c r="E179" s="100">
        <v>434595</v>
      </c>
      <c r="F179" s="100">
        <v>10819</v>
      </c>
      <c r="G179" s="100">
        <v>0</v>
      </c>
      <c r="H179" s="100">
        <v>0</v>
      </c>
      <c r="I179" s="100">
        <v>1075732</v>
      </c>
      <c r="J179" s="114">
        <v>10098249</v>
      </c>
      <c r="K179" s="100">
        <v>0</v>
      </c>
      <c r="L179" s="100">
        <v>0</v>
      </c>
      <c r="M179" s="100">
        <v>585768</v>
      </c>
      <c r="N179" s="100">
        <v>0</v>
      </c>
      <c r="O179" s="100">
        <v>5041218</v>
      </c>
      <c r="P179" s="100">
        <v>226697</v>
      </c>
      <c r="Q179" s="100">
        <v>3126613</v>
      </c>
      <c r="R179" s="100">
        <v>1117953</v>
      </c>
      <c r="S179" s="100">
        <v>0</v>
      </c>
      <c r="T179" s="100">
        <v>0</v>
      </c>
      <c r="U179" s="115">
        <v>10098249</v>
      </c>
    </row>
    <row r="180" spans="1:28">
      <c r="A180" s="103" t="s">
        <v>400</v>
      </c>
      <c r="B180" s="100">
        <v>102411.59999999999</v>
      </c>
      <c r="C180" s="100">
        <v>0</v>
      </c>
      <c r="D180" s="100">
        <v>0</v>
      </c>
      <c r="E180" s="100">
        <v>0</v>
      </c>
      <c r="F180" s="100">
        <v>0</v>
      </c>
      <c r="G180" s="100">
        <v>0</v>
      </c>
      <c r="H180" s="100">
        <v>0</v>
      </c>
      <c r="I180" s="100">
        <v>0</v>
      </c>
      <c r="J180" s="114">
        <v>102411.59999999999</v>
      </c>
      <c r="K180" s="100">
        <v>523824</v>
      </c>
      <c r="L180" s="100">
        <v>0</v>
      </c>
      <c r="M180" s="100">
        <v>0</v>
      </c>
      <c r="N180" s="100">
        <v>0</v>
      </c>
      <c r="O180" s="100">
        <v>186298.2</v>
      </c>
      <c r="P180" s="100">
        <v>0</v>
      </c>
      <c r="Q180" s="100">
        <v>0</v>
      </c>
      <c r="R180" s="100">
        <v>0</v>
      </c>
      <c r="S180" s="100">
        <v>0</v>
      </c>
      <c r="T180" s="100">
        <v>0</v>
      </c>
      <c r="U180" s="115">
        <v>710122.2</v>
      </c>
    </row>
    <row r="181" spans="1:28">
      <c r="A181" s="108" t="s">
        <v>41</v>
      </c>
      <c r="B181" s="109">
        <v>418639262.6400001</v>
      </c>
      <c r="C181" s="109">
        <v>72368331.709999993</v>
      </c>
      <c r="D181" s="109">
        <v>186532365.65999997</v>
      </c>
      <c r="E181" s="109">
        <v>43588994.25</v>
      </c>
      <c r="F181" s="109">
        <v>17031021.559999995</v>
      </c>
      <c r="G181" s="109">
        <v>88296180.87999998</v>
      </c>
      <c r="H181" s="109">
        <v>37152915.579999998</v>
      </c>
      <c r="I181" s="109">
        <v>64820137.960000001</v>
      </c>
      <c r="J181" s="110">
        <v>928429210.24000001</v>
      </c>
      <c r="K181" s="109">
        <v>101871790.5</v>
      </c>
      <c r="L181" s="109">
        <v>4027102.45</v>
      </c>
      <c r="M181" s="109">
        <v>132942506.57000001</v>
      </c>
      <c r="N181" s="109">
        <v>8507394.3200000003</v>
      </c>
      <c r="O181" s="109">
        <v>372366283.50000006</v>
      </c>
      <c r="P181" s="109">
        <v>34137978.660000004</v>
      </c>
      <c r="Q181" s="109">
        <v>41151042.719999999</v>
      </c>
      <c r="R181" s="109">
        <v>66272731.800000004</v>
      </c>
      <c r="S181" s="109">
        <v>81787753.909999996</v>
      </c>
      <c r="T181" s="109">
        <v>0</v>
      </c>
      <c r="U181" s="111">
        <v>843064584.42999995</v>
      </c>
    </row>
    <row r="182" spans="1:28" s="113" customFormat="1" ht="14.4">
      <c r="A182" s="108" t="s">
        <v>42</v>
      </c>
      <c r="B182" s="109">
        <v>451171457.72000009</v>
      </c>
      <c r="C182" s="109">
        <v>84527789.5</v>
      </c>
      <c r="D182" s="109">
        <v>226591418.62999997</v>
      </c>
      <c r="E182" s="109">
        <v>57671045.609999999</v>
      </c>
      <c r="F182" s="109">
        <v>17770320.709999993</v>
      </c>
      <c r="G182" s="109">
        <v>96362442.039999977</v>
      </c>
      <c r="H182" s="109">
        <v>72361045.780000001</v>
      </c>
      <c r="I182" s="109">
        <v>70958639.960000008</v>
      </c>
      <c r="J182" s="110">
        <v>1077414159.95</v>
      </c>
      <c r="K182" s="109">
        <v>172604905.63</v>
      </c>
      <c r="L182" s="109">
        <v>4029083.89</v>
      </c>
      <c r="M182" s="109">
        <v>158031997.36000001</v>
      </c>
      <c r="N182" s="109">
        <v>8507394.3200000003</v>
      </c>
      <c r="O182" s="109">
        <v>407234138.71000004</v>
      </c>
      <c r="P182" s="109">
        <v>46976423.150000006</v>
      </c>
      <c r="Q182" s="109">
        <v>42186085.32</v>
      </c>
      <c r="R182" s="109">
        <v>73904321.109999999</v>
      </c>
      <c r="S182" s="109">
        <v>81787753.909999996</v>
      </c>
      <c r="T182" s="109">
        <v>0</v>
      </c>
      <c r="U182" s="111">
        <v>995262103.4000001</v>
      </c>
      <c r="V182" s="112"/>
      <c r="W182" s="112"/>
      <c r="X182" s="112"/>
      <c r="Y182" s="112"/>
      <c r="Z182" s="112"/>
      <c r="AA182" s="112"/>
      <c r="AB182" s="112"/>
    </row>
    <row r="183" spans="1:28" s="113" customFormat="1" ht="14.4">
      <c r="A183" s="103"/>
      <c r="B183" s="100"/>
      <c r="C183" s="117"/>
      <c r="D183" s="117"/>
      <c r="E183" s="117"/>
      <c r="F183" s="117"/>
      <c r="G183" s="117"/>
      <c r="H183" s="117"/>
      <c r="I183" s="117"/>
      <c r="J183" s="114">
        <v>0</v>
      </c>
      <c r="K183" s="117"/>
      <c r="L183" s="117"/>
      <c r="M183" s="100"/>
      <c r="N183" s="117"/>
      <c r="O183" s="117"/>
      <c r="P183" s="117"/>
      <c r="Q183" s="117"/>
      <c r="R183" s="117"/>
      <c r="S183" s="117"/>
      <c r="T183" s="117"/>
      <c r="U183" s="115">
        <v>0</v>
      </c>
      <c r="V183" s="112"/>
      <c r="W183" s="112"/>
      <c r="X183" s="112"/>
      <c r="Y183" s="112"/>
      <c r="Z183" s="112"/>
      <c r="AA183" s="112"/>
      <c r="AB183" s="112"/>
    </row>
    <row r="184" spans="1:28">
      <c r="A184" s="108" t="s">
        <v>164</v>
      </c>
      <c r="B184" s="109">
        <v>8053248.3500000015</v>
      </c>
      <c r="C184" s="109">
        <v>3195326.71</v>
      </c>
      <c r="D184" s="109">
        <v>10158615.390000001</v>
      </c>
      <c r="E184" s="109">
        <v>9583235.4900000002</v>
      </c>
      <c r="F184" s="109">
        <v>113008.71</v>
      </c>
      <c r="G184" s="109">
        <v>49143.39</v>
      </c>
      <c r="H184" s="109">
        <v>1257189.1099999999</v>
      </c>
      <c r="I184" s="109">
        <v>3145876</v>
      </c>
      <c r="J184" s="110">
        <v>35555643.150000006</v>
      </c>
      <c r="K184" s="109">
        <v>26485992.84</v>
      </c>
      <c r="L184" s="109">
        <v>742.3</v>
      </c>
      <c r="M184" s="109">
        <v>0</v>
      </c>
      <c r="N184" s="109">
        <v>0</v>
      </c>
      <c r="O184" s="109">
        <v>1613398.68</v>
      </c>
      <c r="P184" s="109">
        <v>5540709.2000000002</v>
      </c>
      <c r="Q184" s="109">
        <v>22858.010000000002</v>
      </c>
      <c r="R184" s="109">
        <v>1463417.57</v>
      </c>
      <c r="S184" s="109">
        <v>0</v>
      </c>
      <c r="T184" s="109">
        <v>0</v>
      </c>
      <c r="U184" s="111">
        <v>35127118.600000001</v>
      </c>
    </row>
    <row r="185" spans="1:28" s="113" customFormat="1" ht="14.4">
      <c r="A185" s="103" t="s">
        <v>165</v>
      </c>
      <c r="B185" s="100">
        <v>1564928</v>
      </c>
      <c r="C185" s="100">
        <v>0</v>
      </c>
      <c r="D185" s="100">
        <v>3410504</v>
      </c>
      <c r="E185" s="100">
        <v>902961</v>
      </c>
      <c r="F185" s="100">
        <v>641663</v>
      </c>
      <c r="G185" s="100">
        <v>872274</v>
      </c>
      <c r="H185" s="100">
        <v>2275370</v>
      </c>
      <c r="I185" s="100">
        <v>255257</v>
      </c>
      <c r="J185" s="114">
        <v>9922957</v>
      </c>
      <c r="K185" s="100">
        <v>0</v>
      </c>
      <c r="L185" s="100">
        <v>0</v>
      </c>
      <c r="M185" s="100">
        <v>2527206</v>
      </c>
      <c r="N185" s="100">
        <v>0</v>
      </c>
      <c r="O185" s="100">
        <v>5676866</v>
      </c>
      <c r="P185" s="100">
        <v>478353</v>
      </c>
      <c r="Q185" s="100">
        <v>93506</v>
      </c>
      <c r="R185" s="100">
        <v>1501799</v>
      </c>
      <c r="S185" s="100">
        <v>0</v>
      </c>
      <c r="T185" s="100">
        <v>0</v>
      </c>
      <c r="U185" s="115">
        <v>10277730</v>
      </c>
      <c r="V185" s="112"/>
      <c r="W185" s="112"/>
      <c r="X185" s="112"/>
      <c r="Y185" s="112"/>
      <c r="Z185" s="112"/>
      <c r="AA185" s="112"/>
      <c r="AB185" s="112"/>
    </row>
    <row r="186" spans="1:28">
      <c r="A186" s="103" t="s">
        <v>166</v>
      </c>
      <c r="B186" s="100">
        <v>3491872.03</v>
      </c>
      <c r="C186" s="100">
        <v>0</v>
      </c>
      <c r="D186" s="100">
        <v>3838755.8499999996</v>
      </c>
      <c r="E186" s="100">
        <v>1019830.18</v>
      </c>
      <c r="F186" s="100">
        <v>27146.54</v>
      </c>
      <c r="G186" s="100">
        <v>1229701.29</v>
      </c>
      <c r="H186" s="100">
        <v>196363.71000000002</v>
      </c>
      <c r="I186" s="100">
        <v>590866.4</v>
      </c>
      <c r="J186" s="114">
        <v>10394536</v>
      </c>
      <c r="K186" s="100">
        <v>2177.67</v>
      </c>
      <c r="L186" s="100">
        <v>0</v>
      </c>
      <c r="M186" s="100">
        <v>1944622.98</v>
      </c>
      <c r="N186" s="100">
        <v>444012.1</v>
      </c>
      <c r="O186" s="100">
        <v>2506363.89</v>
      </c>
      <c r="P186" s="100">
        <v>784310.84</v>
      </c>
      <c r="Q186" s="100">
        <v>1805919.9300000002</v>
      </c>
      <c r="R186" s="100">
        <v>1103612.74</v>
      </c>
      <c r="S186" s="100">
        <v>0</v>
      </c>
      <c r="T186" s="100">
        <v>0</v>
      </c>
      <c r="U186" s="115">
        <v>8591020.1500000004</v>
      </c>
    </row>
    <row r="187" spans="1:28">
      <c r="A187" s="103" t="s">
        <v>167</v>
      </c>
      <c r="B187" s="100">
        <v>0</v>
      </c>
      <c r="C187" s="100">
        <v>2964834.79</v>
      </c>
      <c r="D187" s="100">
        <v>1844007.3100000003</v>
      </c>
      <c r="E187" s="100">
        <v>272291.65999999997</v>
      </c>
      <c r="F187" s="100">
        <v>48315.5</v>
      </c>
      <c r="G187" s="100">
        <v>1048782.3800000001</v>
      </c>
      <c r="H187" s="100">
        <v>455019.64</v>
      </c>
      <c r="I187" s="100">
        <v>656412.13</v>
      </c>
      <c r="J187" s="114">
        <v>7289663.4100000001</v>
      </c>
      <c r="K187" s="100">
        <v>0</v>
      </c>
      <c r="L187" s="100">
        <v>0</v>
      </c>
      <c r="M187" s="100">
        <v>3035850.8899999997</v>
      </c>
      <c r="N187" s="100">
        <v>0</v>
      </c>
      <c r="O187" s="100">
        <v>1186935.7599999998</v>
      </c>
      <c r="P187" s="100">
        <v>196720.99</v>
      </c>
      <c r="Q187" s="100">
        <v>739532.55</v>
      </c>
      <c r="R187" s="100">
        <v>2296829.46</v>
      </c>
      <c r="S187" s="100">
        <v>0</v>
      </c>
      <c r="T187" s="100">
        <v>0</v>
      </c>
      <c r="U187" s="115">
        <v>7455869.6499999994</v>
      </c>
    </row>
    <row r="188" spans="1:28">
      <c r="A188" s="103" t="s">
        <v>168</v>
      </c>
      <c r="B188" s="100">
        <v>62564</v>
      </c>
      <c r="C188" s="100">
        <v>0</v>
      </c>
      <c r="D188" s="100">
        <v>1025992</v>
      </c>
      <c r="E188" s="100">
        <v>326931</v>
      </c>
      <c r="F188" s="100">
        <v>73512</v>
      </c>
      <c r="G188" s="100">
        <v>0</v>
      </c>
      <c r="H188" s="100">
        <v>49593</v>
      </c>
      <c r="I188" s="100">
        <v>0</v>
      </c>
      <c r="J188" s="114">
        <v>1538592</v>
      </c>
      <c r="K188" s="100">
        <v>1149247</v>
      </c>
      <c r="L188" s="100">
        <v>0</v>
      </c>
      <c r="M188" s="100">
        <v>195975</v>
      </c>
      <c r="N188" s="100">
        <v>0</v>
      </c>
      <c r="O188" s="100">
        <v>46088</v>
      </c>
      <c r="P188" s="100">
        <v>265458</v>
      </c>
      <c r="Q188" s="100">
        <v>0</v>
      </c>
      <c r="R188" s="100">
        <v>13628</v>
      </c>
      <c r="S188" s="100">
        <v>0</v>
      </c>
      <c r="T188" s="100">
        <v>0</v>
      </c>
      <c r="U188" s="115">
        <v>1670396</v>
      </c>
    </row>
    <row r="189" spans="1:28">
      <c r="A189" s="108" t="s">
        <v>41</v>
      </c>
      <c r="B189" s="109">
        <v>5119364.0299999993</v>
      </c>
      <c r="C189" s="109">
        <v>2964834.79</v>
      </c>
      <c r="D189" s="109">
        <v>10119259.16</v>
      </c>
      <c r="E189" s="109">
        <v>2522013.8400000003</v>
      </c>
      <c r="F189" s="109">
        <v>790637.04</v>
      </c>
      <c r="G189" s="109">
        <v>3150757.67</v>
      </c>
      <c r="H189" s="109">
        <v>2976346.35</v>
      </c>
      <c r="I189" s="109">
        <v>1502535.53</v>
      </c>
      <c r="J189" s="110">
        <v>29145748.410000004</v>
      </c>
      <c r="K189" s="109">
        <v>1151424.67</v>
      </c>
      <c r="L189" s="109">
        <v>0</v>
      </c>
      <c r="M189" s="109">
        <v>7703654.8700000001</v>
      </c>
      <c r="N189" s="109">
        <v>444012.1</v>
      </c>
      <c r="O189" s="109">
        <v>9416253.6500000004</v>
      </c>
      <c r="P189" s="109">
        <v>1724842.8299999998</v>
      </c>
      <c r="Q189" s="109">
        <v>2638958.4800000004</v>
      </c>
      <c r="R189" s="109">
        <v>4915869.2</v>
      </c>
      <c r="S189" s="109">
        <v>0</v>
      </c>
      <c r="T189" s="109">
        <v>0</v>
      </c>
      <c r="U189" s="111">
        <v>27995015.799999997</v>
      </c>
    </row>
    <row r="190" spans="1:28" s="113" customFormat="1" ht="14.4">
      <c r="A190" s="108" t="s">
        <v>42</v>
      </c>
      <c r="B190" s="109">
        <v>13172612.380000001</v>
      </c>
      <c r="C190" s="109">
        <v>6160161.5</v>
      </c>
      <c r="D190" s="109">
        <v>20277874.550000001</v>
      </c>
      <c r="E190" s="109">
        <v>12105249.33</v>
      </c>
      <c r="F190" s="109">
        <v>903645.75</v>
      </c>
      <c r="G190" s="109">
        <v>3199901.06</v>
      </c>
      <c r="H190" s="109">
        <v>4233535.46</v>
      </c>
      <c r="I190" s="109">
        <v>4648411.53</v>
      </c>
      <c r="J190" s="110">
        <v>64701391.56000001</v>
      </c>
      <c r="K190" s="109">
        <v>27637417.509999998</v>
      </c>
      <c r="L190" s="109">
        <v>742.3</v>
      </c>
      <c r="M190" s="109">
        <v>7703654.8700000001</v>
      </c>
      <c r="N190" s="109">
        <v>444012.1</v>
      </c>
      <c r="O190" s="109">
        <v>11029652.33</v>
      </c>
      <c r="P190" s="109">
        <v>7265552.0300000003</v>
      </c>
      <c r="Q190" s="109">
        <v>2661816.4900000002</v>
      </c>
      <c r="R190" s="109">
        <v>6379286.7700000005</v>
      </c>
      <c r="S190" s="109">
        <v>0</v>
      </c>
      <c r="T190" s="109">
        <v>0</v>
      </c>
      <c r="U190" s="111">
        <v>63122134.400000006</v>
      </c>
      <c r="V190" s="112"/>
      <c r="W190" s="112"/>
      <c r="X190" s="112"/>
      <c r="Y190" s="112"/>
      <c r="Z190" s="112"/>
      <c r="AA190" s="112"/>
      <c r="AB190" s="112"/>
    </row>
    <row r="191" spans="1:28" s="113" customFormat="1" ht="14.4">
      <c r="A191" s="103"/>
      <c r="B191" s="100"/>
      <c r="C191" s="117"/>
      <c r="D191" s="117"/>
      <c r="E191" s="117"/>
      <c r="F191" s="117"/>
      <c r="G191" s="117"/>
      <c r="H191" s="117"/>
      <c r="I191" s="117"/>
      <c r="J191" s="114">
        <v>0</v>
      </c>
      <c r="K191" s="117"/>
      <c r="L191" s="117"/>
      <c r="M191" s="100"/>
      <c r="N191" s="117"/>
      <c r="O191" s="117"/>
      <c r="P191" s="117"/>
      <c r="Q191" s="117"/>
      <c r="R191" s="117"/>
      <c r="S191" s="117"/>
      <c r="T191" s="117"/>
      <c r="U191" s="115">
        <v>0</v>
      </c>
      <c r="V191" s="112"/>
      <c r="W191" s="112"/>
      <c r="X191" s="112"/>
      <c r="Y191" s="112"/>
      <c r="Z191" s="112"/>
      <c r="AA191" s="112"/>
      <c r="AB191" s="112"/>
    </row>
    <row r="192" spans="1:28">
      <c r="A192" s="108" t="s">
        <v>169</v>
      </c>
      <c r="B192" s="109">
        <v>1042050</v>
      </c>
      <c r="C192" s="109">
        <v>500000</v>
      </c>
      <c r="D192" s="109">
        <v>4750628</v>
      </c>
      <c r="E192" s="109">
        <v>1313388</v>
      </c>
      <c r="F192" s="109">
        <v>374343</v>
      </c>
      <c r="G192" s="109">
        <v>0</v>
      </c>
      <c r="H192" s="109">
        <v>55008</v>
      </c>
      <c r="I192" s="109">
        <v>200000</v>
      </c>
      <c r="J192" s="110">
        <v>8235417</v>
      </c>
      <c r="K192" s="109">
        <v>4744258</v>
      </c>
      <c r="L192" s="109">
        <v>0</v>
      </c>
      <c r="M192" s="109">
        <v>347211</v>
      </c>
      <c r="N192" s="109">
        <v>0</v>
      </c>
      <c r="O192" s="109">
        <v>319799</v>
      </c>
      <c r="P192" s="109">
        <v>2434069</v>
      </c>
      <c r="Q192" s="109">
        <v>352341</v>
      </c>
      <c r="R192" s="109">
        <v>1160827</v>
      </c>
      <c r="S192" s="109">
        <v>0</v>
      </c>
      <c r="T192" s="109">
        <v>0</v>
      </c>
      <c r="U192" s="111">
        <v>9358505</v>
      </c>
    </row>
    <row r="193" spans="1:28" s="113" customFormat="1" ht="14.4">
      <c r="A193" s="103" t="s">
        <v>170</v>
      </c>
      <c r="B193" s="100">
        <v>970525.82</v>
      </c>
      <c r="C193" s="100">
        <v>0</v>
      </c>
      <c r="D193" s="100">
        <v>207374.05</v>
      </c>
      <c r="E193" s="100">
        <v>49071.62</v>
      </c>
      <c r="F193" s="100">
        <v>0</v>
      </c>
      <c r="G193" s="100">
        <v>0</v>
      </c>
      <c r="H193" s="100">
        <v>32000</v>
      </c>
      <c r="I193" s="100">
        <v>0</v>
      </c>
      <c r="J193" s="114">
        <v>1258971.49</v>
      </c>
      <c r="K193" s="100">
        <v>99492.49</v>
      </c>
      <c r="L193" s="100">
        <v>0</v>
      </c>
      <c r="M193" s="100">
        <v>0</v>
      </c>
      <c r="N193" s="100">
        <v>0</v>
      </c>
      <c r="O193" s="100">
        <v>507946.22</v>
      </c>
      <c r="P193" s="100">
        <v>38573.78</v>
      </c>
      <c r="Q193" s="100">
        <v>621177.81999999995</v>
      </c>
      <c r="R193" s="100">
        <v>0</v>
      </c>
      <c r="S193" s="100">
        <v>0</v>
      </c>
      <c r="T193" s="100">
        <v>0</v>
      </c>
      <c r="U193" s="115">
        <v>1267190.31</v>
      </c>
      <c r="V193" s="112"/>
      <c r="W193" s="112"/>
      <c r="X193" s="112"/>
      <c r="Y193" s="112"/>
      <c r="Z193" s="112"/>
      <c r="AA193" s="112"/>
      <c r="AB193" s="112"/>
    </row>
    <row r="194" spans="1:28">
      <c r="A194" s="103" t="s">
        <v>171</v>
      </c>
      <c r="B194" s="100">
        <v>388764</v>
      </c>
      <c r="C194" s="100">
        <v>886633</v>
      </c>
      <c r="D194" s="100">
        <v>860802</v>
      </c>
      <c r="E194" s="100">
        <v>448790</v>
      </c>
      <c r="F194" s="100">
        <v>0</v>
      </c>
      <c r="G194" s="100">
        <v>54073</v>
      </c>
      <c r="H194" s="100">
        <v>38549</v>
      </c>
      <c r="I194" s="100">
        <v>1100941</v>
      </c>
      <c r="J194" s="114">
        <v>3778552</v>
      </c>
      <c r="K194" s="100">
        <v>0</v>
      </c>
      <c r="L194" s="100">
        <v>36125</v>
      </c>
      <c r="M194" s="100">
        <v>3094730</v>
      </c>
      <c r="N194" s="100">
        <v>0</v>
      </c>
      <c r="O194" s="100">
        <v>581840</v>
      </c>
      <c r="P194" s="100">
        <v>376811</v>
      </c>
      <c r="Q194" s="100">
        <v>152814</v>
      </c>
      <c r="R194" s="100">
        <v>698819</v>
      </c>
      <c r="S194" s="100">
        <v>0</v>
      </c>
      <c r="T194" s="100">
        <v>0</v>
      </c>
      <c r="U194" s="115">
        <v>4941139</v>
      </c>
    </row>
    <row r="195" spans="1:28">
      <c r="A195" s="103" t="s">
        <v>401</v>
      </c>
      <c r="B195" s="100">
        <v>305632.46999999997</v>
      </c>
      <c r="C195" s="100">
        <v>0</v>
      </c>
      <c r="D195" s="100">
        <v>84614.06</v>
      </c>
      <c r="E195" s="100">
        <v>0</v>
      </c>
      <c r="F195" s="100">
        <v>0</v>
      </c>
      <c r="G195" s="100">
        <v>0</v>
      </c>
      <c r="H195" s="100">
        <v>0</v>
      </c>
      <c r="I195" s="100">
        <v>0</v>
      </c>
      <c r="J195" s="114">
        <v>390246.52999999997</v>
      </c>
      <c r="K195" s="100">
        <v>0</v>
      </c>
      <c r="L195" s="100">
        <v>0</v>
      </c>
      <c r="M195" s="100">
        <v>37477.4</v>
      </c>
      <c r="N195" s="100">
        <v>0</v>
      </c>
      <c r="O195" s="100">
        <v>90901.77</v>
      </c>
      <c r="P195" s="100">
        <v>29909.52</v>
      </c>
      <c r="Q195" s="100">
        <v>214819.83</v>
      </c>
      <c r="R195" s="100">
        <v>0</v>
      </c>
      <c r="S195" s="100">
        <v>0</v>
      </c>
      <c r="T195" s="100">
        <v>0</v>
      </c>
      <c r="U195" s="115">
        <v>373108.52</v>
      </c>
    </row>
    <row r="196" spans="1:28">
      <c r="A196" s="103" t="s">
        <v>173</v>
      </c>
      <c r="B196" s="100">
        <v>0</v>
      </c>
      <c r="C196" s="100">
        <v>0</v>
      </c>
      <c r="D196" s="100">
        <v>65080</v>
      </c>
      <c r="E196" s="100">
        <v>14</v>
      </c>
      <c r="F196" s="100">
        <v>0</v>
      </c>
      <c r="G196" s="100">
        <v>0</v>
      </c>
      <c r="H196" s="100">
        <v>6509</v>
      </c>
      <c r="I196" s="100">
        <v>0</v>
      </c>
      <c r="J196" s="114">
        <v>71603</v>
      </c>
      <c r="K196" s="100">
        <v>0</v>
      </c>
      <c r="L196" s="100">
        <v>0</v>
      </c>
      <c r="M196" s="100">
        <v>54936</v>
      </c>
      <c r="N196" s="100">
        <v>0</v>
      </c>
      <c r="O196" s="100">
        <v>8837</v>
      </c>
      <c r="P196" s="100">
        <v>18462</v>
      </c>
      <c r="Q196" s="100">
        <v>1682</v>
      </c>
      <c r="R196" s="100">
        <v>0</v>
      </c>
      <c r="S196" s="100">
        <v>0</v>
      </c>
      <c r="T196" s="100">
        <v>0</v>
      </c>
      <c r="U196" s="115">
        <v>83917</v>
      </c>
    </row>
    <row r="197" spans="1:28">
      <c r="A197" s="103" t="s">
        <v>174</v>
      </c>
      <c r="B197" s="100">
        <v>9354.7900000000009</v>
      </c>
      <c r="C197" s="100">
        <v>10405.36</v>
      </c>
      <c r="D197" s="100">
        <v>42653.75</v>
      </c>
      <c r="E197" s="100">
        <v>0</v>
      </c>
      <c r="F197" s="100">
        <v>0</v>
      </c>
      <c r="G197" s="100">
        <v>0</v>
      </c>
      <c r="H197" s="100">
        <v>0</v>
      </c>
      <c r="I197" s="100">
        <v>0</v>
      </c>
      <c r="J197" s="114">
        <v>62413.9</v>
      </c>
      <c r="K197" s="100">
        <v>41853.78</v>
      </c>
      <c r="L197" s="100">
        <v>0</v>
      </c>
      <c r="M197" s="100">
        <v>0</v>
      </c>
      <c r="N197" s="100">
        <v>0</v>
      </c>
      <c r="O197" s="100">
        <v>7515.6100000000006</v>
      </c>
      <c r="P197" s="100">
        <v>10932.73</v>
      </c>
      <c r="Q197" s="100">
        <v>0</v>
      </c>
      <c r="R197" s="100">
        <v>86</v>
      </c>
      <c r="S197" s="100">
        <v>0</v>
      </c>
      <c r="T197" s="100">
        <v>0</v>
      </c>
      <c r="U197" s="115">
        <v>60388.119999999995</v>
      </c>
    </row>
    <row r="198" spans="1:28">
      <c r="A198" s="108" t="s">
        <v>41</v>
      </c>
      <c r="B198" s="109">
        <v>1674277.0799999998</v>
      </c>
      <c r="C198" s="109">
        <v>897038.36</v>
      </c>
      <c r="D198" s="109">
        <v>1260523.8600000001</v>
      </c>
      <c r="E198" s="109">
        <v>497875.62</v>
      </c>
      <c r="F198" s="109">
        <v>0</v>
      </c>
      <c r="G198" s="109">
        <v>54073</v>
      </c>
      <c r="H198" s="109">
        <v>77058</v>
      </c>
      <c r="I198" s="109">
        <v>1100941</v>
      </c>
      <c r="J198" s="110">
        <v>5561786.9199999999</v>
      </c>
      <c r="K198" s="109">
        <v>141346.27000000002</v>
      </c>
      <c r="L198" s="109">
        <v>36125</v>
      </c>
      <c r="M198" s="109">
        <v>3187143.4</v>
      </c>
      <c r="N198" s="109">
        <v>0</v>
      </c>
      <c r="O198" s="109">
        <v>1197040.6000000001</v>
      </c>
      <c r="P198" s="109">
        <v>474689.03</v>
      </c>
      <c r="Q198" s="109">
        <v>990493.64999999991</v>
      </c>
      <c r="R198" s="109">
        <v>698905</v>
      </c>
      <c r="S198" s="109">
        <v>0</v>
      </c>
      <c r="T198" s="109">
        <v>0</v>
      </c>
      <c r="U198" s="111">
        <v>6725742.9499999993</v>
      </c>
    </row>
    <row r="199" spans="1:28" s="113" customFormat="1" ht="14.4">
      <c r="A199" s="108" t="s">
        <v>42</v>
      </c>
      <c r="B199" s="109">
        <v>2716327.08</v>
      </c>
      <c r="C199" s="109">
        <v>1397038.3599999999</v>
      </c>
      <c r="D199" s="109">
        <v>6011151.8600000003</v>
      </c>
      <c r="E199" s="109">
        <v>1811263.62</v>
      </c>
      <c r="F199" s="109">
        <v>374343</v>
      </c>
      <c r="G199" s="109">
        <v>54073</v>
      </c>
      <c r="H199" s="109">
        <v>132066</v>
      </c>
      <c r="I199" s="109">
        <v>1300941</v>
      </c>
      <c r="J199" s="110">
        <v>13797203.920000002</v>
      </c>
      <c r="K199" s="109">
        <v>4885604.2699999996</v>
      </c>
      <c r="L199" s="109">
        <v>36125</v>
      </c>
      <c r="M199" s="109">
        <v>3534354.4</v>
      </c>
      <c r="N199" s="109">
        <v>0</v>
      </c>
      <c r="O199" s="109">
        <v>1516839.6</v>
      </c>
      <c r="P199" s="109">
        <v>2908758.0300000003</v>
      </c>
      <c r="Q199" s="109">
        <v>1342834.65</v>
      </c>
      <c r="R199" s="109">
        <v>1859732</v>
      </c>
      <c r="S199" s="109">
        <v>0</v>
      </c>
      <c r="T199" s="109">
        <v>0</v>
      </c>
      <c r="U199" s="111">
        <v>16084247.950000001</v>
      </c>
      <c r="V199" s="112"/>
      <c r="W199" s="112"/>
      <c r="X199" s="112"/>
      <c r="Y199" s="112"/>
      <c r="Z199" s="112"/>
      <c r="AA199" s="112"/>
      <c r="AB199" s="112"/>
    </row>
    <row r="200" spans="1:28" s="113" customFormat="1" ht="14.4">
      <c r="A200" s="103"/>
      <c r="B200" s="100"/>
      <c r="C200" s="117"/>
      <c r="D200" s="117"/>
      <c r="E200" s="117"/>
      <c r="F200" s="117"/>
      <c r="G200" s="117"/>
      <c r="H200" s="117"/>
      <c r="I200" s="117"/>
      <c r="J200" s="114">
        <v>0</v>
      </c>
      <c r="K200" s="117"/>
      <c r="L200" s="117"/>
      <c r="M200" s="100"/>
      <c r="N200" s="117"/>
      <c r="O200" s="117"/>
      <c r="P200" s="117"/>
      <c r="Q200" s="117"/>
      <c r="R200" s="117"/>
      <c r="S200" s="117"/>
      <c r="T200" s="117"/>
      <c r="U200" s="115">
        <v>0</v>
      </c>
      <c r="V200" s="112"/>
      <c r="W200" s="112"/>
      <c r="X200" s="112"/>
      <c r="Y200" s="112"/>
      <c r="Z200" s="112"/>
      <c r="AA200" s="112"/>
      <c r="AB200" s="112"/>
    </row>
    <row r="201" spans="1:28">
      <c r="A201" s="108" t="s">
        <v>175</v>
      </c>
      <c r="B201" s="109">
        <v>5520233</v>
      </c>
      <c r="C201" s="109">
        <v>0</v>
      </c>
      <c r="D201" s="109">
        <v>5517216</v>
      </c>
      <c r="E201" s="109">
        <v>982877</v>
      </c>
      <c r="F201" s="109">
        <v>37678</v>
      </c>
      <c r="G201" s="109">
        <v>285</v>
      </c>
      <c r="H201" s="109">
        <v>118802</v>
      </c>
      <c r="I201" s="109">
        <v>0</v>
      </c>
      <c r="J201" s="110">
        <v>12177091</v>
      </c>
      <c r="K201" s="109">
        <v>4214451</v>
      </c>
      <c r="L201" s="109">
        <v>0</v>
      </c>
      <c r="M201" s="109">
        <v>0</v>
      </c>
      <c r="N201" s="109">
        <v>0</v>
      </c>
      <c r="O201" s="109">
        <v>1944823</v>
      </c>
      <c r="P201" s="109">
        <v>3169988</v>
      </c>
      <c r="Q201" s="109">
        <v>38512</v>
      </c>
      <c r="R201" s="109">
        <v>2346832</v>
      </c>
      <c r="S201" s="109">
        <v>0</v>
      </c>
      <c r="T201" s="109">
        <v>0</v>
      </c>
      <c r="U201" s="111">
        <v>11714606</v>
      </c>
    </row>
    <row r="202" spans="1:28" s="113" customFormat="1" ht="14.4">
      <c r="A202" s="103" t="s">
        <v>176</v>
      </c>
      <c r="B202" s="100">
        <v>0</v>
      </c>
      <c r="C202" s="100">
        <v>0</v>
      </c>
      <c r="D202" s="100">
        <v>104971.61</v>
      </c>
      <c r="E202" s="100">
        <v>0</v>
      </c>
      <c r="F202" s="100">
        <v>0</v>
      </c>
      <c r="G202" s="100">
        <v>0</v>
      </c>
      <c r="H202" s="100">
        <v>28367.74</v>
      </c>
      <c r="I202" s="100">
        <v>148925.03</v>
      </c>
      <c r="J202" s="114">
        <v>282264.38</v>
      </c>
      <c r="K202" s="100">
        <v>107638.18</v>
      </c>
      <c r="L202" s="100">
        <v>0</v>
      </c>
      <c r="M202" s="100">
        <v>142617.51</v>
      </c>
      <c r="N202" s="100">
        <v>0</v>
      </c>
      <c r="O202" s="100">
        <v>40888.47</v>
      </c>
      <c r="P202" s="100">
        <v>14954.95</v>
      </c>
      <c r="Q202" s="100">
        <v>0</v>
      </c>
      <c r="R202" s="100">
        <v>13067.17</v>
      </c>
      <c r="S202" s="100">
        <v>0</v>
      </c>
      <c r="T202" s="100">
        <v>0</v>
      </c>
      <c r="U202" s="115">
        <v>319166.28000000003</v>
      </c>
      <c r="V202" s="112"/>
      <c r="W202" s="112"/>
      <c r="X202" s="112"/>
      <c r="Y202" s="112"/>
      <c r="Z202" s="112"/>
      <c r="AA202" s="112"/>
      <c r="AB202" s="112"/>
    </row>
    <row r="203" spans="1:28">
      <c r="A203" s="103" t="s">
        <v>177</v>
      </c>
      <c r="B203" s="100">
        <v>140957</v>
      </c>
      <c r="C203" s="100">
        <v>0</v>
      </c>
      <c r="D203" s="100">
        <v>212838</v>
      </c>
      <c r="E203" s="100">
        <v>0</v>
      </c>
      <c r="F203" s="100">
        <v>0</v>
      </c>
      <c r="G203" s="100">
        <v>179990</v>
      </c>
      <c r="H203" s="100">
        <v>0</v>
      </c>
      <c r="I203" s="100">
        <v>672274</v>
      </c>
      <c r="J203" s="114">
        <v>1206059</v>
      </c>
      <c r="K203" s="100">
        <v>0</v>
      </c>
      <c r="L203" s="100">
        <v>0</v>
      </c>
      <c r="M203" s="100">
        <v>1020274</v>
      </c>
      <c r="N203" s="100">
        <v>0</v>
      </c>
      <c r="O203" s="100">
        <v>3266</v>
      </c>
      <c r="P203" s="100">
        <v>70341</v>
      </c>
      <c r="Q203" s="100">
        <v>0</v>
      </c>
      <c r="R203" s="100">
        <v>85172</v>
      </c>
      <c r="S203" s="100">
        <v>0</v>
      </c>
      <c r="T203" s="100">
        <v>0</v>
      </c>
      <c r="U203" s="115">
        <v>1179053</v>
      </c>
    </row>
    <row r="204" spans="1:28">
      <c r="A204" s="103" t="s">
        <v>178</v>
      </c>
      <c r="B204" s="100">
        <v>0</v>
      </c>
      <c r="C204" s="100">
        <v>0</v>
      </c>
      <c r="D204" s="100">
        <v>174462.24</v>
      </c>
      <c r="E204" s="100">
        <v>0</v>
      </c>
      <c r="F204" s="100">
        <v>54545.17</v>
      </c>
      <c r="G204" s="100">
        <v>0</v>
      </c>
      <c r="H204" s="100">
        <v>0</v>
      </c>
      <c r="I204" s="100">
        <v>0</v>
      </c>
      <c r="J204" s="114">
        <v>229007.40999999997</v>
      </c>
      <c r="K204" s="100">
        <v>19273.98</v>
      </c>
      <c r="L204" s="100">
        <v>0</v>
      </c>
      <c r="M204" s="100">
        <v>0</v>
      </c>
      <c r="N204" s="100">
        <v>0</v>
      </c>
      <c r="O204" s="100">
        <v>158879.06</v>
      </c>
      <c r="P204" s="100">
        <v>47099.83</v>
      </c>
      <c r="Q204" s="100">
        <v>50848.92</v>
      </c>
      <c r="R204" s="100">
        <v>0</v>
      </c>
      <c r="S204" s="100">
        <v>0</v>
      </c>
      <c r="T204" s="100">
        <v>0</v>
      </c>
      <c r="U204" s="115">
        <v>276101.78999999998</v>
      </c>
    </row>
    <row r="205" spans="1:28">
      <c r="A205" s="108" t="s">
        <v>41</v>
      </c>
      <c r="B205" s="109">
        <v>140957</v>
      </c>
      <c r="C205" s="109">
        <v>0</v>
      </c>
      <c r="D205" s="109">
        <v>492271.85</v>
      </c>
      <c r="E205" s="109">
        <v>0</v>
      </c>
      <c r="F205" s="109">
        <v>54545.17</v>
      </c>
      <c r="G205" s="109">
        <v>179990</v>
      </c>
      <c r="H205" s="109">
        <v>28367.74</v>
      </c>
      <c r="I205" s="109">
        <v>821199.03</v>
      </c>
      <c r="J205" s="110">
        <v>1717330.79</v>
      </c>
      <c r="K205" s="109">
        <v>126912.15999999999</v>
      </c>
      <c r="L205" s="109">
        <v>0</v>
      </c>
      <c r="M205" s="109">
        <v>1162891.51</v>
      </c>
      <c r="N205" s="109">
        <v>0</v>
      </c>
      <c r="O205" s="109">
        <v>203033.53</v>
      </c>
      <c r="P205" s="109">
        <v>132395.78</v>
      </c>
      <c r="Q205" s="109">
        <v>50848.92</v>
      </c>
      <c r="R205" s="109">
        <v>98239.17</v>
      </c>
      <c r="S205" s="109">
        <v>0</v>
      </c>
      <c r="T205" s="109">
        <v>0</v>
      </c>
      <c r="U205" s="111">
        <v>1774321.0699999998</v>
      </c>
    </row>
    <row r="206" spans="1:28" s="113" customFormat="1" ht="14.4">
      <c r="A206" s="108" t="s">
        <v>42</v>
      </c>
      <c r="B206" s="109">
        <v>5661190</v>
      </c>
      <c r="C206" s="109">
        <v>0</v>
      </c>
      <c r="D206" s="109">
        <v>6009487.8499999996</v>
      </c>
      <c r="E206" s="109">
        <v>982877</v>
      </c>
      <c r="F206" s="109">
        <v>92223.17</v>
      </c>
      <c r="G206" s="109">
        <v>180275</v>
      </c>
      <c r="H206" s="109">
        <v>147169.74</v>
      </c>
      <c r="I206" s="109">
        <v>821199.03</v>
      </c>
      <c r="J206" s="110">
        <v>13894421.789999999</v>
      </c>
      <c r="K206" s="109">
        <v>4341363.16</v>
      </c>
      <c r="L206" s="109">
        <v>0</v>
      </c>
      <c r="M206" s="109">
        <v>1162891.51</v>
      </c>
      <c r="N206" s="109">
        <v>0</v>
      </c>
      <c r="O206" s="109">
        <v>2147856.5299999998</v>
      </c>
      <c r="P206" s="109">
        <v>3302383.78</v>
      </c>
      <c r="Q206" s="109">
        <v>89360.92</v>
      </c>
      <c r="R206" s="109">
        <v>2445071.17</v>
      </c>
      <c r="S206" s="109">
        <v>0</v>
      </c>
      <c r="T206" s="109">
        <v>0</v>
      </c>
      <c r="U206" s="111">
        <v>13488927.069999998</v>
      </c>
      <c r="V206" s="112"/>
      <c r="W206" s="112"/>
      <c r="X206" s="112"/>
      <c r="Y206" s="112"/>
      <c r="Z206" s="112"/>
      <c r="AA206" s="112"/>
      <c r="AB206" s="112"/>
    </row>
    <row r="207" spans="1:28" s="113" customFormat="1" ht="14.4">
      <c r="A207" s="103"/>
      <c r="B207" s="100"/>
      <c r="C207" s="117"/>
      <c r="D207" s="117"/>
      <c r="E207" s="117"/>
      <c r="F207" s="117"/>
      <c r="G207" s="117"/>
      <c r="H207" s="117"/>
      <c r="I207" s="117"/>
      <c r="J207" s="114">
        <v>0</v>
      </c>
      <c r="K207" s="117"/>
      <c r="L207" s="117"/>
      <c r="M207" s="100"/>
      <c r="N207" s="117"/>
      <c r="O207" s="117"/>
      <c r="P207" s="117"/>
      <c r="Q207" s="117"/>
      <c r="R207" s="117"/>
      <c r="S207" s="117"/>
      <c r="T207" s="117"/>
      <c r="U207" s="115">
        <v>0</v>
      </c>
      <c r="V207" s="112"/>
      <c r="W207" s="112"/>
      <c r="X207" s="112"/>
      <c r="Y207" s="112"/>
      <c r="Z207" s="112"/>
      <c r="AA207" s="112"/>
      <c r="AB207" s="112"/>
    </row>
    <row r="208" spans="1:28">
      <c r="A208" s="108" t="s">
        <v>179</v>
      </c>
      <c r="B208" s="109">
        <v>9961738.5199999996</v>
      </c>
      <c r="C208" s="109">
        <v>0</v>
      </c>
      <c r="D208" s="109">
        <v>11538369.770000001</v>
      </c>
      <c r="E208" s="109">
        <v>3852433.97</v>
      </c>
      <c r="F208" s="109">
        <v>387314.62</v>
      </c>
      <c r="G208" s="109">
        <v>307.98</v>
      </c>
      <c r="H208" s="109">
        <v>589672.10000000009</v>
      </c>
      <c r="I208" s="109">
        <v>1274443</v>
      </c>
      <c r="J208" s="110">
        <v>27604279.960000001</v>
      </c>
      <c r="K208" s="109">
        <v>11144085.51</v>
      </c>
      <c r="L208" s="109">
        <v>27968.37</v>
      </c>
      <c r="M208" s="109">
        <v>0</v>
      </c>
      <c r="N208" s="109">
        <v>0</v>
      </c>
      <c r="O208" s="109">
        <v>4250874.2600000007</v>
      </c>
      <c r="P208" s="109">
        <v>3619045.17</v>
      </c>
      <c r="Q208" s="109">
        <v>1296787.6100000001</v>
      </c>
      <c r="R208" s="109">
        <v>1627473.94</v>
      </c>
      <c r="S208" s="109">
        <v>0</v>
      </c>
      <c r="T208" s="109">
        <v>0</v>
      </c>
      <c r="U208" s="111">
        <v>21966234.860000003</v>
      </c>
    </row>
    <row r="209" spans="1:28" s="113" customFormat="1" ht="14.4">
      <c r="A209" s="103" t="s">
        <v>180</v>
      </c>
      <c r="B209" s="100">
        <v>1281759</v>
      </c>
      <c r="C209" s="100">
        <v>0</v>
      </c>
      <c r="D209" s="100">
        <v>887607</v>
      </c>
      <c r="E209" s="100">
        <v>335509</v>
      </c>
      <c r="F209" s="100">
        <v>16049</v>
      </c>
      <c r="G209" s="100">
        <v>149898</v>
      </c>
      <c r="H209" s="100">
        <v>85591</v>
      </c>
      <c r="I209" s="100">
        <v>1177850</v>
      </c>
      <c r="J209" s="114">
        <v>3934263</v>
      </c>
      <c r="K209" s="100">
        <v>0</v>
      </c>
      <c r="L209" s="100">
        <v>0</v>
      </c>
      <c r="M209" s="100">
        <v>1712</v>
      </c>
      <c r="N209" s="100">
        <v>0</v>
      </c>
      <c r="O209" s="100">
        <v>2210409</v>
      </c>
      <c r="P209" s="100">
        <v>0</v>
      </c>
      <c r="Q209" s="100">
        <v>765927</v>
      </c>
      <c r="R209" s="100">
        <v>584059</v>
      </c>
      <c r="S209" s="100">
        <v>0</v>
      </c>
      <c r="T209" s="100">
        <v>0</v>
      </c>
      <c r="U209" s="115">
        <v>3562107</v>
      </c>
      <c r="V209" s="112"/>
      <c r="W209" s="112"/>
      <c r="X209" s="112"/>
      <c r="Y209" s="112"/>
      <c r="Z209" s="112"/>
      <c r="AA209" s="112"/>
      <c r="AB209" s="112"/>
    </row>
    <row r="210" spans="1:28">
      <c r="A210" s="103" t="s">
        <v>181</v>
      </c>
      <c r="B210" s="100">
        <v>281755.71000000002</v>
      </c>
      <c r="C210" s="100">
        <v>0</v>
      </c>
      <c r="D210" s="100">
        <v>786073.54999999993</v>
      </c>
      <c r="E210" s="100">
        <v>125280.98</v>
      </c>
      <c r="F210" s="100">
        <v>0</v>
      </c>
      <c r="G210" s="100">
        <v>0</v>
      </c>
      <c r="H210" s="100">
        <v>0</v>
      </c>
      <c r="I210" s="100">
        <v>0</v>
      </c>
      <c r="J210" s="114">
        <v>1193110.24</v>
      </c>
      <c r="K210" s="100">
        <v>507919.3</v>
      </c>
      <c r="L210" s="100">
        <v>0</v>
      </c>
      <c r="M210" s="100">
        <v>0</v>
      </c>
      <c r="N210" s="100">
        <v>0</v>
      </c>
      <c r="O210" s="100">
        <v>173746.31</v>
      </c>
      <c r="P210" s="100">
        <v>151715.44</v>
      </c>
      <c r="Q210" s="100">
        <v>76424.92</v>
      </c>
      <c r="R210" s="100">
        <v>4382.2700000000004</v>
      </c>
      <c r="S210" s="100">
        <v>0</v>
      </c>
      <c r="T210" s="100">
        <v>0</v>
      </c>
      <c r="U210" s="115">
        <v>914188.24000000011</v>
      </c>
    </row>
    <row r="211" spans="1:28">
      <c r="A211" s="103" t="s">
        <v>182</v>
      </c>
      <c r="B211" s="100">
        <v>0</v>
      </c>
      <c r="C211" s="100">
        <v>0</v>
      </c>
      <c r="D211" s="100">
        <v>407768</v>
      </c>
      <c r="E211" s="100">
        <v>0</v>
      </c>
      <c r="F211" s="100">
        <v>0</v>
      </c>
      <c r="G211" s="100">
        <v>0</v>
      </c>
      <c r="H211" s="100">
        <v>0</v>
      </c>
      <c r="I211" s="100">
        <v>0</v>
      </c>
      <c r="J211" s="114">
        <v>407768</v>
      </c>
      <c r="K211" s="100">
        <v>0</v>
      </c>
      <c r="L211" s="100">
        <v>0</v>
      </c>
      <c r="M211" s="100">
        <v>0</v>
      </c>
      <c r="N211" s="100">
        <v>0</v>
      </c>
      <c r="O211" s="100">
        <v>42682</v>
      </c>
      <c r="P211" s="100">
        <v>23103</v>
      </c>
      <c r="Q211" s="100">
        <v>455201</v>
      </c>
      <c r="R211" s="100">
        <v>0</v>
      </c>
      <c r="S211" s="100">
        <v>0</v>
      </c>
      <c r="T211" s="100">
        <v>0</v>
      </c>
      <c r="U211" s="115">
        <v>520986</v>
      </c>
    </row>
    <row r="212" spans="1:28">
      <c r="A212" s="103" t="s">
        <v>402</v>
      </c>
      <c r="B212" s="100">
        <v>0</v>
      </c>
      <c r="C212" s="100">
        <v>0</v>
      </c>
      <c r="D212" s="100">
        <v>0</v>
      </c>
      <c r="E212" s="100">
        <v>0</v>
      </c>
      <c r="F212" s="100">
        <v>0</v>
      </c>
      <c r="G212" s="100">
        <v>0</v>
      </c>
      <c r="H212" s="100">
        <v>0</v>
      </c>
      <c r="I212" s="100">
        <v>0</v>
      </c>
      <c r="J212" s="114">
        <v>0</v>
      </c>
      <c r="K212" s="100">
        <v>0</v>
      </c>
      <c r="L212" s="100">
        <v>0</v>
      </c>
      <c r="M212" s="100">
        <v>0</v>
      </c>
      <c r="N212" s="100">
        <v>0</v>
      </c>
      <c r="O212" s="100">
        <v>0</v>
      </c>
      <c r="P212" s="100">
        <v>0</v>
      </c>
      <c r="Q212" s="100">
        <v>0</v>
      </c>
      <c r="R212" s="100">
        <v>0</v>
      </c>
      <c r="S212" s="100">
        <v>0</v>
      </c>
      <c r="T212" s="100">
        <v>0</v>
      </c>
      <c r="U212" s="115">
        <v>0</v>
      </c>
    </row>
    <row r="213" spans="1:28">
      <c r="A213" s="103" t="s">
        <v>184</v>
      </c>
      <c r="B213" s="100">
        <v>442139.57</v>
      </c>
      <c r="C213" s="100">
        <v>33890.33</v>
      </c>
      <c r="D213" s="100">
        <v>67759.199999999997</v>
      </c>
      <c r="E213" s="100">
        <v>59277.39</v>
      </c>
      <c r="F213" s="100">
        <v>995</v>
      </c>
      <c r="G213" s="100">
        <v>0</v>
      </c>
      <c r="H213" s="100">
        <v>32273.4</v>
      </c>
      <c r="I213" s="100">
        <v>149588.47</v>
      </c>
      <c r="J213" s="114">
        <v>785923.36</v>
      </c>
      <c r="K213" s="100">
        <v>273498.31</v>
      </c>
      <c r="L213" s="100">
        <v>0</v>
      </c>
      <c r="M213" s="100">
        <v>76713.02</v>
      </c>
      <c r="N213" s="100">
        <v>0</v>
      </c>
      <c r="O213" s="100">
        <v>737625.96999999986</v>
      </c>
      <c r="P213" s="100">
        <v>37026.32</v>
      </c>
      <c r="Q213" s="100">
        <v>426398.5</v>
      </c>
      <c r="R213" s="100">
        <v>0</v>
      </c>
      <c r="S213" s="100">
        <v>0</v>
      </c>
      <c r="T213" s="100">
        <v>0</v>
      </c>
      <c r="U213" s="115">
        <v>1551262.1199999999</v>
      </c>
    </row>
    <row r="214" spans="1:28">
      <c r="A214" s="103" t="s">
        <v>185</v>
      </c>
      <c r="B214" s="100">
        <v>0</v>
      </c>
      <c r="C214" s="100">
        <v>0</v>
      </c>
      <c r="D214" s="100">
        <v>0</v>
      </c>
      <c r="E214" s="100">
        <v>0</v>
      </c>
      <c r="F214" s="100">
        <v>0</v>
      </c>
      <c r="G214" s="100">
        <v>0</v>
      </c>
      <c r="H214" s="100">
        <v>0</v>
      </c>
      <c r="I214" s="100">
        <v>0</v>
      </c>
      <c r="J214" s="114">
        <v>0</v>
      </c>
      <c r="K214" s="100">
        <v>0</v>
      </c>
      <c r="L214" s="100">
        <v>0</v>
      </c>
      <c r="M214" s="100">
        <v>0</v>
      </c>
      <c r="N214" s="100">
        <v>0</v>
      </c>
      <c r="O214" s="100">
        <v>0</v>
      </c>
      <c r="P214" s="100">
        <v>0</v>
      </c>
      <c r="Q214" s="100">
        <v>0</v>
      </c>
      <c r="R214" s="100">
        <v>0</v>
      </c>
      <c r="S214" s="100">
        <v>0</v>
      </c>
      <c r="T214" s="100">
        <v>0</v>
      </c>
      <c r="U214" s="115">
        <v>0</v>
      </c>
    </row>
    <row r="215" spans="1:28">
      <c r="A215" s="103" t="s">
        <v>186</v>
      </c>
      <c r="B215" s="100">
        <v>11003.33</v>
      </c>
      <c r="C215" s="100">
        <v>0</v>
      </c>
      <c r="D215" s="100">
        <v>9593.7800000000007</v>
      </c>
      <c r="E215" s="100">
        <v>26889.81</v>
      </c>
      <c r="F215" s="100">
        <v>3593.21</v>
      </c>
      <c r="G215" s="100">
        <v>8939.35</v>
      </c>
      <c r="H215" s="100">
        <v>8939</v>
      </c>
      <c r="I215" s="100">
        <v>0</v>
      </c>
      <c r="J215" s="114">
        <v>68958.48</v>
      </c>
      <c r="K215" s="100">
        <v>12837.06</v>
      </c>
      <c r="L215" s="100">
        <v>0</v>
      </c>
      <c r="M215" s="100">
        <v>8939</v>
      </c>
      <c r="N215" s="100">
        <v>0</v>
      </c>
      <c r="O215" s="100">
        <v>12776.15</v>
      </c>
      <c r="P215" s="100">
        <v>14883.42</v>
      </c>
      <c r="Q215" s="100">
        <v>14410.49</v>
      </c>
      <c r="R215" s="100">
        <v>0</v>
      </c>
      <c r="S215" s="100">
        <v>0</v>
      </c>
      <c r="T215" s="100">
        <v>0</v>
      </c>
      <c r="U215" s="115">
        <v>63846.119999999995</v>
      </c>
    </row>
    <row r="216" spans="1:28">
      <c r="A216" s="103" t="s">
        <v>187</v>
      </c>
      <c r="B216" s="100">
        <v>0</v>
      </c>
      <c r="C216" s="100">
        <v>0</v>
      </c>
      <c r="D216" s="100">
        <v>7264.42</v>
      </c>
      <c r="E216" s="100">
        <v>13837.8</v>
      </c>
      <c r="F216" s="100">
        <v>0</v>
      </c>
      <c r="G216" s="100">
        <v>0</v>
      </c>
      <c r="H216" s="100">
        <v>0</v>
      </c>
      <c r="I216" s="100">
        <v>0</v>
      </c>
      <c r="J216" s="114">
        <v>21102.22</v>
      </c>
      <c r="K216" s="100">
        <v>15926.12</v>
      </c>
      <c r="L216" s="100">
        <v>0</v>
      </c>
      <c r="M216" s="100">
        <v>0</v>
      </c>
      <c r="N216" s="100">
        <v>0</v>
      </c>
      <c r="O216" s="100">
        <v>1354</v>
      </c>
      <c r="P216" s="100">
        <v>12789.24</v>
      </c>
      <c r="Q216" s="100">
        <v>0</v>
      </c>
      <c r="R216" s="100">
        <v>0</v>
      </c>
      <c r="S216" s="100">
        <v>0</v>
      </c>
      <c r="T216" s="100">
        <v>0</v>
      </c>
      <c r="U216" s="115">
        <v>30069.360000000001</v>
      </c>
    </row>
    <row r="217" spans="1:28">
      <c r="A217" s="103" t="s">
        <v>188</v>
      </c>
      <c r="B217" s="100">
        <v>0</v>
      </c>
      <c r="C217" s="100">
        <v>2063.0500000000002</v>
      </c>
      <c r="D217" s="100">
        <v>8542.52</v>
      </c>
      <c r="E217" s="100">
        <v>105575.48999999999</v>
      </c>
      <c r="F217" s="100">
        <v>0</v>
      </c>
      <c r="G217" s="100">
        <v>0</v>
      </c>
      <c r="H217" s="100">
        <v>2737.04</v>
      </c>
      <c r="I217" s="100">
        <v>250449.03</v>
      </c>
      <c r="J217" s="114">
        <v>369367.13</v>
      </c>
      <c r="K217" s="100">
        <v>50575.040000000001</v>
      </c>
      <c r="L217" s="100">
        <v>0</v>
      </c>
      <c r="M217" s="100">
        <v>255449.03</v>
      </c>
      <c r="N217" s="100">
        <v>0</v>
      </c>
      <c r="O217" s="100">
        <v>50532.479999999996</v>
      </c>
      <c r="P217" s="100">
        <v>27538.02</v>
      </c>
      <c r="Q217" s="100">
        <v>0</v>
      </c>
      <c r="R217" s="100">
        <v>0</v>
      </c>
      <c r="S217" s="100">
        <v>0</v>
      </c>
      <c r="T217" s="100">
        <v>0</v>
      </c>
      <c r="U217" s="115">
        <v>384094.57</v>
      </c>
    </row>
    <row r="218" spans="1:28">
      <c r="A218" s="108" t="s">
        <v>41</v>
      </c>
      <c r="B218" s="109">
        <v>2016657.61</v>
      </c>
      <c r="C218" s="109">
        <v>35953.380000000005</v>
      </c>
      <c r="D218" s="109">
        <v>2174608.4699999997</v>
      </c>
      <c r="E218" s="109">
        <v>666370.47000000009</v>
      </c>
      <c r="F218" s="109">
        <v>20637.21</v>
      </c>
      <c r="G218" s="109">
        <v>158837.35</v>
      </c>
      <c r="H218" s="109">
        <v>129540.43999999999</v>
      </c>
      <c r="I218" s="109">
        <v>1577887.5</v>
      </c>
      <c r="J218" s="110">
        <v>6780492.4299999997</v>
      </c>
      <c r="K218" s="109">
        <v>860755.83000000007</v>
      </c>
      <c r="L218" s="109">
        <v>0</v>
      </c>
      <c r="M218" s="109">
        <v>342813.05</v>
      </c>
      <c r="N218" s="109">
        <v>0</v>
      </c>
      <c r="O218" s="109">
        <v>3229125.9099999997</v>
      </c>
      <c r="P218" s="109">
        <v>267055.44</v>
      </c>
      <c r="Q218" s="109">
        <v>1738361.91</v>
      </c>
      <c r="R218" s="109">
        <v>588441.27</v>
      </c>
      <c r="S218" s="109">
        <v>0</v>
      </c>
      <c r="T218" s="109">
        <v>0</v>
      </c>
      <c r="U218" s="111">
        <v>7026553.4100000001</v>
      </c>
    </row>
    <row r="219" spans="1:28" s="113" customFormat="1" ht="14.4">
      <c r="A219" s="108" t="s">
        <v>42</v>
      </c>
      <c r="B219" s="109">
        <v>11978396.129999999</v>
      </c>
      <c r="C219" s="109">
        <v>35953.380000000005</v>
      </c>
      <c r="D219" s="109">
        <v>13712978.240000002</v>
      </c>
      <c r="E219" s="109">
        <v>4518804.4400000004</v>
      </c>
      <c r="F219" s="109">
        <v>407951.83</v>
      </c>
      <c r="G219" s="109">
        <v>159145.33000000002</v>
      </c>
      <c r="H219" s="109">
        <v>719212.54</v>
      </c>
      <c r="I219" s="109">
        <v>2852330.5</v>
      </c>
      <c r="J219" s="110">
        <v>34384772.390000001</v>
      </c>
      <c r="K219" s="109">
        <v>12004841.34</v>
      </c>
      <c r="L219" s="109">
        <v>27968.37</v>
      </c>
      <c r="M219" s="109">
        <v>342813.05</v>
      </c>
      <c r="N219" s="109">
        <v>0</v>
      </c>
      <c r="O219" s="109">
        <v>7480000.1699999999</v>
      </c>
      <c r="P219" s="109">
        <v>3886100.61</v>
      </c>
      <c r="Q219" s="109">
        <v>3035149.52</v>
      </c>
      <c r="R219" s="109">
        <v>2215915.21</v>
      </c>
      <c r="S219" s="109">
        <v>0</v>
      </c>
      <c r="T219" s="109">
        <v>0</v>
      </c>
      <c r="U219" s="111">
        <v>28992788.27</v>
      </c>
      <c r="V219" s="112"/>
      <c r="W219" s="112"/>
      <c r="X219" s="112"/>
      <c r="Y219" s="112"/>
      <c r="Z219" s="112"/>
      <c r="AA219" s="112"/>
      <c r="AB219" s="112"/>
    </row>
    <row r="220" spans="1:28" s="113" customFormat="1" ht="14.4">
      <c r="A220" s="103"/>
      <c r="B220" s="100"/>
      <c r="C220" s="117"/>
      <c r="D220" s="117"/>
      <c r="E220" s="117"/>
      <c r="F220" s="117"/>
      <c r="G220" s="117"/>
      <c r="H220" s="117"/>
      <c r="I220" s="117"/>
      <c r="J220" s="114">
        <v>0</v>
      </c>
      <c r="K220" s="117"/>
      <c r="L220" s="117"/>
      <c r="M220" s="100"/>
      <c r="N220" s="117"/>
      <c r="O220" s="117"/>
      <c r="P220" s="117"/>
      <c r="Q220" s="117"/>
      <c r="R220" s="117"/>
      <c r="S220" s="117"/>
      <c r="T220" s="117"/>
      <c r="U220" s="115">
        <v>0</v>
      </c>
      <c r="V220" s="112"/>
      <c r="W220" s="112"/>
      <c r="X220" s="112"/>
      <c r="Y220" s="112"/>
      <c r="Z220" s="112"/>
      <c r="AA220" s="112"/>
      <c r="AB220" s="112"/>
    </row>
    <row r="221" spans="1:28">
      <c r="A221" s="108" t="s">
        <v>189</v>
      </c>
      <c r="B221" s="109">
        <v>1323859</v>
      </c>
      <c r="C221" s="109">
        <v>0</v>
      </c>
      <c r="D221" s="109">
        <v>5383803</v>
      </c>
      <c r="E221" s="109">
        <v>1165443</v>
      </c>
      <c r="F221" s="109">
        <v>4370</v>
      </c>
      <c r="G221" s="109">
        <v>0</v>
      </c>
      <c r="H221" s="109">
        <v>259573</v>
      </c>
      <c r="I221" s="109">
        <v>500000</v>
      </c>
      <c r="J221" s="110">
        <v>8637048</v>
      </c>
      <c r="K221" s="109">
        <v>1378154</v>
      </c>
      <c r="L221" s="109">
        <v>0</v>
      </c>
      <c r="M221" s="109">
        <v>250000</v>
      </c>
      <c r="N221" s="109">
        <v>0</v>
      </c>
      <c r="O221" s="109">
        <v>182829</v>
      </c>
      <c r="P221" s="109">
        <v>4793848</v>
      </c>
      <c r="Q221" s="109">
        <v>530788</v>
      </c>
      <c r="R221" s="109">
        <v>1168374</v>
      </c>
      <c r="S221" s="109">
        <v>0</v>
      </c>
      <c r="T221" s="109">
        <v>0</v>
      </c>
      <c r="U221" s="111">
        <v>8303993</v>
      </c>
    </row>
    <row r="222" spans="1:28" s="113" customFormat="1" ht="14.4">
      <c r="A222" s="103" t="s">
        <v>190</v>
      </c>
      <c r="B222" s="100">
        <v>0</v>
      </c>
      <c r="C222" s="100">
        <v>0</v>
      </c>
      <c r="D222" s="100">
        <v>23244</v>
      </c>
      <c r="E222" s="100">
        <v>19729</v>
      </c>
      <c r="F222" s="100">
        <v>8938</v>
      </c>
      <c r="G222" s="100">
        <v>0</v>
      </c>
      <c r="H222" s="100">
        <v>500</v>
      </c>
      <c r="I222" s="100">
        <v>0</v>
      </c>
      <c r="J222" s="114">
        <v>52411</v>
      </c>
      <c r="K222" s="100">
        <v>33339</v>
      </c>
      <c r="L222" s="100">
        <v>0</v>
      </c>
      <c r="M222" s="100">
        <v>6347</v>
      </c>
      <c r="N222" s="100">
        <v>0</v>
      </c>
      <c r="O222" s="100">
        <v>5940</v>
      </c>
      <c r="P222" s="100">
        <v>0</v>
      </c>
      <c r="Q222" s="100">
        <v>14465</v>
      </c>
      <c r="R222" s="100">
        <v>102</v>
      </c>
      <c r="S222" s="100">
        <v>0</v>
      </c>
      <c r="T222" s="100">
        <v>0</v>
      </c>
      <c r="U222" s="115">
        <v>60193</v>
      </c>
      <c r="V222" s="112"/>
      <c r="W222" s="112"/>
      <c r="X222" s="112"/>
      <c r="Y222" s="112"/>
      <c r="Z222" s="112"/>
      <c r="AA222" s="112"/>
      <c r="AB222" s="112"/>
    </row>
    <row r="223" spans="1:28">
      <c r="A223" s="103" t="s">
        <v>191</v>
      </c>
      <c r="B223" s="100">
        <v>0</v>
      </c>
      <c r="C223" s="100">
        <v>0</v>
      </c>
      <c r="D223" s="100">
        <v>12894</v>
      </c>
      <c r="E223" s="100">
        <v>15052</v>
      </c>
      <c r="F223" s="100">
        <v>0</v>
      </c>
      <c r="G223" s="100">
        <v>0</v>
      </c>
      <c r="H223" s="100">
        <v>0</v>
      </c>
      <c r="I223" s="100">
        <v>0</v>
      </c>
      <c r="J223" s="114">
        <v>27946</v>
      </c>
      <c r="K223" s="100">
        <v>0</v>
      </c>
      <c r="L223" s="100">
        <v>0</v>
      </c>
      <c r="M223" s="100">
        <v>20750</v>
      </c>
      <c r="N223" s="100">
        <v>0</v>
      </c>
      <c r="O223" s="100">
        <v>100</v>
      </c>
      <c r="P223" s="100">
        <v>4462</v>
      </c>
      <c r="Q223" s="100">
        <v>3487</v>
      </c>
      <c r="R223" s="100">
        <v>0</v>
      </c>
      <c r="S223" s="100">
        <v>0</v>
      </c>
      <c r="T223" s="100">
        <v>0</v>
      </c>
      <c r="U223" s="115">
        <v>28799</v>
      </c>
    </row>
    <row r="224" spans="1:28">
      <c r="A224" s="103" t="s">
        <v>192</v>
      </c>
      <c r="B224" s="100">
        <v>68022</v>
      </c>
      <c r="C224" s="100">
        <v>0</v>
      </c>
      <c r="D224" s="100">
        <v>125313</v>
      </c>
      <c r="E224" s="100">
        <v>36225</v>
      </c>
      <c r="F224" s="100">
        <v>0</v>
      </c>
      <c r="G224" s="100">
        <v>0</v>
      </c>
      <c r="H224" s="100">
        <v>0</v>
      </c>
      <c r="I224" s="100">
        <v>0</v>
      </c>
      <c r="J224" s="114">
        <v>229560</v>
      </c>
      <c r="K224" s="100">
        <v>0</v>
      </c>
      <c r="L224" s="100">
        <v>0</v>
      </c>
      <c r="M224" s="100">
        <v>130000</v>
      </c>
      <c r="N224" s="100">
        <v>0</v>
      </c>
      <c r="O224" s="100">
        <v>36718.6</v>
      </c>
      <c r="P224" s="100">
        <v>35067.74</v>
      </c>
      <c r="Q224" s="100">
        <v>34020.36</v>
      </c>
      <c r="R224" s="100">
        <v>0</v>
      </c>
      <c r="S224" s="100">
        <v>0</v>
      </c>
      <c r="T224" s="100">
        <v>0</v>
      </c>
      <c r="U224" s="115">
        <v>235806.7</v>
      </c>
    </row>
    <row r="225" spans="1:28">
      <c r="A225" s="103" t="s">
        <v>193</v>
      </c>
      <c r="B225" s="100">
        <v>0</v>
      </c>
      <c r="C225" s="100">
        <v>0</v>
      </c>
      <c r="D225" s="100">
        <v>60277.97</v>
      </c>
      <c r="E225" s="100">
        <v>17723.349999999999</v>
      </c>
      <c r="F225" s="100">
        <v>0</v>
      </c>
      <c r="G225" s="100">
        <v>0</v>
      </c>
      <c r="H225" s="100">
        <v>0</v>
      </c>
      <c r="I225" s="100">
        <v>0</v>
      </c>
      <c r="J225" s="114">
        <v>78001.320000000007</v>
      </c>
      <c r="K225" s="100">
        <v>0</v>
      </c>
      <c r="L225" s="100">
        <v>0</v>
      </c>
      <c r="M225" s="100">
        <v>71500</v>
      </c>
      <c r="N225" s="100">
        <v>0</v>
      </c>
      <c r="O225" s="100">
        <v>23.27</v>
      </c>
      <c r="P225" s="100">
        <v>8663.64</v>
      </c>
      <c r="Q225" s="100">
        <v>476.11</v>
      </c>
      <c r="R225" s="100">
        <v>0</v>
      </c>
      <c r="S225" s="100">
        <v>0</v>
      </c>
      <c r="T225" s="100">
        <v>0</v>
      </c>
      <c r="U225" s="115">
        <v>80663.02</v>
      </c>
    </row>
    <row r="226" spans="1:28">
      <c r="A226" s="103" t="s">
        <v>194</v>
      </c>
      <c r="B226" s="100">
        <v>831920.45000000007</v>
      </c>
      <c r="C226" s="100">
        <v>0</v>
      </c>
      <c r="D226" s="100">
        <v>77601.069999999992</v>
      </c>
      <c r="E226" s="100">
        <v>0</v>
      </c>
      <c r="F226" s="100">
        <v>0</v>
      </c>
      <c r="G226" s="100">
        <v>0</v>
      </c>
      <c r="H226" s="100">
        <v>0</v>
      </c>
      <c r="I226" s="100">
        <v>0</v>
      </c>
      <c r="J226" s="114">
        <v>909521.52</v>
      </c>
      <c r="K226" s="100">
        <v>0</v>
      </c>
      <c r="L226" s="100">
        <v>0</v>
      </c>
      <c r="M226" s="100">
        <v>30451</v>
      </c>
      <c r="N226" s="100">
        <v>0</v>
      </c>
      <c r="O226" s="100">
        <v>1150.44</v>
      </c>
      <c r="P226" s="100">
        <v>0</v>
      </c>
      <c r="Q226" s="100">
        <v>538905.81000000006</v>
      </c>
      <c r="R226" s="100">
        <v>117271.6</v>
      </c>
      <c r="S226" s="100">
        <v>0</v>
      </c>
      <c r="T226" s="100">
        <v>0</v>
      </c>
      <c r="U226" s="115">
        <v>687778.85</v>
      </c>
    </row>
    <row r="227" spans="1:28">
      <c r="A227" s="103" t="s">
        <v>403</v>
      </c>
      <c r="B227" s="100">
        <v>17326</v>
      </c>
      <c r="C227" s="100">
        <v>0</v>
      </c>
      <c r="D227" s="100">
        <v>20918</v>
      </c>
      <c r="E227" s="100">
        <v>16248</v>
      </c>
      <c r="F227" s="100">
        <v>13862</v>
      </c>
      <c r="G227" s="100">
        <v>0</v>
      </c>
      <c r="H227" s="100">
        <v>0</v>
      </c>
      <c r="I227" s="100">
        <v>77995</v>
      </c>
      <c r="J227" s="114">
        <v>146349</v>
      </c>
      <c r="K227" s="100">
        <v>19929</v>
      </c>
      <c r="L227" s="100">
        <v>2695</v>
      </c>
      <c r="M227" s="100">
        <v>77995</v>
      </c>
      <c r="N227" s="100">
        <v>0</v>
      </c>
      <c r="O227" s="100">
        <v>67973</v>
      </c>
      <c r="P227" s="100">
        <v>11860</v>
      </c>
      <c r="Q227" s="100">
        <v>18976</v>
      </c>
      <c r="R227" s="100">
        <v>0</v>
      </c>
      <c r="S227" s="100">
        <v>0</v>
      </c>
      <c r="T227" s="100">
        <v>0</v>
      </c>
      <c r="U227" s="115">
        <v>199428</v>
      </c>
    </row>
    <row r="228" spans="1:28">
      <c r="A228" s="103" t="s">
        <v>196</v>
      </c>
      <c r="B228" s="100">
        <v>198318.32</v>
      </c>
      <c r="C228" s="100">
        <v>0</v>
      </c>
      <c r="D228" s="100">
        <v>50919.630000000005</v>
      </c>
      <c r="E228" s="100">
        <v>2558.2399999999998</v>
      </c>
      <c r="F228" s="100">
        <v>250</v>
      </c>
      <c r="G228" s="100">
        <v>0</v>
      </c>
      <c r="H228" s="100">
        <v>0</v>
      </c>
      <c r="I228" s="100">
        <v>0</v>
      </c>
      <c r="J228" s="114">
        <v>252046.19</v>
      </c>
      <c r="K228" s="100">
        <v>24892.82</v>
      </c>
      <c r="L228" s="100">
        <v>0</v>
      </c>
      <c r="M228" s="100">
        <v>0</v>
      </c>
      <c r="N228" s="100">
        <v>0</v>
      </c>
      <c r="O228" s="100">
        <v>14.42</v>
      </c>
      <c r="P228" s="100">
        <v>9179.2999999999993</v>
      </c>
      <c r="Q228" s="100">
        <v>188128.93</v>
      </c>
      <c r="R228" s="100">
        <v>31832.41</v>
      </c>
      <c r="S228" s="100">
        <v>0</v>
      </c>
      <c r="T228" s="100">
        <v>0</v>
      </c>
      <c r="U228" s="115">
        <v>254047.87999999998</v>
      </c>
    </row>
    <row r="229" spans="1:28">
      <c r="A229" s="103" t="s">
        <v>197</v>
      </c>
      <c r="B229" s="100">
        <v>0</v>
      </c>
      <c r="C229" s="100">
        <v>0</v>
      </c>
      <c r="D229" s="100">
        <v>0</v>
      </c>
      <c r="E229" s="100">
        <v>0</v>
      </c>
      <c r="F229" s="100">
        <v>0</v>
      </c>
      <c r="G229" s="100">
        <v>0</v>
      </c>
      <c r="H229" s="100">
        <v>0</v>
      </c>
      <c r="I229" s="100">
        <v>0</v>
      </c>
      <c r="J229" s="114">
        <v>0</v>
      </c>
      <c r="K229" s="100">
        <v>0</v>
      </c>
      <c r="L229" s="100">
        <v>0</v>
      </c>
      <c r="M229" s="100">
        <v>0</v>
      </c>
      <c r="N229" s="100">
        <v>0</v>
      </c>
      <c r="O229" s="100">
        <v>0</v>
      </c>
      <c r="P229" s="100">
        <v>0</v>
      </c>
      <c r="Q229" s="100">
        <v>0</v>
      </c>
      <c r="R229" s="100">
        <v>0</v>
      </c>
      <c r="S229" s="100">
        <v>0</v>
      </c>
      <c r="T229" s="100">
        <v>0</v>
      </c>
      <c r="U229" s="115">
        <v>0</v>
      </c>
    </row>
    <row r="230" spans="1:28">
      <c r="A230" s="108" t="s">
        <v>41</v>
      </c>
      <c r="B230" s="109">
        <v>1115586.77</v>
      </c>
      <c r="C230" s="109">
        <v>0</v>
      </c>
      <c r="D230" s="109">
        <v>371167.67</v>
      </c>
      <c r="E230" s="109">
        <v>107535.59000000001</v>
      </c>
      <c r="F230" s="109">
        <v>23050</v>
      </c>
      <c r="G230" s="109">
        <v>0</v>
      </c>
      <c r="H230" s="109">
        <v>500</v>
      </c>
      <c r="I230" s="109">
        <v>77995</v>
      </c>
      <c r="J230" s="110">
        <v>1695835.03</v>
      </c>
      <c r="K230" s="109">
        <v>78160.820000000007</v>
      </c>
      <c r="L230" s="109">
        <v>2695</v>
      </c>
      <c r="M230" s="109">
        <v>337043</v>
      </c>
      <c r="N230" s="109">
        <v>0</v>
      </c>
      <c r="O230" s="109">
        <v>111919.73</v>
      </c>
      <c r="P230" s="109">
        <v>69232.679999999993</v>
      </c>
      <c r="Q230" s="109">
        <v>798459.21</v>
      </c>
      <c r="R230" s="109">
        <v>149206.01</v>
      </c>
      <c r="S230" s="109">
        <v>0</v>
      </c>
      <c r="T230" s="109">
        <v>0</v>
      </c>
      <c r="U230" s="111">
        <v>1546716.45</v>
      </c>
    </row>
    <row r="231" spans="1:28" s="113" customFormat="1" ht="14.4">
      <c r="A231" s="108" t="s">
        <v>42</v>
      </c>
      <c r="B231" s="109">
        <v>2439445.77</v>
      </c>
      <c r="C231" s="109">
        <v>0</v>
      </c>
      <c r="D231" s="109">
        <v>5754970.6699999999</v>
      </c>
      <c r="E231" s="109">
        <v>1272978.5900000001</v>
      </c>
      <c r="F231" s="109">
        <v>27420</v>
      </c>
      <c r="G231" s="109">
        <v>0</v>
      </c>
      <c r="H231" s="109">
        <v>260073</v>
      </c>
      <c r="I231" s="109">
        <v>577995</v>
      </c>
      <c r="J231" s="110">
        <v>10332883.029999999</v>
      </c>
      <c r="K231" s="109">
        <v>1456314.82</v>
      </c>
      <c r="L231" s="109">
        <v>2695</v>
      </c>
      <c r="M231" s="109">
        <v>587043</v>
      </c>
      <c r="N231" s="109">
        <v>0</v>
      </c>
      <c r="O231" s="109">
        <v>294748.73</v>
      </c>
      <c r="P231" s="109">
        <v>4863080.68</v>
      </c>
      <c r="Q231" s="109">
        <v>1329247.21</v>
      </c>
      <c r="R231" s="109">
        <v>1317580.01</v>
      </c>
      <c r="S231" s="109">
        <v>0</v>
      </c>
      <c r="T231" s="109">
        <v>0</v>
      </c>
      <c r="U231" s="111">
        <v>9850709.4499999993</v>
      </c>
      <c r="V231" s="112"/>
      <c r="W231" s="112"/>
      <c r="X231" s="112"/>
      <c r="Y231" s="112"/>
      <c r="Z231" s="112"/>
      <c r="AA231" s="112"/>
      <c r="AB231" s="112"/>
    </row>
    <row r="232" spans="1:28" s="113" customFormat="1" ht="14.4">
      <c r="A232" s="103"/>
      <c r="B232" s="100"/>
      <c r="C232" s="117"/>
      <c r="D232" s="117"/>
      <c r="E232" s="117"/>
      <c r="F232" s="117"/>
      <c r="G232" s="117"/>
      <c r="H232" s="117"/>
      <c r="I232" s="117"/>
      <c r="J232" s="114">
        <v>0</v>
      </c>
      <c r="K232" s="117"/>
      <c r="L232" s="117"/>
      <c r="M232" s="100"/>
      <c r="N232" s="117"/>
      <c r="O232" s="117"/>
      <c r="P232" s="117"/>
      <c r="Q232" s="117"/>
      <c r="R232" s="117"/>
      <c r="S232" s="117"/>
      <c r="T232" s="117"/>
      <c r="U232" s="115">
        <v>0</v>
      </c>
      <c r="V232" s="112"/>
      <c r="W232" s="112"/>
      <c r="X232" s="112"/>
      <c r="Y232" s="112"/>
      <c r="Z232" s="112"/>
      <c r="AA232" s="112"/>
      <c r="AB232" s="112"/>
    </row>
    <row r="233" spans="1:28">
      <c r="A233" s="108" t="s">
        <v>198</v>
      </c>
      <c r="B233" s="109">
        <v>1921832.88</v>
      </c>
      <c r="C233" s="109">
        <v>0</v>
      </c>
      <c r="D233" s="109">
        <v>5882247.8000000007</v>
      </c>
      <c r="E233" s="109">
        <v>2584197.4700000002</v>
      </c>
      <c r="F233" s="109">
        <v>55485.57</v>
      </c>
      <c r="G233" s="109">
        <v>17507.57</v>
      </c>
      <c r="H233" s="109">
        <v>2164877.5</v>
      </c>
      <c r="I233" s="109">
        <v>1200000</v>
      </c>
      <c r="J233" s="110">
        <v>13826148.790000001</v>
      </c>
      <c r="K233" s="109">
        <v>9443632.379999999</v>
      </c>
      <c r="L233" s="109">
        <v>0</v>
      </c>
      <c r="M233" s="109">
        <v>0</v>
      </c>
      <c r="N233" s="109">
        <v>0</v>
      </c>
      <c r="O233" s="109">
        <v>1532647.17</v>
      </c>
      <c r="P233" s="109">
        <v>2609994.38</v>
      </c>
      <c r="Q233" s="109">
        <v>45879.75</v>
      </c>
      <c r="R233" s="109">
        <v>1849333.31</v>
      </c>
      <c r="S233" s="109">
        <v>0</v>
      </c>
      <c r="T233" s="109">
        <v>0</v>
      </c>
      <c r="U233" s="111">
        <v>15481486.99</v>
      </c>
    </row>
    <row r="234" spans="1:28" s="113" customFormat="1" ht="14.4">
      <c r="A234" s="103" t="s">
        <v>199</v>
      </c>
      <c r="B234" s="100">
        <v>994055</v>
      </c>
      <c r="C234" s="100">
        <v>0</v>
      </c>
      <c r="D234" s="100">
        <v>1133387</v>
      </c>
      <c r="E234" s="100">
        <v>0</v>
      </c>
      <c r="F234" s="100">
        <v>380386</v>
      </c>
      <c r="G234" s="100">
        <v>0</v>
      </c>
      <c r="H234" s="100">
        <v>0</v>
      </c>
      <c r="I234" s="100">
        <v>410348</v>
      </c>
      <c r="J234" s="114">
        <v>2918176</v>
      </c>
      <c r="K234" s="100">
        <v>0</v>
      </c>
      <c r="L234" s="100">
        <v>0</v>
      </c>
      <c r="M234" s="100">
        <v>456655</v>
      </c>
      <c r="N234" s="100">
        <v>0</v>
      </c>
      <c r="O234" s="100">
        <v>1103971</v>
      </c>
      <c r="P234" s="100">
        <v>205758</v>
      </c>
      <c r="Q234" s="100">
        <v>44400</v>
      </c>
      <c r="R234" s="100">
        <v>425434</v>
      </c>
      <c r="S234" s="100">
        <v>0</v>
      </c>
      <c r="T234" s="100">
        <v>0</v>
      </c>
      <c r="U234" s="115">
        <v>2236218</v>
      </c>
      <c r="V234" s="112"/>
      <c r="W234" s="112"/>
      <c r="X234" s="112"/>
      <c r="Y234" s="112"/>
      <c r="Z234" s="112"/>
      <c r="AA234" s="112"/>
      <c r="AB234" s="112"/>
    </row>
    <row r="235" spans="1:28">
      <c r="A235" s="108" t="s">
        <v>41</v>
      </c>
      <c r="B235" s="109">
        <v>994055</v>
      </c>
      <c r="C235" s="109">
        <v>0</v>
      </c>
      <c r="D235" s="109">
        <v>1133387</v>
      </c>
      <c r="E235" s="109">
        <v>0</v>
      </c>
      <c r="F235" s="109">
        <v>380386</v>
      </c>
      <c r="G235" s="109">
        <v>0</v>
      </c>
      <c r="H235" s="109">
        <v>0</v>
      </c>
      <c r="I235" s="109">
        <v>410348</v>
      </c>
      <c r="J235" s="110">
        <v>2918176</v>
      </c>
      <c r="K235" s="109">
        <v>0</v>
      </c>
      <c r="L235" s="109">
        <v>0</v>
      </c>
      <c r="M235" s="109">
        <v>456655</v>
      </c>
      <c r="N235" s="109">
        <v>0</v>
      </c>
      <c r="O235" s="109">
        <v>1103971</v>
      </c>
      <c r="P235" s="109">
        <v>205758</v>
      </c>
      <c r="Q235" s="109">
        <v>44400</v>
      </c>
      <c r="R235" s="109">
        <v>425434</v>
      </c>
      <c r="S235" s="109">
        <v>0</v>
      </c>
      <c r="T235" s="109">
        <v>0</v>
      </c>
      <c r="U235" s="111">
        <v>2236218</v>
      </c>
    </row>
    <row r="236" spans="1:28" s="113" customFormat="1" ht="14.4">
      <c r="A236" s="108" t="s">
        <v>42</v>
      </c>
      <c r="B236" s="109">
        <v>2915887.88</v>
      </c>
      <c r="C236" s="109">
        <v>0</v>
      </c>
      <c r="D236" s="109">
        <v>7015634.8000000007</v>
      </c>
      <c r="E236" s="109">
        <v>2584197.4700000002</v>
      </c>
      <c r="F236" s="109">
        <v>435871.57</v>
      </c>
      <c r="G236" s="109">
        <v>17507.57</v>
      </c>
      <c r="H236" s="109">
        <v>2164877.5</v>
      </c>
      <c r="I236" s="109">
        <v>1610348</v>
      </c>
      <c r="J236" s="110">
        <v>16744324.790000001</v>
      </c>
      <c r="K236" s="109">
        <v>9443632.379999999</v>
      </c>
      <c r="L236" s="109">
        <v>0</v>
      </c>
      <c r="M236" s="109">
        <v>456655</v>
      </c>
      <c r="N236" s="109">
        <v>0</v>
      </c>
      <c r="O236" s="109">
        <v>2636618.17</v>
      </c>
      <c r="P236" s="109">
        <v>2815752.38</v>
      </c>
      <c r="Q236" s="109">
        <v>90279.75</v>
      </c>
      <c r="R236" s="109">
        <v>2274767.31</v>
      </c>
      <c r="S236" s="109">
        <v>0</v>
      </c>
      <c r="T236" s="109">
        <v>0</v>
      </c>
      <c r="U236" s="111">
        <v>17717704.989999998</v>
      </c>
      <c r="V236" s="112"/>
      <c r="W236" s="112"/>
      <c r="X236" s="112"/>
      <c r="Y236" s="112"/>
      <c r="Z236" s="112"/>
      <c r="AA236" s="112"/>
      <c r="AB236" s="112"/>
    </row>
    <row r="237" spans="1:28" s="113" customFormat="1" ht="14.4">
      <c r="A237" s="103"/>
      <c r="B237" s="100"/>
      <c r="C237" s="117"/>
      <c r="D237" s="117"/>
      <c r="E237" s="117"/>
      <c r="F237" s="117"/>
      <c r="G237" s="117"/>
      <c r="H237" s="117"/>
      <c r="I237" s="117"/>
      <c r="J237" s="114">
        <v>0</v>
      </c>
      <c r="K237" s="117"/>
      <c r="L237" s="117"/>
      <c r="M237" s="100"/>
      <c r="N237" s="117"/>
      <c r="O237" s="117"/>
      <c r="P237" s="117"/>
      <c r="Q237" s="117"/>
      <c r="R237" s="117"/>
      <c r="S237" s="117"/>
      <c r="T237" s="117"/>
      <c r="U237" s="115">
        <v>0</v>
      </c>
      <c r="V237" s="112"/>
      <c r="W237" s="112"/>
      <c r="X237" s="112"/>
      <c r="Y237" s="112"/>
      <c r="Z237" s="112"/>
      <c r="AA237" s="112"/>
      <c r="AB237" s="112"/>
    </row>
    <row r="238" spans="1:28">
      <c r="A238" s="108" t="s">
        <v>200</v>
      </c>
      <c r="B238" s="109">
        <v>3175327</v>
      </c>
      <c r="C238" s="109">
        <v>0</v>
      </c>
      <c r="D238" s="109">
        <v>6760026</v>
      </c>
      <c r="E238" s="109">
        <v>2044540</v>
      </c>
      <c r="F238" s="109">
        <v>0</v>
      </c>
      <c r="G238" s="109">
        <v>345521</v>
      </c>
      <c r="H238" s="109">
        <v>17345</v>
      </c>
      <c r="I238" s="109">
        <v>78899</v>
      </c>
      <c r="J238" s="110">
        <v>12421658</v>
      </c>
      <c r="K238" s="109">
        <v>3750932</v>
      </c>
      <c r="L238" s="109">
        <v>0</v>
      </c>
      <c r="M238" s="109">
        <v>30000</v>
      </c>
      <c r="N238" s="109">
        <v>0</v>
      </c>
      <c r="O238" s="109">
        <v>567239</v>
      </c>
      <c r="P238" s="109">
        <v>3905759</v>
      </c>
      <c r="Q238" s="109">
        <v>1515358</v>
      </c>
      <c r="R238" s="109">
        <v>2240571</v>
      </c>
      <c r="S238" s="109">
        <v>0</v>
      </c>
      <c r="T238" s="109">
        <v>0</v>
      </c>
      <c r="U238" s="111">
        <v>12009859</v>
      </c>
    </row>
    <row r="239" spans="1:28" s="113" customFormat="1" ht="14.4">
      <c r="A239" s="103" t="s">
        <v>201</v>
      </c>
      <c r="B239" s="100">
        <v>0</v>
      </c>
      <c r="C239" s="100">
        <v>0</v>
      </c>
      <c r="D239" s="100">
        <v>203078.72999999998</v>
      </c>
      <c r="E239" s="100">
        <v>14790.36</v>
      </c>
      <c r="F239" s="100">
        <v>5742.28</v>
      </c>
      <c r="G239" s="100">
        <v>0</v>
      </c>
      <c r="H239" s="100">
        <v>0</v>
      </c>
      <c r="I239" s="100">
        <v>0</v>
      </c>
      <c r="J239" s="114">
        <v>223611.36999999997</v>
      </c>
      <c r="K239" s="100">
        <v>0</v>
      </c>
      <c r="L239" s="100">
        <v>0</v>
      </c>
      <c r="M239" s="100">
        <v>111894.38</v>
      </c>
      <c r="N239" s="100">
        <v>0</v>
      </c>
      <c r="O239" s="100">
        <v>1185.73</v>
      </c>
      <c r="P239" s="100">
        <v>48887.45</v>
      </c>
      <c r="Q239" s="100">
        <v>0</v>
      </c>
      <c r="R239" s="100">
        <v>28169.52</v>
      </c>
      <c r="S239" s="100">
        <v>0</v>
      </c>
      <c r="T239" s="100">
        <v>0</v>
      </c>
      <c r="U239" s="115">
        <v>190137.08</v>
      </c>
      <c r="V239" s="112"/>
      <c r="W239" s="112"/>
      <c r="X239" s="112"/>
      <c r="Y239" s="112"/>
      <c r="Z239" s="112"/>
      <c r="AA239" s="112"/>
      <c r="AB239" s="112"/>
    </row>
    <row r="240" spans="1:28">
      <c r="A240" s="103" t="s">
        <v>202</v>
      </c>
      <c r="B240" s="100">
        <v>0</v>
      </c>
      <c r="C240" s="100">
        <v>1343.82</v>
      </c>
      <c r="D240" s="100">
        <v>6153.6200000000008</v>
      </c>
      <c r="E240" s="100">
        <v>25950.83</v>
      </c>
      <c r="F240" s="100">
        <v>0</v>
      </c>
      <c r="G240" s="100">
        <v>0</v>
      </c>
      <c r="H240" s="100">
        <v>0</v>
      </c>
      <c r="I240" s="100">
        <v>0</v>
      </c>
      <c r="J240" s="114">
        <v>33448.270000000004</v>
      </c>
      <c r="K240" s="100">
        <v>0</v>
      </c>
      <c r="L240" s="100">
        <v>0</v>
      </c>
      <c r="M240" s="100">
        <v>30915</v>
      </c>
      <c r="N240" s="100">
        <v>0</v>
      </c>
      <c r="O240" s="100">
        <v>1397</v>
      </c>
      <c r="P240" s="100">
        <v>4538.01</v>
      </c>
      <c r="Q240" s="100">
        <v>0</v>
      </c>
      <c r="R240" s="100">
        <v>0</v>
      </c>
      <c r="S240" s="100">
        <v>0</v>
      </c>
      <c r="T240" s="100">
        <v>0</v>
      </c>
      <c r="U240" s="115">
        <v>36850.01</v>
      </c>
    </row>
    <row r="241" spans="1:28">
      <c r="A241" s="103" t="s">
        <v>203</v>
      </c>
      <c r="B241" s="100">
        <v>370.76</v>
      </c>
      <c r="C241" s="100">
        <v>0</v>
      </c>
      <c r="D241" s="100">
        <v>77607.3</v>
      </c>
      <c r="E241" s="100">
        <v>25659.66</v>
      </c>
      <c r="F241" s="100">
        <v>0</v>
      </c>
      <c r="G241" s="100">
        <v>0</v>
      </c>
      <c r="H241" s="100">
        <v>0</v>
      </c>
      <c r="I241" s="100">
        <v>0</v>
      </c>
      <c r="J241" s="114">
        <v>103637.72</v>
      </c>
      <c r="K241" s="100">
        <v>67944.55</v>
      </c>
      <c r="L241" s="100">
        <v>0</v>
      </c>
      <c r="M241" s="100">
        <v>0</v>
      </c>
      <c r="N241" s="100">
        <v>0</v>
      </c>
      <c r="O241" s="100">
        <v>35563.5</v>
      </c>
      <c r="P241" s="100">
        <v>22690.37</v>
      </c>
      <c r="Q241" s="100">
        <v>139153.76999999999</v>
      </c>
      <c r="R241" s="100">
        <v>0</v>
      </c>
      <c r="S241" s="100">
        <v>0</v>
      </c>
      <c r="T241" s="100">
        <v>0</v>
      </c>
      <c r="U241" s="115">
        <v>265352.19</v>
      </c>
    </row>
    <row r="242" spans="1:28">
      <c r="A242" s="103" t="s">
        <v>204</v>
      </c>
      <c r="B242" s="100">
        <v>0</v>
      </c>
      <c r="C242" s="100">
        <v>0</v>
      </c>
      <c r="D242" s="100">
        <v>7114.9800000000005</v>
      </c>
      <c r="E242" s="100">
        <v>0</v>
      </c>
      <c r="F242" s="100">
        <v>0</v>
      </c>
      <c r="G242" s="100">
        <v>0</v>
      </c>
      <c r="H242" s="100">
        <v>0</v>
      </c>
      <c r="I242" s="100">
        <v>0</v>
      </c>
      <c r="J242" s="114">
        <v>7114.9800000000005</v>
      </c>
      <c r="K242" s="100">
        <v>0</v>
      </c>
      <c r="L242" s="100">
        <v>0</v>
      </c>
      <c r="M242" s="100">
        <v>2058.7600000000002</v>
      </c>
      <c r="N242" s="100">
        <v>0</v>
      </c>
      <c r="O242" s="100">
        <v>506.06</v>
      </c>
      <c r="P242" s="100">
        <v>4847.58</v>
      </c>
      <c r="Q242" s="100">
        <v>0</v>
      </c>
      <c r="R242" s="100">
        <v>0</v>
      </c>
      <c r="S242" s="100">
        <v>0</v>
      </c>
      <c r="T242" s="100">
        <v>0</v>
      </c>
      <c r="U242" s="115">
        <v>7412.4</v>
      </c>
    </row>
    <row r="243" spans="1:28">
      <c r="A243" s="103" t="s">
        <v>205</v>
      </c>
      <c r="B243" s="100">
        <v>0</v>
      </c>
      <c r="C243" s="100">
        <v>0</v>
      </c>
      <c r="D243" s="100">
        <v>7476</v>
      </c>
      <c r="E243" s="100">
        <v>1107</v>
      </c>
      <c r="F243" s="100">
        <v>7698</v>
      </c>
      <c r="G243" s="100">
        <v>0</v>
      </c>
      <c r="H243" s="100">
        <v>0</v>
      </c>
      <c r="I243" s="100">
        <v>0</v>
      </c>
      <c r="J243" s="114">
        <v>16281</v>
      </c>
      <c r="K243" s="100">
        <v>4715</v>
      </c>
      <c r="L243" s="100">
        <v>0</v>
      </c>
      <c r="M243" s="100">
        <v>0</v>
      </c>
      <c r="N243" s="100">
        <v>0</v>
      </c>
      <c r="O243" s="100">
        <v>9140</v>
      </c>
      <c r="P243" s="100">
        <v>4848</v>
      </c>
      <c r="Q243" s="100">
        <v>442</v>
      </c>
      <c r="R243" s="100">
        <v>5700</v>
      </c>
      <c r="S243" s="100">
        <v>0</v>
      </c>
      <c r="T243" s="100">
        <v>0</v>
      </c>
      <c r="U243" s="115">
        <v>24845</v>
      </c>
    </row>
    <row r="244" spans="1:28">
      <c r="A244" s="103" t="s">
        <v>404</v>
      </c>
      <c r="B244" s="100">
        <v>75637.990000000005</v>
      </c>
      <c r="C244" s="100">
        <v>61292.11</v>
      </c>
      <c r="D244" s="100">
        <v>202411.13</v>
      </c>
      <c r="E244" s="100">
        <v>930</v>
      </c>
      <c r="F244" s="100">
        <v>2698.68</v>
      </c>
      <c r="G244" s="100">
        <v>0</v>
      </c>
      <c r="H244" s="100">
        <v>7000</v>
      </c>
      <c r="I244" s="100">
        <v>0</v>
      </c>
      <c r="J244" s="114">
        <v>349969.91</v>
      </c>
      <c r="K244" s="100">
        <v>183263.22</v>
      </c>
      <c r="L244" s="100">
        <v>0</v>
      </c>
      <c r="M244" s="100">
        <v>0</v>
      </c>
      <c r="N244" s="100">
        <v>0</v>
      </c>
      <c r="O244" s="100">
        <v>168.59</v>
      </c>
      <c r="P244" s="100">
        <v>52992.61</v>
      </c>
      <c r="Q244" s="100">
        <v>76390.53</v>
      </c>
      <c r="R244" s="100">
        <v>0</v>
      </c>
      <c r="S244" s="100">
        <v>0</v>
      </c>
      <c r="T244" s="100">
        <v>0</v>
      </c>
      <c r="U244" s="115">
        <v>312814.94999999995</v>
      </c>
    </row>
    <row r="245" spans="1:28">
      <c r="A245" s="103" t="s">
        <v>207</v>
      </c>
      <c r="B245" s="100">
        <v>255525</v>
      </c>
      <c r="C245" s="100">
        <v>0</v>
      </c>
      <c r="D245" s="100">
        <v>386082</v>
      </c>
      <c r="E245" s="100">
        <v>46748</v>
      </c>
      <c r="F245" s="100">
        <v>0</v>
      </c>
      <c r="G245" s="100">
        <v>0</v>
      </c>
      <c r="H245" s="100">
        <v>0</v>
      </c>
      <c r="I245" s="100">
        <v>622564</v>
      </c>
      <c r="J245" s="114">
        <v>1310919</v>
      </c>
      <c r="K245" s="100">
        <v>385474</v>
      </c>
      <c r="L245" s="100">
        <v>0</v>
      </c>
      <c r="M245" s="100">
        <v>622564</v>
      </c>
      <c r="N245" s="100">
        <v>0</v>
      </c>
      <c r="O245" s="100">
        <v>29661</v>
      </c>
      <c r="P245" s="100">
        <v>99632</v>
      </c>
      <c r="Q245" s="100">
        <v>62060</v>
      </c>
      <c r="R245" s="100">
        <v>0</v>
      </c>
      <c r="S245" s="100">
        <v>0</v>
      </c>
      <c r="T245" s="100">
        <v>0</v>
      </c>
      <c r="U245" s="115">
        <v>1199391</v>
      </c>
    </row>
    <row r="246" spans="1:28">
      <c r="A246" s="103" t="s">
        <v>208</v>
      </c>
      <c r="B246" s="100">
        <v>469913</v>
      </c>
      <c r="C246" s="100">
        <v>0</v>
      </c>
      <c r="D246" s="100">
        <v>121516</v>
      </c>
      <c r="E246" s="100">
        <v>58955</v>
      </c>
      <c r="F246" s="100">
        <v>0</v>
      </c>
      <c r="G246" s="100">
        <v>0</v>
      </c>
      <c r="H246" s="100">
        <v>177044</v>
      </c>
      <c r="I246" s="100">
        <v>245470</v>
      </c>
      <c r="J246" s="114">
        <v>1072898</v>
      </c>
      <c r="K246" s="100">
        <v>83959</v>
      </c>
      <c r="L246" s="100">
        <v>0</v>
      </c>
      <c r="M246" s="100">
        <v>245470</v>
      </c>
      <c r="N246" s="100">
        <v>0</v>
      </c>
      <c r="O246" s="100">
        <v>254739</v>
      </c>
      <c r="P246" s="100">
        <v>35376</v>
      </c>
      <c r="Q246" s="100">
        <v>59124</v>
      </c>
      <c r="R246" s="100">
        <v>395685</v>
      </c>
      <c r="S246" s="100">
        <v>0</v>
      </c>
      <c r="T246" s="100">
        <v>0</v>
      </c>
      <c r="U246" s="115">
        <v>1074353</v>
      </c>
    </row>
    <row r="247" spans="1:28">
      <c r="A247" s="103" t="s">
        <v>209</v>
      </c>
      <c r="B247" s="100">
        <v>14907.02</v>
      </c>
      <c r="C247" s="100">
        <v>0</v>
      </c>
      <c r="D247" s="100">
        <v>40891.050000000003</v>
      </c>
      <c r="E247" s="100">
        <v>7060.73</v>
      </c>
      <c r="F247" s="100">
        <v>0</v>
      </c>
      <c r="G247" s="100">
        <v>0</v>
      </c>
      <c r="H247" s="100">
        <v>0</v>
      </c>
      <c r="I247" s="100">
        <v>0</v>
      </c>
      <c r="J247" s="114">
        <v>62858.8</v>
      </c>
      <c r="K247" s="100">
        <v>123416.63</v>
      </c>
      <c r="L247" s="100">
        <v>0</v>
      </c>
      <c r="M247" s="100">
        <v>0</v>
      </c>
      <c r="N247" s="100">
        <v>0</v>
      </c>
      <c r="O247" s="100">
        <v>384619.99000000005</v>
      </c>
      <c r="P247" s="100">
        <v>13717.4</v>
      </c>
      <c r="Q247" s="100">
        <v>35904.46</v>
      </c>
      <c r="R247" s="100">
        <v>44437.5</v>
      </c>
      <c r="S247" s="100">
        <v>0</v>
      </c>
      <c r="T247" s="100">
        <v>0</v>
      </c>
      <c r="U247" s="115">
        <v>602095.9800000001</v>
      </c>
    </row>
    <row r="248" spans="1:28">
      <c r="A248" s="103" t="s">
        <v>210</v>
      </c>
      <c r="B248" s="100">
        <v>0</v>
      </c>
      <c r="C248" s="100">
        <v>0</v>
      </c>
      <c r="D248" s="100">
        <v>15206</v>
      </c>
      <c r="E248" s="100">
        <v>7256</v>
      </c>
      <c r="F248" s="100">
        <v>0</v>
      </c>
      <c r="G248" s="100">
        <v>0</v>
      </c>
      <c r="H248" s="100">
        <v>0</v>
      </c>
      <c r="I248" s="100">
        <v>0</v>
      </c>
      <c r="J248" s="114">
        <v>22462</v>
      </c>
      <c r="K248" s="100">
        <v>6703</v>
      </c>
      <c r="L248" s="100">
        <v>0</v>
      </c>
      <c r="M248" s="100">
        <v>3500</v>
      </c>
      <c r="N248" s="100">
        <v>0</v>
      </c>
      <c r="O248" s="100">
        <v>14100</v>
      </c>
      <c r="P248" s="100">
        <v>5776</v>
      </c>
      <c r="Q248" s="100">
        <v>0</v>
      </c>
      <c r="R248" s="100">
        <v>0</v>
      </c>
      <c r="S248" s="100">
        <v>0</v>
      </c>
      <c r="T248" s="100">
        <v>0</v>
      </c>
      <c r="U248" s="115">
        <v>30079</v>
      </c>
    </row>
    <row r="249" spans="1:28">
      <c r="A249" s="103" t="s">
        <v>211</v>
      </c>
      <c r="B249" s="100">
        <v>37657.800000000003</v>
      </c>
      <c r="C249" s="100">
        <v>0</v>
      </c>
      <c r="D249" s="100">
        <v>37807.339999999997</v>
      </c>
      <c r="E249" s="100">
        <v>9323.66</v>
      </c>
      <c r="F249" s="100">
        <v>4800</v>
      </c>
      <c r="G249" s="100">
        <v>0</v>
      </c>
      <c r="H249" s="100">
        <v>0</v>
      </c>
      <c r="I249" s="100">
        <v>106721.38</v>
      </c>
      <c r="J249" s="114">
        <v>196310.18</v>
      </c>
      <c r="K249" s="100">
        <v>53834.71</v>
      </c>
      <c r="L249" s="100">
        <v>0</v>
      </c>
      <c r="M249" s="100">
        <v>106721.38</v>
      </c>
      <c r="N249" s="100">
        <v>0</v>
      </c>
      <c r="O249" s="100">
        <v>203.14</v>
      </c>
      <c r="P249" s="100">
        <v>23297.25</v>
      </c>
      <c r="Q249" s="100">
        <v>50543.9</v>
      </c>
      <c r="R249" s="100">
        <v>19200</v>
      </c>
      <c r="S249" s="100">
        <v>0</v>
      </c>
      <c r="T249" s="100">
        <v>0</v>
      </c>
      <c r="U249" s="115">
        <v>253800.38</v>
      </c>
    </row>
    <row r="250" spans="1:28">
      <c r="A250" s="103" t="s">
        <v>212</v>
      </c>
      <c r="B250" s="100">
        <v>305209.45999999996</v>
      </c>
      <c r="C250" s="100">
        <v>0</v>
      </c>
      <c r="D250" s="100">
        <v>78835.649999999994</v>
      </c>
      <c r="E250" s="100">
        <v>4101.1900000000005</v>
      </c>
      <c r="F250" s="100">
        <v>5247.95</v>
      </c>
      <c r="G250" s="100">
        <v>0</v>
      </c>
      <c r="H250" s="100">
        <v>1048.42</v>
      </c>
      <c r="I250" s="100">
        <v>0</v>
      </c>
      <c r="J250" s="114">
        <v>394442.67</v>
      </c>
      <c r="K250" s="100">
        <v>58789.61</v>
      </c>
      <c r="L250" s="100">
        <v>0</v>
      </c>
      <c r="M250" s="100">
        <v>0</v>
      </c>
      <c r="N250" s="100">
        <v>0</v>
      </c>
      <c r="O250" s="100">
        <v>11133.160000000002</v>
      </c>
      <c r="P250" s="100">
        <v>19389.68</v>
      </c>
      <c r="Q250" s="100">
        <v>301737.15999999997</v>
      </c>
      <c r="R250" s="100">
        <v>805.83</v>
      </c>
      <c r="S250" s="100">
        <v>0</v>
      </c>
      <c r="T250" s="100">
        <v>0</v>
      </c>
      <c r="U250" s="115">
        <v>391855.44</v>
      </c>
    </row>
    <row r="251" spans="1:28">
      <c r="A251" s="103" t="s">
        <v>213</v>
      </c>
      <c r="B251" s="100">
        <v>1228.0999999999999</v>
      </c>
      <c r="C251" s="100">
        <v>0</v>
      </c>
      <c r="D251" s="100">
        <v>108753.11</v>
      </c>
      <c r="E251" s="100">
        <v>12162.800000000001</v>
      </c>
      <c r="F251" s="100">
        <v>806.5</v>
      </c>
      <c r="G251" s="100">
        <v>0</v>
      </c>
      <c r="H251" s="100">
        <v>100</v>
      </c>
      <c r="I251" s="100">
        <v>142198.5</v>
      </c>
      <c r="J251" s="114">
        <v>265249.01</v>
      </c>
      <c r="K251" s="100">
        <v>112127.38</v>
      </c>
      <c r="L251" s="100">
        <v>0</v>
      </c>
      <c r="M251" s="100">
        <v>142198.5</v>
      </c>
      <c r="N251" s="100">
        <v>0</v>
      </c>
      <c r="O251" s="100">
        <v>35000</v>
      </c>
      <c r="P251" s="100">
        <v>8354.2000000000007</v>
      </c>
      <c r="Q251" s="100">
        <v>0</v>
      </c>
      <c r="R251" s="100">
        <v>98.57</v>
      </c>
      <c r="S251" s="100">
        <v>0</v>
      </c>
      <c r="T251" s="100">
        <v>0</v>
      </c>
      <c r="U251" s="115">
        <v>297778.65000000002</v>
      </c>
    </row>
    <row r="252" spans="1:28">
      <c r="A252" s="108" t="s">
        <v>41</v>
      </c>
      <c r="B252" s="109">
        <v>1160449.1300000001</v>
      </c>
      <c r="C252" s="109">
        <v>62635.93</v>
      </c>
      <c r="D252" s="109">
        <v>1292932.9100000001</v>
      </c>
      <c r="E252" s="109">
        <v>214045.23</v>
      </c>
      <c r="F252" s="109">
        <v>26993.41</v>
      </c>
      <c r="G252" s="109">
        <v>0</v>
      </c>
      <c r="H252" s="109">
        <v>185192.42</v>
      </c>
      <c r="I252" s="109">
        <v>1116953.8799999999</v>
      </c>
      <c r="J252" s="110">
        <v>4059202.91</v>
      </c>
      <c r="K252" s="109">
        <v>1080227.1000000001</v>
      </c>
      <c r="L252" s="109">
        <v>0</v>
      </c>
      <c r="M252" s="109">
        <v>1265322.02</v>
      </c>
      <c r="N252" s="109">
        <v>0</v>
      </c>
      <c r="O252" s="109">
        <v>777417.17000000016</v>
      </c>
      <c r="P252" s="109">
        <v>344346.55000000005</v>
      </c>
      <c r="Q252" s="109">
        <v>725355.82000000007</v>
      </c>
      <c r="R252" s="109">
        <v>494096.42000000004</v>
      </c>
      <c r="S252" s="109">
        <v>0</v>
      </c>
      <c r="T252" s="109">
        <v>0</v>
      </c>
      <c r="U252" s="111">
        <v>4686765.08</v>
      </c>
    </row>
    <row r="253" spans="1:28" s="113" customFormat="1" ht="14.4">
      <c r="A253" s="108" t="s">
        <v>42</v>
      </c>
      <c r="B253" s="109">
        <v>4335776.13</v>
      </c>
      <c r="C253" s="109">
        <v>62635.93</v>
      </c>
      <c r="D253" s="109">
        <v>8052958.9100000001</v>
      </c>
      <c r="E253" s="109">
        <v>2258585.23</v>
      </c>
      <c r="F253" s="109">
        <v>26993.41</v>
      </c>
      <c r="G253" s="109">
        <v>345521</v>
      </c>
      <c r="H253" s="109">
        <v>202537.42</v>
      </c>
      <c r="I253" s="109">
        <v>1195852.8799999999</v>
      </c>
      <c r="J253" s="110">
        <v>16480860.91</v>
      </c>
      <c r="K253" s="109">
        <v>4831159.0999999996</v>
      </c>
      <c r="L253" s="109">
        <v>0</v>
      </c>
      <c r="M253" s="109">
        <v>1295322.02</v>
      </c>
      <c r="N253" s="109">
        <v>0</v>
      </c>
      <c r="O253" s="109">
        <v>1344656.1700000002</v>
      </c>
      <c r="P253" s="109">
        <v>4250105.55</v>
      </c>
      <c r="Q253" s="109">
        <v>2240713.8200000003</v>
      </c>
      <c r="R253" s="109">
        <v>2734667.42</v>
      </c>
      <c r="S253" s="109">
        <v>0</v>
      </c>
      <c r="T253" s="109">
        <v>0</v>
      </c>
      <c r="U253" s="111">
        <v>16696624.08</v>
      </c>
      <c r="V253" s="112"/>
      <c r="W253" s="112"/>
      <c r="X253" s="112"/>
      <c r="Y253" s="112"/>
      <c r="Z253" s="112"/>
      <c r="AA253" s="112"/>
      <c r="AB253" s="112"/>
    </row>
    <row r="254" spans="1:28" s="113" customFormat="1" ht="14.4">
      <c r="A254" s="103"/>
      <c r="B254" s="100"/>
      <c r="C254" s="117"/>
      <c r="D254" s="117"/>
      <c r="E254" s="117"/>
      <c r="F254" s="117"/>
      <c r="G254" s="117"/>
      <c r="H254" s="117"/>
      <c r="I254" s="117"/>
      <c r="J254" s="114">
        <v>0</v>
      </c>
      <c r="K254" s="117"/>
      <c r="L254" s="117"/>
      <c r="M254" s="100"/>
      <c r="N254" s="117"/>
      <c r="O254" s="117"/>
      <c r="P254" s="117"/>
      <c r="Q254" s="117"/>
      <c r="R254" s="117"/>
      <c r="S254" s="117"/>
      <c r="T254" s="117"/>
      <c r="U254" s="115">
        <v>0</v>
      </c>
      <c r="V254" s="112"/>
      <c r="W254" s="112"/>
      <c r="X254" s="112"/>
      <c r="Y254" s="112"/>
      <c r="Z254" s="112"/>
      <c r="AA254" s="112"/>
      <c r="AB254" s="112"/>
    </row>
    <row r="255" spans="1:28">
      <c r="A255" s="108" t="s">
        <v>214</v>
      </c>
      <c r="B255" s="109">
        <v>1603730</v>
      </c>
      <c r="C255" s="109">
        <v>0</v>
      </c>
      <c r="D255" s="109">
        <v>4556538</v>
      </c>
      <c r="E255" s="109">
        <v>692932</v>
      </c>
      <c r="F255" s="109">
        <v>15419</v>
      </c>
      <c r="G255" s="109">
        <v>0</v>
      </c>
      <c r="H255" s="109">
        <v>352911</v>
      </c>
      <c r="I255" s="109">
        <v>390140</v>
      </c>
      <c r="J255" s="110">
        <v>7611670</v>
      </c>
      <c r="K255" s="109">
        <v>2988453</v>
      </c>
      <c r="L255" s="109">
        <v>0</v>
      </c>
      <c r="M255" s="109">
        <v>0</v>
      </c>
      <c r="N255" s="109">
        <v>0</v>
      </c>
      <c r="O255" s="109">
        <v>1225581</v>
      </c>
      <c r="P255" s="109">
        <v>1466487</v>
      </c>
      <c r="Q255" s="109">
        <v>155313</v>
      </c>
      <c r="R255" s="109">
        <v>916977</v>
      </c>
      <c r="S255" s="109">
        <v>0</v>
      </c>
      <c r="T255" s="109">
        <v>0</v>
      </c>
      <c r="U255" s="111">
        <v>6752811</v>
      </c>
    </row>
    <row r="256" spans="1:28" s="113" customFormat="1" ht="14.4">
      <c r="A256" s="103" t="s">
        <v>405</v>
      </c>
      <c r="B256" s="100">
        <v>689426.71</v>
      </c>
      <c r="C256" s="100">
        <v>0</v>
      </c>
      <c r="D256" s="100">
        <v>59447.819999999992</v>
      </c>
      <c r="E256" s="100">
        <v>14935.81</v>
      </c>
      <c r="F256" s="100">
        <v>0</v>
      </c>
      <c r="G256" s="100">
        <v>0</v>
      </c>
      <c r="H256" s="100">
        <v>11500</v>
      </c>
      <c r="I256" s="100">
        <v>0</v>
      </c>
      <c r="J256" s="114">
        <v>775310.34</v>
      </c>
      <c r="K256" s="100">
        <v>61089.25</v>
      </c>
      <c r="L256" s="100">
        <v>0</v>
      </c>
      <c r="M256" s="100">
        <v>30000</v>
      </c>
      <c r="N256" s="100">
        <v>0</v>
      </c>
      <c r="O256" s="100">
        <v>105300.51</v>
      </c>
      <c r="P256" s="100">
        <v>0</v>
      </c>
      <c r="Q256" s="100">
        <v>626363.60000000009</v>
      </c>
      <c r="R256" s="100">
        <v>0</v>
      </c>
      <c r="S256" s="100">
        <v>0</v>
      </c>
      <c r="T256" s="100">
        <v>0</v>
      </c>
      <c r="U256" s="115">
        <v>822753.3600000001</v>
      </c>
      <c r="V256" s="112"/>
      <c r="W256" s="112"/>
      <c r="X256" s="112"/>
      <c r="Y256" s="112"/>
      <c r="Z256" s="112"/>
      <c r="AA256" s="112"/>
      <c r="AB256" s="112"/>
    </row>
    <row r="257" spans="1:28">
      <c r="A257" s="103" t="s">
        <v>216</v>
      </c>
      <c r="B257" s="100">
        <v>18977</v>
      </c>
      <c r="C257" s="100">
        <v>96556</v>
      </c>
      <c r="D257" s="100">
        <v>128956</v>
      </c>
      <c r="E257" s="100">
        <v>0</v>
      </c>
      <c r="F257" s="100">
        <v>0</v>
      </c>
      <c r="G257" s="100">
        <v>0</v>
      </c>
      <c r="H257" s="100">
        <v>0</v>
      </c>
      <c r="I257" s="100">
        <v>0</v>
      </c>
      <c r="J257" s="114">
        <v>244489</v>
      </c>
      <c r="K257" s="100">
        <v>171700</v>
      </c>
      <c r="L257" s="100">
        <v>0</v>
      </c>
      <c r="M257" s="100">
        <v>0</v>
      </c>
      <c r="N257" s="100">
        <v>0</v>
      </c>
      <c r="O257" s="100">
        <v>1573</v>
      </c>
      <c r="P257" s="100">
        <v>29084</v>
      </c>
      <c r="Q257" s="100">
        <v>65437</v>
      </c>
      <c r="R257" s="100">
        <v>0</v>
      </c>
      <c r="S257" s="100">
        <v>0</v>
      </c>
      <c r="T257" s="100">
        <v>0</v>
      </c>
      <c r="U257" s="115">
        <v>267794</v>
      </c>
    </row>
    <row r="258" spans="1:28">
      <c r="A258" s="103" t="s">
        <v>217</v>
      </c>
      <c r="B258" s="100">
        <v>85068.98</v>
      </c>
      <c r="C258" s="100">
        <v>0</v>
      </c>
      <c r="D258" s="100">
        <v>160715.35</v>
      </c>
      <c r="E258" s="100">
        <v>0</v>
      </c>
      <c r="F258" s="100">
        <v>12500</v>
      </c>
      <c r="G258" s="100">
        <v>0</v>
      </c>
      <c r="H258" s="100">
        <v>1500</v>
      </c>
      <c r="I258" s="100">
        <v>425923.09</v>
      </c>
      <c r="J258" s="114">
        <v>685707.42</v>
      </c>
      <c r="K258" s="100">
        <v>0</v>
      </c>
      <c r="L258" s="100">
        <v>0</v>
      </c>
      <c r="M258" s="100">
        <v>526792.21</v>
      </c>
      <c r="N258" s="100">
        <v>0</v>
      </c>
      <c r="O258" s="100">
        <v>92839</v>
      </c>
      <c r="P258" s="100">
        <v>59716.74</v>
      </c>
      <c r="Q258" s="100">
        <v>73145.34</v>
      </c>
      <c r="R258" s="100">
        <v>0</v>
      </c>
      <c r="S258" s="100">
        <v>0</v>
      </c>
      <c r="T258" s="100">
        <v>0</v>
      </c>
      <c r="U258" s="115">
        <v>752493.28999999992</v>
      </c>
    </row>
    <row r="259" spans="1:28">
      <c r="A259" s="103" t="s">
        <v>218</v>
      </c>
      <c r="B259" s="100">
        <v>751751.52</v>
      </c>
      <c r="C259" s="100">
        <v>0</v>
      </c>
      <c r="D259" s="100">
        <v>109094.70999999999</v>
      </c>
      <c r="E259" s="100">
        <v>0</v>
      </c>
      <c r="F259" s="100">
        <v>0</v>
      </c>
      <c r="G259" s="100">
        <v>0</v>
      </c>
      <c r="H259" s="100">
        <v>67441.2</v>
      </c>
      <c r="I259" s="100">
        <v>566508.81999999995</v>
      </c>
      <c r="J259" s="114">
        <v>1494796.25</v>
      </c>
      <c r="K259" s="100">
        <v>223147.09</v>
      </c>
      <c r="L259" s="100">
        <v>0</v>
      </c>
      <c r="M259" s="100">
        <v>67441.2</v>
      </c>
      <c r="N259" s="100">
        <v>0</v>
      </c>
      <c r="O259" s="100">
        <v>710472.52999999991</v>
      </c>
      <c r="P259" s="100">
        <v>33623.160000000003</v>
      </c>
      <c r="Q259" s="100">
        <v>773088.08999999985</v>
      </c>
      <c r="R259" s="100">
        <v>18214.96</v>
      </c>
      <c r="S259" s="100">
        <v>0</v>
      </c>
      <c r="T259" s="100">
        <v>0</v>
      </c>
      <c r="U259" s="115">
        <v>1825987.0299999998</v>
      </c>
    </row>
    <row r="260" spans="1:28">
      <c r="A260" s="108" t="s">
        <v>41</v>
      </c>
      <c r="B260" s="109">
        <v>1545224.21</v>
      </c>
      <c r="C260" s="109">
        <v>96556</v>
      </c>
      <c r="D260" s="109">
        <v>458213.88</v>
      </c>
      <c r="E260" s="109">
        <v>14935.81</v>
      </c>
      <c r="F260" s="109">
        <v>12500</v>
      </c>
      <c r="G260" s="109">
        <v>0</v>
      </c>
      <c r="H260" s="109">
        <v>80441.2</v>
      </c>
      <c r="I260" s="109">
        <v>992431.90999999992</v>
      </c>
      <c r="J260" s="110">
        <v>3200303.01</v>
      </c>
      <c r="K260" s="109">
        <v>455936.33999999997</v>
      </c>
      <c r="L260" s="109">
        <v>0</v>
      </c>
      <c r="M260" s="109">
        <v>624233.40999999992</v>
      </c>
      <c r="N260" s="109">
        <v>0</v>
      </c>
      <c r="O260" s="109">
        <v>910185.03999999992</v>
      </c>
      <c r="P260" s="109">
        <v>122423.9</v>
      </c>
      <c r="Q260" s="109">
        <v>1538034.0299999998</v>
      </c>
      <c r="R260" s="109">
        <v>18214.96</v>
      </c>
      <c r="S260" s="109">
        <v>0</v>
      </c>
      <c r="T260" s="109">
        <v>0</v>
      </c>
      <c r="U260" s="111">
        <v>3669027.6799999997</v>
      </c>
    </row>
    <row r="261" spans="1:28" s="113" customFormat="1" ht="14.4">
      <c r="A261" s="108" t="s">
        <v>42</v>
      </c>
      <c r="B261" s="109">
        <v>3148954.21</v>
      </c>
      <c r="C261" s="109">
        <v>96556</v>
      </c>
      <c r="D261" s="109">
        <v>5014751.88</v>
      </c>
      <c r="E261" s="109">
        <v>707867.81</v>
      </c>
      <c r="F261" s="109">
        <v>27919</v>
      </c>
      <c r="G261" s="109">
        <v>0</v>
      </c>
      <c r="H261" s="109">
        <v>433352.2</v>
      </c>
      <c r="I261" s="109">
        <v>1382571.91</v>
      </c>
      <c r="J261" s="110">
        <v>10811973.01</v>
      </c>
      <c r="K261" s="109">
        <v>3444389.34</v>
      </c>
      <c r="L261" s="109">
        <v>0</v>
      </c>
      <c r="M261" s="109">
        <v>624233.40999999992</v>
      </c>
      <c r="N261" s="109">
        <v>0</v>
      </c>
      <c r="O261" s="109">
        <v>2135766.04</v>
      </c>
      <c r="P261" s="109">
        <v>1588910.9</v>
      </c>
      <c r="Q261" s="109">
        <v>1693347.0299999998</v>
      </c>
      <c r="R261" s="109">
        <v>935191.96</v>
      </c>
      <c r="S261" s="109">
        <v>0</v>
      </c>
      <c r="T261" s="109">
        <v>0</v>
      </c>
      <c r="U261" s="111">
        <v>10421838.68</v>
      </c>
      <c r="V261" s="112"/>
      <c r="W261" s="112"/>
      <c r="X261" s="112"/>
      <c r="Y261" s="112"/>
      <c r="Z261" s="112"/>
      <c r="AA261" s="112"/>
      <c r="AB261" s="112"/>
    </row>
    <row r="262" spans="1:28" s="113" customFormat="1" ht="14.4">
      <c r="A262" s="103"/>
      <c r="B262" s="100"/>
      <c r="C262" s="117"/>
      <c r="D262" s="117"/>
      <c r="E262" s="117"/>
      <c r="F262" s="117"/>
      <c r="G262" s="117"/>
      <c r="H262" s="117"/>
      <c r="I262" s="117"/>
      <c r="J262" s="114">
        <v>0</v>
      </c>
      <c r="K262" s="117"/>
      <c r="L262" s="117"/>
      <c r="M262" s="100"/>
      <c r="N262" s="117"/>
      <c r="O262" s="117"/>
      <c r="P262" s="117"/>
      <c r="Q262" s="117"/>
      <c r="R262" s="117"/>
      <c r="S262" s="117"/>
      <c r="T262" s="117"/>
      <c r="U262" s="115">
        <v>0</v>
      </c>
      <c r="V262" s="112"/>
      <c r="W262" s="112"/>
      <c r="X262" s="112"/>
      <c r="Y262" s="112"/>
      <c r="Z262" s="112"/>
      <c r="AA262" s="112"/>
      <c r="AB262" s="112"/>
    </row>
    <row r="263" spans="1:28">
      <c r="A263" s="108" t="s">
        <v>406</v>
      </c>
      <c r="B263" s="109">
        <v>520865.56999999995</v>
      </c>
      <c r="C263" s="109">
        <v>0</v>
      </c>
      <c r="D263" s="109">
        <v>3017860.0999999996</v>
      </c>
      <c r="E263" s="109">
        <v>811154.48</v>
      </c>
      <c r="F263" s="109">
        <v>24179.48</v>
      </c>
      <c r="G263" s="109">
        <v>0</v>
      </c>
      <c r="H263" s="109">
        <v>536605.77</v>
      </c>
      <c r="I263" s="109">
        <v>0</v>
      </c>
      <c r="J263" s="110">
        <v>4910665.4000000004</v>
      </c>
      <c r="K263" s="109">
        <v>1646473.73</v>
      </c>
      <c r="L263" s="109">
        <v>0</v>
      </c>
      <c r="M263" s="109">
        <v>75920.14</v>
      </c>
      <c r="N263" s="109">
        <v>0</v>
      </c>
      <c r="O263" s="109">
        <v>672483.97000000009</v>
      </c>
      <c r="P263" s="109">
        <v>1867584.69</v>
      </c>
      <c r="Q263" s="109">
        <v>33452.910000000003</v>
      </c>
      <c r="R263" s="109">
        <v>812780.50999999989</v>
      </c>
      <c r="S263" s="109">
        <v>0</v>
      </c>
      <c r="T263" s="109">
        <v>0</v>
      </c>
      <c r="U263" s="111">
        <v>5108695.9499999993</v>
      </c>
    </row>
    <row r="264" spans="1:28" s="113" customFormat="1" ht="14.4">
      <c r="A264" s="103" t="s">
        <v>220</v>
      </c>
      <c r="B264" s="100">
        <v>0</v>
      </c>
      <c r="C264" s="100">
        <v>0</v>
      </c>
      <c r="D264" s="100">
        <v>10656.35</v>
      </c>
      <c r="E264" s="100">
        <v>1500</v>
      </c>
      <c r="F264" s="100">
        <v>0</v>
      </c>
      <c r="G264" s="100">
        <v>0</v>
      </c>
      <c r="H264" s="100">
        <v>0</v>
      </c>
      <c r="I264" s="100">
        <v>0</v>
      </c>
      <c r="J264" s="114">
        <v>12156.35</v>
      </c>
      <c r="K264" s="100">
        <v>4000</v>
      </c>
      <c r="L264" s="100">
        <v>0</v>
      </c>
      <c r="M264" s="100">
        <v>0</v>
      </c>
      <c r="N264" s="100">
        <v>0</v>
      </c>
      <c r="O264" s="100">
        <v>0</v>
      </c>
      <c r="P264" s="100">
        <v>4228.7700000000004</v>
      </c>
      <c r="Q264" s="100">
        <v>0</v>
      </c>
      <c r="R264" s="100">
        <v>7186.66</v>
      </c>
      <c r="S264" s="100">
        <v>0</v>
      </c>
      <c r="T264" s="100">
        <v>0</v>
      </c>
      <c r="U264" s="115">
        <v>15415.43</v>
      </c>
      <c r="V264" s="112"/>
      <c r="W264" s="112"/>
      <c r="X264" s="112"/>
      <c r="Y264" s="112"/>
      <c r="Z264" s="112"/>
      <c r="AA264" s="112"/>
      <c r="AB264" s="112"/>
    </row>
    <row r="265" spans="1:28">
      <c r="A265" s="103" t="s">
        <v>221</v>
      </c>
      <c r="B265" s="100">
        <v>0</v>
      </c>
      <c r="C265" s="100">
        <v>0</v>
      </c>
      <c r="D265" s="100">
        <v>25963</v>
      </c>
      <c r="E265" s="100">
        <v>0</v>
      </c>
      <c r="F265" s="100">
        <v>0</v>
      </c>
      <c r="G265" s="100">
        <v>0</v>
      </c>
      <c r="H265" s="100">
        <v>2937</v>
      </c>
      <c r="I265" s="100">
        <v>28000</v>
      </c>
      <c r="J265" s="114">
        <v>56900</v>
      </c>
      <c r="K265" s="100">
        <v>23954</v>
      </c>
      <c r="L265" s="100">
        <v>0</v>
      </c>
      <c r="M265" s="100">
        <v>33500</v>
      </c>
      <c r="N265" s="100">
        <v>0</v>
      </c>
      <c r="O265" s="100">
        <v>4152</v>
      </c>
      <c r="P265" s="100">
        <v>9179</v>
      </c>
      <c r="Q265" s="100">
        <v>0</v>
      </c>
      <c r="R265" s="100">
        <v>0</v>
      </c>
      <c r="S265" s="100">
        <v>0</v>
      </c>
      <c r="T265" s="100">
        <v>0</v>
      </c>
      <c r="U265" s="115">
        <v>70785</v>
      </c>
    </row>
    <row r="266" spans="1:28">
      <c r="A266" s="103" t="s">
        <v>222</v>
      </c>
      <c r="B266" s="100">
        <v>0</v>
      </c>
      <c r="C266" s="100">
        <v>0</v>
      </c>
      <c r="D266" s="100">
        <v>2331</v>
      </c>
      <c r="E266" s="100">
        <v>3414</v>
      </c>
      <c r="F266" s="100">
        <v>0</v>
      </c>
      <c r="G266" s="100">
        <v>0</v>
      </c>
      <c r="H266" s="100">
        <v>0</v>
      </c>
      <c r="I266" s="100">
        <v>0</v>
      </c>
      <c r="J266" s="114">
        <v>5745</v>
      </c>
      <c r="K266" s="100">
        <v>0</v>
      </c>
      <c r="L266" s="100">
        <v>0</v>
      </c>
      <c r="M266" s="100">
        <v>0</v>
      </c>
      <c r="N266" s="100">
        <v>0</v>
      </c>
      <c r="O266" s="100">
        <v>1715</v>
      </c>
      <c r="P266" s="100">
        <v>3610</v>
      </c>
      <c r="Q266" s="100">
        <v>0</v>
      </c>
      <c r="R266" s="100">
        <v>0</v>
      </c>
      <c r="S266" s="100">
        <v>0</v>
      </c>
      <c r="T266" s="100">
        <v>0</v>
      </c>
      <c r="U266" s="115">
        <v>5325</v>
      </c>
    </row>
    <row r="267" spans="1:28">
      <c r="A267" s="103" t="s">
        <v>223</v>
      </c>
      <c r="B267" s="100">
        <v>0</v>
      </c>
      <c r="C267" s="100">
        <v>0</v>
      </c>
      <c r="D267" s="100">
        <v>7143</v>
      </c>
      <c r="E267" s="100">
        <v>0</v>
      </c>
      <c r="F267" s="100">
        <v>0</v>
      </c>
      <c r="G267" s="100">
        <v>0</v>
      </c>
      <c r="H267" s="100">
        <v>0</v>
      </c>
      <c r="I267" s="100">
        <v>0</v>
      </c>
      <c r="J267" s="114">
        <v>7143</v>
      </c>
      <c r="K267" s="100">
        <v>0</v>
      </c>
      <c r="L267" s="100">
        <v>0</v>
      </c>
      <c r="M267" s="100">
        <v>0</v>
      </c>
      <c r="N267" s="100">
        <v>0</v>
      </c>
      <c r="O267" s="100">
        <v>0</v>
      </c>
      <c r="P267" s="100">
        <v>4951</v>
      </c>
      <c r="Q267" s="100">
        <v>0</v>
      </c>
      <c r="R267" s="100">
        <v>2225</v>
      </c>
      <c r="S267" s="100">
        <v>0</v>
      </c>
      <c r="T267" s="100">
        <v>0</v>
      </c>
      <c r="U267" s="115">
        <v>7176</v>
      </c>
    </row>
    <row r="268" spans="1:28">
      <c r="A268" s="103" t="s">
        <v>224</v>
      </c>
      <c r="B268" s="100">
        <v>29868</v>
      </c>
      <c r="C268" s="100">
        <v>0</v>
      </c>
      <c r="D268" s="100">
        <v>33563</v>
      </c>
      <c r="E268" s="100">
        <v>229523</v>
      </c>
      <c r="F268" s="100">
        <v>0</v>
      </c>
      <c r="G268" s="100">
        <v>0</v>
      </c>
      <c r="H268" s="100">
        <v>0</v>
      </c>
      <c r="I268" s="100">
        <v>134032</v>
      </c>
      <c r="J268" s="114">
        <v>426986</v>
      </c>
      <c r="K268" s="100">
        <v>82446</v>
      </c>
      <c r="L268" s="100">
        <v>0</v>
      </c>
      <c r="M268" s="100">
        <v>0</v>
      </c>
      <c r="N268" s="100">
        <v>0</v>
      </c>
      <c r="O268" s="100">
        <v>158580</v>
      </c>
      <c r="P268" s="100">
        <v>44143</v>
      </c>
      <c r="Q268" s="100">
        <v>0</v>
      </c>
      <c r="R268" s="100">
        <v>0</v>
      </c>
      <c r="S268" s="100">
        <v>0</v>
      </c>
      <c r="T268" s="100">
        <v>0</v>
      </c>
      <c r="U268" s="115">
        <v>285169</v>
      </c>
    </row>
    <row r="269" spans="1:28">
      <c r="A269" s="108" t="s">
        <v>41</v>
      </c>
      <c r="B269" s="109">
        <v>29868</v>
      </c>
      <c r="C269" s="109">
        <v>0</v>
      </c>
      <c r="D269" s="109">
        <v>79656.350000000006</v>
      </c>
      <c r="E269" s="109">
        <v>234437</v>
      </c>
      <c r="F269" s="109">
        <v>0</v>
      </c>
      <c r="G269" s="109">
        <v>0</v>
      </c>
      <c r="H269" s="109">
        <v>2937</v>
      </c>
      <c r="I269" s="109">
        <v>162032</v>
      </c>
      <c r="J269" s="110">
        <v>508930.35</v>
      </c>
      <c r="K269" s="109">
        <v>110400</v>
      </c>
      <c r="L269" s="109">
        <v>0</v>
      </c>
      <c r="M269" s="109">
        <v>33500</v>
      </c>
      <c r="N269" s="109">
        <v>0</v>
      </c>
      <c r="O269" s="109">
        <v>164447</v>
      </c>
      <c r="P269" s="109">
        <v>66111.77</v>
      </c>
      <c r="Q269" s="109">
        <v>0</v>
      </c>
      <c r="R269" s="109">
        <v>9411.66</v>
      </c>
      <c r="S269" s="109">
        <v>0</v>
      </c>
      <c r="T269" s="109">
        <v>0</v>
      </c>
      <c r="U269" s="111">
        <v>383870.43</v>
      </c>
    </row>
    <row r="270" spans="1:28" s="113" customFormat="1" ht="14.4">
      <c r="A270" s="108" t="s">
        <v>42</v>
      </c>
      <c r="B270" s="109">
        <v>550733.56999999995</v>
      </c>
      <c r="C270" s="109">
        <v>0</v>
      </c>
      <c r="D270" s="109">
        <v>3097516.4499999997</v>
      </c>
      <c r="E270" s="109">
        <v>1045591.48</v>
      </c>
      <c r="F270" s="109">
        <v>24179.48</v>
      </c>
      <c r="G270" s="109">
        <v>0</v>
      </c>
      <c r="H270" s="109">
        <v>539542.77</v>
      </c>
      <c r="I270" s="109">
        <v>162032</v>
      </c>
      <c r="J270" s="110">
        <v>5419595.75</v>
      </c>
      <c r="K270" s="109">
        <v>1756873.73</v>
      </c>
      <c r="L270" s="109">
        <v>0</v>
      </c>
      <c r="M270" s="109">
        <v>109420.14</v>
      </c>
      <c r="N270" s="109">
        <v>0</v>
      </c>
      <c r="O270" s="109">
        <v>836930.97000000009</v>
      </c>
      <c r="P270" s="109">
        <v>1933696.46</v>
      </c>
      <c r="Q270" s="109">
        <v>33452.910000000003</v>
      </c>
      <c r="R270" s="109">
        <v>822192.16999999993</v>
      </c>
      <c r="S270" s="109">
        <v>0</v>
      </c>
      <c r="T270" s="109">
        <v>0</v>
      </c>
      <c r="U270" s="111">
        <v>5492566.3799999999</v>
      </c>
      <c r="V270" s="112"/>
      <c r="W270" s="112"/>
      <c r="X270" s="112"/>
      <c r="Y270" s="112"/>
      <c r="Z270" s="112"/>
      <c r="AA270" s="112"/>
      <c r="AB270" s="112"/>
    </row>
    <row r="271" spans="1:28" s="113" customFormat="1" ht="14.4">
      <c r="A271" s="103"/>
      <c r="B271" s="100"/>
      <c r="C271" s="117"/>
      <c r="D271" s="117"/>
      <c r="E271" s="117"/>
      <c r="F271" s="117"/>
      <c r="G271" s="117"/>
      <c r="H271" s="117"/>
      <c r="I271" s="117"/>
      <c r="J271" s="114">
        <v>0</v>
      </c>
      <c r="K271" s="117"/>
      <c r="L271" s="117"/>
      <c r="M271" s="100"/>
      <c r="N271" s="117"/>
      <c r="O271" s="117"/>
      <c r="P271" s="117"/>
      <c r="Q271" s="117"/>
      <c r="R271" s="117"/>
      <c r="S271" s="117"/>
      <c r="T271" s="117"/>
      <c r="U271" s="115">
        <v>0</v>
      </c>
      <c r="V271" s="112"/>
      <c r="W271" s="112"/>
      <c r="X271" s="112"/>
      <c r="Y271" s="112"/>
      <c r="Z271" s="112"/>
      <c r="AA271" s="112"/>
      <c r="AB271" s="112"/>
    </row>
    <row r="272" spans="1:28">
      <c r="A272" s="108" t="s">
        <v>225</v>
      </c>
      <c r="B272" s="109">
        <v>10966908</v>
      </c>
      <c r="C272" s="109">
        <v>4235092</v>
      </c>
      <c r="D272" s="109">
        <v>32854120</v>
      </c>
      <c r="E272" s="109">
        <v>26963512</v>
      </c>
      <c r="F272" s="109">
        <v>1688528</v>
      </c>
      <c r="G272" s="109">
        <v>109240</v>
      </c>
      <c r="H272" s="109">
        <v>21950595</v>
      </c>
      <c r="I272" s="109">
        <v>9556122</v>
      </c>
      <c r="J272" s="110">
        <v>108324117</v>
      </c>
      <c r="K272" s="109">
        <v>63994640</v>
      </c>
      <c r="L272" s="109">
        <v>0</v>
      </c>
      <c r="M272" s="109">
        <v>15175367</v>
      </c>
      <c r="N272" s="109">
        <v>0</v>
      </c>
      <c r="O272" s="109">
        <v>12208130</v>
      </c>
      <c r="P272" s="109">
        <v>11773850</v>
      </c>
      <c r="Q272" s="109">
        <v>3642481</v>
      </c>
      <c r="R272" s="109">
        <v>3168750</v>
      </c>
      <c r="S272" s="109">
        <v>0</v>
      </c>
      <c r="T272" s="109">
        <v>2154764</v>
      </c>
      <c r="U272" s="111">
        <v>112117982</v>
      </c>
    </row>
    <row r="273" spans="1:28" s="113" customFormat="1" ht="14.4">
      <c r="A273" s="103" t="s">
        <v>226</v>
      </c>
      <c r="B273" s="100">
        <v>792500</v>
      </c>
      <c r="C273" s="100">
        <v>0</v>
      </c>
      <c r="D273" s="100">
        <v>1197578</v>
      </c>
      <c r="E273" s="100">
        <v>119016</v>
      </c>
      <c r="F273" s="100">
        <v>0</v>
      </c>
      <c r="G273" s="100">
        <v>0</v>
      </c>
      <c r="H273" s="100">
        <v>576998</v>
      </c>
      <c r="I273" s="100">
        <v>389471</v>
      </c>
      <c r="J273" s="114">
        <v>3075563</v>
      </c>
      <c r="K273" s="100">
        <v>544900.13</v>
      </c>
      <c r="L273" s="100">
        <v>1429.34</v>
      </c>
      <c r="M273" s="100">
        <v>0</v>
      </c>
      <c r="N273" s="100">
        <v>0</v>
      </c>
      <c r="O273" s="100">
        <v>2150820.2300000004</v>
      </c>
      <c r="P273" s="100">
        <v>0</v>
      </c>
      <c r="Q273" s="100">
        <v>844771.16999999993</v>
      </c>
      <c r="R273" s="100">
        <v>174683</v>
      </c>
      <c r="S273" s="100">
        <v>0</v>
      </c>
      <c r="T273" s="100">
        <v>0</v>
      </c>
      <c r="U273" s="115">
        <v>3716603.87</v>
      </c>
      <c r="V273" s="112"/>
      <c r="W273" s="112"/>
      <c r="X273" s="112"/>
      <c r="Y273" s="112"/>
      <c r="Z273" s="112"/>
      <c r="AA273" s="112"/>
      <c r="AB273" s="112"/>
    </row>
    <row r="274" spans="1:28">
      <c r="A274" s="103" t="s">
        <v>227</v>
      </c>
      <c r="B274" s="100">
        <v>65142</v>
      </c>
      <c r="C274" s="100">
        <v>0</v>
      </c>
      <c r="D274" s="100">
        <v>736406</v>
      </c>
      <c r="E274" s="100">
        <v>5926</v>
      </c>
      <c r="F274" s="100">
        <v>0</v>
      </c>
      <c r="G274" s="100">
        <v>0</v>
      </c>
      <c r="H274" s="100">
        <v>260813</v>
      </c>
      <c r="I274" s="100">
        <v>235537</v>
      </c>
      <c r="J274" s="114">
        <v>1303824</v>
      </c>
      <c r="K274" s="100">
        <v>0</v>
      </c>
      <c r="L274" s="100">
        <v>0</v>
      </c>
      <c r="M274" s="100">
        <v>347250</v>
      </c>
      <c r="N274" s="100">
        <v>0</v>
      </c>
      <c r="O274" s="100">
        <v>1046968</v>
      </c>
      <c r="P274" s="100">
        <v>90143</v>
      </c>
      <c r="Q274" s="100">
        <v>479660</v>
      </c>
      <c r="R274" s="100">
        <v>0</v>
      </c>
      <c r="S274" s="100">
        <v>0</v>
      </c>
      <c r="T274" s="100">
        <v>0</v>
      </c>
      <c r="U274" s="115">
        <v>1964021</v>
      </c>
    </row>
    <row r="275" spans="1:28">
      <c r="A275" s="103" t="s">
        <v>228</v>
      </c>
      <c r="B275" s="100">
        <v>0</v>
      </c>
      <c r="C275" s="100">
        <v>0</v>
      </c>
      <c r="D275" s="100">
        <v>30575.000000000004</v>
      </c>
      <c r="E275" s="100">
        <v>88.95</v>
      </c>
      <c r="F275" s="100">
        <v>0</v>
      </c>
      <c r="G275" s="100">
        <v>0</v>
      </c>
      <c r="H275" s="100">
        <v>1652.7</v>
      </c>
      <c r="I275" s="100">
        <v>0</v>
      </c>
      <c r="J275" s="114">
        <v>32316.650000000005</v>
      </c>
      <c r="K275" s="100">
        <v>0</v>
      </c>
      <c r="L275" s="100">
        <v>0</v>
      </c>
      <c r="M275" s="100">
        <v>11200</v>
      </c>
      <c r="N275" s="100">
        <v>10275.200000000001</v>
      </c>
      <c r="O275" s="100">
        <v>1129.3700000000001</v>
      </c>
      <c r="P275" s="100">
        <v>12582.88</v>
      </c>
      <c r="Q275" s="100">
        <v>0</v>
      </c>
      <c r="R275" s="100">
        <v>0</v>
      </c>
      <c r="S275" s="100">
        <v>0</v>
      </c>
      <c r="T275" s="100">
        <v>0</v>
      </c>
      <c r="U275" s="115">
        <v>35187.449999999997</v>
      </c>
    </row>
    <row r="276" spans="1:28">
      <c r="A276" s="103" t="s">
        <v>229</v>
      </c>
      <c r="B276" s="100">
        <v>0</v>
      </c>
      <c r="C276" s="100">
        <v>197708</v>
      </c>
      <c r="D276" s="100">
        <v>232723</v>
      </c>
      <c r="E276" s="100">
        <v>181288</v>
      </c>
      <c r="F276" s="100">
        <v>0</v>
      </c>
      <c r="G276" s="100">
        <v>0</v>
      </c>
      <c r="H276" s="100">
        <v>0</v>
      </c>
      <c r="I276" s="100">
        <v>666199</v>
      </c>
      <c r="J276" s="114">
        <v>1277918</v>
      </c>
      <c r="K276" s="100">
        <v>0</v>
      </c>
      <c r="L276" s="100">
        <v>0</v>
      </c>
      <c r="M276" s="100">
        <v>859850</v>
      </c>
      <c r="N276" s="100">
        <v>0</v>
      </c>
      <c r="O276" s="100">
        <v>79968</v>
      </c>
      <c r="P276" s="100">
        <v>182649</v>
      </c>
      <c r="Q276" s="100">
        <v>155451</v>
      </c>
      <c r="R276" s="100">
        <v>0</v>
      </c>
      <c r="S276" s="100">
        <v>0</v>
      </c>
      <c r="T276" s="100">
        <v>0</v>
      </c>
      <c r="U276" s="115">
        <v>1277918</v>
      </c>
    </row>
    <row r="277" spans="1:28">
      <c r="A277" s="103" t="s">
        <v>230</v>
      </c>
      <c r="B277" s="100">
        <v>0</v>
      </c>
      <c r="C277" s="100">
        <v>0</v>
      </c>
      <c r="D277" s="100">
        <v>51764</v>
      </c>
      <c r="E277" s="100">
        <v>5142</v>
      </c>
      <c r="F277" s="100">
        <v>0</v>
      </c>
      <c r="G277" s="100">
        <v>0</v>
      </c>
      <c r="H277" s="100">
        <v>0</v>
      </c>
      <c r="I277" s="100">
        <v>0</v>
      </c>
      <c r="J277" s="114">
        <v>56906</v>
      </c>
      <c r="K277" s="100">
        <v>0</v>
      </c>
      <c r="L277" s="100">
        <v>0</v>
      </c>
      <c r="M277" s="100">
        <v>0</v>
      </c>
      <c r="N277" s="100">
        <v>0</v>
      </c>
      <c r="O277" s="100">
        <v>62</v>
      </c>
      <c r="P277" s="100">
        <v>58066</v>
      </c>
      <c r="Q277" s="100">
        <v>0</v>
      </c>
      <c r="R277" s="100">
        <v>2163</v>
      </c>
      <c r="S277" s="100">
        <v>0</v>
      </c>
      <c r="T277" s="100">
        <v>0</v>
      </c>
      <c r="U277" s="115">
        <v>60291</v>
      </c>
    </row>
    <row r="278" spans="1:28">
      <c r="A278" s="103" t="s">
        <v>231</v>
      </c>
      <c r="B278" s="100">
        <v>1948710</v>
      </c>
      <c r="C278" s="100">
        <v>0</v>
      </c>
      <c r="D278" s="100">
        <v>530194</v>
      </c>
      <c r="E278" s="100">
        <v>0</v>
      </c>
      <c r="F278" s="100">
        <v>0</v>
      </c>
      <c r="G278" s="100">
        <v>0</v>
      </c>
      <c r="H278" s="100">
        <v>0</v>
      </c>
      <c r="I278" s="100">
        <v>0</v>
      </c>
      <c r="J278" s="114">
        <v>2478904</v>
      </c>
      <c r="K278" s="100">
        <v>0</v>
      </c>
      <c r="L278" s="100">
        <v>0</v>
      </c>
      <c r="M278" s="100">
        <v>0</v>
      </c>
      <c r="N278" s="100">
        <v>0</v>
      </c>
      <c r="O278" s="100">
        <v>923162</v>
      </c>
      <c r="P278" s="100">
        <v>60210</v>
      </c>
      <c r="Q278" s="100">
        <v>282229</v>
      </c>
      <c r="R278" s="100">
        <v>593910</v>
      </c>
      <c r="S278" s="100">
        <v>0</v>
      </c>
      <c r="T278" s="100">
        <v>0</v>
      </c>
      <c r="U278" s="115">
        <v>1859511</v>
      </c>
    </row>
    <row r="279" spans="1:28">
      <c r="A279" s="103" t="s">
        <v>232</v>
      </c>
      <c r="B279" s="100">
        <v>4825184</v>
      </c>
      <c r="C279" s="100">
        <v>712276</v>
      </c>
      <c r="D279" s="100">
        <v>751044</v>
      </c>
      <c r="E279" s="100">
        <v>815</v>
      </c>
      <c r="F279" s="100">
        <v>13335</v>
      </c>
      <c r="G279" s="100">
        <v>1147080</v>
      </c>
      <c r="H279" s="100">
        <v>695152</v>
      </c>
      <c r="I279" s="100">
        <v>1354232</v>
      </c>
      <c r="J279" s="114">
        <v>9499118</v>
      </c>
      <c r="K279" s="100">
        <v>0</v>
      </c>
      <c r="L279" s="100">
        <v>0</v>
      </c>
      <c r="M279" s="100">
        <v>2020732</v>
      </c>
      <c r="N279" s="100">
        <v>0</v>
      </c>
      <c r="O279" s="100">
        <v>6929404</v>
      </c>
      <c r="P279" s="100">
        <v>191629</v>
      </c>
      <c r="Q279" s="100">
        <v>426546</v>
      </c>
      <c r="R279" s="100">
        <v>2570180</v>
      </c>
      <c r="S279" s="100">
        <v>950000</v>
      </c>
      <c r="T279" s="100">
        <v>0</v>
      </c>
      <c r="U279" s="115">
        <v>13088491</v>
      </c>
    </row>
    <row r="280" spans="1:28">
      <c r="A280" s="103" t="s">
        <v>233</v>
      </c>
      <c r="B280" s="100">
        <v>0</v>
      </c>
      <c r="C280" s="100">
        <v>0</v>
      </c>
      <c r="D280" s="100">
        <v>225919</v>
      </c>
      <c r="E280" s="100">
        <v>361785</v>
      </c>
      <c r="F280" s="100">
        <v>1021177</v>
      </c>
      <c r="G280" s="100">
        <v>0</v>
      </c>
      <c r="H280" s="100">
        <v>107334</v>
      </c>
      <c r="I280" s="100">
        <v>860843</v>
      </c>
      <c r="J280" s="114">
        <v>2577058</v>
      </c>
      <c r="K280" s="100">
        <v>0</v>
      </c>
      <c r="L280" s="100">
        <v>0</v>
      </c>
      <c r="M280" s="100">
        <v>1270874</v>
      </c>
      <c r="N280" s="100">
        <v>0</v>
      </c>
      <c r="O280" s="100">
        <v>424550</v>
      </c>
      <c r="P280" s="100">
        <v>134904</v>
      </c>
      <c r="Q280" s="100">
        <v>132239</v>
      </c>
      <c r="R280" s="100">
        <v>737366</v>
      </c>
      <c r="S280" s="100">
        <v>0</v>
      </c>
      <c r="T280" s="100">
        <v>0</v>
      </c>
      <c r="U280" s="115">
        <v>2699933</v>
      </c>
    </row>
    <row r="281" spans="1:28">
      <c r="A281" s="103" t="s">
        <v>234</v>
      </c>
      <c r="B281" s="100">
        <v>1351788.8599999999</v>
      </c>
      <c r="C281" s="100">
        <v>0</v>
      </c>
      <c r="D281" s="100">
        <v>1441953.65</v>
      </c>
      <c r="E281" s="100">
        <v>466813.64</v>
      </c>
      <c r="F281" s="100">
        <v>17868.63</v>
      </c>
      <c r="G281" s="100">
        <v>148668.5</v>
      </c>
      <c r="H281" s="100">
        <v>0</v>
      </c>
      <c r="I281" s="100">
        <v>729409.87</v>
      </c>
      <c r="J281" s="114">
        <v>4156503.15</v>
      </c>
      <c r="K281" s="100">
        <v>0</v>
      </c>
      <c r="L281" s="100">
        <v>0</v>
      </c>
      <c r="M281" s="100">
        <v>3224078.37</v>
      </c>
      <c r="N281" s="100">
        <v>0</v>
      </c>
      <c r="O281" s="100">
        <v>628881.6</v>
      </c>
      <c r="P281" s="100">
        <v>158204.62</v>
      </c>
      <c r="Q281" s="100">
        <v>192524.39</v>
      </c>
      <c r="R281" s="100">
        <v>0</v>
      </c>
      <c r="S281" s="100">
        <v>0</v>
      </c>
      <c r="T281" s="100">
        <v>0</v>
      </c>
      <c r="U281" s="115">
        <v>4203688.9800000004</v>
      </c>
    </row>
    <row r="282" spans="1:28">
      <c r="A282" s="103" t="s">
        <v>235</v>
      </c>
      <c r="B282" s="100">
        <v>4899025.26</v>
      </c>
      <c r="C282" s="100">
        <v>23432.16</v>
      </c>
      <c r="D282" s="100">
        <v>1328023.0699999998</v>
      </c>
      <c r="E282" s="100">
        <v>1217533.5</v>
      </c>
      <c r="F282" s="100">
        <v>0</v>
      </c>
      <c r="G282" s="100">
        <v>360999.14</v>
      </c>
      <c r="H282" s="100">
        <v>516335</v>
      </c>
      <c r="I282" s="100">
        <v>1305.8</v>
      </c>
      <c r="J282" s="114">
        <v>8346653.9299999997</v>
      </c>
      <c r="K282" s="100">
        <v>0</v>
      </c>
      <c r="L282" s="100">
        <v>179170.89</v>
      </c>
      <c r="M282" s="100">
        <v>1195565.19</v>
      </c>
      <c r="N282" s="100">
        <v>0</v>
      </c>
      <c r="O282" s="100">
        <v>2197742.3900000006</v>
      </c>
      <c r="P282" s="100">
        <v>1201070.04</v>
      </c>
      <c r="Q282" s="100">
        <v>652945.88</v>
      </c>
      <c r="R282" s="100">
        <v>3115498.19</v>
      </c>
      <c r="S282" s="100">
        <v>0</v>
      </c>
      <c r="T282" s="100">
        <v>0</v>
      </c>
      <c r="U282" s="115">
        <v>8541992.5800000001</v>
      </c>
    </row>
    <row r="283" spans="1:28">
      <c r="A283" s="103" t="s">
        <v>236</v>
      </c>
      <c r="B283" s="100">
        <v>200688</v>
      </c>
      <c r="C283" s="100">
        <v>0</v>
      </c>
      <c r="D283" s="100">
        <v>379600</v>
      </c>
      <c r="E283" s="100">
        <v>0</v>
      </c>
      <c r="F283" s="100">
        <v>141691</v>
      </c>
      <c r="G283" s="100">
        <v>95529</v>
      </c>
      <c r="H283" s="100">
        <v>423475</v>
      </c>
      <c r="I283" s="100">
        <v>89588</v>
      </c>
      <c r="J283" s="114">
        <v>1330571</v>
      </c>
      <c r="K283" s="100">
        <v>0</v>
      </c>
      <c r="L283" s="100">
        <v>0</v>
      </c>
      <c r="M283" s="100">
        <v>423475</v>
      </c>
      <c r="N283" s="100">
        <v>0</v>
      </c>
      <c r="O283" s="100">
        <v>869736</v>
      </c>
      <c r="P283" s="100">
        <v>148207</v>
      </c>
      <c r="Q283" s="100">
        <v>18446</v>
      </c>
      <c r="R283" s="100">
        <v>12939</v>
      </c>
      <c r="S283" s="100">
        <v>0</v>
      </c>
      <c r="T283" s="100">
        <v>0</v>
      </c>
      <c r="U283" s="115">
        <v>1472803</v>
      </c>
    </row>
    <row r="284" spans="1:28">
      <c r="A284" s="103" t="s">
        <v>237</v>
      </c>
      <c r="B284" s="100">
        <v>0</v>
      </c>
      <c r="C284" s="100">
        <v>0</v>
      </c>
      <c r="D284" s="100">
        <v>83933</v>
      </c>
      <c r="E284" s="100">
        <v>0</v>
      </c>
      <c r="F284" s="100">
        <v>86073</v>
      </c>
      <c r="G284" s="100">
        <v>0</v>
      </c>
      <c r="H284" s="100">
        <v>5000</v>
      </c>
      <c r="I284" s="100">
        <v>43382</v>
      </c>
      <c r="J284" s="114">
        <v>218388</v>
      </c>
      <c r="K284" s="100">
        <v>0</v>
      </c>
      <c r="L284" s="100">
        <v>0</v>
      </c>
      <c r="M284" s="100">
        <v>37963.64</v>
      </c>
      <c r="N284" s="100">
        <v>0</v>
      </c>
      <c r="O284" s="100">
        <v>234862.16</v>
      </c>
      <c r="P284" s="100">
        <v>142946.35</v>
      </c>
      <c r="Q284" s="100">
        <v>0</v>
      </c>
      <c r="R284" s="100">
        <v>0</v>
      </c>
      <c r="S284" s="100">
        <v>0</v>
      </c>
      <c r="T284" s="100">
        <v>0</v>
      </c>
      <c r="U284" s="115">
        <v>415772.15</v>
      </c>
    </row>
    <row r="285" spans="1:28">
      <c r="A285" s="103" t="s">
        <v>238</v>
      </c>
      <c r="B285" s="100">
        <v>5088656</v>
      </c>
      <c r="C285" s="100">
        <v>0</v>
      </c>
      <c r="D285" s="100">
        <v>2980889</v>
      </c>
      <c r="E285" s="100">
        <v>1898066</v>
      </c>
      <c r="F285" s="100">
        <v>38283</v>
      </c>
      <c r="G285" s="100">
        <v>1167536</v>
      </c>
      <c r="H285" s="100">
        <v>770036</v>
      </c>
      <c r="I285" s="100">
        <v>0</v>
      </c>
      <c r="J285" s="114">
        <v>11943466</v>
      </c>
      <c r="K285" s="100">
        <v>0</v>
      </c>
      <c r="L285" s="100">
        <v>5173</v>
      </c>
      <c r="M285" s="100">
        <v>6065044</v>
      </c>
      <c r="N285" s="100">
        <v>0</v>
      </c>
      <c r="O285" s="100">
        <v>855138</v>
      </c>
      <c r="P285" s="100">
        <v>338609</v>
      </c>
      <c r="Q285" s="100">
        <v>1134106</v>
      </c>
      <c r="R285" s="100">
        <v>2116961</v>
      </c>
      <c r="S285" s="100">
        <v>0</v>
      </c>
      <c r="T285" s="100">
        <v>0</v>
      </c>
      <c r="U285" s="115">
        <v>10515031</v>
      </c>
    </row>
    <row r="286" spans="1:28">
      <c r="A286" s="103" t="s">
        <v>239</v>
      </c>
      <c r="B286" s="100">
        <v>136725.33000000002</v>
      </c>
      <c r="C286" s="100">
        <v>0</v>
      </c>
      <c r="D286" s="100">
        <v>19120.34</v>
      </c>
      <c r="E286" s="100">
        <v>532.42999999999995</v>
      </c>
      <c r="F286" s="100">
        <v>0</v>
      </c>
      <c r="G286" s="100">
        <v>0</v>
      </c>
      <c r="H286" s="100">
        <v>0</v>
      </c>
      <c r="I286" s="100">
        <v>0</v>
      </c>
      <c r="J286" s="114">
        <v>156378.1</v>
      </c>
      <c r="K286" s="100">
        <v>0</v>
      </c>
      <c r="L286" s="100">
        <v>0</v>
      </c>
      <c r="M286" s="100">
        <v>0</v>
      </c>
      <c r="N286" s="100">
        <v>0</v>
      </c>
      <c r="O286" s="100">
        <v>4255.28</v>
      </c>
      <c r="P286" s="100">
        <v>16605.099999999999</v>
      </c>
      <c r="Q286" s="100">
        <v>139566.51999999999</v>
      </c>
      <c r="R286" s="100">
        <v>0</v>
      </c>
      <c r="S286" s="100">
        <v>0</v>
      </c>
      <c r="T286" s="100">
        <v>0</v>
      </c>
      <c r="U286" s="115">
        <v>160426.9</v>
      </c>
    </row>
    <row r="287" spans="1:28">
      <c r="A287" s="103" t="s">
        <v>240</v>
      </c>
      <c r="B287" s="100">
        <v>0</v>
      </c>
      <c r="C287" s="100">
        <v>0</v>
      </c>
      <c r="D287" s="100">
        <v>52101.17</v>
      </c>
      <c r="E287" s="100">
        <v>7521.29</v>
      </c>
      <c r="F287" s="100">
        <v>0</v>
      </c>
      <c r="G287" s="100">
        <v>0</v>
      </c>
      <c r="H287" s="100">
        <v>0</v>
      </c>
      <c r="I287" s="100">
        <v>0</v>
      </c>
      <c r="J287" s="114">
        <v>59622.46</v>
      </c>
      <c r="K287" s="100">
        <v>0</v>
      </c>
      <c r="L287" s="100">
        <v>0</v>
      </c>
      <c r="M287" s="100">
        <v>25738.45</v>
      </c>
      <c r="N287" s="100">
        <v>0</v>
      </c>
      <c r="O287" s="100">
        <v>17485.949999999997</v>
      </c>
      <c r="P287" s="100">
        <v>16398.060000000001</v>
      </c>
      <c r="Q287" s="100">
        <v>0</v>
      </c>
      <c r="R287" s="100">
        <v>0</v>
      </c>
      <c r="S287" s="100">
        <v>0</v>
      </c>
      <c r="T287" s="100">
        <v>0</v>
      </c>
      <c r="U287" s="115">
        <v>59622.459999999992</v>
      </c>
    </row>
    <row r="288" spans="1:28">
      <c r="A288" s="103" t="s">
        <v>241</v>
      </c>
      <c r="B288" s="100">
        <v>0</v>
      </c>
      <c r="C288" s="100">
        <v>0</v>
      </c>
      <c r="D288" s="100">
        <v>11774</v>
      </c>
      <c r="E288" s="100">
        <v>0</v>
      </c>
      <c r="F288" s="100">
        <v>0</v>
      </c>
      <c r="G288" s="100">
        <v>0</v>
      </c>
      <c r="H288" s="100">
        <v>0</v>
      </c>
      <c r="I288" s="100">
        <v>0</v>
      </c>
      <c r="J288" s="114">
        <v>11774</v>
      </c>
      <c r="K288" s="100">
        <v>0</v>
      </c>
      <c r="L288" s="100">
        <v>0</v>
      </c>
      <c r="M288" s="100">
        <v>6769</v>
      </c>
      <c r="N288" s="100">
        <v>0</v>
      </c>
      <c r="O288" s="100">
        <v>1</v>
      </c>
      <c r="P288" s="100">
        <v>8973</v>
      </c>
      <c r="Q288" s="100">
        <v>0</v>
      </c>
      <c r="R288" s="100">
        <v>0</v>
      </c>
      <c r="S288" s="100">
        <v>0</v>
      </c>
      <c r="T288" s="100">
        <v>0</v>
      </c>
      <c r="U288" s="115">
        <v>15743</v>
      </c>
    </row>
    <row r="289" spans="1:28">
      <c r="A289" s="103" t="s">
        <v>242</v>
      </c>
      <c r="B289" s="100">
        <v>2266826</v>
      </c>
      <c r="C289" s="100">
        <v>0</v>
      </c>
      <c r="D289" s="100">
        <v>776667</v>
      </c>
      <c r="E289" s="100">
        <v>0</v>
      </c>
      <c r="F289" s="100">
        <v>0</v>
      </c>
      <c r="G289" s="100">
        <v>0</v>
      </c>
      <c r="H289" s="100">
        <v>0</v>
      </c>
      <c r="I289" s="100">
        <v>334860</v>
      </c>
      <c r="J289" s="114">
        <v>3378353</v>
      </c>
      <c r="K289" s="100">
        <v>767785</v>
      </c>
      <c r="L289" s="100">
        <v>0</v>
      </c>
      <c r="M289" s="100">
        <v>0</v>
      </c>
      <c r="N289" s="100">
        <v>0</v>
      </c>
      <c r="O289" s="100">
        <v>507342</v>
      </c>
      <c r="P289" s="100">
        <v>124590</v>
      </c>
      <c r="Q289" s="100">
        <v>1209410</v>
      </c>
      <c r="R289" s="100">
        <v>220849</v>
      </c>
      <c r="S289" s="100">
        <v>0</v>
      </c>
      <c r="T289" s="100">
        <v>0</v>
      </c>
      <c r="U289" s="115">
        <v>2829976</v>
      </c>
    </row>
    <row r="290" spans="1:28">
      <c r="A290" s="103" t="s">
        <v>243</v>
      </c>
      <c r="B290" s="100">
        <v>1713426</v>
      </c>
      <c r="C290" s="100">
        <v>0</v>
      </c>
      <c r="D290" s="100">
        <v>817088</v>
      </c>
      <c r="E290" s="100">
        <v>193704</v>
      </c>
      <c r="F290" s="100">
        <v>742338</v>
      </c>
      <c r="G290" s="100">
        <v>315151</v>
      </c>
      <c r="H290" s="100">
        <v>615752</v>
      </c>
      <c r="I290" s="100">
        <v>3650875</v>
      </c>
      <c r="J290" s="114">
        <v>8048334</v>
      </c>
      <c r="K290" s="100">
        <v>0</v>
      </c>
      <c r="L290" s="100">
        <v>910386</v>
      </c>
      <c r="M290" s="100">
        <v>4352571</v>
      </c>
      <c r="N290" s="100">
        <v>0</v>
      </c>
      <c r="O290" s="100">
        <v>361362</v>
      </c>
      <c r="P290" s="100">
        <v>196374</v>
      </c>
      <c r="Q290" s="100">
        <v>663304</v>
      </c>
      <c r="R290" s="100">
        <v>741694</v>
      </c>
      <c r="S290" s="100">
        <v>3000000</v>
      </c>
      <c r="T290" s="100">
        <v>0</v>
      </c>
      <c r="U290" s="115">
        <v>10225691</v>
      </c>
    </row>
    <row r="291" spans="1:28">
      <c r="A291" s="103" t="s">
        <v>244</v>
      </c>
      <c r="B291" s="100">
        <v>16208606.949999999</v>
      </c>
      <c r="C291" s="100">
        <v>0</v>
      </c>
      <c r="D291" s="100">
        <v>21808142.480000004</v>
      </c>
      <c r="E291" s="100">
        <v>2665897.94</v>
      </c>
      <c r="F291" s="100">
        <v>0</v>
      </c>
      <c r="G291" s="100">
        <v>20990391.02</v>
      </c>
      <c r="H291" s="100">
        <v>40990470</v>
      </c>
      <c r="I291" s="100">
        <v>2440994.02</v>
      </c>
      <c r="J291" s="114">
        <v>105104502.41</v>
      </c>
      <c r="K291" s="100">
        <v>0</v>
      </c>
      <c r="L291" s="100">
        <v>0</v>
      </c>
      <c r="M291" s="100">
        <v>40990470</v>
      </c>
      <c r="N291" s="100">
        <v>2591598.4</v>
      </c>
      <c r="O291" s="100">
        <v>20141068.91</v>
      </c>
      <c r="P291" s="100">
        <v>4128917.45</v>
      </c>
      <c r="Q291" s="100">
        <v>705659.87</v>
      </c>
      <c r="R291" s="100">
        <v>16769905.119999999</v>
      </c>
      <c r="S291" s="100">
        <v>0</v>
      </c>
      <c r="T291" s="100">
        <v>0</v>
      </c>
      <c r="U291" s="115">
        <v>85327619.750000015</v>
      </c>
    </row>
    <row r="292" spans="1:28">
      <c r="A292" s="103" t="s">
        <v>245</v>
      </c>
      <c r="B292" s="100">
        <v>5592142</v>
      </c>
      <c r="C292" s="100">
        <v>0</v>
      </c>
      <c r="D292" s="100">
        <v>1994306</v>
      </c>
      <c r="E292" s="100">
        <v>689100</v>
      </c>
      <c r="F292" s="100">
        <v>80000</v>
      </c>
      <c r="G292" s="100">
        <v>1784681</v>
      </c>
      <c r="H292" s="100">
        <v>5067363</v>
      </c>
      <c r="I292" s="100">
        <v>570529</v>
      </c>
      <c r="J292" s="114">
        <v>15778121</v>
      </c>
      <c r="K292" s="100">
        <v>570529</v>
      </c>
      <c r="L292" s="100">
        <v>0</v>
      </c>
      <c r="M292" s="100">
        <v>5067362</v>
      </c>
      <c r="N292" s="100">
        <v>0</v>
      </c>
      <c r="O292" s="100">
        <v>6491475</v>
      </c>
      <c r="P292" s="100">
        <v>646014</v>
      </c>
      <c r="Q292" s="100">
        <v>46293</v>
      </c>
      <c r="R292" s="100">
        <v>3750729</v>
      </c>
      <c r="S292" s="100">
        <v>0</v>
      </c>
      <c r="T292" s="100">
        <v>0</v>
      </c>
      <c r="U292" s="115">
        <v>16572402</v>
      </c>
    </row>
    <row r="293" spans="1:28">
      <c r="A293" s="103" t="s">
        <v>246</v>
      </c>
      <c r="B293" s="100">
        <v>0</v>
      </c>
      <c r="C293" s="100">
        <v>0</v>
      </c>
      <c r="D293" s="100">
        <v>12727.66</v>
      </c>
      <c r="E293" s="100">
        <v>0</v>
      </c>
      <c r="F293" s="100">
        <v>0</v>
      </c>
      <c r="G293" s="100">
        <v>0</v>
      </c>
      <c r="H293" s="100">
        <v>0</v>
      </c>
      <c r="I293" s="100">
        <v>0</v>
      </c>
      <c r="J293" s="114">
        <v>12727.66</v>
      </c>
      <c r="K293" s="100">
        <v>0</v>
      </c>
      <c r="L293" s="100">
        <v>0</v>
      </c>
      <c r="M293" s="100">
        <v>0</v>
      </c>
      <c r="N293" s="100">
        <v>0</v>
      </c>
      <c r="O293" s="100">
        <v>1.52</v>
      </c>
      <c r="P293" s="100">
        <v>10004.26</v>
      </c>
      <c r="Q293" s="100">
        <v>0</v>
      </c>
      <c r="R293" s="100">
        <v>0</v>
      </c>
      <c r="S293" s="100">
        <v>0</v>
      </c>
      <c r="T293" s="100">
        <v>0</v>
      </c>
      <c r="U293" s="115">
        <v>10005.780000000001</v>
      </c>
    </row>
    <row r="294" spans="1:28">
      <c r="A294" s="108" t="s">
        <v>41</v>
      </c>
      <c r="B294" s="109">
        <v>45089420.399999991</v>
      </c>
      <c r="C294" s="109">
        <v>933416.16</v>
      </c>
      <c r="D294" s="109">
        <v>35462528.370000005</v>
      </c>
      <c r="E294" s="109">
        <v>7813229.75</v>
      </c>
      <c r="F294" s="109">
        <v>2140765.63</v>
      </c>
      <c r="G294" s="109">
        <v>26010035.66</v>
      </c>
      <c r="H294" s="109">
        <v>50030380.700000003</v>
      </c>
      <c r="I294" s="109">
        <v>11367225.689999999</v>
      </c>
      <c r="J294" s="110">
        <v>178847002.35999998</v>
      </c>
      <c r="K294" s="109">
        <v>1883214.13</v>
      </c>
      <c r="L294" s="109">
        <v>1096159.23</v>
      </c>
      <c r="M294" s="109">
        <v>65898942.649999999</v>
      </c>
      <c r="N294" s="109">
        <v>2601873.6</v>
      </c>
      <c r="O294" s="109">
        <v>43865415.410000004</v>
      </c>
      <c r="P294" s="109">
        <v>7867096.7599999998</v>
      </c>
      <c r="Q294" s="109">
        <v>7083151.8299999991</v>
      </c>
      <c r="R294" s="109">
        <v>30806877.309999999</v>
      </c>
      <c r="S294" s="109">
        <v>3950000</v>
      </c>
      <c r="T294" s="109">
        <v>0</v>
      </c>
      <c r="U294" s="111">
        <v>165052730.92000002</v>
      </c>
    </row>
    <row r="295" spans="1:28" s="113" customFormat="1" ht="14.4">
      <c r="A295" s="108" t="s">
        <v>42</v>
      </c>
      <c r="B295" s="109">
        <v>56056328.399999991</v>
      </c>
      <c r="C295" s="109">
        <v>5168508.16</v>
      </c>
      <c r="D295" s="109">
        <v>68316648.370000005</v>
      </c>
      <c r="E295" s="109">
        <v>34776741.75</v>
      </c>
      <c r="F295" s="109">
        <v>3829293.63</v>
      </c>
      <c r="G295" s="109">
        <v>26119275.66</v>
      </c>
      <c r="H295" s="109">
        <v>71980975.700000003</v>
      </c>
      <c r="I295" s="109">
        <v>20923347.689999998</v>
      </c>
      <c r="J295" s="110">
        <v>287171119.36000001</v>
      </c>
      <c r="K295" s="109">
        <v>65877854.130000003</v>
      </c>
      <c r="L295" s="109">
        <v>1096159.23</v>
      </c>
      <c r="M295" s="109">
        <v>81074309.650000006</v>
      </c>
      <c r="N295" s="109">
        <v>2601873.6</v>
      </c>
      <c r="O295" s="109">
        <v>56073545.410000004</v>
      </c>
      <c r="P295" s="109">
        <v>19640946.759999998</v>
      </c>
      <c r="Q295" s="109">
        <v>10725632.829999998</v>
      </c>
      <c r="R295" s="109">
        <v>33975627.310000002</v>
      </c>
      <c r="S295" s="109">
        <v>3950000</v>
      </c>
      <c r="T295" s="109">
        <v>2154764</v>
      </c>
      <c r="U295" s="111">
        <v>277170712.91999996</v>
      </c>
      <c r="V295" s="112"/>
      <c r="W295" s="112"/>
      <c r="X295" s="112"/>
      <c r="Y295" s="112"/>
      <c r="Z295" s="112"/>
      <c r="AA295" s="112"/>
      <c r="AB295" s="112"/>
    </row>
    <row r="296" spans="1:28" s="113" customFormat="1" ht="14.4">
      <c r="A296" s="103"/>
      <c r="B296" s="100"/>
      <c r="C296" s="117"/>
      <c r="D296" s="117"/>
      <c r="E296" s="117"/>
      <c r="F296" s="117"/>
      <c r="G296" s="117"/>
      <c r="H296" s="117"/>
      <c r="I296" s="117"/>
      <c r="J296" s="114">
        <v>0</v>
      </c>
      <c r="K296" s="117"/>
      <c r="L296" s="117"/>
      <c r="M296" s="100"/>
      <c r="N296" s="117"/>
      <c r="O296" s="117"/>
      <c r="P296" s="117"/>
      <c r="Q296" s="117"/>
      <c r="R296" s="117"/>
      <c r="S296" s="117"/>
      <c r="T296" s="117"/>
      <c r="U296" s="115">
        <v>0</v>
      </c>
      <c r="V296" s="112"/>
      <c r="W296" s="112"/>
      <c r="X296" s="112"/>
      <c r="Y296" s="112"/>
      <c r="Z296" s="112"/>
      <c r="AA296" s="112"/>
      <c r="AB296" s="112"/>
    </row>
    <row r="297" spans="1:28">
      <c r="A297" s="108" t="s">
        <v>247</v>
      </c>
      <c r="B297" s="109">
        <v>1743237</v>
      </c>
      <c r="C297" s="109">
        <v>0</v>
      </c>
      <c r="D297" s="109">
        <v>3515314</v>
      </c>
      <c r="E297" s="109">
        <v>1201013</v>
      </c>
      <c r="F297" s="109">
        <v>26450</v>
      </c>
      <c r="G297" s="109">
        <v>0</v>
      </c>
      <c r="H297" s="109">
        <v>590034</v>
      </c>
      <c r="I297" s="109">
        <v>0</v>
      </c>
      <c r="J297" s="110">
        <v>7076048</v>
      </c>
      <c r="K297" s="109">
        <v>3612715</v>
      </c>
      <c r="L297" s="109">
        <v>0</v>
      </c>
      <c r="M297" s="109">
        <v>0</v>
      </c>
      <c r="N297" s="109">
        <v>0</v>
      </c>
      <c r="O297" s="109">
        <v>262041</v>
      </c>
      <c r="P297" s="109">
        <v>1028378</v>
      </c>
      <c r="Q297" s="109">
        <v>2591099</v>
      </c>
      <c r="R297" s="109">
        <v>976561</v>
      </c>
      <c r="S297" s="109">
        <v>0</v>
      </c>
      <c r="T297" s="109">
        <v>0</v>
      </c>
      <c r="U297" s="111">
        <v>8470794</v>
      </c>
    </row>
    <row r="298" spans="1:28" s="113" customFormat="1" ht="14.4">
      <c r="A298" s="103" t="s">
        <v>248</v>
      </c>
      <c r="B298" s="100">
        <v>1944306.18</v>
      </c>
      <c r="C298" s="100">
        <v>138235.51</v>
      </c>
      <c r="D298" s="100">
        <v>431326.68</v>
      </c>
      <c r="E298" s="100">
        <v>77235.86</v>
      </c>
      <c r="F298" s="100">
        <v>14314.88</v>
      </c>
      <c r="G298" s="100">
        <v>0</v>
      </c>
      <c r="H298" s="100">
        <v>48450</v>
      </c>
      <c r="I298" s="100">
        <v>330112.07</v>
      </c>
      <c r="J298" s="114">
        <v>2983981.1799999997</v>
      </c>
      <c r="K298" s="100">
        <v>109182.21</v>
      </c>
      <c r="L298" s="100">
        <v>0</v>
      </c>
      <c r="M298" s="100">
        <v>1330112.07</v>
      </c>
      <c r="N298" s="100">
        <v>0</v>
      </c>
      <c r="O298" s="100">
        <v>212789.61000000002</v>
      </c>
      <c r="P298" s="100">
        <v>45071.06</v>
      </c>
      <c r="Q298" s="100">
        <v>1710180.9</v>
      </c>
      <c r="R298" s="100">
        <v>0</v>
      </c>
      <c r="S298" s="100">
        <v>0</v>
      </c>
      <c r="T298" s="100">
        <v>0</v>
      </c>
      <c r="U298" s="115">
        <v>3407335.85</v>
      </c>
      <c r="V298" s="112"/>
      <c r="W298" s="112"/>
      <c r="X298" s="112"/>
      <c r="Y298" s="112"/>
      <c r="Z298" s="112"/>
      <c r="AA298" s="112"/>
      <c r="AB298" s="112"/>
    </row>
    <row r="299" spans="1:28">
      <c r="A299" s="108" t="s">
        <v>41</v>
      </c>
      <c r="B299" s="109">
        <v>1944306.18</v>
      </c>
      <c r="C299" s="109">
        <v>138235.51</v>
      </c>
      <c r="D299" s="109">
        <v>431326.68</v>
      </c>
      <c r="E299" s="109">
        <v>77235.86</v>
      </c>
      <c r="F299" s="109">
        <v>14314.88</v>
      </c>
      <c r="G299" s="109">
        <v>0</v>
      </c>
      <c r="H299" s="109">
        <v>48450</v>
      </c>
      <c r="I299" s="109">
        <v>330112.07</v>
      </c>
      <c r="J299" s="110">
        <v>2983981.1799999997</v>
      </c>
      <c r="K299" s="109">
        <v>109182.21</v>
      </c>
      <c r="L299" s="109">
        <v>0</v>
      </c>
      <c r="M299" s="109">
        <v>1330112.07</v>
      </c>
      <c r="N299" s="109">
        <v>0</v>
      </c>
      <c r="O299" s="109">
        <v>212789.61000000002</v>
      </c>
      <c r="P299" s="109">
        <v>45071.06</v>
      </c>
      <c r="Q299" s="109">
        <v>1710180.9</v>
      </c>
      <c r="R299" s="109">
        <v>0</v>
      </c>
      <c r="S299" s="109">
        <v>0</v>
      </c>
      <c r="T299" s="109">
        <v>0</v>
      </c>
      <c r="U299" s="111">
        <v>3407335.85</v>
      </c>
    </row>
    <row r="300" spans="1:28" s="113" customFormat="1" ht="14.4">
      <c r="A300" s="108" t="s">
        <v>42</v>
      </c>
      <c r="B300" s="109">
        <v>3687543.1799999997</v>
      </c>
      <c r="C300" s="109">
        <v>138235.51</v>
      </c>
      <c r="D300" s="109">
        <v>3946640.68</v>
      </c>
      <c r="E300" s="109">
        <v>1278248.8600000001</v>
      </c>
      <c r="F300" s="109">
        <v>40764.879999999997</v>
      </c>
      <c r="G300" s="109">
        <v>0</v>
      </c>
      <c r="H300" s="109">
        <v>638484</v>
      </c>
      <c r="I300" s="109">
        <v>330112.07</v>
      </c>
      <c r="J300" s="110">
        <v>10060029.18</v>
      </c>
      <c r="K300" s="109">
        <v>3721897.21</v>
      </c>
      <c r="L300" s="109">
        <v>0</v>
      </c>
      <c r="M300" s="109">
        <v>1330112.07</v>
      </c>
      <c r="N300" s="109">
        <v>0</v>
      </c>
      <c r="O300" s="109">
        <v>474830.61</v>
      </c>
      <c r="P300" s="109">
        <v>1073449.06</v>
      </c>
      <c r="Q300" s="109">
        <v>4301279.9000000004</v>
      </c>
      <c r="R300" s="109">
        <v>976561</v>
      </c>
      <c r="S300" s="109">
        <v>0</v>
      </c>
      <c r="T300" s="109">
        <v>0</v>
      </c>
      <c r="U300" s="111">
        <v>11878129.850000001</v>
      </c>
      <c r="V300" s="112"/>
      <c r="W300" s="112"/>
      <c r="X300" s="112"/>
      <c r="Y300" s="112"/>
      <c r="Z300" s="112"/>
      <c r="AA300" s="112"/>
      <c r="AB300" s="112"/>
    </row>
    <row r="301" spans="1:28" s="113" customFormat="1" ht="14.4">
      <c r="A301" s="103"/>
      <c r="B301" s="100"/>
      <c r="C301" s="117"/>
      <c r="D301" s="117"/>
      <c r="E301" s="117"/>
      <c r="F301" s="117"/>
      <c r="G301" s="117"/>
      <c r="H301" s="117"/>
      <c r="I301" s="117"/>
      <c r="J301" s="114">
        <v>0</v>
      </c>
      <c r="K301" s="117"/>
      <c r="L301" s="117"/>
      <c r="M301" s="100"/>
      <c r="N301" s="117"/>
      <c r="O301" s="117"/>
      <c r="P301" s="117"/>
      <c r="Q301" s="117"/>
      <c r="R301" s="117"/>
      <c r="S301" s="117"/>
      <c r="T301" s="117"/>
      <c r="U301" s="115">
        <v>0</v>
      </c>
      <c r="V301" s="112"/>
      <c r="W301" s="112"/>
      <c r="X301" s="112"/>
      <c r="Y301" s="112"/>
      <c r="Z301" s="112"/>
      <c r="AA301" s="112"/>
      <c r="AB301" s="112"/>
    </row>
    <row r="302" spans="1:28">
      <c r="A302" s="108" t="s">
        <v>249</v>
      </c>
      <c r="B302" s="109">
        <v>1098811.75</v>
      </c>
      <c r="C302" s="109">
        <v>4365121.93</v>
      </c>
      <c r="D302" s="109">
        <v>12145522.529999999</v>
      </c>
      <c r="E302" s="109">
        <v>4912746.7200000007</v>
      </c>
      <c r="F302" s="109">
        <v>25053.82</v>
      </c>
      <c r="G302" s="109">
        <v>0</v>
      </c>
      <c r="H302" s="109">
        <v>826908.62</v>
      </c>
      <c r="I302" s="109">
        <v>0</v>
      </c>
      <c r="J302" s="110">
        <v>23374165.370000001</v>
      </c>
      <c r="K302" s="109">
        <v>11272361.110000001</v>
      </c>
      <c r="L302" s="109">
        <v>0</v>
      </c>
      <c r="M302" s="109">
        <v>500000</v>
      </c>
      <c r="N302" s="109">
        <v>0</v>
      </c>
      <c r="O302" s="109">
        <v>2354848.2599999998</v>
      </c>
      <c r="P302" s="109">
        <v>3197495.85</v>
      </c>
      <c r="Q302" s="109">
        <v>1409683.5399999998</v>
      </c>
      <c r="R302" s="109">
        <v>4374833.45</v>
      </c>
      <c r="S302" s="109">
        <v>0</v>
      </c>
      <c r="T302" s="109">
        <v>0</v>
      </c>
      <c r="U302" s="111">
        <v>23109222.210000001</v>
      </c>
    </row>
    <row r="303" spans="1:28" s="113" customFormat="1" ht="14.4">
      <c r="A303" s="103" t="s">
        <v>250</v>
      </c>
      <c r="B303" s="100">
        <v>807390</v>
      </c>
      <c r="C303" s="100">
        <v>0</v>
      </c>
      <c r="D303" s="100">
        <v>2045253</v>
      </c>
      <c r="E303" s="100">
        <v>154866</v>
      </c>
      <c r="F303" s="100">
        <v>0</v>
      </c>
      <c r="G303" s="100">
        <v>2546</v>
      </c>
      <c r="H303" s="100">
        <v>884500</v>
      </c>
      <c r="I303" s="100">
        <v>54106</v>
      </c>
      <c r="J303" s="114">
        <v>3948661</v>
      </c>
      <c r="K303" s="100">
        <v>983675</v>
      </c>
      <c r="L303" s="100">
        <v>0</v>
      </c>
      <c r="M303" s="100">
        <v>938606</v>
      </c>
      <c r="N303" s="100">
        <v>0</v>
      </c>
      <c r="O303" s="100">
        <v>716604</v>
      </c>
      <c r="P303" s="100">
        <v>331688</v>
      </c>
      <c r="Q303" s="100">
        <v>156423</v>
      </c>
      <c r="R303" s="100">
        <v>423071</v>
      </c>
      <c r="S303" s="100">
        <v>0</v>
      </c>
      <c r="T303" s="100">
        <v>0</v>
      </c>
      <c r="U303" s="115">
        <v>3550067</v>
      </c>
      <c r="V303" s="112"/>
      <c r="W303" s="112"/>
      <c r="X303" s="112"/>
      <c r="Y303" s="112"/>
      <c r="Z303" s="112"/>
      <c r="AA303" s="112"/>
      <c r="AB303" s="112"/>
    </row>
    <row r="304" spans="1:28">
      <c r="A304" s="103" t="s">
        <v>251</v>
      </c>
      <c r="B304" s="100">
        <v>2319466</v>
      </c>
      <c r="C304" s="100">
        <v>0</v>
      </c>
      <c r="D304" s="100">
        <v>597215</v>
      </c>
      <c r="E304" s="100">
        <v>7073</v>
      </c>
      <c r="F304" s="100">
        <v>0</v>
      </c>
      <c r="G304" s="100">
        <v>274771</v>
      </c>
      <c r="H304" s="100">
        <v>198324</v>
      </c>
      <c r="I304" s="100">
        <v>1821190</v>
      </c>
      <c r="J304" s="114">
        <v>5218039</v>
      </c>
      <c r="K304" s="100">
        <v>0</v>
      </c>
      <c r="L304" s="100">
        <v>0</v>
      </c>
      <c r="M304" s="100">
        <v>1821190</v>
      </c>
      <c r="N304" s="100">
        <v>174200</v>
      </c>
      <c r="O304" s="100">
        <v>2507641</v>
      </c>
      <c r="P304" s="100">
        <v>0</v>
      </c>
      <c r="Q304" s="100">
        <v>174667</v>
      </c>
      <c r="R304" s="100">
        <v>540341</v>
      </c>
      <c r="S304" s="100">
        <v>0</v>
      </c>
      <c r="T304" s="100">
        <v>0</v>
      </c>
      <c r="U304" s="115">
        <v>5218039</v>
      </c>
    </row>
    <row r="305" spans="1:28">
      <c r="A305" s="103" t="s">
        <v>252</v>
      </c>
      <c r="B305" s="100">
        <v>90076.799999999988</v>
      </c>
      <c r="C305" s="100">
        <v>0</v>
      </c>
      <c r="D305" s="100">
        <v>34554.659999999996</v>
      </c>
      <c r="E305" s="100">
        <v>41369.33</v>
      </c>
      <c r="F305" s="100">
        <v>0</v>
      </c>
      <c r="G305" s="100">
        <v>0</v>
      </c>
      <c r="H305" s="100">
        <v>0</v>
      </c>
      <c r="I305" s="100">
        <v>0</v>
      </c>
      <c r="J305" s="114">
        <v>166000.78999999998</v>
      </c>
      <c r="K305" s="100">
        <v>27967.35</v>
      </c>
      <c r="L305" s="100">
        <v>0</v>
      </c>
      <c r="M305" s="100">
        <v>27000</v>
      </c>
      <c r="N305" s="100">
        <v>0</v>
      </c>
      <c r="O305" s="100">
        <v>24724.87</v>
      </c>
      <c r="P305" s="100">
        <v>14645.67</v>
      </c>
      <c r="Q305" s="100">
        <v>17000</v>
      </c>
      <c r="R305" s="100">
        <v>35748.639999999999</v>
      </c>
      <c r="S305" s="100">
        <v>0</v>
      </c>
      <c r="T305" s="100">
        <v>0</v>
      </c>
      <c r="U305" s="115">
        <v>147086.53</v>
      </c>
    </row>
    <row r="306" spans="1:28">
      <c r="A306" s="103" t="s">
        <v>253</v>
      </c>
      <c r="B306" s="100">
        <v>0</v>
      </c>
      <c r="C306" s="100">
        <v>0</v>
      </c>
      <c r="D306" s="100">
        <v>14210</v>
      </c>
      <c r="E306" s="100">
        <v>5800</v>
      </c>
      <c r="F306" s="100">
        <v>0</v>
      </c>
      <c r="G306" s="100">
        <v>0</v>
      </c>
      <c r="H306" s="100">
        <v>19440</v>
      </c>
      <c r="I306" s="100">
        <v>0</v>
      </c>
      <c r="J306" s="114">
        <v>39450</v>
      </c>
      <c r="K306" s="100">
        <v>0</v>
      </c>
      <c r="L306" s="100">
        <v>0</v>
      </c>
      <c r="M306" s="100">
        <v>19440</v>
      </c>
      <c r="N306" s="100">
        <v>0</v>
      </c>
      <c r="O306" s="100">
        <v>14010</v>
      </c>
      <c r="P306" s="100">
        <v>6000</v>
      </c>
      <c r="Q306" s="100">
        <v>0</v>
      </c>
      <c r="R306" s="100">
        <v>0</v>
      </c>
      <c r="S306" s="100">
        <v>0</v>
      </c>
      <c r="T306" s="100">
        <v>0</v>
      </c>
      <c r="U306" s="115">
        <v>39450</v>
      </c>
    </row>
    <row r="307" spans="1:28">
      <c r="A307" s="103" t="s">
        <v>254</v>
      </c>
      <c r="B307" s="100">
        <v>0</v>
      </c>
      <c r="C307" s="100">
        <v>0</v>
      </c>
      <c r="D307" s="100">
        <v>168705.46</v>
      </c>
      <c r="E307" s="100">
        <v>28530</v>
      </c>
      <c r="F307" s="100">
        <v>651.25</v>
      </c>
      <c r="G307" s="100">
        <v>0</v>
      </c>
      <c r="H307" s="100">
        <v>0</v>
      </c>
      <c r="I307" s="100">
        <v>0</v>
      </c>
      <c r="J307" s="114">
        <v>197886.71</v>
      </c>
      <c r="K307" s="100">
        <v>0</v>
      </c>
      <c r="L307" s="100">
        <v>0</v>
      </c>
      <c r="M307" s="100">
        <v>0</v>
      </c>
      <c r="N307" s="100">
        <v>0</v>
      </c>
      <c r="O307" s="100">
        <v>168174.33</v>
      </c>
      <c r="P307" s="100">
        <v>18358.61</v>
      </c>
      <c r="Q307" s="100">
        <v>0</v>
      </c>
      <c r="R307" s="100">
        <v>0</v>
      </c>
      <c r="S307" s="100">
        <v>0</v>
      </c>
      <c r="T307" s="100">
        <v>0</v>
      </c>
      <c r="U307" s="115">
        <v>186532.94</v>
      </c>
    </row>
    <row r="308" spans="1:28">
      <c r="A308" s="103" t="s">
        <v>255</v>
      </c>
      <c r="B308" s="100">
        <v>0</v>
      </c>
      <c r="C308" s="100">
        <v>0</v>
      </c>
      <c r="D308" s="100">
        <v>10667.2</v>
      </c>
      <c r="E308" s="100">
        <v>1435.34</v>
      </c>
      <c r="F308" s="100">
        <v>0</v>
      </c>
      <c r="G308" s="100">
        <v>0</v>
      </c>
      <c r="H308" s="100">
        <v>0</v>
      </c>
      <c r="I308" s="100">
        <v>0</v>
      </c>
      <c r="J308" s="114">
        <v>12102.54</v>
      </c>
      <c r="K308" s="100">
        <v>0</v>
      </c>
      <c r="L308" s="100">
        <v>0</v>
      </c>
      <c r="M308" s="100">
        <v>0</v>
      </c>
      <c r="N308" s="100">
        <v>0</v>
      </c>
      <c r="O308" s="100">
        <v>171.12</v>
      </c>
      <c r="P308" s="100">
        <v>9076.16</v>
      </c>
      <c r="Q308" s="100">
        <v>0</v>
      </c>
      <c r="R308" s="100">
        <v>0</v>
      </c>
      <c r="S308" s="100">
        <v>0</v>
      </c>
      <c r="T308" s="100">
        <v>0</v>
      </c>
      <c r="U308" s="115">
        <v>9247.2800000000007</v>
      </c>
    </row>
    <row r="309" spans="1:28">
      <c r="A309" s="118" t="s">
        <v>407</v>
      </c>
      <c r="B309" s="100">
        <v>5586812</v>
      </c>
      <c r="C309" s="100">
        <v>0</v>
      </c>
      <c r="D309" s="100">
        <v>2713735</v>
      </c>
      <c r="E309" s="100">
        <v>373919</v>
      </c>
      <c r="F309" s="100">
        <v>16422</v>
      </c>
      <c r="G309" s="100">
        <v>0</v>
      </c>
      <c r="H309" s="100">
        <v>685705</v>
      </c>
      <c r="I309" s="100">
        <v>166167</v>
      </c>
      <c r="J309" s="114">
        <v>9542760</v>
      </c>
      <c r="K309" s="100">
        <v>591648</v>
      </c>
      <c r="L309" s="100">
        <v>0</v>
      </c>
      <c r="M309" s="100">
        <v>1092714</v>
      </c>
      <c r="N309" s="100">
        <v>0</v>
      </c>
      <c r="O309" s="100">
        <v>3590570</v>
      </c>
      <c r="P309" s="100">
        <v>674716</v>
      </c>
      <c r="Q309" s="100">
        <v>2905258</v>
      </c>
      <c r="R309" s="100">
        <v>69732</v>
      </c>
      <c r="S309" s="100">
        <v>0</v>
      </c>
      <c r="T309" s="100">
        <v>0</v>
      </c>
      <c r="U309" s="115">
        <v>8924638</v>
      </c>
    </row>
    <row r="310" spans="1:28">
      <c r="A310" s="103" t="s">
        <v>408</v>
      </c>
      <c r="B310" s="100">
        <v>2771568</v>
      </c>
      <c r="C310" s="100">
        <v>0</v>
      </c>
      <c r="D310" s="100">
        <v>535277</v>
      </c>
      <c r="E310" s="100">
        <v>41359</v>
      </c>
      <c r="F310" s="100">
        <v>0</v>
      </c>
      <c r="G310" s="100">
        <v>0</v>
      </c>
      <c r="H310" s="100">
        <v>741736</v>
      </c>
      <c r="I310" s="100">
        <v>776833</v>
      </c>
      <c r="J310" s="114">
        <v>4866773</v>
      </c>
      <c r="K310" s="100">
        <v>251300</v>
      </c>
      <c r="L310" s="100">
        <v>0</v>
      </c>
      <c r="M310" s="100">
        <v>853069</v>
      </c>
      <c r="N310" s="100">
        <v>0</v>
      </c>
      <c r="O310" s="100">
        <v>1263504</v>
      </c>
      <c r="P310" s="100">
        <v>218859</v>
      </c>
      <c r="Q310" s="100">
        <v>2381187</v>
      </c>
      <c r="R310" s="100">
        <v>56947</v>
      </c>
      <c r="S310" s="100">
        <v>0</v>
      </c>
      <c r="T310" s="100">
        <v>0</v>
      </c>
      <c r="U310" s="115">
        <v>5024866</v>
      </c>
    </row>
    <row r="311" spans="1:28">
      <c r="A311" s="108" t="s">
        <v>41</v>
      </c>
      <c r="B311" s="109">
        <v>11575312.800000001</v>
      </c>
      <c r="C311" s="109">
        <v>0</v>
      </c>
      <c r="D311" s="109">
        <v>6119617.3200000003</v>
      </c>
      <c r="E311" s="109">
        <v>654351.67000000004</v>
      </c>
      <c r="F311" s="109">
        <v>17073.25</v>
      </c>
      <c r="G311" s="109">
        <v>277317</v>
      </c>
      <c r="H311" s="109">
        <v>2529705</v>
      </c>
      <c r="I311" s="109">
        <v>2818296</v>
      </c>
      <c r="J311" s="110">
        <v>23991673.040000003</v>
      </c>
      <c r="K311" s="109">
        <v>1854590.35</v>
      </c>
      <c r="L311" s="109">
        <v>0</v>
      </c>
      <c r="M311" s="109">
        <v>4752019</v>
      </c>
      <c r="N311" s="109">
        <v>174200</v>
      </c>
      <c r="O311" s="109">
        <v>8285399.3200000003</v>
      </c>
      <c r="P311" s="109">
        <v>1273343.44</v>
      </c>
      <c r="Q311" s="109">
        <v>5634535</v>
      </c>
      <c r="R311" s="109">
        <v>1125839.6400000001</v>
      </c>
      <c r="S311" s="109">
        <v>0</v>
      </c>
      <c r="T311" s="109">
        <v>0</v>
      </c>
      <c r="U311" s="111">
        <v>23099926.75</v>
      </c>
    </row>
    <row r="312" spans="1:28" s="113" customFormat="1" ht="14.4">
      <c r="A312" s="108" t="s">
        <v>42</v>
      </c>
      <c r="B312" s="109">
        <v>12674124.550000001</v>
      </c>
      <c r="C312" s="109">
        <v>4365121.93</v>
      </c>
      <c r="D312" s="109">
        <v>18265139.850000001</v>
      </c>
      <c r="E312" s="109">
        <v>5567098.3900000006</v>
      </c>
      <c r="F312" s="109">
        <v>42127.07</v>
      </c>
      <c r="G312" s="109">
        <v>277317</v>
      </c>
      <c r="H312" s="109">
        <v>3356613.62</v>
      </c>
      <c r="I312" s="109">
        <v>2818296</v>
      </c>
      <c r="J312" s="110">
        <v>47365838.409999996</v>
      </c>
      <c r="K312" s="109">
        <v>13126951.460000001</v>
      </c>
      <c r="L312" s="109">
        <v>0</v>
      </c>
      <c r="M312" s="109">
        <v>5252019</v>
      </c>
      <c r="N312" s="109">
        <v>174200</v>
      </c>
      <c r="O312" s="109">
        <v>10640247.58</v>
      </c>
      <c r="P312" s="109">
        <v>4470839.29</v>
      </c>
      <c r="Q312" s="109">
        <v>7044218.54</v>
      </c>
      <c r="R312" s="109">
        <v>5500673.0899999999</v>
      </c>
      <c r="S312" s="109">
        <v>0</v>
      </c>
      <c r="T312" s="109">
        <v>0</v>
      </c>
      <c r="U312" s="111">
        <v>46209148.959999993</v>
      </c>
      <c r="V312" s="112"/>
      <c r="W312" s="112"/>
      <c r="X312" s="112"/>
      <c r="Y312" s="112"/>
      <c r="Z312" s="112"/>
      <c r="AA312" s="112"/>
      <c r="AB312" s="112"/>
    </row>
    <row r="313" spans="1:28" s="113" customFormat="1" ht="14.4">
      <c r="A313" s="103"/>
      <c r="B313" s="100"/>
      <c r="C313" s="117"/>
      <c r="D313" s="117"/>
      <c r="E313" s="117"/>
      <c r="F313" s="117"/>
      <c r="G313" s="117"/>
      <c r="H313" s="117"/>
      <c r="I313" s="117"/>
      <c r="J313" s="114">
        <v>0</v>
      </c>
      <c r="K313" s="117"/>
      <c r="L313" s="117"/>
      <c r="M313" s="100"/>
      <c r="N313" s="117"/>
      <c r="O313" s="117"/>
      <c r="P313" s="117"/>
      <c r="Q313" s="117"/>
      <c r="R313" s="117"/>
      <c r="S313" s="117"/>
      <c r="T313" s="117"/>
      <c r="U313" s="115">
        <v>0</v>
      </c>
      <c r="V313" s="112"/>
      <c r="W313" s="112"/>
      <c r="X313" s="112"/>
      <c r="Y313" s="112"/>
      <c r="Z313" s="112"/>
      <c r="AA313" s="112"/>
      <c r="AB313" s="112"/>
    </row>
    <row r="314" spans="1:28">
      <c r="A314" s="108" t="s">
        <v>258</v>
      </c>
      <c r="B314" s="109">
        <v>978487</v>
      </c>
      <c r="C314" s="109">
        <v>0</v>
      </c>
      <c r="D314" s="109">
        <v>2162290</v>
      </c>
      <c r="E314" s="109">
        <v>574166</v>
      </c>
      <c r="F314" s="109">
        <v>4473</v>
      </c>
      <c r="G314" s="109">
        <v>0</v>
      </c>
      <c r="H314" s="109">
        <v>3180</v>
      </c>
      <c r="I314" s="109">
        <v>0</v>
      </c>
      <c r="J314" s="110">
        <v>3722596</v>
      </c>
      <c r="K314" s="109">
        <v>1552633</v>
      </c>
      <c r="L314" s="109">
        <v>0</v>
      </c>
      <c r="M314" s="109">
        <v>10000</v>
      </c>
      <c r="N314" s="109">
        <v>0</v>
      </c>
      <c r="O314" s="109">
        <v>317199</v>
      </c>
      <c r="P314" s="109">
        <v>802479</v>
      </c>
      <c r="Q314" s="109">
        <v>103197</v>
      </c>
      <c r="R314" s="109">
        <v>792259</v>
      </c>
      <c r="S314" s="109">
        <v>0</v>
      </c>
      <c r="T314" s="109">
        <v>0</v>
      </c>
      <c r="U314" s="111">
        <v>3577767</v>
      </c>
    </row>
    <row r="315" spans="1:28" s="113" customFormat="1" ht="14.4">
      <c r="A315" s="103" t="s">
        <v>259</v>
      </c>
      <c r="B315" s="100">
        <v>0</v>
      </c>
      <c r="C315" s="100">
        <v>0</v>
      </c>
      <c r="D315" s="100">
        <v>0</v>
      </c>
      <c r="E315" s="100">
        <v>0</v>
      </c>
      <c r="F315" s="100">
        <v>0</v>
      </c>
      <c r="G315" s="100">
        <v>0</v>
      </c>
      <c r="H315" s="100">
        <v>0</v>
      </c>
      <c r="I315" s="100">
        <v>0</v>
      </c>
      <c r="J315" s="114">
        <v>0</v>
      </c>
      <c r="K315" s="100">
        <v>0</v>
      </c>
      <c r="L315" s="100">
        <v>0</v>
      </c>
      <c r="M315" s="100">
        <v>0</v>
      </c>
      <c r="N315" s="100">
        <v>0</v>
      </c>
      <c r="O315" s="100">
        <v>0</v>
      </c>
      <c r="P315" s="100">
        <v>0</v>
      </c>
      <c r="Q315" s="100">
        <v>0</v>
      </c>
      <c r="R315" s="100">
        <v>0</v>
      </c>
      <c r="S315" s="100">
        <v>0</v>
      </c>
      <c r="T315" s="100">
        <v>0</v>
      </c>
      <c r="U315" s="115">
        <v>0</v>
      </c>
      <c r="V315" s="112"/>
      <c r="W315" s="112"/>
      <c r="X315" s="112"/>
      <c r="Y315" s="112"/>
      <c r="Z315" s="112"/>
      <c r="AA315" s="112"/>
      <c r="AB315" s="112"/>
    </row>
    <row r="316" spans="1:28">
      <c r="A316" s="103" t="s">
        <v>260</v>
      </c>
      <c r="B316" s="100">
        <v>601556</v>
      </c>
      <c r="C316" s="100">
        <v>0</v>
      </c>
      <c r="D316" s="100">
        <v>229122</v>
      </c>
      <c r="E316" s="100">
        <v>28834</v>
      </c>
      <c r="F316" s="100">
        <v>0</v>
      </c>
      <c r="G316" s="100">
        <v>0</v>
      </c>
      <c r="H316" s="100">
        <v>100269</v>
      </c>
      <c r="I316" s="100">
        <v>75247</v>
      </c>
      <c r="J316" s="114">
        <v>1035028</v>
      </c>
      <c r="K316" s="100">
        <v>75247</v>
      </c>
      <c r="L316" s="100">
        <v>0</v>
      </c>
      <c r="M316" s="100">
        <v>100000</v>
      </c>
      <c r="N316" s="100">
        <v>0</v>
      </c>
      <c r="O316" s="100">
        <v>258445</v>
      </c>
      <c r="P316" s="100">
        <v>31251</v>
      </c>
      <c r="Q316" s="100">
        <v>33087</v>
      </c>
      <c r="R316" s="100">
        <v>370614</v>
      </c>
      <c r="S316" s="100">
        <v>0</v>
      </c>
      <c r="T316" s="100">
        <v>0</v>
      </c>
      <c r="U316" s="115">
        <v>868644</v>
      </c>
    </row>
    <row r="317" spans="1:28">
      <c r="A317" s="108" t="s">
        <v>41</v>
      </c>
      <c r="B317" s="109">
        <v>601556</v>
      </c>
      <c r="C317" s="109">
        <v>0</v>
      </c>
      <c r="D317" s="109">
        <v>229122</v>
      </c>
      <c r="E317" s="109">
        <v>28834</v>
      </c>
      <c r="F317" s="109">
        <v>0</v>
      </c>
      <c r="G317" s="109">
        <v>0</v>
      </c>
      <c r="H317" s="109">
        <v>100269</v>
      </c>
      <c r="I317" s="109">
        <v>75247</v>
      </c>
      <c r="J317" s="110">
        <v>1035028</v>
      </c>
      <c r="K317" s="109">
        <v>75247</v>
      </c>
      <c r="L317" s="109">
        <v>0</v>
      </c>
      <c r="M317" s="109">
        <v>100000</v>
      </c>
      <c r="N317" s="109">
        <v>0</v>
      </c>
      <c r="O317" s="109">
        <v>258445</v>
      </c>
      <c r="P317" s="109">
        <v>31251</v>
      </c>
      <c r="Q317" s="109">
        <v>33087</v>
      </c>
      <c r="R317" s="109">
        <v>370614</v>
      </c>
      <c r="S317" s="109">
        <v>0</v>
      </c>
      <c r="T317" s="109">
        <v>0</v>
      </c>
      <c r="U317" s="111">
        <v>868644</v>
      </c>
    </row>
    <row r="318" spans="1:28" s="113" customFormat="1" ht="14.4">
      <c r="A318" s="108" t="s">
        <v>42</v>
      </c>
      <c r="B318" s="109">
        <v>1580043</v>
      </c>
      <c r="C318" s="109">
        <v>0</v>
      </c>
      <c r="D318" s="109">
        <v>2391412</v>
      </c>
      <c r="E318" s="109">
        <v>603000</v>
      </c>
      <c r="F318" s="109">
        <v>4473</v>
      </c>
      <c r="G318" s="109">
        <v>0</v>
      </c>
      <c r="H318" s="109">
        <v>103449</v>
      </c>
      <c r="I318" s="109">
        <v>75247</v>
      </c>
      <c r="J318" s="110">
        <v>4757624</v>
      </c>
      <c r="K318" s="109">
        <v>1627880</v>
      </c>
      <c r="L318" s="109">
        <v>0</v>
      </c>
      <c r="M318" s="109">
        <v>110000</v>
      </c>
      <c r="N318" s="109">
        <v>0</v>
      </c>
      <c r="O318" s="109">
        <v>575644</v>
      </c>
      <c r="P318" s="109">
        <v>833730</v>
      </c>
      <c r="Q318" s="109">
        <v>136284</v>
      </c>
      <c r="R318" s="109">
        <v>1162873</v>
      </c>
      <c r="S318" s="109">
        <v>0</v>
      </c>
      <c r="T318" s="109">
        <v>0</v>
      </c>
      <c r="U318" s="111">
        <v>4446411</v>
      </c>
      <c r="V318" s="112"/>
      <c r="W318" s="112"/>
      <c r="X318" s="112"/>
      <c r="Y318" s="112"/>
      <c r="Z318" s="112"/>
      <c r="AA318" s="112"/>
      <c r="AB318" s="112"/>
    </row>
    <row r="319" spans="1:28" s="113" customFormat="1" ht="14.4">
      <c r="A319" s="103"/>
      <c r="B319" s="100"/>
      <c r="C319" s="117"/>
      <c r="D319" s="117"/>
      <c r="E319" s="117"/>
      <c r="F319" s="117"/>
      <c r="G319" s="117"/>
      <c r="H319" s="117"/>
      <c r="I319" s="117"/>
      <c r="J319" s="114">
        <v>0</v>
      </c>
      <c r="K319" s="117"/>
      <c r="L319" s="117"/>
      <c r="M319" s="100"/>
      <c r="N319" s="117"/>
      <c r="O319" s="117"/>
      <c r="P319" s="117"/>
      <c r="Q319" s="117"/>
      <c r="R319" s="117"/>
      <c r="S319" s="117"/>
      <c r="T319" s="117"/>
      <c r="U319" s="115">
        <v>0</v>
      </c>
      <c r="V319" s="112"/>
      <c r="W319" s="112"/>
      <c r="X319" s="112"/>
      <c r="Y319" s="112"/>
      <c r="Z319" s="112"/>
      <c r="AA319" s="112"/>
      <c r="AB319" s="112"/>
    </row>
    <row r="320" spans="1:28">
      <c r="A320" s="108" t="s">
        <v>261</v>
      </c>
      <c r="B320" s="109">
        <v>28734018</v>
      </c>
      <c r="C320" s="109">
        <v>0</v>
      </c>
      <c r="D320" s="109">
        <v>25543558</v>
      </c>
      <c r="E320" s="109">
        <v>23125559</v>
      </c>
      <c r="F320" s="109">
        <v>119351</v>
      </c>
      <c r="G320" s="109">
        <v>733054</v>
      </c>
      <c r="H320" s="109">
        <v>18313414</v>
      </c>
      <c r="I320" s="109">
        <v>0</v>
      </c>
      <c r="J320" s="110">
        <v>96568954</v>
      </c>
      <c r="K320" s="109">
        <v>56482490</v>
      </c>
      <c r="L320" s="109">
        <v>4650</v>
      </c>
      <c r="M320" s="109">
        <v>5385636</v>
      </c>
      <c r="N320" s="109">
        <v>0</v>
      </c>
      <c r="O320" s="109">
        <v>12504985</v>
      </c>
      <c r="P320" s="109">
        <v>9996288</v>
      </c>
      <c r="Q320" s="109">
        <v>1400097</v>
      </c>
      <c r="R320" s="109">
        <v>11075889</v>
      </c>
      <c r="S320" s="109">
        <v>0</v>
      </c>
      <c r="T320" s="109">
        <v>0</v>
      </c>
      <c r="U320" s="111">
        <v>96850035</v>
      </c>
    </row>
    <row r="321" spans="1:28" s="113" customFormat="1" ht="14.4">
      <c r="A321" s="103" t="s">
        <v>262</v>
      </c>
      <c r="B321" s="100">
        <v>3136316.34</v>
      </c>
      <c r="C321" s="100">
        <v>0</v>
      </c>
      <c r="D321" s="100">
        <v>235363.65000000002</v>
      </c>
      <c r="E321" s="100">
        <v>589318.26</v>
      </c>
      <c r="F321" s="100">
        <v>845233.52</v>
      </c>
      <c r="G321" s="100">
        <v>2119.66</v>
      </c>
      <c r="H321" s="100">
        <v>720733.7</v>
      </c>
      <c r="I321" s="100">
        <v>1365835</v>
      </c>
      <c r="J321" s="114">
        <v>6894920.1299999999</v>
      </c>
      <c r="K321" s="100">
        <v>0</v>
      </c>
      <c r="L321" s="100">
        <v>67196.66</v>
      </c>
      <c r="M321" s="100">
        <v>2311986.5099999998</v>
      </c>
      <c r="N321" s="100">
        <v>0</v>
      </c>
      <c r="O321" s="100">
        <v>1109204.3400000001</v>
      </c>
      <c r="P321" s="100">
        <v>376984.55</v>
      </c>
      <c r="Q321" s="100">
        <v>3568194.99</v>
      </c>
      <c r="R321" s="100">
        <v>68352.509999999995</v>
      </c>
      <c r="S321" s="100">
        <v>0</v>
      </c>
      <c r="T321" s="100">
        <v>0</v>
      </c>
      <c r="U321" s="115">
        <v>7501919.5599999996</v>
      </c>
      <c r="V321" s="112"/>
      <c r="W321" s="112"/>
      <c r="X321" s="112"/>
      <c r="Y321" s="112"/>
      <c r="Z321" s="112"/>
      <c r="AA321" s="112"/>
      <c r="AB321" s="112"/>
    </row>
    <row r="322" spans="1:28">
      <c r="A322" s="103" t="s">
        <v>263</v>
      </c>
      <c r="B322" s="100">
        <v>346102</v>
      </c>
      <c r="C322" s="100">
        <v>0</v>
      </c>
      <c r="D322" s="100">
        <v>181842</v>
      </c>
      <c r="E322" s="100">
        <v>6539</v>
      </c>
      <c r="F322" s="100">
        <v>0</v>
      </c>
      <c r="G322" s="100">
        <v>0</v>
      </c>
      <c r="H322" s="100">
        <v>22071</v>
      </c>
      <c r="I322" s="100">
        <v>33979</v>
      </c>
      <c r="J322" s="114">
        <v>590533</v>
      </c>
      <c r="K322" s="100">
        <v>0</v>
      </c>
      <c r="L322" s="100">
        <v>0</v>
      </c>
      <c r="M322" s="100">
        <v>0</v>
      </c>
      <c r="N322" s="100">
        <v>0</v>
      </c>
      <c r="O322" s="100">
        <v>126729</v>
      </c>
      <c r="P322" s="100">
        <v>130259</v>
      </c>
      <c r="Q322" s="100">
        <v>331800</v>
      </c>
      <c r="R322" s="100">
        <v>1745</v>
      </c>
      <c r="S322" s="100">
        <v>0</v>
      </c>
      <c r="T322" s="100">
        <v>0</v>
      </c>
      <c r="U322" s="115">
        <v>590533</v>
      </c>
    </row>
    <row r="323" spans="1:28">
      <c r="A323" s="103" t="s">
        <v>264</v>
      </c>
      <c r="B323" s="100">
        <v>673977.67</v>
      </c>
      <c r="C323" s="100">
        <v>2819.7</v>
      </c>
      <c r="D323" s="100">
        <v>39546.97</v>
      </c>
      <c r="E323" s="100">
        <v>0</v>
      </c>
      <c r="F323" s="100">
        <v>0</v>
      </c>
      <c r="G323" s="100">
        <v>0</v>
      </c>
      <c r="H323" s="100">
        <v>0</v>
      </c>
      <c r="I323" s="100">
        <v>0</v>
      </c>
      <c r="J323" s="114">
        <v>716344.34</v>
      </c>
      <c r="K323" s="100">
        <v>23722.080000000002</v>
      </c>
      <c r="L323" s="100">
        <v>0</v>
      </c>
      <c r="M323" s="100">
        <v>0</v>
      </c>
      <c r="N323" s="100">
        <v>0</v>
      </c>
      <c r="O323" s="100">
        <v>19.309999999999999</v>
      </c>
      <c r="P323" s="100">
        <v>13572.28</v>
      </c>
      <c r="Q323" s="100">
        <v>674935.44</v>
      </c>
      <c r="R323" s="100">
        <v>0</v>
      </c>
      <c r="S323" s="100">
        <v>0</v>
      </c>
      <c r="T323" s="100">
        <v>0</v>
      </c>
      <c r="U323" s="115">
        <v>712249.11</v>
      </c>
    </row>
    <row r="324" spans="1:28">
      <c r="A324" s="103" t="s">
        <v>265</v>
      </c>
      <c r="B324" s="100">
        <v>4045448.9</v>
      </c>
      <c r="C324" s="100">
        <v>0</v>
      </c>
      <c r="D324" s="100">
        <v>1384453.02</v>
      </c>
      <c r="E324" s="100">
        <v>195923.09</v>
      </c>
      <c r="F324" s="100">
        <v>0</v>
      </c>
      <c r="G324" s="100">
        <v>81432.950000000012</v>
      </c>
      <c r="H324" s="100">
        <v>30926.799999999999</v>
      </c>
      <c r="I324" s="100">
        <v>0</v>
      </c>
      <c r="J324" s="114">
        <v>5738184.7599999998</v>
      </c>
      <c r="K324" s="100">
        <v>0</v>
      </c>
      <c r="L324" s="100">
        <v>0</v>
      </c>
      <c r="M324" s="100">
        <v>945531.67</v>
      </c>
      <c r="N324" s="100">
        <v>0</v>
      </c>
      <c r="O324" s="100">
        <v>708006.62</v>
      </c>
      <c r="P324" s="100">
        <v>758564.33</v>
      </c>
      <c r="Q324" s="100">
        <v>111499.36</v>
      </c>
      <c r="R324" s="100">
        <v>2339944.7200000002</v>
      </c>
      <c r="S324" s="100">
        <v>0</v>
      </c>
      <c r="T324" s="100">
        <v>0</v>
      </c>
      <c r="U324" s="115">
        <v>4863546.7</v>
      </c>
    </row>
    <row r="325" spans="1:28">
      <c r="A325" s="103" t="s">
        <v>266</v>
      </c>
      <c r="B325" s="100">
        <v>5878186</v>
      </c>
      <c r="C325" s="100">
        <v>1533289</v>
      </c>
      <c r="D325" s="100">
        <v>3516104</v>
      </c>
      <c r="E325" s="100">
        <v>427099</v>
      </c>
      <c r="F325" s="100">
        <v>614769</v>
      </c>
      <c r="G325" s="100">
        <v>173925</v>
      </c>
      <c r="H325" s="100">
        <v>0</v>
      </c>
      <c r="I325" s="100">
        <v>2433668</v>
      </c>
      <c r="J325" s="114">
        <v>14577040</v>
      </c>
      <c r="K325" s="100">
        <v>3664648</v>
      </c>
      <c r="L325" s="100">
        <v>5306</v>
      </c>
      <c r="M325" s="100">
        <v>3733668</v>
      </c>
      <c r="N325" s="100">
        <v>0</v>
      </c>
      <c r="O325" s="100">
        <v>2775441</v>
      </c>
      <c r="P325" s="100">
        <v>1464685</v>
      </c>
      <c r="Q325" s="100">
        <v>1195233</v>
      </c>
      <c r="R325" s="100">
        <v>1460030</v>
      </c>
      <c r="S325" s="100">
        <v>0</v>
      </c>
      <c r="T325" s="100">
        <v>0</v>
      </c>
      <c r="U325" s="115">
        <v>14299011</v>
      </c>
    </row>
    <row r="326" spans="1:28">
      <c r="A326" s="103" t="s">
        <v>409</v>
      </c>
      <c r="B326" s="100">
        <v>0</v>
      </c>
      <c r="C326" s="100">
        <v>0</v>
      </c>
      <c r="D326" s="100">
        <v>40993.39</v>
      </c>
      <c r="E326" s="100">
        <v>0</v>
      </c>
      <c r="F326" s="100">
        <v>0</v>
      </c>
      <c r="G326" s="100">
        <v>1.34</v>
      </c>
      <c r="H326" s="100">
        <v>2847.29</v>
      </c>
      <c r="I326" s="100">
        <v>0</v>
      </c>
      <c r="J326" s="114">
        <v>43842.02</v>
      </c>
      <c r="K326" s="100">
        <v>0</v>
      </c>
      <c r="L326" s="100">
        <v>0</v>
      </c>
      <c r="M326" s="100">
        <v>0</v>
      </c>
      <c r="N326" s="100">
        <v>0</v>
      </c>
      <c r="O326" s="100">
        <v>975</v>
      </c>
      <c r="P326" s="100">
        <v>42905.22</v>
      </c>
      <c r="Q326" s="100">
        <v>0</v>
      </c>
      <c r="R326" s="100">
        <v>0</v>
      </c>
      <c r="S326" s="100">
        <v>0</v>
      </c>
      <c r="T326" s="100">
        <v>0</v>
      </c>
      <c r="U326" s="115">
        <v>43880.22</v>
      </c>
    </row>
    <row r="327" spans="1:28">
      <c r="A327" s="103" t="s">
        <v>268</v>
      </c>
      <c r="B327" s="100">
        <v>319517</v>
      </c>
      <c r="C327" s="100">
        <v>0</v>
      </c>
      <c r="D327" s="100">
        <v>149026</v>
      </c>
      <c r="E327" s="100">
        <v>96187</v>
      </c>
      <c r="F327" s="100">
        <v>732</v>
      </c>
      <c r="G327" s="100">
        <v>0</v>
      </c>
      <c r="H327" s="100">
        <v>0</v>
      </c>
      <c r="I327" s="100">
        <v>317324</v>
      </c>
      <c r="J327" s="114">
        <v>882786</v>
      </c>
      <c r="K327" s="100">
        <v>35748</v>
      </c>
      <c r="L327" s="100">
        <v>0</v>
      </c>
      <c r="M327" s="100">
        <v>317323</v>
      </c>
      <c r="N327" s="100">
        <v>0</v>
      </c>
      <c r="O327" s="100">
        <v>245030</v>
      </c>
      <c r="P327" s="100">
        <v>0</v>
      </c>
      <c r="Q327" s="100">
        <v>628583</v>
      </c>
      <c r="R327" s="100">
        <v>0</v>
      </c>
      <c r="S327" s="100">
        <v>0</v>
      </c>
      <c r="T327" s="100">
        <v>0</v>
      </c>
      <c r="U327" s="115">
        <v>1226684</v>
      </c>
    </row>
    <row r="328" spans="1:28">
      <c r="A328" s="103" t="s">
        <v>269</v>
      </c>
      <c r="B328" s="100">
        <v>0</v>
      </c>
      <c r="C328" s="100">
        <v>0</v>
      </c>
      <c r="D328" s="100">
        <v>2649.7200000000003</v>
      </c>
      <c r="E328" s="100">
        <v>1526.26</v>
      </c>
      <c r="F328" s="100">
        <v>0</v>
      </c>
      <c r="G328" s="100">
        <v>0</v>
      </c>
      <c r="H328" s="100">
        <v>1108.8499999999999</v>
      </c>
      <c r="I328" s="100">
        <v>0</v>
      </c>
      <c r="J328" s="114">
        <v>5284.83</v>
      </c>
      <c r="K328" s="100">
        <v>5552.43</v>
      </c>
      <c r="L328" s="100">
        <v>0</v>
      </c>
      <c r="M328" s="100">
        <v>0</v>
      </c>
      <c r="N328" s="100">
        <v>0</v>
      </c>
      <c r="O328" s="100">
        <v>1527.88</v>
      </c>
      <c r="P328" s="100">
        <v>3712.96</v>
      </c>
      <c r="Q328" s="100">
        <v>0</v>
      </c>
      <c r="R328" s="100">
        <v>0</v>
      </c>
      <c r="S328" s="100">
        <v>0</v>
      </c>
      <c r="T328" s="100">
        <v>0</v>
      </c>
      <c r="U328" s="115">
        <v>10793.27</v>
      </c>
    </row>
    <row r="329" spans="1:28">
      <c r="A329" s="103" t="s">
        <v>270</v>
      </c>
      <c r="B329" s="100">
        <v>0</v>
      </c>
      <c r="C329" s="100">
        <v>0</v>
      </c>
      <c r="D329" s="100">
        <v>1286108</v>
      </c>
      <c r="E329" s="100">
        <v>79911</v>
      </c>
      <c r="F329" s="100">
        <v>3800</v>
      </c>
      <c r="G329" s="100">
        <v>0</v>
      </c>
      <c r="H329" s="100">
        <v>48417</v>
      </c>
      <c r="I329" s="100">
        <v>0</v>
      </c>
      <c r="J329" s="114">
        <v>1418236</v>
      </c>
      <c r="K329" s="100">
        <v>1061405</v>
      </c>
      <c r="L329" s="100">
        <v>6084</v>
      </c>
      <c r="M329" s="100">
        <v>0</v>
      </c>
      <c r="N329" s="100">
        <v>0</v>
      </c>
      <c r="O329" s="100">
        <v>814510</v>
      </c>
      <c r="P329" s="100">
        <v>597362</v>
      </c>
      <c r="Q329" s="100">
        <v>365716</v>
      </c>
      <c r="R329" s="100">
        <v>0</v>
      </c>
      <c r="S329" s="100">
        <v>0</v>
      </c>
      <c r="T329" s="100">
        <v>0</v>
      </c>
      <c r="U329" s="115">
        <v>2845077</v>
      </c>
    </row>
    <row r="330" spans="1:28">
      <c r="A330" s="103" t="s">
        <v>271</v>
      </c>
      <c r="B330" s="100">
        <v>0</v>
      </c>
      <c r="C330" s="100">
        <v>0</v>
      </c>
      <c r="D330" s="100">
        <v>0</v>
      </c>
      <c r="E330" s="100">
        <v>0</v>
      </c>
      <c r="F330" s="100">
        <v>0</v>
      </c>
      <c r="G330" s="100">
        <v>0</v>
      </c>
      <c r="H330" s="100">
        <v>0</v>
      </c>
      <c r="I330" s="100">
        <v>0</v>
      </c>
      <c r="J330" s="114">
        <v>0</v>
      </c>
      <c r="K330" s="100">
        <v>0</v>
      </c>
      <c r="L330" s="100">
        <v>0</v>
      </c>
      <c r="M330" s="100">
        <v>0</v>
      </c>
      <c r="N330" s="100">
        <v>0</v>
      </c>
      <c r="O330" s="100">
        <v>0</v>
      </c>
      <c r="P330" s="100">
        <v>0</v>
      </c>
      <c r="Q330" s="100">
        <v>0</v>
      </c>
      <c r="R330" s="100">
        <v>0</v>
      </c>
      <c r="S330" s="100">
        <v>0</v>
      </c>
      <c r="T330" s="100">
        <v>0</v>
      </c>
      <c r="U330" s="115">
        <v>0</v>
      </c>
    </row>
    <row r="331" spans="1:28">
      <c r="A331" s="103" t="s">
        <v>272</v>
      </c>
      <c r="B331" s="100">
        <v>3635594</v>
      </c>
      <c r="C331" s="100">
        <v>0</v>
      </c>
      <c r="D331" s="100">
        <v>2262858</v>
      </c>
      <c r="E331" s="100">
        <v>1393188</v>
      </c>
      <c r="F331" s="100">
        <v>32163</v>
      </c>
      <c r="G331" s="100">
        <v>259284</v>
      </c>
      <c r="H331" s="100">
        <v>1175507</v>
      </c>
      <c r="I331" s="100">
        <v>5714515</v>
      </c>
      <c r="J331" s="114">
        <v>14473109</v>
      </c>
      <c r="K331" s="100">
        <v>0</v>
      </c>
      <c r="L331" s="100">
        <v>0</v>
      </c>
      <c r="M331" s="100">
        <v>12298068</v>
      </c>
      <c r="N331" s="100">
        <v>0</v>
      </c>
      <c r="O331" s="100">
        <v>1234668</v>
      </c>
      <c r="P331" s="100">
        <v>1280948</v>
      </c>
      <c r="Q331" s="100">
        <v>275225</v>
      </c>
      <c r="R331" s="100">
        <v>632849</v>
      </c>
      <c r="S331" s="100">
        <v>5703358</v>
      </c>
      <c r="T331" s="100">
        <v>0</v>
      </c>
      <c r="U331" s="115">
        <v>21425116</v>
      </c>
    </row>
    <row r="332" spans="1:28">
      <c r="A332" s="103" t="s">
        <v>273</v>
      </c>
      <c r="B332" s="100">
        <v>1686504</v>
      </c>
      <c r="C332" s="100">
        <v>0</v>
      </c>
      <c r="D332" s="100">
        <v>469730</v>
      </c>
      <c r="E332" s="100">
        <v>732184</v>
      </c>
      <c r="F332" s="100">
        <v>0</v>
      </c>
      <c r="G332" s="100">
        <v>81889</v>
      </c>
      <c r="H332" s="100">
        <v>2000</v>
      </c>
      <c r="I332" s="100">
        <v>2644843</v>
      </c>
      <c r="J332" s="114">
        <v>5617150</v>
      </c>
      <c r="K332" s="100">
        <v>2644843</v>
      </c>
      <c r="L332" s="100">
        <v>0</v>
      </c>
      <c r="M332" s="100">
        <v>960000</v>
      </c>
      <c r="N332" s="100">
        <v>0</v>
      </c>
      <c r="O332" s="100">
        <v>1556543</v>
      </c>
      <c r="P332" s="100">
        <v>383670</v>
      </c>
      <c r="Q332" s="100">
        <v>47790</v>
      </c>
      <c r="R332" s="100">
        <v>0</v>
      </c>
      <c r="S332" s="100">
        <v>0</v>
      </c>
      <c r="T332" s="100">
        <v>0</v>
      </c>
      <c r="U332" s="115">
        <v>5592846</v>
      </c>
    </row>
    <row r="333" spans="1:28">
      <c r="A333" s="103" t="s">
        <v>274</v>
      </c>
      <c r="B333" s="100">
        <v>2367666.5099999998</v>
      </c>
      <c r="C333" s="100">
        <v>0</v>
      </c>
      <c r="D333" s="100">
        <v>679635.94000000006</v>
      </c>
      <c r="E333" s="100">
        <v>236755.54</v>
      </c>
      <c r="F333" s="100">
        <v>0</v>
      </c>
      <c r="G333" s="100">
        <v>0</v>
      </c>
      <c r="H333" s="100">
        <v>1312025</v>
      </c>
      <c r="I333" s="100">
        <v>511195</v>
      </c>
      <c r="J333" s="114">
        <v>5107277.99</v>
      </c>
      <c r="K333" s="100">
        <v>0</v>
      </c>
      <c r="L333" s="100">
        <v>0</v>
      </c>
      <c r="M333" s="100">
        <v>1560525</v>
      </c>
      <c r="N333" s="100">
        <v>0</v>
      </c>
      <c r="O333" s="100">
        <v>724986.27</v>
      </c>
      <c r="P333" s="100">
        <v>361187.09</v>
      </c>
      <c r="Q333" s="100">
        <v>376225.64</v>
      </c>
      <c r="R333" s="100">
        <v>334750.31</v>
      </c>
      <c r="S333" s="100">
        <v>0</v>
      </c>
      <c r="T333" s="100">
        <v>0</v>
      </c>
      <c r="U333" s="115">
        <v>3357674.31</v>
      </c>
    </row>
    <row r="334" spans="1:28">
      <c r="A334" s="103" t="s">
        <v>275</v>
      </c>
      <c r="B334" s="100">
        <v>3259761</v>
      </c>
      <c r="C334" s="100">
        <v>0</v>
      </c>
      <c r="D334" s="100">
        <v>785956</v>
      </c>
      <c r="E334" s="100">
        <v>0</v>
      </c>
      <c r="F334" s="100">
        <v>0</v>
      </c>
      <c r="G334" s="100">
        <v>0</v>
      </c>
      <c r="H334" s="100">
        <v>0</v>
      </c>
      <c r="I334" s="100">
        <v>408216</v>
      </c>
      <c r="J334" s="114">
        <v>4453933</v>
      </c>
      <c r="K334" s="100">
        <v>0</v>
      </c>
      <c r="L334" s="100">
        <v>0</v>
      </c>
      <c r="M334" s="100">
        <v>1042943</v>
      </c>
      <c r="N334" s="100">
        <v>0</v>
      </c>
      <c r="O334" s="100">
        <v>1045709</v>
      </c>
      <c r="P334" s="100">
        <v>303734</v>
      </c>
      <c r="Q334" s="100">
        <v>112340</v>
      </c>
      <c r="R334" s="100">
        <v>1165395</v>
      </c>
      <c r="S334" s="100">
        <v>0</v>
      </c>
      <c r="T334" s="100">
        <v>0</v>
      </c>
      <c r="U334" s="115">
        <v>3670121</v>
      </c>
    </row>
    <row r="335" spans="1:28">
      <c r="A335" s="103" t="s">
        <v>276</v>
      </c>
      <c r="B335" s="100">
        <v>0</v>
      </c>
      <c r="C335" s="100">
        <v>0</v>
      </c>
      <c r="D335" s="100">
        <v>0</v>
      </c>
      <c r="E335" s="100">
        <v>0</v>
      </c>
      <c r="F335" s="100">
        <v>0</v>
      </c>
      <c r="G335" s="100">
        <v>0</v>
      </c>
      <c r="H335" s="100">
        <v>0</v>
      </c>
      <c r="I335" s="100">
        <v>0</v>
      </c>
      <c r="J335" s="114">
        <v>0</v>
      </c>
      <c r="K335" s="100">
        <v>0</v>
      </c>
      <c r="L335" s="100">
        <v>0</v>
      </c>
      <c r="M335" s="100">
        <v>0</v>
      </c>
      <c r="N335" s="100">
        <v>0</v>
      </c>
      <c r="O335" s="100">
        <v>0</v>
      </c>
      <c r="P335" s="100">
        <v>0</v>
      </c>
      <c r="Q335" s="100">
        <v>0</v>
      </c>
      <c r="R335" s="100">
        <v>0</v>
      </c>
      <c r="S335" s="100">
        <v>0</v>
      </c>
      <c r="T335" s="100">
        <v>0</v>
      </c>
      <c r="U335" s="115">
        <v>0</v>
      </c>
    </row>
    <row r="336" spans="1:28">
      <c r="A336" s="103" t="s">
        <v>410</v>
      </c>
      <c r="B336" s="100">
        <v>2887647.9899999998</v>
      </c>
      <c r="C336" s="100">
        <v>0</v>
      </c>
      <c r="D336" s="100">
        <v>1594495.5899999999</v>
      </c>
      <c r="E336" s="100">
        <v>0</v>
      </c>
      <c r="F336" s="100">
        <v>0</v>
      </c>
      <c r="G336" s="100">
        <v>82982.5</v>
      </c>
      <c r="H336" s="100">
        <v>607516</v>
      </c>
      <c r="I336" s="100">
        <v>0</v>
      </c>
      <c r="J336" s="114">
        <v>5172642.08</v>
      </c>
      <c r="K336" s="100">
        <v>0</v>
      </c>
      <c r="L336" s="100">
        <v>0</v>
      </c>
      <c r="M336" s="100">
        <v>1535016</v>
      </c>
      <c r="N336" s="100">
        <v>0</v>
      </c>
      <c r="O336" s="100">
        <v>2194499.52</v>
      </c>
      <c r="P336" s="100">
        <v>190186.19</v>
      </c>
      <c r="Q336" s="100">
        <v>1208114.49</v>
      </c>
      <c r="R336" s="100">
        <v>1478282.24</v>
      </c>
      <c r="S336" s="100">
        <v>0</v>
      </c>
      <c r="T336" s="100">
        <v>0</v>
      </c>
      <c r="U336" s="115">
        <v>6606098.4400000004</v>
      </c>
    </row>
    <row r="337" spans="1:28">
      <c r="A337" s="103" t="s">
        <v>278</v>
      </c>
      <c r="B337" s="100">
        <v>250083</v>
      </c>
      <c r="C337" s="100">
        <v>0</v>
      </c>
      <c r="D337" s="100">
        <v>289757</v>
      </c>
      <c r="E337" s="100">
        <v>0</v>
      </c>
      <c r="F337" s="100">
        <v>0</v>
      </c>
      <c r="G337" s="100">
        <v>4550</v>
      </c>
      <c r="H337" s="100">
        <v>14242</v>
      </c>
      <c r="I337" s="100">
        <v>446596</v>
      </c>
      <c r="J337" s="114">
        <v>1005228</v>
      </c>
      <c r="K337" s="100">
        <v>446596</v>
      </c>
      <c r="L337" s="100">
        <v>0</v>
      </c>
      <c r="M337" s="100">
        <v>122000</v>
      </c>
      <c r="N337" s="100">
        <v>0</v>
      </c>
      <c r="O337" s="100">
        <v>93004</v>
      </c>
      <c r="P337" s="100">
        <v>130777</v>
      </c>
      <c r="Q337" s="100">
        <v>26155</v>
      </c>
      <c r="R337" s="100">
        <v>68307</v>
      </c>
      <c r="S337" s="100">
        <v>0</v>
      </c>
      <c r="T337" s="100">
        <v>0</v>
      </c>
      <c r="U337" s="115">
        <v>886839</v>
      </c>
    </row>
    <row r="338" spans="1:28">
      <c r="A338" s="103" t="s">
        <v>279</v>
      </c>
      <c r="B338" s="100">
        <v>2811605</v>
      </c>
      <c r="C338" s="100">
        <v>0</v>
      </c>
      <c r="D338" s="100">
        <v>156878</v>
      </c>
      <c r="E338" s="100">
        <v>0</v>
      </c>
      <c r="F338" s="100">
        <v>729</v>
      </c>
      <c r="G338" s="100">
        <v>0</v>
      </c>
      <c r="H338" s="100">
        <v>3500</v>
      </c>
      <c r="I338" s="100">
        <v>477583</v>
      </c>
      <c r="J338" s="114">
        <v>3450295</v>
      </c>
      <c r="K338" s="100">
        <v>21535</v>
      </c>
      <c r="L338" s="100">
        <v>0</v>
      </c>
      <c r="M338" s="100">
        <v>1438159</v>
      </c>
      <c r="N338" s="100">
        <v>0</v>
      </c>
      <c r="O338" s="100">
        <v>51617</v>
      </c>
      <c r="P338" s="100">
        <v>96125</v>
      </c>
      <c r="Q338" s="100">
        <v>1010569</v>
      </c>
      <c r="R338" s="100">
        <v>972659</v>
      </c>
      <c r="S338" s="100">
        <v>0</v>
      </c>
      <c r="T338" s="100">
        <v>0</v>
      </c>
      <c r="U338" s="115">
        <v>3590664</v>
      </c>
    </row>
    <row r="339" spans="1:28">
      <c r="A339" s="103" t="s">
        <v>280</v>
      </c>
      <c r="B339" s="100">
        <v>0</v>
      </c>
      <c r="C339" s="100">
        <v>0</v>
      </c>
      <c r="D339" s="100">
        <v>55267</v>
      </c>
      <c r="E339" s="100">
        <v>15762</v>
      </c>
      <c r="F339" s="100">
        <v>4134</v>
      </c>
      <c r="G339" s="100">
        <v>0</v>
      </c>
      <c r="H339" s="100">
        <v>0</v>
      </c>
      <c r="I339" s="100">
        <v>8139</v>
      </c>
      <c r="J339" s="114">
        <v>83302</v>
      </c>
      <c r="K339" s="100">
        <v>206417</v>
      </c>
      <c r="L339" s="100">
        <v>0</v>
      </c>
      <c r="M339" s="100">
        <v>0</v>
      </c>
      <c r="N339" s="100">
        <v>0</v>
      </c>
      <c r="O339" s="100">
        <v>19209</v>
      </c>
      <c r="P339" s="100">
        <v>26816</v>
      </c>
      <c r="Q339" s="100">
        <v>9391</v>
      </c>
      <c r="R339" s="100">
        <v>0</v>
      </c>
      <c r="S339" s="100">
        <v>0</v>
      </c>
      <c r="T339" s="100">
        <v>0</v>
      </c>
      <c r="U339" s="115">
        <v>261833</v>
      </c>
    </row>
    <row r="340" spans="1:28">
      <c r="A340" s="108" t="s">
        <v>41</v>
      </c>
      <c r="B340" s="109">
        <v>31298409.41</v>
      </c>
      <c r="C340" s="109">
        <v>1536108.7</v>
      </c>
      <c r="D340" s="109">
        <v>13130664.279999999</v>
      </c>
      <c r="E340" s="109">
        <v>3774393.1500000004</v>
      </c>
      <c r="F340" s="109">
        <v>1501560.52</v>
      </c>
      <c r="G340" s="109">
        <v>686184.45</v>
      </c>
      <c r="H340" s="109">
        <v>3940894.64</v>
      </c>
      <c r="I340" s="109">
        <v>14361893</v>
      </c>
      <c r="J340" s="110">
        <v>70230108.150000006</v>
      </c>
      <c r="K340" s="109">
        <v>8110466.5099999998</v>
      </c>
      <c r="L340" s="109">
        <v>78586.66</v>
      </c>
      <c r="M340" s="109">
        <v>26265220.18</v>
      </c>
      <c r="N340" s="109">
        <v>0</v>
      </c>
      <c r="O340" s="109">
        <v>12701678.939999998</v>
      </c>
      <c r="P340" s="109">
        <v>6161488.6200000001</v>
      </c>
      <c r="Q340" s="109">
        <v>9941771.9199999999</v>
      </c>
      <c r="R340" s="109">
        <v>8522314.7800000012</v>
      </c>
      <c r="S340" s="109">
        <v>5703358</v>
      </c>
      <c r="T340" s="109">
        <v>0</v>
      </c>
      <c r="U340" s="111">
        <v>77484885.609999999</v>
      </c>
    </row>
    <row r="341" spans="1:28" s="113" customFormat="1" ht="14.4">
      <c r="A341" s="108" t="s">
        <v>42</v>
      </c>
      <c r="B341" s="109">
        <v>60032427.409999996</v>
      </c>
      <c r="C341" s="109">
        <v>1536108.7</v>
      </c>
      <c r="D341" s="109">
        <v>38674222.280000001</v>
      </c>
      <c r="E341" s="109">
        <v>26899952.149999999</v>
      </c>
      <c r="F341" s="109">
        <v>1620911.52</v>
      </c>
      <c r="G341" s="109">
        <v>1419238.45</v>
      </c>
      <c r="H341" s="109">
        <v>22254308.640000001</v>
      </c>
      <c r="I341" s="109">
        <v>14361893</v>
      </c>
      <c r="J341" s="110">
        <v>166799062.14999998</v>
      </c>
      <c r="K341" s="109">
        <v>64592956.509999998</v>
      </c>
      <c r="L341" s="109">
        <v>83236.66</v>
      </c>
      <c r="M341" s="109">
        <v>31650856.18</v>
      </c>
      <c r="N341" s="109">
        <v>0</v>
      </c>
      <c r="O341" s="109">
        <v>25206663.939999998</v>
      </c>
      <c r="P341" s="109">
        <v>16157776.620000001</v>
      </c>
      <c r="Q341" s="109">
        <v>11341868.92</v>
      </c>
      <c r="R341" s="109">
        <v>19598203.780000001</v>
      </c>
      <c r="S341" s="109">
        <v>5703358</v>
      </c>
      <c r="T341" s="109">
        <v>0</v>
      </c>
      <c r="U341" s="111">
        <v>174334920.60999998</v>
      </c>
      <c r="V341" s="112"/>
      <c r="W341" s="112"/>
      <c r="X341" s="112"/>
      <c r="Y341" s="112"/>
      <c r="Z341" s="112"/>
      <c r="AA341" s="112"/>
      <c r="AB341" s="112"/>
    </row>
    <row r="342" spans="1:28" s="113" customFormat="1" ht="14.4">
      <c r="A342" s="103"/>
      <c r="B342" s="100"/>
      <c r="C342" s="117"/>
      <c r="D342" s="117"/>
      <c r="E342" s="117"/>
      <c r="F342" s="117"/>
      <c r="G342" s="117"/>
      <c r="H342" s="117"/>
      <c r="I342" s="117"/>
      <c r="J342" s="114">
        <v>0</v>
      </c>
      <c r="K342" s="117"/>
      <c r="L342" s="117"/>
      <c r="M342" s="100"/>
      <c r="N342" s="117"/>
      <c r="O342" s="117"/>
      <c r="P342" s="117"/>
      <c r="Q342" s="117"/>
      <c r="R342" s="117"/>
      <c r="S342" s="117"/>
      <c r="T342" s="117"/>
      <c r="U342" s="115">
        <v>0</v>
      </c>
      <c r="V342" s="112"/>
      <c r="W342" s="112"/>
      <c r="X342" s="112"/>
      <c r="Y342" s="112"/>
      <c r="Z342" s="112"/>
      <c r="AA342" s="112"/>
      <c r="AB342" s="112"/>
    </row>
    <row r="343" spans="1:28">
      <c r="A343" s="108" t="s">
        <v>281</v>
      </c>
      <c r="B343" s="109">
        <v>4819503.16</v>
      </c>
      <c r="C343" s="109">
        <v>6587324.1999999993</v>
      </c>
      <c r="D343" s="109">
        <v>13798163.779999999</v>
      </c>
      <c r="E343" s="109">
        <v>8872986.4399999995</v>
      </c>
      <c r="F343" s="109">
        <v>78479.62</v>
      </c>
      <c r="G343" s="109">
        <v>776005.69</v>
      </c>
      <c r="H343" s="109">
        <v>325144.36</v>
      </c>
      <c r="I343" s="109">
        <v>58998.17</v>
      </c>
      <c r="J343" s="110">
        <v>35316605.419999994</v>
      </c>
      <c r="K343" s="109">
        <v>19442186.600000001</v>
      </c>
      <c r="L343" s="109">
        <v>0</v>
      </c>
      <c r="M343" s="109">
        <v>63162.8</v>
      </c>
      <c r="N343" s="109">
        <v>0</v>
      </c>
      <c r="O343" s="109">
        <v>2819472.8400000003</v>
      </c>
      <c r="P343" s="109">
        <v>10224427.690000001</v>
      </c>
      <c r="Q343" s="109">
        <v>546086.56999999995</v>
      </c>
      <c r="R343" s="109">
        <v>2733638.3200000003</v>
      </c>
      <c r="S343" s="109">
        <v>246019.36</v>
      </c>
      <c r="T343" s="109">
        <v>0</v>
      </c>
      <c r="U343" s="111">
        <v>36074994.180000007</v>
      </c>
    </row>
    <row r="344" spans="1:28" s="113" customFormat="1" ht="14.4">
      <c r="A344" s="103" t="s">
        <v>282</v>
      </c>
      <c r="B344" s="100">
        <v>978247.16999999993</v>
      </c>
      <c r="C344" s="100">
        <v>0</v>
      </c>
      <c r="D344" s="100">
        <v>230994.87000000002</v>
      </c>
      <c r="E344" s="100">
        <v>88566.92</v>
      </c>
      <c r="F344" s="100">
        <v>9000</v>
      </c>
      <c r="G344" s="100">
        <v>0</v>
      </c>
      <c r="H344" s="100">
        <v>0</v>
      </c>
      <c r="I344" s="100">
        <v>0</v>
      </c>
      <c r="J344" s="114">
        <v>1306808.96</v>
      </c>
      <c r="K344" s="100">
        <v>0</v>
      </c>
      <c r="L344" s="100">
        <v>0</v>
      </c>
      <c r="M344" s="100">
        <v>330247.92</v>
      </c>
      <c r="N344" s="100">
        <v>0</v>
      </c>
      <c r="O344" s="100">
        <v>11571.57</v>
      </c>
      <c r="P344" s="100">
        <v>163663.09</v>
      </c>
      <c r="Q344" s="100">
        <v>628084.89</v>
      </c>
      <c r="R344" s="100">
        <v>184644</v>
      </c>
      <c r="S344" s="100">
        <v>0</v>
      </c>
      <c r="T344" s="100">
        <v>0</v>
      </c>
      <c r="U344" s="115">
        <v>1318211.47</v>
      </c>
      <c r="V344" s="112"/>
      <c r="W344" s="112"/>
      <c r="X344" s="112"/>
      <c r="Y344" s="112"/>
      <c r="Z344" s="112"/>
      <c r="AA344" s="112"/>
      <c r="AB344" s="112"/>
    </row>
    <row r="345" spans="1:28">
      <c r="A345" s="103" t="s">
        <v>283</v>
      </c>
      <c r="B345" s="100">
        <v>840637</v>
      </c>
      <c r="C345" s="100">
        <v>0</v>
      </c>
      <c r="D345" s="100">
        <v>88967</v>
      </c>
      <c r="E345" s="100">
        <v>324770</v>
      </c>
      <c r="F345" s="100">
        <v>0</v>
      </c>
      <c r="G345" s="100">
        <v>0</v>
      </c>
      <c r="H345" s="100">
        <v>221483</v>
      </c>
      <c r="I345" s="100">
        <v>427300</v>
      </c>
      <c r="J345" s="114">
        <v>1903157</v>
      </c>
      <c r="K345" s="100">
        <v>427300</v>
      </c>
      <c r="L345" s="100">
        <v>0</v>
      </c>
      <c r="M345" s="100">
        <v>221483</v>
      </c>
      <c r="N345" s="100">
        <v>0</v>
      </c>
      <c r="O345" s="100">
        <v>418053</v>
      </c>
      <c r="P345" s="100">
        <v>228341</v>
      </c>
      <c r="Q345" s="100">
        <v>96731</v>
      </c>
      <c r="R345" s="100">
        <v>311690</v>
      </c>
      <c r="S345" s="100">
        <v>0</v>
      </c>
      <c r="T345" s="100">
        <v>0</v>
      </c>
      <c r="U345" s="115">
        <v>1703598</v>
      </c>
    </row>
    <row r="346" spans="1:28">
      <c r="A346" s="103" t="s">
        <v>284</v>
      </c>
      <c r="B346" s="100">
        <v>2852001</v>
      </c>
      <c r="C346" s="100">
        <v>0</v>
      </c>
      <c r="D346" s="100">
        <v>506990</v>
      </c>
      <c r="E346" s="100">
        <v>8763</v>
      </c>
      <c r="F346" s="100">
        <v>0</v>
      </c>
      <c r="G346" s="100">
        <v>0</v>
      </c>
      <c r="H346" s="100">
        <v>544190</v>
      </c>
      <c r="I346" s="100">
        <v>232564</v>
      </c>
      <c r="J346" s="114">
        <v>4144508</v>
      </c>
      <c r="K346" s="100">
        <v>232564</v>
      </c>
      <c r="L346" s="100">
        <v>0</v>
      </c>
      <c r="M346" s="100">
        <v>474725</v>
      </c>
      <c r="N346" s="100">
        <v>0</v>
      </c>
      <c r="O346" s="100">
        <v>251968</v>
      </c>
      <c r="P346" s="100">
        <v>78383</v>
      </c>
      <c r="Q346" s="100">
        <v>273819</v>
      </c>
      <c r="R346" s="100">
        <v>1630035</v>
      </c>
      <c r="S346" s="100">
        <v>1203014</v>
      </c>
      <c r="T346" s="100">
        <v>0</v>
      </c>
      <c r="U346" s="115">
        <v>4144508</v>
      </c>
    </row>
    <row r="347" spans="1:28">
      <c r="A347" s="103" t="s">
        <v>285</v>
      </c>
      <c r="B347" s="100">
        <v>0</v>
      </c>
      <c r="C347" s="100">
        <v>519761</v>
      </c>
      <c r="D347" s="100">
        <v>25215</v>
      </c>
      <c r="E347" s="100">
        <v>20356</v>
      </c>
      <c r="F347" s="100">
        <v>27385</v>
      </c>
      <c r="G347" s="100">
        <v>0</v>
      </c>
      <c r="H347" s="100">
        <v>7859</v>
      </c>
      <c r="I347" s="100">
        <v>0</v>
      </c>
      <c r="J347" s="114">
        <v>600576</v>
      </c>
      <c r="K347" s="100">
        <v>31251</v>
      </c>
      <c r="L347" s="100">
        <v>0</v>
      </c>
      <c r="M347" s="100">
        <v>35244</v>
      </c>
      <c r="N347" s="100">
        <v>0</v>
      </c>
      <c r="O347" s="100">
        <v>106</v>
      </c>
      <c r="P347" s="100">
        <v>12686</v>
      </c>
      <c r="Q347" s="100">
        <v>511902</v>
      </c>
      <c r="R347" s="100">
        <v>0</v>
      </c>
      <c r="S347" s="100">
        <v>0</v>
      </c>
      <c r="T347" s="100">
        <v>0</v>
      </c>
      <c r="U347" s="115">
        <v>591189</v>
      </c>
    </row>
    <row r="348" spans="1:28">
      <c r="A348" s="103" t="s">
        <v>286</v>
      </c>
      <c r="B348" s="100">
        <v>427.93</v>
      </c>
      <c r="C348" s="100">
        <v>0</v>
      </c>
      <c r="D348" s="100">
        <v>8942.0700000000015</v>
      </c>
      <c r="E348" s="100">
        <v>898.49</v>
      </c>
      <c r="F348" s="100">
        <v>0</v>
      </c>
      <c r="G348" s="100">
        <v>0</v>
      </c>
      <c r="H348" s="100">
        <v>0</v>
      </c>
      <c r="I348" s="100">
        <v>0</v>
      </c>
      <c r="J348" s="114">
        <v>10268.490000000002</v>
      </c>
      <c r="K348" s="100">
        <v>0</v>
      </c>
      <c r="L348" s="100">
        <v>0</v>
      </c>
      <c r="M348" s="100">
        <v>0</v>
      </c>
      <c r="N348" s="100">
        <v>0</v>
      </c>
      <c r="O348" s="100">
        <v>0</v>
      </c>
      <c r="P348" s="100">
        <v>4022.39</v>
      </c>
      <c r="Q348" s="100">
        <v>0</v>
      </c>
      <c r="R348" s="100">
        <v>0</v>
      </c>
      <c r="S348" s="100">
        <v>0</v>
      </c>
      <c r="T348" s="100">
        <v>0</v>
      </c>
      <c r="U348" s="115">
        <v>4022.39</v>
      </c>
    </row>
    <row r="349" spans="1:28">
      <c r="A349" s="103" t="s">
        <v>287</v>
      </c>
      <c r="B349" s="100">
        <v>331028</v>
      </c>
      <c r="C349" s="100">
        <v>0</v>
      </c>
      <c r="D349" s="100">
        <v>399185</v>
      </c>
      <c r="E349" s="100">
        <v>0</v>
      </c>
      <c r="F349" s="100">
        <v>8745</v>
      </c>
      <c r="G349" s="100">
        <v>0</v>
      </c>
      <c r="H349" s="100">
        <v>400000</v>
      </c>
      <c r="I349" s="100">
        <v>367848</v>
      </c>
      <c r="J349" s="114">
        <v>1506806</v>
      </c>
      <c r="K349" s="100">
        <v>0</v>
      </c>
      <c r="L349" s="100">
        <v>0</v>
      </c>
      <c r="M349" s="100">
        <v>867848</v>
      </c>
      <c r="N349" s="100">
        <v>0</v>
      </c>
      <c r="O349" s="100">
        <v>788603</v>
      </c>
      <c r="P349" s="100">
        <v>168931</v>
      </c>
      <c r="Q349" s="100">
        <v>53218</v>
      </c>
      <c r="R349" s="100">
        <v>3772</v>
      </c>
      <c r="S349" s="100">
        <v>0</v>
      </c>
      <c r="T349" s="100">
        <v>0</v>
      </c>
      <c r="U349" s="115">
        <v>1882372</v>
      </c>
    </row>
    <row r="350" spans="1:28">
      <c r="A350" s="103" t="s">
        <v>288</v>
      </c>
      <c r="B350" s="100">
        <v>26941</v>
      </c>
      <c r="C350" s="100">
        <v>0</v>
      </c>
      <c r="D350" s="100">
        <v>92825.12000000001</v>
      </c>
      <c r="E350" s="100">
        <v>140625.57</v>
      </c>
      <c r="F350" s="100">
        <v>0</v>
      </c>
      <c r="G350" s="100">
        <v>0</v>
      </c>
      <c r="H350" s="100">
        <v>7032.05</v>
      </c>
      <c r="I350" s="100">
        <v>0</v>
      </c>
      <c r="J350" s="114">
        <v>267423.74</v>
      </c>
      <c r="K350" s="100">
        <v>0</v>
      </c>
      <c r="L350" s="100">
        <v>0</v>
      </c>
      <c r="M350" s="100">
        <v>0</v>
      </c>
      <c r="N350" s="100">
        <v>0</v>
      </c>
      <c r="O350" s="100">
        <v>7741.92</v>
      </c>
      <c r="P350" s="100">
        <v>102003.97</v>
      </c>
      <c r="Q350" s="100">
        <v>18081.650000000001</v>
      </c>
      <c r="R350" s="100">
        <v>0</v>
      </c>
      <c r="S350" s="100">
        <v>0</v>
      </c>
      <c r="T350" s="100">
        <v>0</v>
      </c>
      <c r="U350" s="115">
        <v>127827.54000000001</v>
      </c>
    </row>
    <row r="351" spans="1:28">
      <c r="A351" s="103" t="s">
        <v>289</v>
      </c>
      <c r="B351" s="100">
        <v>235191.62</v>
      </c>
      <c r="C351" s="100">
        <v>0</v>
      </c>
      <c r="D351" s="100">
        <v>161532.16999999998</v>
      </c>
      <c r="E351" s="100">
        <v>0</v>
      </c>
      <c r="F351" s="100">
        <v>42630.12</v>
      </c>
      <c r="G351" s="100">
        <v>0</v>
      </c>
      <c r="H351" s="100">
        <v>74872</v>
      </c>
      <c r="I351" s="100">
        <v>0</v>
      </c>
      <c r="J351" s="114">
        <v>514225.91</v>
      </c>
      <c r="K351" s="100">
        <v>35544.910000000003</v>
      </c>
      <c r="L351" s="100">
        <v>0</v>
      </c>
      <c r="M351" s="100">
        <v>0</v>
      </c>
      <c r="N351" s="100">
        <v>0</v>
      </c>
      <c r="O351" s="100">
        <v>213746.68999999997</v>
      </c>
      <c r="P351" s="100">
        <v>36923.410000000003</v>
      </c>
      <c r="Q351" s="100">
        <v>227062.25</v>
      </c>
      <c r="R351" s="100">
        <v>0</v>
      </c>
      <c r="S351" s="100">
        <v>0</v>
      </c>
      <c r="T351" s="100">
        <v>0</v>
      </c>
      <c r="U351" s="115">
        <v>513277.26</v>
      </c>
    </row>
    <row r="352" spans="1:28">
      <c r="A352" s="103" t="s">
        <v>290</v>
      </c>
      <c r="B352" s="100">
        <v>0</v>
      </c>
      <c r="C352" s="100">
        <v>0</v>
      </c>
      <c r="D352" s="100">
        <v>16458</v>
      </c>
      <c r="E352" s="100">
        <v>11683</v>
      </c>
      <c r="F352" s="100">
        <v>0</v>
      </c>
      <c r="G352" s="100">
        <v>0</v>
      </c>
      <c r="H352" s="100">
        <v>2000</v>
      </c>
      <c r="I352" s="100">
        <v>0</v>
      </c>
      <c r="J352" s="114">
        <v>30141</v>
      </c>
      <c r="K352" s="100">
        <v>14000</v>
      </c>
      <c r="L352" s="100">
        <v>0</v>
      </c>
      <c r="M352" s="100">
        <v>0</v>
      </c>
      <c r="N352" s="100">
        <v>0</v>
      </c>
      <c r="O352" s="100">
        <v>6783</v>
      </c>
      <c r="P352" s="100">
        <v>9695</v>
      </c>
      <c r="Q352" s="100">
        <v>11032</v>
      </c>
      <c r="R352" s="100">
        <v>0</v>
      </c>
      <c r="S352" s="100">
        <v>0</v>
      </c>
      <c r="T352" s="100">
        <v>0</v>
      </c>
      <c r="U352" s="115">
        <v>41510</v>
      </c>
    </row>
    <row r="353" spans="1:28">
      <c r="A353" s="103" t="s">
        <v>291</v>
      </c>
      <c r="B353" s="100">
        <v>609106</v>
      </c>
      <c r="C353" s="100">
        <v>0</v>
      </c>
      <c r="D353" s="100">
        <v>25142</v>
      </c>
      <c r="E353" s="100">
        <v>0</v>
      </c>
      <c r="F353" s="100">
        <v>0</v>
      </c>
      <c r="G353" s="100">
        <v>0</v>
      </c>
      <c r="H353" s="100">
        <v>0</v>
      </c>
      <c r="I353" s="100">
        <v>0</v>
      </c>
      <c r="J353" s="114">
        <v>634248</v>
      </c>
      <c r="K353" s="100">
        <v>13072</v>
      </c>
      <c r="L353" s="100">
        <v>0</v>
      </c>
      <c r="M353" s="100">
        <v>35000</v>
      </c>
      <c r="N353" s="100">
        <v>0</v>
      </c>
      <c r="O353" s="100">
        <v>0</v>
      </c>
      <c r="P353" s="100">
        <v>6314</v>
      </c>
      <c r="Q353" s="100">
        <v>605566</v>
      </c>
      <c r="R353" s="100">
        <v>0</v>
      </c>
      <c r="S353" s="100">
        <v>0</v>
      </c>
      <c r="T353" s="100">
        <v>0</v>
      </c>
      <c r="U353" s="115">
        <v>659952</v>
      </c>
    </row>
    <row r="354" spans="1:28">
      <c r="A354" s="103" t="s">
        <v>411</v>
      </c>
      <c r="B354" s="100">
        <v>22158073.780000001</v>
      </c>
      <c r="C354" s="100">
        <v>0</v>
      </c>
      <c r="D354" s="100">
        <v>22663857.640000001</v>
      </c>
      <c r="E354" s="100">
        <v>2869679.76</v>
      </c>
      <c r="F354" s="100">
        <v>63425.05</v>
      </c>
      <c r="G354" s="100">
        <v>405583.27</v>
      </c>
      <c r="H354" s="100">
        <v>30193447.870000001</v>
      </c>
      <c r="I354" s="100">
        <v>2105611.1800000002</v>
      </c>
      <c r="J354" s="114">
        <v>80459678.550000012</v>
      </c>
      <c r="K354" s="100">
        <v>0</v>
      </c>
      <c r="L354" s="100">
        <v>736952.49</v>
      </c>
      <c r="M354" s="100">
        <v>22658806.859999999</v>
      </c>
      <c r="N354" s="100">
        <v>2651926.27</v>
      </c>
      <c r="O354" s="100">
        <v>15932781.029999999</v>
      </c>
      <c r="P354" s="100">
        <v>15242.67</v>
      </c>
      <c r="Q354" s="100">
        <v>7501476.8499999996</v>
      </c>
      <c r="R354" s="100">
        <v>5649165.1200000001</v>
      </c>
      <c r="S354" s="100">
        <v>0</v>
      </c>
      <c r="T354" s="100">
        <v>0</v>
      </c>
      <c r="U354" s="115">
        <v>55146351.289999999</v>
      </c>
    </row>
    <row r="355" spans="1:28">
      <c r="A355" s="103" t="s">
        <v>293</v>
      </c>
      <c r="B355" s="100">
        <v>5907085</v>
      </c>
      <c r="C355" s="100">
        <v>389914</v>
      </c>
      <c r="D355" s="100">
        <v>4231989</v>
      </c>
      <c r="E355" s="100">
        <v>1462253</v>
      </c>
      <c r="F355" s="100">
        <v>55102</v>
      </c>
      <c r="G355" s="100">
        <v>1750988</v>
      </c>
      <c r="H355" s="100">
        <v>7386330</v>
      </c>
      <c r="I355" s="100">
        <v>19942579</v>
      </c>
      <c r="J355" s="114">
        <v>41126240</v>
      </c>
      <c r="K355" s="100">
        <v>11129377</v>
      </c>
      <c r="L355" s="100">
        <v>0</v>
      </c>
      <c r="M355" s="100">
        <v>4814939</v>
      </c>
      <c r="N355" s="100">
        <v>0</v>
      </c>
      <c r="O355" s="100">
        <v>25113889</v>
      </c>
      <c r="P355" s="100">
        <v>1886399</v>
      </c>
      <c r="Q355" s="100">
        <v>2009838</v>
      </c>
      <c r="R355" s="100">
        <v>3736791</v>
      </c>
      <c r="S355" s="100">
        <v>1488805</v>
      </c>
      <c r="T355" s="100">
        <v>0</v>
      </c>
      <c r="U355" s="115">
        <v>50180038</v>
      </c>
    </row>
    <row r="356" spans="1:28">
      <c r="A356" s="103" t="s">
        <v>294</v>
      </c>
      <c r="B356" s="100">
        <v>0</v>
      </c>
      <c r="C356" s="100">
        <v>0</v>
      </c>
      <c r="D356" s="100">
        <v>5067.58</v>
      </c>
      <c r="E356" s="100">
        <v>0</v>
      </c>
      <c r="F356" s="100">
        <v>0</v>
      </c>
      <c r="G356" s="100">
        <v>0</v>
      </c>
      <c r="H356" s="100">
        <v>422.67</v>
      </c>
      <c r="I356" s="100">
        <v>0</v>
      </c>
      <c r="J356" s="114">
        <v>5490.25</v>
      </c>
      <c r="K356" s="100">
        <v>0</v>
      </c>
      <c r="L356" s="100">
        <v>0</v>
      </c>
      <c r="M356" s="100">
        <v>3283.18</v>
      </c>
      <c r="N356" s="100">
        <v>0</v>
      </c>
      <c r="O356" s="100">
        <v>0</v>
      </c>
      <c r="P356" s="100">
        <v>2207.0700000000002</v>
      </c>
      <c r="Q356" s="100">
        <v>0</v>
      </c>
      <c r="R356" s="100">
        <v>0</v>
      </c>
      <c r="S356" s="100">
        <v>0</v>
      </c>
      <c r="T356" s="100">
        <v>0</v>
      </c>
      <c r="U356" s="115">
        <v>5490.25</v>
      </c>
    </row>
    <row r="357" spans="1:28">
      <c r="A357" s="108" t="s">
        <v>41</v>
      </c>
      <c r="B357" s="109">
        <v>33938738.5</v>
      </c>
      <c r="C357" s="109">
        <v>909675</v>
      </c>
      <c r="D357" s="109">
        <v>28457165.449999999</v>
      </c>
      <c r="E357" s="109">
        <v>4927595.74</v>
      </c>
      <c r="F357" s="109">
        <v>206287.16999999998</v>
      </c>
      <c r="G357" s="109">
        <v>2156571.27</v>
      </c>
      <c r="H357" s="109">
        <v>38837636.590000004</v>
      </c>
      <c r="I357" s="109">
        <v>23075902.18</v>
      </c>
      <c r="J357" s="110">
        <v>132509571.90000001</v>
      </c>
      <c r="K357" s="109">
        <v>11883108.91</v>
      </c>
      <c r="L357" s="109">
        <v>736952.49</v>
      </c>
      <c r="M357" s="109">
        <v>29441576.960000001</v>
      </c>
      <c r="N357" s="109">
        <v>2651926.27</v>
      </c>
      <c r="O357" s="109">
        <v>42745243.210000001</v>
      </c>
      <c r="P357" s="109">
        <v>2714811.6</v>
      </c>
      <c r="Q357" s="109">
        <v>11936811.640000001</v>
      </c>
      <c r="R357" s="109">
        <v>11516097.120000001</v>
      </c>
      <c r="S357" s="109">
        <v>2691819</v>
      </c>
      <c r="T357" s="109">
        <v>0</v>
      </c>
      <c r="U357" s="111">
        <v>116318347.2</v>
      </c>
    </row>
    <row r="358" spans="1:28" s="113" customFormat="1" ht="14.4">
      <c r="A358" s="108" t="s">
        <v>42</v>
      </c>
      <c r="B358" s="109">
        <v>38758241.659999996</v>
      </c>
      <c r="C358" s="109">
        <v>7496999.1999999993</v>
      </c>
      <c r="D358" s="109">
        <v>42255329.229999997</v>
      </c>
      <c r="E358" s="109">
        <v>13800582.18</v>
      </c>
      <c r="F358" s="109">
        <v>284766.78999999998</v>
      </c>
      <c r="G358" s="109">
        <v>2932576.96</v>
      </c>
      <c r="H358" s="109">
        <v>39162780.950000003</v>
      </c>
      <c r="I358" s="109">
        <v>23134900.350000001</v>
      </c>
      <c r="J358" s="110">
        <v>167826177.32000002</v>
      </c>
      <c r="K358" s="109">
        <v>31325295.510000002</v>
      </c>
      <c r="L358" s="109">
        <v>736952.49</v>
      </c>
      <c r="M358" s="109">
        <v>29504739.760000002</v>
      </c>
      <c r="N358" s="109">
        <v>2651926.27</v>
      </c>
      <c r="O358" s="109">
        <v>45564716.050000004</v>
      </c>
      <c r="P358" s="109">
        <v>12939239.290000001</v>
      </c>
      <c r="Q358" s="109">
        <v>12482898.210000001</v>
      </c>
      <c r="R358" s="109">
        <v>14249735.440000001</v>
      </c>
      <c r="S358" s="109">
        <v>2937838.36</v>
      </c>
      <c r="T358" s="109">
        <v>0</v>
      </c>
      <c r="U358" s="111">
        <v>152393341.38000003</v>
      </c>
      <c r="V358" s="112"/>
      <c r="W358" s="112"/>
      <c r="X358" s="112"/>
      <c r="Y358" s="112"/>
      <c r="Z358" s="112"/>
      <c r="AA358" s="112"/>
      <c r="AB358" s="112"/>
    </row>
    <row r="359" spans="1:28" s="113" customFormat="1" ht="14.4">
      <c r="A359" s="103"/>
      <c r="B359" s="100"/>
      <c r="C359" s="117"/>
      <c r="D359" s="117"/>
      <c r="E359" s="117"/>
      <c r="F359" s="117"/>
      <c r="G359" s="117"/>
      <c r="H359" s="117"/>
      <c r="I359" s="117"/>
      <c r="J359" s="114">
        <v>0</v>
      </c>
      <c r="K359" s="117"/>
      <c r="L359" s="117"/>
      <c r="M359" s="100"/>
      <c r="N359" s="117"/>
      <c r="O359" s="117"/>
      <c r="P359" s="117"/>
      <c r="Q359" s="117"/>
      <c r="R359" s="117"/>
      <c r="S359" s="117"/>
      <c r="T359" s="117"/>
      <c r="U359" s="115">
        <v>0</v>
      </c>
      <c r="V359" s="112"/>
      <c r="W359" s="112"/>
      <c r="X359" s="112"/>
      <c r="Y359" s="112"/>
      <c r="Z359" s="112"/>
      <c r="AA359" s="112"/>
      <c r="AB359" s="112"/>
    </row>
    <row r="360" spans="1:28">
      <c r="A360" s="108" t="s">
        <v>296</v>
      </c>
      <c r="B360" s="109">
        <v>2959671</v>
      </c>
      <c r="C360" s="109">
        <v>0</v>
      </c>
      <c r="D360" s="109">
        <v>6814575</v>
      </c>
      <c r="E360" s="109">
        <v>901772</v>
      </c>
      <c r="F360" s="109">
        <v>0</v>
      </c>
      <c r="G360" s="109">
        <v>0</v>
      </c>
      <c r="H360" s="109">
        <v>34882</v>
      </c>
      <c r="I360" s="109">
        <v>912364</v>
      </c>
      <c r="J360" s="110">
        <v>11623264</v>
      </c>
      <c r="K360" s="109">
        <v>5037703</v>
      </c>
      <c r="L360" s="109">
        <v>0</v>
      </c>
      <c r="M360" s="109">
        <v>912364</v>
      </c>
      <c r="N360" s="109">
        <v>0</v>
      </c>
      <c r="O360" s="109">
        <v>434445</v>
      </c>
      <c r="P360" s="109">
        <v>4450459</v>
      </c>
      <c r="Q360" s="109">
        <v>2014187</v>
      </c>
      <c r="R360" s="109">
        <v>293481</v>
      </c>
      <c r="S360" s="109">
        <v>0</v>
      </c>
      <c r="T360" s="109">
        <v>0</v>
      </c>
      <c r="U360" s="111">
        <v>13142639</v>
      </c>
    </row>
    <row r="361" spans="1:28" s="113" customFormat="1" ht="14.4">
      <c r="A361" s="103" t="s">
        <v>297</v>
      </c>
      <c r="B361" s="100">
        <v>1484936.58</v>
      </c>
      <c r="C361" s="100">
        <v>0</v>
      </c>
      <c r="D361" s="100">
        <v>157851.33000000002</v>
      </c>
      <c r="E361" s="100">
        <v>34346.449999999997</v>
      </c>
      <c r="F361" s="100">
        <v>0</v>
      </c>
      <c r="G361" s="100">
        <v>28955.4</v>
      </c>
      <c r="H361" s="100">
        <v>0</v>
      </c>
      <c r="I361" s="100">
        <v>160940</v>
      </c>
      <c r="J361" s="114">
        <v>1867029.76</v>
      </c>
      <c r="K361" s="100">
        <v>0</v>
      </c>
      <c r="L361" s="100">
        <v>0</v>
      </c>
      <c r="M361" s="100">
        <v>365546.25</v>
      </c>
      <c r="N361" s="100">
        <v>0</v>
      </c>
      <c r="O361" s="100">
        <v>35159.919999999998</v>
      </c>
      <c r="P361" s="100">
        <v>53941.27</v>
      </c>
      <c r="Q361" s="100">
        <v>1297474.8</v>
      </c>
      <c r="R361" s="100">
        <v>122600</v>
      </c>
      <c r="S361" s="100">
        <v>0</v>
      </c>
      <c r="T361" s="100">
        <v>0</v>
      </c>
      <c r="U361" s="115">
        <v>1874722.24</v>
      </c>
      <c r="V361" s="112"/>
      <c r="W361" s="112"/>
      <c r="X361" s="112"/>
      <c r="Y361" s="112"/>
      <c r="Z361" s="112"/>
      <c r="AA361" s="112"/>
      <c r="AB361" s="112"/>
    </row>
    <row r="362" spans="1:28">
      <c r="A362" s="103" t="s">
        <v>298</v>
      </c>
      <c r="B362" s="100">
        <v>355349</v>
      </c>
      <c r="C362" s="100">
        <v>0</v>
      </c>
      <c r="D362" s="100">
        <v>831054</v>
      </c>
      <c r="E362" s="100">
        <v>111048</v>
      </c>
      <c r="F362" s="100">
        <v>36300</v>
      </c>
      <c r="G362" s="100">
        <v>48586</v>
      </c>
      <c r="H362" s="100">
        <v>220797</v>
      </c>
      <c r="I362" s="100">
        <v>295166</v>
      </c>
      <c r="J362" s="114">
        <v>1898300</v>
      </c>
      <c r="K362" s="100">
        <v>0</v>
      </c>
      <c r="L362" s="100">
        <v>34553</v>
      </c>
      <c r="M362" s="100">
        <v>515963</v>
      </c>
      <c r="N362" s="100">
        <v>0</v>
      </c>
      <c r="O362" s="100">
        <v>1032121</v>
      </c>
      <c r="P362" s="100">
        <v>96701</v>
      </c>
      <c r="Q362" s="100">
        <v>17806</v>
      </c>
      <c r="R362" s="100">
        <v>273833</v>
      </c>
      <c r="S362" s="100">
        <v>0</v>
      </c>
      <c r="T362" s="100">
        <v>0</v>
      </c>
      <c r="U362" s="115">
        <v>1970977</v>
      </c>
    </row>
    <row r="363" spans="1:28">
      <c r="A363" s="103" t="s">
        <v>299</v>
      </c>
      <c r="B363" s="100">
        <v>403996.42000000004</v>
      </c>
      <c r="C363" s="100">
        <v>0</v>
      </c>
      <c r="D363" s="100">
        <v>77263.58</v>
      </c>
      <c r="E363" s="100">
        <v>19160.599999999999</v>
      </c>
      <c r="F363" s="100">
        <v>71005.13</v>
      </c>
      <c r="G363" s="100">
        <v>0</v>
      </c>
      <c r="H363" s="100">
        <v>20435.63</v>
      </c>
      <c r="I363" s="100">
        <v>0</v>
      </c>
      <c r="J363" s="114">
        <v>591861.36</v>
      </c>
      <c r="K363" s="100">
        <v>70336.41</v>
      </c>
      <c r="L363" s="100">
        <v>0</v>
      </c>
      <c r="M363" s="100">
        <v>44131.6</v>
      </c>
      <c r="N363" s="100">
        <v>0</v>
      </c>
      <c r="O363" s="100">
        <v>445.84</v>
      </c>
      <c r="P363" s="100">
        <v>32901.300000000003</v>
      </c>
      <c r="Q363" s="100">
        <v>120881.78</v>
      </c>
      <c r="R363" s="100">
        <v>359244</v>
      </c>
      <c r="S363" s="100">
        <v>0</v>
      </c>
      <c r="T363" s="100">
        <v>0</v>
      </c>
      <c r="U363" s="115">
        <v>627940.93000000005</v>
      </c>
    </row>
    <row r="364" spans="1:28">
      <c r="A364" s="103" t="s">
        <v>300</v>
      </c>
      <c r="B364" s="100">
        <v>0</v>
      </c>
      <c r="C364" s="100">
        <v>0</v>
      </c>
      <c r="D364" s="100">
        <v>4449.88</v>
      </c>
      <c r="E364" s="100">
        <v>0</v>
      </c>
      <c r="F364" s="100">
        <v>0</v>
      </c>
      <c r="G364" s="100">
        <v>0</v>
      </c>
      <c r="H364" s="100">
        <v>280.60000000000002</v>
      </c>
      <c r="I364" s="100">
        <v>0</v>
      </c>
      <c r="J364" s="114">
        <v>4730.4800000000005</v>
      </c>
      <c r="K364" s="100">
        <v>0</v>
      </c>
      <c r="L364" s="100">
        <v>0</v>
      </c>
      <c r="M364" s="100">
        <v>900</v>
      </c>
      <c r="N364" s="100">
        <v>0</v>
      </c>
      <c r="O364" s="100">
        <v>0.04</v>
      </c>
      <c r="P364" s="100">
        <v>3609.82</v>
      </c>
      <c r="Q364" s="100">
        <v>0</v>
      </c>
      <c r="R364" s="100">
        <v>0</v>
      </c>
      <c r="S364" s="100">
        <v>0</v>
      </c>
      <c r="T364" s="100">
        <v>0</v>
      </c>
      <c r="U364" s="115">
        <v>4509.8600000000006</v>
      </c>
    </row>
    <row r="365" spans="1:28">
      <c r="A365" s="103" t="s">
        <v>301</v>
      </c>
      <c r="B365" s="100">
        <v>0</v>
      </c>
      <c r="C365" s="100">
        <v>0</v>
      </c>
      <c r="D365" s="100">
        <v>31343.899999999998</v>
      </c>
      <c r="E365" s="100">
        <v>4070.74</v>
      </c>
      <c r="F365" s="100">
        <v>4813.87</v>
      </c>
      <c r="G365" s="100">
        <v>0</v>
      </c>
      <c r="H365" s="100">
        <v>0</v>
      </c>
      <c r="I365" s="100">
        <v>0</v>
      </c>
      <c r="J365" s="114">
        <v>40228.51</v>
      </c>
      <c r="K365" s="100">
        <v>30611.439999999999</v>
      </c>
      <c r="L365" s="100">
        <v>0</v>
      </c>
      <c r="M365" s="100">
        <v>0</v>
      </c>
      <c r="N365" s="100">
        <v>0</v>
      </c>
      <c r="O365" s="100">
        <v>8.9600000000000009</v>
      </c>
      <c r="P365" s="100">
        <v>5982.12</v>
      </c>
      <c r="Q365" s="100">
        <v>0</v>
      </c>
      <c r="R365" s="100">
        <v>0</v>
      </c>
      <c r="S365" s="100">
        <v>0</v>
      </c>
      <c r="T365" s="100">
        <v>0</v>
      </c>
      <c r="U365" s="115">
        <v>36602.519999999997</v>
      </c>
    </row>
    <row r="366" spans="1:28">
      <c r="A366" s="103" t="s">
        <v>302</v>
      </c>
      <c r="B366" s="100">
        <v>513588</v>
      </c>
      <c r="C366" s="100">
        <v>0</v>
      </c>
      <c r="D366" s="100">
        <v>9657</v>
      </c>
      <c r="E366" s="100">
        <v>41</v>
      </c>
      <c r="F366" s="100">
        <v>0</v>
      </c>
      <c r="G366" s="100">
        <v>0</v>
      </c>
      <c r="H366" s="100">
        <v>0</v>
      </c>
      <c r="I366" s="100">
        <v>0</v>
      </c>
      <c r="J366" s="114">
        <v>523286</v>
      </c>
      <c r="K366" s="100">
        <v>0</v>
      </c>
      <c r="L366" s="100">
        <v>0</v>
      </c>
      <c r="M366" s="100">
        <v>0</v>
      </c>
      <c r="N366" s="100">
        <v>0</v>
      </c>
      <c r="O366" s="100">
        <v>2034</v>
      </c>
      <c r="P366" s="100">
        <v>5776</v>
      </c>
      <c r="Q366" s="100">
        <v>515476</v>
      </c>
      <c r="R366" s="100">
        <v>0</v>
      </c>
      <c r="S366" s="100">
        <v>0</v>
      </c>
      <c r="T366" s="100">
        <v>0</v>
      </c>
      <c r="U366" s="115">
        <v>523286</v>
      </c>
    </row>
    <row r="367" spans="1:28">
      <c r="A367" s="108" t="s">
        <v>41</v>
      </c>
      <c r="B367" s="109">
        <v>2757870</v>
      </c>
      <c r="C367" s="109">
        <v>0</v>
      </c>
      <c r="D367" s="109">
        <v>1111619.69</v>
      </c>
      <c r="E367" s="109">
        <v>168666.79</v>
      </c>
      <c r="F367" s="109">
        <v>112119</v>
      </c>
      <c r="G367" s="109">
        <v>77541.399999999994</v>
      </c>
      <c r="H367" s="109">
        <v>241513.23</v>
      </c>
      <c r="I367" s="109">
        <v>456106</v>
      </c>
      <c r="J367" s="110">
        <v>4925436.1100000003</v>
      </c>
      <c r="K367" s="109">
        <v>100947.85</v>
      </c>
      <c r="L367" s="109">
        <v>34553</v>
      </c>
      <c r="M367" s="109">
        <v>926540.85</v>
      </c>
      <c r="N367" s="109">
        <v>0</v>
      </c>
      <c r="O367" s="109">
        <v>1069769.76</v>
      </c>
      <c r="P367" s="109">
        <v>198911.51</v>
      </c>
      <c r="Q367" s="109">
        <v>1951638.58</v>
      </c>
      <c r="R367" s="109">
        <v>755677</v>
      </c>
      <c r="S367" s="109">
        <v>0</v>
      </c>
      <c r="T367" s="109">
        <v>0</v>
      </c>
      <c r="U367" s="111">
        <v>5038038.55</v>
      </c>
    </row>
    <row r="368" spans="1:28" s="113" customFormat="1" ht="14.4">
      <c r="A368" s="108" t="s">
        <v>42</v>
      </c>
      <c r="B368" s="109">
        <v>5717541</v>
      </c>
      <c r="C368" s="109">
        <v>0</v>
      </c>
      <c r="D368" s="109">
        <v>7926194.6899999995</v>
      </c>
      <c r="E368" s="109">
        <v>1070438.79</v>
      </c>
      <c r="F368" s="109">
        <v>112119</v>
      </c>
      <c r="G368" s="109">
        <v>77541.399999999994</v>
      </c>
      <c r="H368" s="109">
        <v>276395.23</v>
      </c>
      <c r="I368" s="109">
        <v>1368470</v>
      </c>
      <c r="J368" s="110">
        <v>16548700.110000001</v>
      </c>
      <c r="K368" s="109">
        <v>5138650.8499999996</v>
      </c>
      <c r="L368" s="109">
        <v>34553</v>
      </c>
      <c r="M368" s="109">
        <v>1838904.85</v>
      </c>
      <c r="N368" s="109">
        <v>0</v>
      </c>
      <c r="O368" s="109">
        <v>1504214.76</v>
      </c>
      <c r="P368" s="109">
        <v>4649370.51</v>
      </c>
      <c r="Q368" s="109">
        <v>3965825.58</v>
      </c>
      <c r="R368" s="109">
        <v>1049158</v>
      </c>
      <c r="S368" s="109">
        <v>0</v>
      </c>
      <c r="T368" s="109">
        <v>0</v>
      </c>
      <c r="U368" s="111">
        <v>18180677.549999997</v>
      </c>
      <c r="V368" s="112"/>
      <c r="W368" s="112"/>
      <c r="X368" s="112"/>
      <c r="Y368" s="112"/>
      <c r="Z368" s="112"/>
      <c r="AA368" s="112"/>
      <c r="AB368" s="112"/>
    </row>
    <row r="369" spans="1:28" s="113" customFormat="1" ht="14.4">
      <c r="A369" s="103"/>
      <c r="B369" s="100"/>
      <c r="C369" s="117"/>
      <c r="D369" s="117"/>
      <c r="E369" s="117"/>
      <c r="F369" s="117"/>
      <c r="G369" s="117"/>
      <c r="H369" s="117"/>
      <c r="I369" s="117"/>
      <c r="J369" s="114">
        <v>0</v>
      </c>
      <c r="K369" s="117"/>
      <c r="L369" s="117"/>
      <c r="M369" s="100"/>
      <c r="N369" s="117"/>
      <c r="O369" s="117"/>
      <c r="P369" s="117"/>
      <c r="Q369" s="117"/>
      <c r="R369" s="117"/>
      <c r="S369" s="117"/>
      <c r="T369" s="117"/>
      <c r="U369" s="115">
        <v>0</v>
      </c>
      <c r="V369" s="112"/>
      <c r="W369" s="112"/>
      <c r="X369" s="112"/>
      <c r="Y369" s="112"/>
      <c r="Z369" s="112"/>
      <c r="AA369" s="112"/>
      <c r="AB369" s="112"/>
    </row>
    <row r="370" spans="1:28">
      <c r="A370" s="108" t="s">
        <v>303</v>
      </c>
      <c r="B370" s="109">
        <v>9200738.5199999996</v>
      </c>
      <c r="C370" s="109">
        <v>0</v>
      </c>
      <c r="D370" s="109">
        <v>11252710.890000001</v>
      </c>
      <c r="E370" s="109">
        <v>7540396.4900000002</v>
      </c>
      <c r="F370" s="109">
        <v>1985806.38</v>
      </c>
      <c r="G370" s="109">
        <v>0</v>
      </c>
      <c r="H370" s="109">
        <v>3784859.02</v>
      </c>
      <c r="I370" s="109">
        <v>0</v>
      </c>
      <c r="J370" s="110">
        <v>33764511.299999997</v>
      </c>
      <c r="K370" s="109">
        <v>17390092.25</v>
      </c>
      <c r="L370" s="109">
        <v>0</v>
      </c>
      <c r="M370" s="109">
        <v>1591005.9</v>
      </c>
      <c r="N370" s="109">
        <v>0</v>
      </c>
      <c r="O370" s="109">
        <v>1940674.4900000002</v>
      </c>
      <c r="P370" s="109">
        <v>6181473.5600000005</v>
      </c>
      <c r="Q370" s="109">
        <v>1494879.7899999998</v>
      </c>
      <c r="R370" s="109">
        <v>7013180.6299999999</v>
      </c>
      <c r="S370" s="109">
        <v>0</v>
      </c>
      <c r="T370" s="109">
        <v>0</v>
      </c>
      <c r="U370" s="111">
        <v>35611306.620000005</v>
      </c>
    </row>
    <row r="371" spans="1:28" s="113" customFormat="1" ht="14.4">
      <c r="A371" s="103" t="s">
        <v>304</v>
      </c>
      <c r="B371" s="100">
        <v>0</v>
      </c>
      <c r="C371" s="100">
        <v>0</v>
      </c>
      <c r="D371" s="100">
        <v>15508.96</v>
      </c>
      <c r="E371" s="100">
        <v>1684.69</v>
      </c>
      <c r="F371" s="100">
        <v>0</v>
      </c>
      <c r="G371" s="100">
        <v>0</v>
      </c>
      <c r="H371" s="100">
        <v>0</v>
      </c>
      <c r="I371" s="100">
        <v>0</v>
      </c>
      <c r="J371" s="114">
        <v>17193.649999999998</v>
      </c>
      <c r="K371" s="100">
        <v>12268.6</v>
      </c>
      <c r="L371" s="100">
        <v>0</v>
      </c>
      <c r="M371" s="100">
        <v>0</v>
      </c>
      <c r="N371" s="100">
        <v>0</v>
      </c>
      <c r="O371" s="100">
        <v>11.61</v>
      </c>
      <c r="P371" s="100">
        <v>11539.72</v>
      </c>
      <c r="Q371" s="100">
        <v>0</v>
      </c>
      <c r="R371" s="100">
        <v>0</v>
      </c>
      <c r="S371" s="100">
        <v>0</v>
      </c>
      <c r="T371" s="100">
        <v>0</v>
      </c>
      <c r="U371" s="115">
        <v>23819.93</v>
      </c>
      <c r="V371" s="112"/>
      <c r="W371" s="112"/>
      <c r="X371" s="112"/>
      <c r="Y371" s="112"/>
      <c r="Z371" s="112"/>
      <c r="AA371" s="112"/>
      <c r="AB371" s="112"/>
    </row>
    <row r="372" spans="1:28">
      <c r="A372" s="103" t="s">
        <v>305</v>
      </c>
      <c r="B372" s="100">
        <v>7188232</v>
      </c>
      <c r="C372" s="100">
        <v>1000776</v>
      </c>
      <c r="D372" s="100">
        <v>3043483</v>
      </c>
      <c r="E372" s="100">
        <v>3242763</v>
      </c>
      <c r="F372" s="100">
        <v>1638688</v>
      </c>
      <c r="G372" s="100">
        <v>43826</v>
      </c>
      <c r="H372" s="100">
        <v>1400302</v>
      </c>
      <c r="I372" s="100">
        <v>931317</v>
      </c>
      <c r="J372" s="114">
        <v>18489387</v>
      </c>
      <c r="K372" s="100">
        <v>0</v>
      </c>
      <c r="L372" s="100">
        <v>692389</v>
      </c>
      <c r="M372" s="100">
        <v>3817404</v>
      </c>
      <c r="N372" s="100">
        <v>0</v>
      </c>
      <c r="O372" s="100">
        <v>8664007</v>
      </c>
      <c r="P372" s="100">
        <v>632439</v>
      </c>
      <c r="Q372" s="100">
        <v>1341159</v>
      </c>
      <c r="R372" s="100">
        <v>2284198</v>
      </c>
      <c r="S372" s="100">
        <v>0</v>
      </c>
      <c r="T372" s="100">
        <v>0</v>
      </c>
      <c r="U372" s="115">
        <v>17431596</v>
      </c>
    </row>
    <row r="373" spans="1:28">
      <c r="A373" s="103" t="s">
        <v>306</v>
      </c>
      <c r="B373" s="100">
        <v>5164067.53</v>
      </c>
      <c r="C373" s="100">
        <v>0</v>
      </c>
      <c r="D373" s="100">
        <v>6152762.9299999997</v>
      </c>
      <c r="E373" s="100">
        <v>0</v>
      </c>
      <c r="F373" s="100">
        <v>22117.94</v>
      </c>
      <c r="G373" s="100">
        <v>1004133.6699999999</v>
      </c>
      <c r="H373" s="100">
        <v>2862056.13</v>
      </c>
      <c r="I373" s="100">
        <v>982060.43</v>
      </c>
      <c r="J373" s="114">
        <v>16187198.629999999</v>
      </c>
      <c r="K373" s="100">
        <v>9772946.5700000003</v>
      </c>
      <c r="L373" s="100">
        <v>86380</v>
      </c>
      <c r="M373" s="100">
        <v>9996473.4900000002</v>
      </c>
      <c r="N373" s="100">
        <v>0</v>
      </c>
      <c r="O373" s="100">
        <v>54413572.480000012</v>
      </c>
      <c r="P373" s="100">
        <v>1003440.48</v>
      </c>
      <c r="Q373" s="100">
        <v>1620872.5199999996</v>
      </c>
      <c r="R373" s="100">
        <v>2055503.4700000002</v>
      </c>
      <c r="S373" s="100">
        <v>0</v>
      </c>
      <c r="T373" s="100">
        <v>0</v>
      </c>
      <c r="U373" s="115">
        <v>78949189.01000002</v>
      </c>
    </row>
    <row r="374" spans="1:28">
      <c r="A374" s="103" t="s">
        <v>307</v>
      </c>
      <c r="B374" s="100">
        <v>0</v>
      </c>
      <c r="C374" s="100">
        <v>0</v>
      </c>
      <c r="D374" s="100">
        <v>62017</v>
      </c>
      <c r="E374" s="100">
        <v>5815</v>
      </c>
      <c r="F374" s="100">
        <v>0</v>
      </c>
      <c r="G374" s="100">
        <v>0</v>
      </c>
      <c r="H374" s="100">
        <v>0</v>
      </c>
      <c r="I374" s="100">
        <v>0</v>
      </c>
      <c r="J374" s="114">
        <v>67832</v>
      </c>
      <c r="K374" s="100">
        <v>0</v>
      </c>
      <c r="L374" s="100">
        <v>0</v>
      </c>
      <c r="M374" s="100">
        <v>25000</v>
      </c>
      <c r="N374" s="100">
        <v>0</v>
      </c>
      <c r="O374" s="100">
        <v>16328</v>
      </c>
      <c r="P374" s="100">
        <v>37955</v>
      </c>
      <c r="Q374" s="100">
        <v>0</v>
      </c>
      <c r="R374" s="100">
        <v>0</v>
      </c>
      <c r="S374" s="100">
        <v>0</v>
      </c>
      <c r="T374" s="100">
        <v>0</v>
      </c>
      <c r="U374" s="115">
        <v>79283</v>
      </c>
    </row>
    <row r="375" spans="1:28">
      <c r="A375" s="103" t="s">
        <v>308</v>
      </c>
      <c r="B375" s="100">
        <v>0</v>
      </c>
      <c r="C375" s="100">
        <v>0</v>
      </c>
      <c r="D375" s="100">
        <v>61962</v>
      </c>
      <c r="E375" s="100">
        <v>0</v>
      </c>
      <c r="F375" s="100">
        <v>0</v>
      </c>
      <c r="G375" s="100">
        <v>0</v>
      </c>
      <c r="H375" s="100">
        <v>0</v>
      </c>
      <c r="I375" s="100">
        <v>0</v>
      </c>
      <c r="J375" s="114">
        <v>61962</v>
      </c>
      <c r="K375" s="100">
        <v>0</v>
      </c>
      <c r="L375" s="100">
        <v>0</v>
      </c>
      <c r="M375" s="100">
        <v>45350</v>
      </c>
      <c r="N375" s="100">
        <v>0</v>
      </c>
      <c r="O375" s="100">
        <v>10150.42</v>
      </c>
      <c r="P375" s="100">
        <v>35170</v>
      </c>
      <c r="Q375" s="100">
        <v>0</v>
      </c>
      <c r="R375" s="100">
        <v>112500</v>
      </c>
      <c r="S375" s="100">
        <v>0</v>
      </c>
      <c r="T375" s="100">
        <v>0</v>
      </c>
      <c r="U375" s="115">
        <v>203170.41999999998</v>
      </c>
    </row>
    <row r="376" spans="1:28">
      <c r="A376" s="103" t="s">
        <v>309</v>
      </c>
      <c r="B376" s="100">
        <v>0</v>
      </c>
      <c r="C376" s="100">
        <v>0</v>
      </c>
      <c r="D376" s="100">
        <v>0</v>
      </c>
      <c r="E376" s="100">
        <v>0</v>
      </c>
      <c r="F376" s="100">
        <v>0</v>
      </c>
      <c r="G376" s="100">
        <v>0</v>
      </c>
      <c r="H376" s="100">
        <v>0</v>
      </c>
      <c r="I376" s="100">
        <v>0</v>
      </c>
      <c r="J376" s="114">
        <v>0</v>
      </c>
      <c r="K376" s="100">
        <v>0</v>
      </c>
      <c r="L376" s="100">
        <v>0</v>
      </c>
      <c r="M376" s="100">
        <v>0</v>
      </c>
      <c r="N376" s="100">
        <v>0</v>
      </c>
      <c r="O376" s="100">
        <v>0</v>
      </c>
      <c r="P376" s="100">
        <v>0</v>
      </c>
      <c r="Q376" s="100">
        <v>0</v>
      </c>
      <c r="R376" s="100">
        <v>0</v>
      </c>
      <c r="S376" s="100">
        <v>0</v>
      </c>
      <c r="T376" s="100">
        <v>0</v>
      </c>
      <c r="U376" s="115">
        <v>0</v>
      </c>
    </row>
    <row r="377" spans="1:28">
      <c r="A377" s="103" t="s">
        <v>310</v>
      </c>
      <c r="B377" s="100">
        <v>1285919.55</v>
      </c>
      <c r="C377" s="100">
        <v>0</v>
      </c>
      <c r="D377" s="100">
        <v>400843.86</v>
      </c>
      <c r="E377" s="100">
        <v>19323.89</v>
      </c>
      <c r="F377" s="100">
        <v>4461.38</v>
      </c>
      <c r="G377" s="100">
        <v>1427565.64</v>
      </c>
      <c r="H377" s="100">
        <v>104735.04999999999</v>
      </c>
      <c r="I377" s="100">
        <v>293792.21000000002</v>
      </c>
      <c r="J377" s="114">
        <v>3536641.5799999996</v>
      </c>
      <c r="K377" s="100">
        <v>0</v>
      </c>
      <c r="L377" s="100">
        <v>739904.63</v>
      </c>
      <c r="M377" s="100">
        <v>636496.21</v>
      </c>
      <c r="N377" s="100">
        <v>0</v>
      </c>
      <c r="O377" s="100">
        <v>732783.25</v>
      </c>
      <c r="P377" s="100">
        <v>154078.48000000001</v>
      </c>
      <c r="Q377" s="100">
        <v>810550.29</v>
      </c>
      <c r="R377" s="100">
        <v>1238.27</v>
      </c>
      <c r="S377" s="100">
        <v>0</v>
      </c>
      <c r="T377" s="100">
        <v>0</v>
      </c>
      <c r="U377" s="115">
        <v>3075051.13</v>
      </c>
    </row>
    <row r="378" spans="1:28">
      <c r="A378" s="108" t="s">
        <v>41</v>
      </c>
      <c r="B378" s="109">
        <v>13638219.080000002</v>
      </c>
      <c r="C378" s="109">
        <v>1000776</v>
      </c>
      <c r="D378" s="109">
        <v>9736577.75</v>
      </c>
      <c r="E378" s="109">
        <v>3269586.58</v>
      </c>
      <c r="F378" s="109">
        <v>1665267.3199999998</v>
      </c>
      <c r="G378" s="109">
        <v>2475525.3099999996</v>
      </c>
      <c r="H378" s="109">
        <v>4367093.18</v>
      </c>
      <c r="I378" s="109">
        <v>2207169.64</v>
      </c>
      <c r="J378" s="110">
        <v>38360214.859999999</v>
      </c>
      <c r="K378" s="109">
        <v>9785215.1699999999</v>
      </c>
      <c r="L378" s="109">
        <v>1518673.63</v>
      </c>
      <c r="M378" s="109">
        <v>14520723.699999999</v>
      </c>
      <c r="N378" s="109">
        <v>0</v>
      </c>
      <c r="O378" s="109">
        <v>63836852.760000013</v>
      </c>
      <c r="P378" s="109">
        <v>1874622.68</v>
      </c>
      <c r="Q378" s="109">
        <v>3772581.8099999996</v>
      </c>
      <c r="R378" s="109">
        <v>4453439.74</v>
      </c>
      <c r="S378" s="109">
        <v>0</v>
      </c>
      <c r="T378" s="109">
        <v>0</v>
      </c>
      <c r="U378" s="111">
        <v>99762109.490000024</v>
      </c>
    </row>
    <row r="379" spans="1:28" s="113" customFormat="1" ht="14.4">
      <c r="A379" s="108" t="s">
        <v>42</v>
      </c>
      <c r="B379" s="109">
        <v>22838957.600000001</v>
      </c>
      <c r="C379" s="109">
        <v>1000776</v>
      </c>
      <c r="D379" s="109">
        <v>20989288.640000001</v>
      </c>
      <c r="E379" s="109">
        <v>10809983.07</v>
      </c>
      <c r="F379" s="109">
        <v>3651073.6999999997</v>
      </c>
      <c r="G379" s="109">
        <v>2475525.3099999996</v>
      </c>
      <c r="H379" s="109">
        <v>8151952.1999999993</v>
      </c>
      <c r="I379" s="109">
        <v>2207169.64</v>
      </c>
      <c r="J379" s="110">
        <v>72124726.160000011</v>
      </c>
      <c r="K379" s="109">
        <v>27175307.420000002</v>
      </c>
      <c r="L379" s="109">
        <v>1518673.63</v>
      </c>
      <c r="M379" s="109">
        <v>16111729.6</v>
      </c>
      <c r="N379" s="109">
        <v>0</v>
      </c>
      <c r="O379" s="109">
        <v>65777527.250000015</v>
      </c>
      <c r="P379" s="109">
        <v>8056096.2400000002</v>
      </c>
      <c r="Q379" s="109">
        <v>5267461.5999999996</v>
      </c>
      <c r="R379" s="109">
        <v>11466620.370000001</v>
      </c>
      <c r="S379" s="109">
        <v>0</v>
      </c>
      <c r="T379" s="109">
        <v>0</v>
      </c>
      <c r="U379" s="111">
        <v>135373416.10999998</v>
      </c>
      <c r="V379" s="112"/>
      <c r="W379" s="112"/>
      <c r="X379" s="112"/>
      <c r="Y379" s="112"/>
      <c r="Z379" s="112"/>
      <c r="AA379" s="112"/>
      <c r="AB379" s="112"/>
    </row>
    <row r="380" spans="1:28" s="113" customFormat="1" ht="14.4">
      <c r="A380" s="103"/>
      <c r="B380" s="100"/>
      <c r="C380" s="117"/>
      <c r="D380" s="117"/>
      <c r="E380" s="117"/>
      <c r="F380" s="117"/>
      <c r="G380" s="117"/>
      <c r="H380" s="117"/>
      <c r="I380" s="117"/>
      <c r="J380" s="114">
        <v>0</v>
      </c>
      <c r="K380" s="117"/>
      <c r="L380" s="117"/>
      <c r="M380" s="100"/>
      <c r="N380" s="117"/>
      <c r="O380" s="117"/>
      <c r="P380" s="117"/>
      <c r="Q380" s="117"/>
      <c r="R380" s="117"/>
      <c r="S380" s="117"/>
      <c r="T380" s="117"/>
      <c r="U380" s="115">
        <v>0</v>
      </c>
      <c r="V380" s="112"/>
      <c r="W380" s="112"/>
      <c r="X380" s="112"/>
      <c r="Y380" s="112"/>
      <c r="Z380" s="112"/>
      <c r="AA380" s="112"/>
      <c r="AB380" s="112"/>
    </row>
    <row r="381" spans="1:28">
      <c r="A381" s="108" t="s">
        <v>311</v>
      </c>
      <c r="B381" s="109">
        <v>4634190.3000000007</v>
      </c>
      <c r="C381" s="109">
        <v>0</v>
      </c>
      <c r="D381" s="109">
        <v>1769961.44</v>
      </c>
      <c r="E381" s="109">
        <v>318552.83999999997</v>
      </c>
      <c r="F381" s="109">
        <v>0</v>
      </c>
      <c r="G381" s="109">
        <v>0</v>
      </c>
      <c r="H381" s="109">
        <v>34741.769999999997</v>
      </c>
      <c r="I381" s="109">
        <v>0</v>
      </c>
      <c r="J381" s="110">
        <v>6757446.3499999996</v>
      </c>
      <c r="K381" s="109">
        <v>331847.63</v>
      </c>
      <c r="L381" s="109">
        <v>0</v>
      </c>
      <c r="M381" s="109">
        <v>25154.84</v>
      </c>
      <c r="N381" s="109">
        <v>0</v>
      </c>
      <c r="O381" s="109">
        <v>220464.67000000004</v>
      </c>
      <c r="P381" s="109">
        <v>1468279.24</v>
      </c>
      <c r="Q381" s="109">
        <v>257.08</v>
      </c>
      <c r="R381" s="109">
        <v>4160632.4</v>
      </c>
      <c r="S381" s="109">
        <v>0</v>
      </c>
      <c r="T381" s="109">
        <v>170735</v>
      </c>
      <c r="U381" s="111">
        <v>6377370.8600000003</v>
      </c>
    </row>
    <row r="382" spans="1:28" s="113" customFormat="1" ht="14.4">
      <c r="A382" s="103" t="s">
        <v>312</v>
      </c>
      <c r="B382" s="100">
        <v>0</v>
      </c>
      <c r="C382" s="100">
        <v>0</v>
      </c>
      <c r="D382" s="100">
        <v>0</v>
      </c>
      <c r="E382" s="100">
        <v>0</v>
      </c>
      <c r="F382" s="100">
        <v>0</v>
      </c>
      <c r="G382" s="100">
        <v>0</v>
      </c>
      <c r="H382" s="100">
        <v>0</v>
      </c>
      <c r="I382" s="100">
        <v>0</v>
      </c>
      <c r="J382" s="114">
        <v>0</v>
      </c>
      <c r="K382" s="100">
        <v>0</v>
      </c>
      <c r="L382" s="100">
        <v>0</v>
      </c>
      <c r="M382" s="100">
        <v>0</v>
      </c>
      <c r="N382" s="100">
        <v>0</v>
      </c>
      <c r="O382" s="100">
        <v>0</v>
      </c>
      <c r="P382" s="100">
        <v>0</v>
      </c>
      <c r="Q382" s="100">
        <v>0</v>
      </c>
      <c r="R382" s="100">
        <v>0</v>
      </c>
      <c r="S382" s="100">
        <v>0</v>
      </c>
      <c r="T382" s="100">
        <v>0</v>
      </c>
      <c r="U382" s="115">
        <v>0</v>
      </c>
      <c r="V382" s="112"/>
      <c r="W382" s="112"/>
      <c r="X382" s="112"/>
      <c r="Y382" s="112"/>
      <c r="Z382" s="112"/>
      <c r="AA382" s="112"/>
      <c r="AB382" s="112"/>
    </row>
    <row r="383" spans="1:28">
      <c r="A383" s="108" t="s">
        <v>41</v>
      </c>
      <c r="B383" s="109">
        <v>0</v>
      </c>
      <c r="C383" s="109">
        <v>0</v>
      </c>
      <c r="D383" s="109">
        <v>0</v>
      </c>
      <c r="E383" s="109">
        <v>0</v>
      </c>
      <c r="F383" s="109">
        <v>0</v>
      </c>
      <c r="G383" s="109">
        <v>0</v>
      </c>
      <c r="H383" s="109">
        <v>0</v>
      </c>
      <c r="I383" s="109">
        <v>0</v>
      </c>
      <c r="J383" s="110">
        <v>0</v>
      </c>
      <c r="K383" s="109">
        <v>0</v>
      </c>
      <c r="L383" s="109">
        <v>0</v>
      </c>
      <c r="M383" s="109">
        <v>0</v>
      </c>
      <c r="N383" s="109">
        <v>0</v>
      </c>
      <c r="O383" s="109">
        <v>0</v>
      </c>
      <c r="P383" s="109">
        <v>0</v>
      </c>
      <c r="Q383" s="109">
        <v>0</v>
      </c>
      <c r="R383" s="109">
        <v>0</v>
      </c>
      <c r="S383" s="109">
        <v>0</v>
      </c>
      <c r="T383" s="109">
        <v>0</v>
      </c>
      <c r="U383" s="111">
        <v>0</v>
      </c>
    </row>
    <row r="384" spans="1:28" s="113" customFormat="1" ht="14.4">
      <c r="A384" s="108" t="s">
        <v>42</v>
      </c>
      <c r="B384" s="109">
        <v>4634190.3000000007</v>
      </c>
      <c r="C384" s="109">
        <v>0</v>
      </c>
      <c r="D384" s="109">
        <v>1769961.44</v>
      </c>
      <c r="E384" s="109">
        <v>318552.83999999997</v>
      </c>
      <c r="F384" s="109">
        <v>0</v>
      </c>
      <c r="G384" s="109">
        <v>0</v>
      </c>
      <c r="H384" s="109">
        <v>34741.769999999997</v>
      </c>
      <c r="I384" s="109">
        <v>0</v>
      </c>
      <c r="J384" s="110">
        <v>6757446.3499999996</v>
      </c>
      <c r="K384" s="109">
        <v>331847.63</v>
      </c>
      <c r="L384" s="109">
        <v>0</v>
      </c>
      <c r="M384" s="109">
        <v>25154.84</v>
      </c>
      <c r="N384" s="109">
        <v>0</v>
      </c>
      <c r="O384" s="109">
        <v>220464.67000000004</v>
      </c>
      <c r="P384" s="109">
        <v>1468279.24</v>
      </c>
      <c r="Q384" s="109">
        <v>257.08</v>
      </c>
      <c r="R384" s="109">
        <v>4160632.4</v>
      </c>
      <c r="S384" s="109">
        <v>0</v>
      </c>
      <c r="T384" s="109">
        <v>170735</v>
      </c>
      <c r="U384" s="111">
        <v>6377370.8600000003</v>
      </c>
      <c r="V384" s="112"/>
      <c r="W384" s="112"/>
      <c r="X384" s="112"/>
      <c r="Y384" s="112"/>
      <c r="Z384" s="112"/>
      <c r="AA384" s="112"/>
      <c r="AB384" s="112"/>
    </row>
    <row r="385" spans="1:28" s="113" customFormat="1" ht="14.4">
      <c r="A385" s="103"/>
      <c r="B385" s="100"/>
      <c r="C385" s="117"/>
      <c r="D385" s="117"/>
      <c r="E385" s="117"/>
      <c r="F385" s="117"/>
      <c r="G385" s="117"/>
      <c r="H385" s="117"/>
      <c r="I385" s="117"/>
      <c r="J385" s="114">
        <v>0</v>
      </c>
      <c r="K385" s="117"/>
      <c r="L385" s="117"/>
      <c r="M385" s="100"/>
      <c r="N385" s="117"/>
      <c r="O385" s="117"/>
      <c r="P385" s="117"/>
      <c r="Q385" s="117"/>
      <c r="R385" s="117"/>
      <c r="S385" s="117"/>
      <c r="T385" s="117"/>
      <c r="U385" s="115">
        <v>0</v>
      </c>
      <c r="V385" s="112"/>
      <c r="W385" s="112"/>
      <c r="X385" s="112"/>
      <c r="Y385" s="112"/>
      <c r="Z385" s="112"/>
      <c r="AA385" s="112"/>
      <c r="AB385" s="112"/>
    </row>
    <row r="386" spans="1:28">
      <c r="A386" s="108" t="s">
        <v>313</v>
      </c>
      <c r="B386" s="109">
        <v>2439346.06</v>
      </c>
      <c r="C386" s="109">
        <v>0</v>
      </c>
      <c r="D386" s="109">
        <v>5042371.5500000007</v>
      </c>
      <c r="E386" s="109">
        <v>1739721.58</v>
      </c>
      <c r="F386" s="109">
        <v>0</v>
      </c>
      <c r="G386" s="109">
        <v>0</v>
      </c>
      <c r="H386" s="109">
        <v>310742.38</v>
      </c>
      <c r="I386" s="109">
        <v>0</v>
      </c>
      <c r="J386" s="110">
        <v>9532181.5700000022</v>
      </c>
      <c r="K386" s="109">
        <v>4931422.45</v>
      </c>
      <c r="L386" s="109">
        <v>0</v>
      </c>
      <c r="M386" s="109">
        <v>0</v>
      </c>
      <c r="N386" s="109">
        <v>0</v>
      </c>
      <c r="O386" s="109">
        <v>525186.14</v>
      </c>
      <c r="P386" s="109">
        <v>3550605.71</v>
      </c>
      <c r="Q386" s="109">
        <v>205858.62</v>
      </c>
      <c r="R386" s="109">
        <v>998713.62</v>
      </c>
      <c r="S386" s="109">
        <v>0</v>
      </c>
      <c r="T386" s="109">
        <v>0</v>
      </c>
      <c r="U386" s="111">
        <v>10211786.539999999</v>
      </c>
    </row>
    <row r="387" spans="1:28" s="113" customFormat="1" ht="14.4">
      <c r="A387" s="103" t="s">
        <v>314</v>
      </c>
      <c r="B387" s="100">
        <v>1240527.8</v>
      </c>
      <c r="C387" s="100">
        <v>0</v>
      </c>
      <c r="D387" s="100">
        <v>348554.97000000003</v>
      </c>
      <c r="E387" s="100">
        <v>38529.979999999996</v>
      </c>
      <c r="F387" s="100">
        <v>153432.51</v>
      </c>
      <c r="G387" s="100">
        <v>584381.1</v>
      </c>
      <c r="H387" s="100">
        <v>479061.83</v>
      </c>
      <c r="I387" s="100">
        <v>215870.1</v>
      </c>
      <c r="J387" s="114">
        <v>3060358.29</v>
      </c>
      <c r="K387" s="100">
        <v>0</v>
      </c>
      <c r="L387" s="100">
        <v>0</v>
      </c>
      <c r="M387" s="100">
        <v>1019228.83</v>
      </c>
      <c r="N387" s="100">
        <v>0</v>
      </c>
      <c r="O387" s="100">
        <v>154187.58000000002</v>
      </c>
      <c r="P387" s="100">
        <v>183147.31</v>
      </c>
      <c r="Q387" s="100">
        <v>213828.56</v>
      </c>
      <c r="R387" s="100">
        <v>222294.56</v>
      </c>
      <c r="S387" s="100">
        <v>6815000</v>
      </c>
      <c r="T387" s="100">
        <v>0</v>
      </c>
      <c r="U387" s="115">
        <v>8607686.8399999999</v>
      </c>
      <c r="V387" s="112"/>
      <c r="W387" s="112"/>
      <c r="X387" s="112"/>
      <c r="Y387" s="112"/>
      <c r="Z387" s="112"/>
      <c r="AA387" s="112"/>
      <c r="AB387" s="112"/>
    </row>
    <row r="388" spans="1:28">
      <c r="A388" s="103" t="s">
        <v>315</v>
      </c>
      <c r="B388" s="100">
        <v>0</v>
      </c>
      <c r="C388" s="100">
        <v>0</v>
      </c>
      <c r="D388" s="100">
        <v>0</v>
      </c>
      <c r="E388" s="100">
        <v>0</v>
      </c>
      <c r="F388" s="100">
        <v>0</v>
      </c>
      <c r="G388" s="100">
        <v>0</v>
      </c>
      <c r="H388" s="100">
        <v>0</v>
      </c>
      <c r="I388" s="100">
        <v>0</v>
      </c>
      <c r="J388" s="114">
        <v>0</v>
      </c>
      <c r="K388" s="100">
        <v>0</v>
      </c>
      <c r="L388" s="100">
        <v>0</v>
      </c>
      <c r="M388" s="100">
        <v>0</v>
      </c>
      <c r="N388" s="100">
        <v>0</v>
      </c>
      <c r="O388" s="100">
        <v>0</v>
      </c>
      <c r="P388" s="100">
        <v>0</v>
      </c>
      <c r="Q388" s="100">
        <v>0</v>
      </c>
      <c r="R388" s="100">
        <v>0</v>
      </c>
      <c r="S388" s="100">
        <v>0</v>
      </c>
      <c r="T388" s="100">
        <v>0</v>
      </c>
      <c r="U388" s="115">
        <v>0</v>
      </c>
    </row>
    <row r="389" spans="1:28">
      <c r="A389" s="103" t="s">
        <v>316</v>
      </c>
      <c r="B389" s="100">
        <v>0</v>
      </c>
      <c r="C389" s="100">
        <v>276930.42</v>
      </c>
      <c r="D389" s="100">
        <v>66566.240000000005</v>
      </c>
      <c r="E389" s="100">
        <v>12793.75</v>
      </c>
      <c r="F389" s="100">
        <v>0</v>
      </c>
      <c r="G389" s="100">
        <v>0</v>
      </c>
      <c r="H389" s="100">
        <v>0</v>
      </c>
      <c r="I389" s="100">
        <v>0</v>
      </c>
      <c r="J389" s="114">
        <v>356290.41</v>
      </c>
      <c r="K389" s="100">
        <v>41480.54</v>
      </c>
      <c r="L389" s="100">
        <v>0</v>
      </c>
      <c r="M389" s="100">
        <v>0</v>
      </c>
      <c r="N389" s="100">
        <v>0</v>
      </c>
      <c r="O389" s="100">
        <v>101054.82</v>
      </c>
      <c r="P389" s="100">
        <v>25165.65</v>
      </c>
      <c r="Q389" s="100">
        <v>186699</v>
      </c>
      <c r="R389" s="100">
        <v>0</v>
      </c>
      <c r="S389" s="100">
        <v>0</v>
      </c>
      <c r="T389" s="100">
        <v>0</v>
      </c>
      <c r="U389" s="115">
        <v>354400.01</v>
      </c>
    </row>
    <row r="390" spans="1:28">
      <c r="A390" s="103" t="s">
        <v>412</v>
      </c>
      <c r="B390" s="100">
        <v>3225710.92</v>
      </c>
      <c r="C390" s="100">
        <v>5240.03</v>
      </c>
      <c r="D390" s="100">
        <v>3140331.8199999994</v>
      </c>
      <c r="E390" s="100">
        <v>58729.26999999999</v>
      </c>
      <c r="F390" s="100">
        <v>0</v>
      </c>
      <c r="G390" s="100">
        <v>343266.51</v>
      </c>
      <c r="H390" s="100">
        <v>350089.89</v>
      </c>
      <c r="I390" s="100">
        <v>732271.08</v>
      </c>
      <c r="J390" s="114">
        <v>7855639.5199999986</v>
      </c>
      <c r="K390" s="100">
        <v>79976.2</v>
      </c>
      <c r="L390" s="100">
        <v>0</v>
      </c>
      <c r="M390" s="100">
        <v>3484748.83</v>
      </c>
      <c r="N390" s="100">
        <v>0</v>
      </c>
      <c r="O390" s="100">
        <v>2293897.65</v>
      </c>
      <c r="P390" s="100">
        <v>661749.87</v>
      </c>
      <c r="Q390" s="100">
        <v>825545.5</v>
      </c>
      <c r="R390" s="100">
        <v>104207.9</v>
      </c>
      <c r="S390" s="100">
        <v>0</v>
      </c>
      <c r="T390" s="100">
        <v>0</v>
      </c>
      <c r="U390" s="115">
        <v>7450125.9500000002</v>
      </c>
    </row>
    <row r="391" spans="1:28">
      <c r="A391" s="108" t="s">
        <v>41</v>
      </c>
      <c r="B391" s="109">
        <v>4466238.72</v>
      </c>
      <c r="C391" s="109">
        <v>282170.45</v>
      </c>
      <c r="D391" s="109">
        <v>3555453.0299999993</v>
      </c>
      <c r="E391" s="109">
        <v>110052.99999999999</v>
      </c>
      <c r="F391" s="109">
        <v>153432.51</v>
      </c>
      <c r="G391" s="109">
        <v>927647.61</v>
      </c>
      <c r="H391" s="109">
        <v>829151.72</v>
      </c>
      <c r="I391" s="109">
        <v>948141.17999999993</v>
      </c>
      <c r="J391" s="110">
        <v>11272288.219999999</v>
      </c>
      <c r="K391" s="109">
        <v>121456.73999999999</v>
      </c>
      <c r="L391" s="109">
        <v>0</v>
      </c>
      <c r="M391" s="109">
        <v>4503977.66</v>
      </c>
      <c r="N391" s="109">
        <v>0</v>
      </c>
      <c r="O391" s="109">
        <v>2549140.0499999998</v>
      </c>
      <c r="P391" s="109">
        <v>870062.83</v>
      </c>
      <c r="Q391" s="109">
        <v>1226073.06</v>
      </c>
      <c r="R391" s="109">
        <v>326502.45999999996</v>
      </c>
      <c r="S391" s="109">
        <v>6815000</v>
      </c>
      <c r="T391" s="109">
        <v>0</v>
      </c>
      <c r="U391" s="111">
        <v>16412212.800000001</v>
      </c>
    </row>
    <row r="392" spans="1:28" s="113" customFormat="1" ht="14.4">
      <c r="A392" s="108" t="s">
        <v>42</v>
      </c>
      <c r="B392" s="109">
        <v>6905584.7799999993</v>
      </c>
      <c r="C392" s="109">
        <v>282170.45</v>
      </c>
      <c r="D392" s="109">
        <v>8597824.5800000001</v>
      </c>
      <c r="E392" s="109">
        <v>1849774.58</v>
      </c>
      <c r="F392" s="109">
        <v>153432.51</v>
      </c>
      <c r="G392" s="109">
        <v>927647.61</v>
      </c>
      <c r="H392" s="109">
        <v>1139894.1000000001</v>
      </c>
      <c r="I392" s="109">
        <v>948141.17999999993</v>
      </c>
      <c r="J392" s="110">
        <v>20804469.790000003</v>
      </c>
      <c r="K392" s="109">
        <v>5052879.1900000004</v>
      </c>
      <c r="L392" s="109">
        <v>0</v>
      </c>
      <c r="M392" s="109">
        <v>4503977.66</v>
      </c>
      <c r="N392" s="109">
        <v>0</v>
      </c>
      <c r="O392" s="109">
        <v>3074326.19</v>
      </c>
      <c r="P392" s="109">
        <v>4420668.54</v>
      </c>
      <c r="Q392" s="109">
        <v>1431931.6800000002</v>
      </c>
      <c r="R392" s="109">
        <v>1325216.08</v>
      </c>
      <c r="S392" s="109">
        <v>6815000</v>
      </c>
      <c r="T392" s="109">
        <v>0</v>
      </c>
      <c r="U392" s="111">
        <v>26623999.340000004</v>
      </c>
      <c r="V392" s="112"/>
      <c r="W392" s="112"/>
      <c r="X392" s="112"/>
      <c r="Y392" s="112"/>
      <c r="Z392" s="112"/>
      <c r="AA392" s="112"/>
      <c r="AB392" s="112"/>
    </row>
    <row r="393" spans="1:28" s="113" customFormat="1" ht="14.4">
      <c r="A393" s="103"/>
      <c r="B393" s="100"/>
      <c r="C393" s="117"/>
      <c r="D393" s="117"/>
      <c r="E393" s="117"/>
      <c r="F393" s="117"/>
      <c r="G393" s="117"/>
      <c r="H393" s="117"/>
      <c r="I393" s="117"/>
      <c r="J393" s="114">
        <v>0</v>
      </c>
      <c r="K393" s="117"/>
      <c r="L393" s="117"/>
      <c r="M393" s="100"/>
      <c r="N393" s="117"/>
      <c r="O393" s="117"/>
      <c r="P393" s="117"/>
      <c r="Q393" s="117"/>
      <c r="R393" s="117"/>
      <c r="S393" s="117"/>
      <c r="T393" s="117"/>
      <c r="U393" s="115">
        <v>0</v>
      </c>
      <c r="V393" s="112"/>
      <c r="W393" s="112"/>
      <c r="X393" s="112"/>
      <c r="Y393" s="112"/>
      <c r="Z393" s="112"/>
      <c r="AA393" s="112"/>
      <c r="AB393" s="112"/>
    </row>
    <row r="394" spans="1:28">
      <c r="A394" s="108" t="s">
        <v>318</v>
      </c>
      <c r="B394" s="109">
        <v>9347648</v>
      </c>
      <c r="C394" s="109">
        <v>0</v>
      </c>
      <c r="D394" s="109">
        <v>14773259</v>
      </c>
      <c r="E394" s="109">
        <v>4327723</v>
      </c>
      <c r="F394" s="109">
        <v>0</v>
      </c>
      <c r="G394" s="109">
        <v>0</v>
      </c>
      <c r="H394" s="109">
        <v>3903914</v>
      </c>
      <c r="I394" s="109">
        <v>2279854</v>
      </c>
      <c r="J394" s="110">
        <v>34632398</v>
      </c>
      <c r="K394" s="109">
        <v>18327229</v>
      </c>
      <c r="L394" s="109">
        <v>0</v>
      </c>
      <c r="M394" s="109">
        <v>3439778</v>
      </c>
      <c r="N394" s="109">
        <v>98208</v>
      </c>
      <c r="O394" s="109">
        <v>2126493</v>
      </c>
      <c r="P394" s="109">
        <v>4687261</v>
      </c>
      <c r="Q394" s="109">
        <v>468728</v>
      </c>
      <c r="R394" s="109">
        <v>7341211</v>
      </c>
      <c r="S394" s="109">
        <v>0</v>
      </c>
      <c r="T394" s="109">
        <v>1481783</v>
      </c>
      <c r="U394" s="111">
        <v>37970691</v>
      </c>
    </row>
    <row r="395" spans="1:28" s="113" customFormat="1" ht="14.4">
      <c r="A395" s="103" t="s">
        <v>319</v>
      </c>
      <c r="B395" s="100">
        <v>8883070</v>
      </c>
      <c r="C395" s="100">
        <v>0</v>
      </c>
      <c r="D395" s="100">
        <v>7368343</v>
      </c>
      <c r="E395" s="100">
        <v>4890022</v>
      </c>
      <c r="F395" s="100">
        <v>24561</v>
      </c>
      <c r="G395" s="100">
        <v>217062</v>
      </c>
      <c r="H395" s="100">
        <v>1332530</v>
      </c>
      <c r="I395" s="100">
        <v>1292513</v>
      </c>
      <c r="J395" s="114">
        <v>24008101</v>
      </c>
      <c r="K395" s="100">
        <v>4595</v>
      </c>
      <c r="L395" s="100">
        <v>175176</v>
      </c>
      <c r="M395" s="100">
        <v>1509575</v>
      </c>
      <c r="N395" s="100">
        <v>0</v>
      </c>
      <c r="O395" s="100">
        <v>15604246</v>
      </c>
      <c r="P395" s="100">
        <v>1699507</v>
      </c>
      <c r="Q395" s="100">
        <v>182086</v>
      </c>
      <c r="R395" s="100">
        <v>2602324</v>
      </c>
      <c r="S395" s="100">
        <v>0</v>
      </c>
      <c r="T395" s="100">
        <v>0</v>
      </c>
      <c r="U395" s="115">
        <v>21777509</v>
      </c>
      <c r="V395" s="112"/>
      <c r="W395" s="112"/>
      <c r="X395" s="112"/>
      <c r="Y395" s="112"/>
      <c r="Z395" s="112"/>
      <c r="AA395" s="112"/>
      <c r="AB395" s="112"/>
    </row>
    <row r="396" spans="1:28">
      <c r="A396" s="103" t="s">
        <v>320</v>
      </c>
      <c r="B396" s="100">
        <v>181001</v>
      </c>
      <c r="C396" s="100">
        <v>0</v>
      </c>
      <c r="D396" s="100">
        <v>487439</v>
      </c>
      <c r="E396" s="100">
        <v>31622</v>
      </c>
      <c r="F396" s="100">
        <v>19658</v>
      </c>
      <c r="G396" s="100">
        <v>607494</v>
      </c>
      <c r="H396" s="100">
        <v>644425</v>
      </c>
      <c r="I396" s="100">
        <v>979083</v>
      </c>
      <c r="J396" s="114">
        <v>2950722</v>
      </c>
      <c r="K396" s="100">
        <v>823505</v>
      </c>
      <c r="L396" s="100">
        <v>0</v>
      </c>
      <c r="M396" s="100">
        <v>1514068</v>
      </c>
      <c r="N396" s="100">
        <v>251118</v>
      </c>
      <c r="O396" s="100">
        <v>13772</v>
      </c>
      <c r="P396" s="100">
        <v>98702</v>
      </c>
      <c r="Q396" s="100">
        <v>87430</v>
      </c>
      <c r="R396" s="100">
        <v>150</v>
      </c>
      <c r="S396" s="100">
        <v>0</v>
      </c>
      <c r="T396" s="100">
        <v>0</v>
      </c>
      <c r="U396" s="115">
        <v>2788745</v>
      </c>
    </row>
    <row r="397" spans="1:28">
      <c r="A397" s="103" t="s">
        <v>321</v>
      </c>
      <c r="B397" s="100">
        <v>314463.69</v>
      </c>
      <c r="C397" s="100">
        <v>0</v>
      </c>
      <c r="D397" s="100">
        <v>74168.399999999994</v>
      </c>
      <c r="E397" s="100">
        <v>47631.51</v>
      </c>
      <c r="F397" s="100">
        <v>0</v>
      </c>
      <c r="G397" s="100">
        <v>0</v>
      </c>
      <c r="H397" s="100">
        <v>0</v>
      </c>
      <c r="I397" s="100">
        <v>0</v>
      </c>
      <c r="J397" s="114">
        <v>436263.6</v>
      </c>
      <c r="K397" s="100">
        <v>66157.02</v>
      </c>
      <c r="L397" s="100">
        <v>0</v>
      </c>
      <c r="M397" s="100">
        <v>0</v>
      </c>
      <c r="N397" s="100">
        <v>0</v>
      </c>
      <c r="O397" s="100">
        <v>42162.66</v>
      </c>
      <c r="P397" s="100">
        <v>52653.65</v>
      </c>
      <c r="Q397" s="100">
        <v>205760.41</v>
      </c>
      <c r="R397" s="100">
        <v>1186</v>
      </c>
      <c r="S397" s="100">
        <v>0</v>
      </c>
      <c r="T397" s="100">
        <v>0</v>
      </c>
      <c r="U397" s="115">
        <v>367919.74</v>
      </c>
    </row>
    <row r="398" spans="1:28">
      <c r="A398" s="103" t="s">
        <v>322</v>
      </c>
      <c r="B398" s="100">
        <v>3172791</v>
      </c>
      <c r="C398" s="100">
        <v>0</v>
      </c>
      <c r="D398" s="100">
        <v>499814</v>
      </c>
      <c r="E398" s="100">
        <v>302367</v>
      </c>
      <c r="F398" s="100">
        <v>0</v>
      </c>
      <c r="G398" s="100">
        <v>39145</v>
      </c>
      <c r="H398" s="100">
        <v>175000</v>
      </c>
      <c r="I398" s="100">
        <v>270473</v>
      </c>
      <c r="J398" s="114">
        <v>4459590</v>
      </c>
      <c r="K398" s="100">
        <v>0</v>
      </c>
      <c r="L398" s="100">
        <v>5000</v>
      </c>
      <c r="M398" s="100">
        <v>754473</v>
      </c>
      <c r="N398" s="100">
        <v>486000</v>
      </c>
      <c r="O398" s="100">
        <v>838837</v>
      </c>
      <c r="P398" s="100">
        <v>253499</v>
      </c>
      <c r="Q398" s="100">
        <v>973863</v>
      </c>
      <c r="R398" s="100">
        <v>1382137</v>
      </c>
      <c r="S398" s="100">
        <v>0</v>
      </c>
      <c r="T398" s="100">
        <v>0</v>
      </c>
      <c r="U398" s="115">
        <v>4693809</v>
      </c>
    </row>
    <row r="399" spans="1:28">
      <c r="A399" s="103" t="s">
        <v>323</v>
      </c>
      <c r="B399" s="100">
        <v>504025</v>
      </c>
      <c r="C399" s="100">
        <v>0</v>
      </c>
      <c r="D399" s="100">
        <v>1150493</v>
      </c>
      <c r="E399" s="100">
        <v>15891</v>
      </c>
      <c r="F399" s="100">
        <v>488592</v>
      </c>
      <c r="G399" s="100">
        <v>328683</v>
      </c>
      <c r="H399" s="100">
        <v>877212</v>
      </c>
      <c r="I399" s="100">
        <v>1208024</v>
      </c>
      <c r="J399" s="114">
        <v>4572920</v>
      </c>
      <c r="K399" s="100">
        <v>564341</v>
      </c>
      <c r="L399" s="100">
        <v>0</v>
      </c>
      <c r="M399" s="100">
        <v>1545123</v>
      </c>
      <c r="N399" s="100">
        <v>0</v>
      </c>
      <c r="O399" s="100">
        <v>1650591</v>
      </c>
      <c r="P399" s="100">
        <v>262577</v>
      </c>
      <c r="Q399" s="100">
        <v>86143</v>
      </c>
      <c r="R399" s="100">
        <v>175745</v>
      </c>
      <c r="S399" s="100">
        <v>450232</v>
      </c>
      <c r="T399" s="100">
        <v>0</v>
      </c>
      <c r="U399" s="115">
        <v>4734752</v>
      </c>
    </row>
    <row r="400" spans="1:28">
      <c r="A400" s="103" t="s">
        <v>324</v>
      </c>
      <c r="B400" s="100">
        <v>0</v>
      </c>
      <c r="C400" s="100">
        <v>0</v>
      </c>
      <c r="D400" s="100">
        <v>93989.299999999988</v>
      </c>
      <c r="E400" s="100">
        <v>0</v>
      </c>
      <c r="F400" s="100">
        <v>2297.92</v>
      </c>
      <c r="G400" s="100">
        <v>0</v>
      </c>
      <c r="H400" s="100">
        <v>0</v>
      </c>
      <c r="I400" s="100">
        <v>0</v>
      </c>
      <c r="J400" s="114">
        <v>96287.219999999987</v>
      </c>
      <c r="K400" s="100">
        <v>87209.13</v>
      </c>
      <c r="L400" s="100">
        <v>0</v>
      </c>
      <c r="M400" s="100">
        <v>0</v>
      </c>
      <c r="N400" s="100">
        <v>14654.22</v>
      </c>
      <c r="O400" s="100">
        <v>16080.75</v>
      </c>
      <c r="P400" s="100">
        <v>29083.78</v>
      </c>
      <c r="Q400" s="100">
        <v>0</v>
      </c>
      <c r="R400" s="100">
        <v>0</v>
      </c>
      <c r="S400" s="100">
        <v>0</v>
      </c>
      <c r="T400" s="100">
        <v>0</v>
      </c>
      <c r="U400" s="115">
        <v>147027.88</v>
      </c>
    </row>
    <row r="401" spans="1:28">
      <c r="A401" s="103" t="s">
        <v>325</v>
      </c>
      <c r="B401" s="100">
        <v>24026</v>
      </c>
      <c r="C401" s="100">
        <v>0</v>
      </c>
      <c r="D401" s="100">
        <v>3006</v>
      </c>
      <c r="E401" s="100">
        <v>65765</v>
      </c>
      <c r="F401" s="100">
        <v>13759</v>
      </c>
      <c r="G401" s="100">
        <v>0</v>
      </c>
      <c r="H401" s="100">
        <v>0</v>
      </c>
      <c r="I401" s="100">
        <v>0</v>
      </c>
      <c r="J401" s="114">
        <v>106556</v>
      </c>
      <c r="K401" s="100">
        <v>0</v>
      </c>
      <c r="L401" s="100">
        <v>0</v>
      </c>
      <c r="M401" s="100">
        <v>0</v>
      </c>
      <c r="N401" s="100">
        <v>79163</v>
      </c>
      <c r="O401" s="100">
        <v>3433</v>
      </c>
      <c r="P401" s="100">
        <v>29887</v>
      </c>
      <c r="Q401" s="100">
        <v>0</v>
      </c>
      <c r="R401" s="100">
        <v>0</v>
      </c>
      <c r="S401" s="100">
        <v>0</v>
      </c>
      <c r="T401" s="100">
        <v>0</v>
      </c>
      <c r="U401" s="115">
        <v>112483</v>
      </c>
    </row>
    <row r="402" spans="1:28">
      <c r="A402" s="108" t="s">
        <v>41</v>
      </c>
      <c r="B402" s="109">
        <v>13079376.689999999</v>
      </c>
      <c r="C402" s="109">
        <v>0</v>
      </c>
      <c r="D402" s="109">
        <v>9677252.7000000011</v>
      </c>
      <c r="E402" s="109">
        <v>5353298.51</v>
      </c>
      <c r="F402" s="109">
        <v>548867.92000000004</v>
      </c>
      <c r="G402" s="109">
        <v>1192384</v>
      </c>
      <c r="H402" s="109">
        <v>3029167</v>
      </c>
      <c r="I402" s="109">
        <v>3750093</v>
      </c>
      <c r="J402" s="110">
        <v>36630439.82</v>
      </c>
      <c r="K402" s="109">
        <v>1545807.15</v>
      </c>
      <c r="L402" s="109">
        <v>180176</v>
      </c>
      <c r="M402" s="109">
        <v>5323239</v>
      </c>
      <c r="N402" s="109">
        <v>830935.22</v>
      </c>
      <c r="O402" s="109">
        <v>18169122.41</v>
      </c>
      <c r="P402" s="109">
        <v>2425909.4299999997</v>
      </c>
      <c r="Q402" s="109">
        <v>1535282.4100000001</v>
      </c>
      <c r="R402" s="109">
        <v>4161542</v>
      </c>
      <c r="S402" s="109">
        <v>450232</v>
      </c>
      <c r="T402" s="109">
        <v>0</v>
      </c>
      <c r="U402" s="111">
        <v>34622245.620000005</v>
      </c>
    </row>
    <row r="403" spans="1:28" s="113" customFormat="1" ht="14.4">
      <c r="A403" s="108" t="s">
        <v>42</v>
      </c>
      <c r="B403" s="109">
        <v>22427024.689999998</v>
      </c>
      <c r="C403" s="109">
        <v>0</v>
      </c>
      <c r="D403" s="109">
        <v>24450511.700000003</v>
      </c>
      <c r="E403" s="109">
        <v>9681021.5099999998</v>
      </c>
      <c r="F403" s="109">
        <v>548867.92000000004</v>
      </c>
      <c r="G403" s="109">
        <v>1192384</v>
      </c>
      <c r="H403" s="109">
        <v>6933081</v>
      </c>
      <c r="I403" s="109">
        <v>6029947</v>
      </c>
      <c r="J403" s="110">
        <v>71262837.819999993</v>
      </c>
      <c r="K403" s="109">
        <v>19873036.149999999</v>
      </c>
      <c r="L403" s="109">
        <v>180176</v>
      </c>
      <c r="M403" s="109">
        <v>8763017</v>
      </c>
      <c r="N403" s="109">
        <v>929143.22</v>
      </c>
      <c r="O403" s="109">
        <v>20295615.41</v>
      </c>
      <c r="P403" s="109">
        <v>7113170.4299999997</v>
      </c>
      <c r="Q403" s="109">
        <v>2004010.4100000001</v>
      </c>
      <c r="R403" s="109">
        <v>11502753</v>
      </c>
      <c r="S403" s="109">
        <v>450232</v>
      </c>
      <c r="T403" s="109">
        <v>1481783</v>
      </c>
      <c r="U403" s="111">
        <v>72592936.620000005</v>
      </c>
      <c r="V403" s="112"/>
      <c r="W403" s="112"/>
      <c r="X403" s="112"/>
      <c r="Y403" s="112"/>
      <c r="Z403" s="112"/>
      <c r="AA403" s="112"/>
      <c r="AB403" s="112"/>
    </row>
    <row r="404" spans="1:28" s="113" customFormat="1" ht="14.4">
      <c r="A404" s="103"/>
      <c r="B404" s="100"/>
      <c r="C404" s="117"/>
      <c r="D404" s="117"/>
      <c r="E404" s="117"/>
      <c r="F404" s="117"/>
      <c r="G404" s="117"/>
      <c r="H404" s="117"/>
      <c r="I404" s="117"/>
      <c r="J404" s="114">
        <v>0</v>
      </c>
      <c r="K404" s="117"/>
      <c r="L404" s="117"/>
      <c r="M404" s="100"/>
      <c r="N404" s="117"/>
      <c r="O404" s="117"/>
      <c r="P404" s="117"/>
      <c r="Q404" s="117"/>
      <c r="R404" s="117"/>
      <c r="S404" s="117"/>
      <c r="T404" s="117"/>
      <c r="U404" s="115">
        <v>0</v>
      </c>
      <c r="V404" s="112"/>
      <c r="W404" s="112"/>
      <c r="X404" s="112"/>
      <c r="Y404" s="112"/>
      <c r="Z404" s="112"/>
      <c r="AA404" s="112"/>
      <c r="AB404" s="112"/>
    </row>
    <row r="405" spans="1:28">
      <c r="A405" s="108" t="s">
        <v>326</v>
      </c>
      <c r="B405" s="109">
        <v>4690133</v>
      </c>
      <c r="C405" s="109">
        <v>1256709</v>
      </c>
      <c r="D405" s="109">
        <v>4356777</v>
      </c>
      <c r="E405" s="109">
        <v>1003539</v>
      </c>
      <c r="F405" s="109">
        <v>0</v>
      </c>
      <c r="G405" s="109">
        <v>0</v>
      </c>
      <c r="H405" s="109">
        <v>157358</v>
      </c>
      <c r="I405" s="109">
        <v>2129562</v>
      </c>
      <c r="J405" s="110">
        <v>13594078</v>
      </c>
      <c r="K405" s="109">
        <v>2183098</v>
      </c>
      <c r="L405" s="109">
        <v>0</v>
      </c>
      <c r="M405" s="109">
        <v>2048767</v>
      </c>
      <c r="N405" s="109">
        <v>0</v>
      </c>
      <c r="O405" s="109">
        <v>200629</v>
      </c>
      <c r="P405" s="109">
        <v>4840559</v>
      </c>
      <c r="Q405" s="109">
        <v>654717</v>
      </c>
      <c r="R405" s="109">
        <v>3512123</v>
      </c>
      <c r="S405" s="109">
        <v>0</v>
      </c>
      <c r="T405" s="109">
        <v>0</v>
      </c>
      <c r="U405" s="111">
        <v>13439893</v>
      </c>
    </row>
    <row r="406" spans="1:28" s="113" customFormat="1" ht="14.4">
      <c r="A406" s="103" t="s">
        <v>327</v>
      </c>
      <c r="B406" s="100">
        <v>0</v>
      </c>
      <c r="C406" s="100">
        <v>0</v>
      </c>
      <c r="D406" s="100">
        <v>0</v>
      </c>
      <c r="E406" s="100">
        <v>0</v>
      </c>
      <c r="F406" s="100">
        <v>0</v>
      </c>
      <c r="G406" s="100">
        <v>0</v>
      </c>
      <c r="H406" s="100">
        <v>0</v>
      </c>
      <c r="I406" s="100">
        <v>0</v>
      </c>
      <c r="J406" s="114">
        <v>0</v>
      </c>
      <c r="K406" s="100">
        <v>0</v>
      </c>
      <c r="L406" s="100">
        <v>0</v>
      </c>
      <c r="M406" s="100">
        <v>0</v>
      </c>
      <c r="N406" s="100">
        <v>0</v>
      </c>
      <c r="O406" s="100">
        <v>0</v>
      </c>
      <c r="P406" s="100">
        <v>0</v>
      </c>
      <c r="Q406" s="100">
        <v>0</v>
      </c>
      <c r="R406" s="100">
        <v>0</v>
      </c>
      <c r="S406" s="100">
        <v>0</v>
      </c>
      <c r="T406" s="100">
        <v>0</v>
      </c>
      <c r="U406" s="115">
        <v>0</v>
      </c>
      <c r="V406" s="112"/>
      <c r="W406" s="112"/>
      <c r="X406" s="112"/>
      <c r="Y406" s="112"/>
      <c r="Z406" s="112"/>
      <c r="AA406" s="112"/>
      <c r="AB406" s="112"/>
    </row>
    <row r="407" spans="1:28">
      <c r="A407" s="103" t="s">
        <v>328</v>
      </c>
      <c r="B407" s="100">
        <v>0</v>
      </c>
      <c r="C407" s="100">
        <v>0</v>
      </c>
      <c r="D407" s="100">
        <v>342151.95000000007</v>
      </c>
      <c r="E407" s="100">
        <v>1554.18</v>
      </c>
      <c r="F407" s="100">
        <v>0</v>
      </c>
      <c r="G407" s="100">
        <v>0</v>
      </c>
      <c r="H407" s="100">
        <v>3000</v>
      </c>
      <c r="I407" s="100">
        <v>0</v>
      </c>
      <c r="J407" s="114">
        <v>346706.13000000006</v>
      </c>
      <c r="K407" s="100">
        <v>112064.07</v>
      </c>
      <c r="L407" s="100">
        <v>0</v>
      </c>
      <c r="M407" s="100">
        <v>2500</v>
      </c>
      <c r="N407" s="100">
        <v>0</v>
      </c>
      <c r="O407" s="100">
        <v>101823.78</v>
      </c>
      <c r="P407" s="100">
        <v>42161.29</v>
      </c>
      <c r="Q407" s="100">
        <v>58411.7</v>
      </c>
      <c r="R407" s="100">
        <v>0</v>
      </c>
      <c r="S407" s="100">
        <v>0</v>
      </c>
      <c r="T407" s="100">
        <v>0</v>
      </c>
      <c r="U407" s="115">
        <v>316960.84000000003</v>
      </c>
    </row>
    <row r="408" spans="1:28">
      <c r="A408" s="103" t="s">
        <v>329</v>
      </c>
      <c r="B408" s="100">
        <v>0</v>
      </c>
      <c r="C408" s="100">
        <v>0</v>
      </c>
      <c r="D408" s="100">
        <v>128551</v>
      </c>
      <c r="E408" s="100">
        <v>0</v>
      </c>
      <c r="F408" s="100">
        <v>0</v>
      </c>
      <c r="G408" s="100">
        <v>0</v>
      </c>
      <c r="H408" s="100">
        <v>0</v>
      </c>
      <c r="I408" s="100">
        <v>0</v>
      </c>
      <c r="J408" s="114">
        <v>128551</v>
      </c>
      <c r="K408" s="100">
        <v>25169</v>
      </c>
      <c r="L408" s="100">
        <v>0</v>
      </c>
      <c r="M408" s="100">
        <v>0</v>
      </c>
      <c r="N408" s="100">
        <v>0</v>
      </c>
      <c r="O408" s="100">
        <v>0</v>
      </c>
      <c r="P408" s="100">
        <v>8664</v>
      </c>
      <c r="Q408" s="100">
        <v>31349</v>
      </c>
      <c r="R408" s="100">
        <v>0</v>
      </c>
      <c r="S408" s="100">
        <v>0</v>
      </c>
      <c r="T408" s="100">
        <v>0</v>
      </c>
      <c r="U408" s="115">
        <v>65182</v>
      </c>
    </row>
    <row r="409" spans="1:28">
      <c r="A409" s="103" t="s">
        <v>330</v>
      </c>
      <c r="B409" s="100">
        <v>19910.240000000002</v>
      </c>
      <c r="C409" s="100">
        <v>0</v>
      </c>
      <c r="D409" s="100">
        <v>24503.510000000002</v>
      </c>
      <c r="E409" s="100">
        <v>9251.0499999999993</v>
      </c>
      <c r="F409" s="100">
        <v>0</v>
      </c>
      <c r="G409" s="100">
        <v>0</v>
      </c>
      <c r="H409" s="100">
        <v>0</v>
      </c>
      <c r="I409" s="100">
        <v>0</v>
      </c>
      <c r="J409" s="114">
        <v>53664.800000000003</v>
      </c>
      <c r="K409" s="100">
        <v>20000</v>
      </c>
      <c r="L409" s="100">
        <v>0</v>
      </c>
      <c r="M409" s="100">
        <v>0</v>
      </c>
      <c r="N409" s="100">
        <v>0</v>
      </c>
      <c r="O409" s="100">
        <v>1887.62</v>
      </c>
      <c r="P409" s="100">
        <v>6085.1</v>
      </c>
      <c r="Q409" s="100">
        <v>28266.739999999998</v>
      </c>
      <c r="R409" s="100">
        <v>0</v>
      </c>
      <c r="S409" s="100">
        <v>0</v>
      </c>
      <c r="T409" s="100">
        <v>0</v>
      </c>
      <c r="U409" s="115">
        <v>56239.46</v>
      </c>
    </row>
    <row r="410" spans="1:28">
      <c r="A410" s="103" t="s">
        <v>331</v>
      </c>
      <c r="B410" s="100">
        <v>0</v>
      </c>
      <c r="C410" s="100">
        <v>0</v>
      </c>
      <c r="D410" s="100">
        <v>22447.33</v>
      </c>
      <c r="E410" s="100">
        <v>3406.5</v>
      </c>
      <c r="F410" s="100">
        <v>0</v>
      </c>
      <c r="G410" s="100">
        <v>0</v>
      </c>
      <c r="H410" s="100">
        <v>0</v>
      </c>
      <c r="I410" s="100">
        <v>0</v>
      </c>
      <c r="J410" s="114">
        <v>25853.83</v>
      </c>
      <c r="K410" s="100">
        <v>17744.439999999999</v>
      </c>
      <c r="L410" s="100">
        <v>0</v>
      </c>
      <c r="M410" s="100">
        <v>7000</v>
      </c>
      <c r="N410" s="100">
        <v>0</v>
      </c>
      <c r="O410" s="100">
        <v>6647.98</v>
      </c>
      <c r="P410" s="100">
        <v>2991.02</v>
      </c>
      <c r="Q410" s="100">
        <v>0</v>
      </c>
      <c r="R410" s="100">
        <v>0</v>
      </c>
      <c r="S410" s="100">
        <v>0</v>
      </c>
      <c r="T410" s="100">
        <v>0</v>
      </c>
      <c r="U410" s="115">
        <v>34383.439999999995</v>
      </c>
    </row>
    <row r="411" spans="1:28">
      <c r="A411" s="103" t="s">
        <v>413</v>
      </c>
      <c r="B411" s="100">
        <v>0</v>
      </c>
      <c r="C411" s="100">
        <v>0</v>
      </c>
      <c r="D411" s="100">
        <v>58085.34</v>
      </c>
      <c r="E411" s="100">
        <v>2298.96</v>
      </c>
      <c r="F411" s="100">
        <v>527.87</v>
      </c>
      <c r="G411" s="100">
        <v>0</v>
      </c>
      <c r="H411" s="100">
        <v>2000</v>
      </c>
      <c r="I411" s="100">
        <v>0</v>
      </c>
      <c r="J411" s="114">
        <v>62912.17</v>
      </c>
      <c r="K411" s="100">
        <v>57010</v>
      </c>
      <c r="L411" s="100">
        <v>0</v>
      </c>
      <c r="M411" s="100">
        <v>0</v>
      </c>
      <c r="N411" s="100">
        <v>0</v>
      </c>
      <c r="O411" s="100">
        <v>2200.62</v>
      </c>
      <c r="P411" s="100">
        <v>12273.52</v>
      </c>
      <c r="Q411" s="100">
        <v>0</v>
      </c>
      <c r="R411" s="100">
        <v>0</v>
      </c>
      <c r="S411" s="100">
        <v>0</v>
      </c>
      <c r="T411" s="100">
        <v>0</v>
      </c>
      <c r="U411" s="115">
        <v>71484.14</v>
      </c>
    </row>
    <row r="412" spans="1:28">
      <c r="A412" s="103" t="s">
        <v>333</v>
      </c>
      <c r="B412" s="100">
        <v>0</v>
      </c>
      <c r="C412" s="100">
        <v>0</v>
      </c>
      <c r="D412" s="100">
        <v>39943.099999999991</v>
      </c>
      <c r="E412" s="100">
        <v>0</v>
      </c>
      <c r="F412" s="100">
        <v>0</v>
      </c>
      <c r="G412" s="100">
        <v>0</v>
      </c>
      <c r="H412" s="100">
        <v>0</v>
      </c>
      <c r="I412" s="100">
        <v>0</v>
      </c>
      <c r="J412" s="114">
        <v>39943.099999999991</v>
      </c>
      <c r="K412" s="100">
        <v>11205.42</v>
      </c>
      <c r="L412" s="100">
        <v>0</v>
      </c>
      <c r="M412" s="100">
        <v>0</v>
      </c>
      <c r="N412" s="100">
        <v>0</v>
      </c>
      <c r="O412" s="100">
        <v>17838.12</v>
      </c>
      <c r="P412" s="100">
        <v>6497.7</v>
      </c>
      <c r="Q412" s="100">
        <v>7644.81</v>
      </c>
      <c r="R412" s="100">
        <v>0</v>
      </c>
      <c r="S412" s="100">
        <v>0</v>
      </c>
      <c r="T412" s="100">
        <v>0</v>
      </c>
      <c r="U412" s="115">
        <v>43186.049999999996</v>
      </c>
    </row>
    <row r="413" spans="1:28">
      <c r="A413" s="103" t="s">
        <v>334</v>
      </c>
      <c r="B413" s="100">
        <v>0</v>
      </c>
      <c r="C413" s="100">
        <v>0</v>
      </c>
      <c r="D413" s="100">
        <v>4487.95</v>
      </c>
      <c r="E413" s="100">
        <v>0</v>
      </c>
      <c r="F413" s="100">
        <v>0</v>
      </c>
      <c r="G413" s="100">
        <v>0</v>
      </c>
      <c r="H413" s="100">
        <v>0</v>
      </c>
      <c r="I413" s="100">
        <v>0</v>
      </c>
      <c r="J413" s="114">
        <v>4487.95</v>
      </c>
      <c r="K413" s="100">
        <v>3631.97</v>
      </c>
      <c r="L413" s="100">
        <v>0</v>
      </c>
      <c r="M413" s="100">
        <v>0</v>
      </c>
      <c r="N413" s="100">
        <v>0</v>
      </c>
      <c r="O413" s="100">
        <v>5.51</v>
      </c>
      <c r="P413" s="100">
        <v>1650.22</v>
      </c>
      <c r="Q413" s="100">
        <v>1946.2</v>
      </c>
      <c r="R413" s="100">
        <v>0</v>
      </c>
      <c r="S413" s="100">
        <v>0</v>
      </c>
      <c r="T413" s="100">
        <v>0</v>
      </c>
      <c r="U413" s="115">
        <v>7233.9</v>
      </c>
    </row>
    <row r="414" spans="1:28">
      <c r="A414" s="103" t="s">
        <v>335</v>
      </c>
      <c r="B414" s="100">
        <v>0</v>
      </c>
      <c r="C414" s="100">
        <v>0</v>
      </c>
      <c r="D414" s="100">
        <v>7297.38</v>
      </c>
      <c r="E414" s="100">
        <v>4512.67</v>
      </c>
      <c r="F414" s="100">
        <v>18050.310000000001</v>
      </c>
      <c r="G414" s="100">
        <v>0</v>
      </c>
      <c r="H414" s="100">
        <v>0</v>
      </c>
      <c r="I414" s="100">
        <v>0</v>
      </c>
      <c r="J414" s="114">
        <v>29860.36</v>
      </c>
      <c r="K414" s="100">
        <v>3003.65</v>
      </c>
      <c r="L414" s="100">
        <v>0</v>
      </c>
      <c r="M414" s="100">
        <v>18050.310000000001</v>
      </c>
      <c r="N414" s="100">
        <v>0</v>
      </c>
      <c r="O414" s="100">
        <v>5308.57</v>
      </c>
      <c r="P414" s="100">
        <v>4228.67</v>
      </c>
      <c r="Q414" s="100">
        <v>0</v>
      </c>
      <c r="R414" s="100">
        <v>0</v>
      </c>
      <c r="S414" s="100">
        <v>0</v>
      </c>
      <c r="T414" s="100">
        <v>0</v>
      </c>
      <c r="U414" s="115">
        <v>30591.200000000004</v>
      </c>
    </row>
    <row r="415" spans="1:28">
      <c r="A415" s="103" t="s">
        <v>336</v>
      </c>
      <c r="B415" s="100">
        <v>113269.95999999999</v>
      </c>
      <c r="C415" s="100">
        <v>0</v>
      </c>
      <c r="D415" s="100">
        <v>70356.83</v>
      </c>
      <c r="E415" s="100">
        <v>0</v>
      </c>
      <c r="F415" s="100">
        <v>0</v>
      </c>
      <c r="G415" s="100">
        <v>0</v>
      </c>
      <c r="H415" s="100">
        <v>0</v>
      </c>
      <c r="I415" s="100">
        <v>0</v>
      </c>
      <c r="J415" s="114">
        <v>183626.78999999998</v>
      </c>
      <c r="K415" s="100">
        <v>35202.269999999997</v>
      </c>
      <c r="L415" s="100">
        <v>0</v>
      </c>
      <c r="M415" s="100">
        <v>0</v>
      </c>
      <c r="N415" s="100">
        <v>0</v>
      </c>
      <c r="O415" s="100">
        <v>39072.15</v>
      </c>
      <c r="P415" s="100">
        <v>8766.75</v>
      </c>
      <c r="Q415" s="100">
        <v>97777.88</v>
      </c>
      <c r="R415" s="100">
        <v>16220.98</v>
      </c>
      <c r="S415" s="100">
        <v>0</v>
      </c>
      <c r="T415" s="100">
        <v>0</v>
      </c>
      <c r="U415" s="115">
        <v>197040.03</v>
      </c>
    </row>
    <row r="416" spans="1:28">
      <c r="A416" s="103" t="s">
        <v>337</v>
      </c>
      <c r="B416" s="100">
        <v>221052.62</v>
      </c>
      <c r="C416" s="100">
        <v>0</v>
      </c>
      <c r="D416" s="100">
        <v>73737.989999999991</v>
      </c>
      <c r="E416" s="100">
        <v>1755.07</v>
      </c>
      <c r="F416" s="100">
        <v>0</v>
      </c>
      <c r="G416" s="100">
        <v>0</v>
      </c>
      <c r="H416" s="100">
        <v>17500</v>
      </c>
      <c r="I416" s="100">
        <v>7274.72</v>
      </c>
      <c r="J416" s="114">
        <v>321320.39999999997</v>
      </c>
      <c r="K416" s="100">
        <v>95559.07</v>
      </c>
      <c r="L416" s="100">
        <v>0</v>
      </c>
      <c r="M416" s="100">
        <v>10488.88</v>
      </c>
      <c r="N416" s="100">
        <v>0</v>
      </c>
      <c r="O416" s="100">
        <v>27279.43</v>
      </c>
      <c r="P416" s="100">
        <v>21039.96</v>
      </c>
      <c r="Q416" s="100">
        <v>181918</v>
      </c>
      <c r="R416" s="100">
        <v>0</v>
      </c>
      <c r="S416" s="100">
        <v>0</v>
      </c>
      <c r="T416" s="100">
        <v>0</v>
      </c>
      <c r="U416" s="115">
        <v>336285.33999999997</v>
      </c>
    </row>
    <row r="417" spans="1:28">
      <c r="A417" s="103" t="s">
        <v>338</v>
      </c>
      <c r="B417" s="100">
        <v>1852200.62</v>
      </c>
      <c r="C417" s="100">
        <v>0</v>
      </c>
      <c r="D417" s="100">
        <v>807678.44</v>
      </c>
      <c r="E417" s="100">
        <v>506509.13</v>
      </c>
      <c r="F417" s="100">
        <v>0</v>
      </c>
      <c r="G417" s="100">
        <v>0</v>
      </c>
      <c r="H417" s="100">
        <v>38205</v>
      </c>
      <c r="I417" s="100">
        <v>9064.7900000000009</v>
      </c>
      <c r="J417" s="114">
        <v>3213657.98</v>
      </c>
      <c r="K417" s="100">
        <v>0</v>
      </c>
      <c r="L417" s="100">
        <v>0</v>
      </c>
      <c r="M417" s="100">
        <v>9064.7900000000009</v>
      </c>
      <c r="N417" s="100">
        <v>0</v>
      </c>
      <c r="O417" s="100">
        <v>1755424.06</v>
      </c>
      <c r="P417" s="100">
        <v>639232.57999999996</v>
      </c>
      <c r="Q417" s="100">
        <v>520164.59</v>
      </c>
      <c r="R417" s="100">
        <v>1015982.33</v>
      </c>
      <c r="S417" s="100">
        <v>0</v>
      </c>
      <c r="T417" s="100">
        <v>0</v>
      </c>
      <c r="U417" s="115">
        <v>3939868.35</v>
      </c>
    </row>
    <row r="418" spans="1:28">
      <c r="A418" s="103" t="s">
        <v>339</v>
      </c>
      <c r="B418" s="100">
        <v>0</v>
      </c>
      <c r="C418" s="100">
        <v>0</v>
      </c>
      <c r="D418" s="100">
        <v>0</v>
      </c>
      <c r="E418" s="100">
        <v>0</v>
      </c>
      <c r="F418" s="100">
        <v>0</v>
      </c>
      <c r="G418" s="100">
        <v>0</v>
      </c>
      <c r="H418" s="100">
        <v>0</v>
      </c>
      <c r="I418" s="100">
        <v>0</v>
      </c>
      <c r="J418" s="114">
        <v>0</v>
      </c>
      <c r="K418" s="100">
        <v>0</v>
      </c>
      <c r="L418" s="100">
        <v>0</v>
      </c>
      <c r="M418" s="100">
        <v>0</v>
      </c>
      <c r="N418" s="100">
        <v>0</v>
      </c>
      <c r="O418" s="100">
        <v>0</v>
      </c>
      <c r="P418" s="100">
        <v>0</v>
      </c>
      <c r="Q418" s="100">
        <v>0</v>
      </c>
      <c r="R418" s="100">
        <v>0</v>
      </c>
      <c r="S418" s="100">
        <v>0</v>
      </c>
      <c r="T418" s="100">
        <v>0</v>
      </c>
      <c r="U418" s="115">
        <v>0</v>
      </c>
    </row>
    <row r="419" spans="1:28">
      <c r="A419" s="103" t="s">
        <v>414</v>
      </c>
      <c r="B419" s="100">
        <v>25563</v>
      </c>
      <c r="C419" s="100">
        <v>0</v>
      </c>
      <c r="D419" s="100">
        <v>97796</v>
      </c>
      <c r="E419" s="100">
        <v>0</v>
      </c>
      <c r="F419" s="100">
        <v>0</v>
      </c>
      <c r="G419" s="100">
        <v>0</v>
      </c>
      <c r="H419" s="100">
        <v>593</v>
      </c>
      <c r="I419" s="100">
        <v>0</v>
      </c>
      <c r="J419" s="114">
        <v>123952</v>
      </c>
      <c r="K419" s="100">
        <v>93997</v>
      </c>
      <c r="L419" s="100">
        <v>0</v>
      </c>
      <c r="M419" s="100">
        <v>0</v>
      </c>
      <c r="N419" s="100">
        <v>0</v>
      </c>
      <c r="O419" s="100">
        <v>743</v>
      </c>
      <c r="P419" s="100">
        <v>10314</v>
      </c>
      <c r="Q419" s="100">
        <v>26191</v>
      </c>
      <c r="R419" s="100">
        <v>100</v>
      </c>
      <c r="S419" s="100">
        <v>0</v>
      </c>
      <c r="T419" s="100">
        <v>0</v>
      </c>
      <c r="U419" s="115">
        <v>131345</v>
      </c>
    </row>
    <row r="420" spans="1:28">
      <c r="A420" s="103" t="s">
        <v>341</v>
      </c>
      <c r="B420" s="100">
        <v>0</v>
      </c>
      <c r="C420" s="100">
        <v>0</v>
      </c>
      <c r="D420" s="100">
        <v>63890.9</v>
      </c>
      <c r="E420" s="100">
        <v>0</v>
      </c>
      <c r="F420" s="100">
        <v>0</v>
      </c>
      <c r="G420" s="100">
        <v>0</v>
      </c>
      <c r="H420" s="100">
        <v>500</v>
      </c>
      <c r="I420" s="100">
        <v>0</v>
      </c>
      <c r="J420" s="114">
        <v>64390.9</v>
      </c>
      <c r="K420" s="100">
        <v>53481.9</v>
      </c>
      <c r="L420" s="100">
        <v>0</v>
      </c>
      <c r="M420" s="100">
        <v>0</v>
      </c>
      <c r="N420" s="100">
        <v>0</v>
      </c>
      <c r="O420" s="100">
        <v>52564.47</v>
      </c>
      <c r="P420" s="100">
        <v>0</v>
      </c>
      <c r="Q420" s="100">
        <v>19392.04</v>
      </c>
      <c r="R420" s="100">
        <v>0</v>
      </c>
      <c r="S420" s="100">
        <v>0</v>
      </c>
      <c r="T420" s="100">
        <v>0</v>
      </c>
      <c r="U420" s="115">
        <v>125438.41</v>
      </c>
    </row>
    <row r="421" spans="1:28">
      <c r="A421" s="103" t="s">
        <v>342</v>
      </c>
      <c r="B421" s="100">
        <v>4509</v>
      </c>
      <c r="C421" s="100">
        <v>0</v>
      </c>
      <c r="D421" s="100">
        <v>14728</v>
      </c>
      <c r="E421" s="100">
        <v>15272</v>
      </c>
      <c r="F421" s="100">
        <v>0</v>
      </c>
      <c r="G421" s="100">
        <v>0</v>
      </c>
      <c r="H421" s="100">
        <v>0</v>
      </c>
      <c r="I421" s="100">
        <v>1249</v>
      </c>
      <c r="J421" s="114">
        <v>35758</v>
      </c>
      <c r="K421" s="100">
        <v>0</v>
      </c>
      <c r="L421" s="100">
        <v>0</v>
      </c>
      <c r="M421" s="100">
        <v>0</v>
      </c>
      <c r="N421" s="100">
        <v>0</v>
      </c>
      <c r="O421" s="100">
        <v>49889.39</v>
      </c>
      <c r="P421" s="100">
        <v>0</v>
      </c>
      <c r="Q421" s="100">
        <v>1311</v>
      </c>
      <c r="R421" s="100">
        <v>0</v>
      </c>
      <c r="S421" s="100">
        <v>0</v>
      </c>
      <c r="T421" s="100">
        <v>0</v>
      </c>
      <c r="U421" s="115">
        <v>51200.39</v>
      </c>
    </row>
    <row r="422" spans="1:28">
      <c r="A422" s="108" t="s">
        <v>41</v>
      </c>
      <c r="B422" s="109">
        <v>2236505.44</v>
      </c>
      <c r="C422" s="109">
        <v>0</v>
      </c>
      <c r="D422" s="109">
        <v>1755655.7199999997</v>
      </c>
      <c r="E422" s="109">
        <v>544559.56000000006</v>
      </c>
      <c r="F422" s="109">
        <v>18578.18</v>
      </c>
      <c r="G422" s="109">
        <v>0</v>
      </c>
      <c r="H422" s="109">
        <v>61798</v>
      </c>
      <c r="I422" s="109">
        <v>17588.510000000002</v>
      </c>
      <c r="J422" s="110">
        <v>4634685.4099999992</v>
      </c>
      <c r="K422" s="109">
        <v>528068.79</v>
      </c>
      <c r="L422" s="109">
        <v>0</v>
      </c>
      <c r="M422" s="109">
        <v>47103.98</v>
      </c>
      <c r="N422" s="109">
        <v>0</v>
      </c>
      <c r="O422" s="109">
        <v>2060684.7</v>
      </c>
      <c r="P422" s="109">
        <v>763904.80999999994</v>
      </c>
      <c r="Q422" s="109">
        <v>974372.96000000008</v>
      </c>
      <c r="R422" s="109">
        <v>1032303.3099999999</v>
      </c>
      <c r="S422" s="109">
        <v>0</v>
      </c>
      <c r="T422" s="109">
        <v>0</v>
      </c>
      <c r="U422" s="111">
        <v>5406438.5499999998</v>
      </c>
    </row>
    <row r="423" spans="1:28" s="113" customFormat="1" ht="14.4">
      <c r="A423" s="108" t="s">
        <v>42</v>
      </c>
      <c r="B423" s="109">
        <v>6926638.4399999995</v>
      </c>
      <c r="C423" s="109">
        <v>1256709</v>
      </c>
      <c r="D423" s="109">
        <v>6112432.7199999997</v>
      </c>
      <c r="E423" s="109">
        <v>1548098.5600000001</v>
      </c>
      <c r="F423" s="109">
        <v>18578.18</v>
      </c>
      <c r="G423" s="109">
        <v>0</v>
      </c>
      <c r="H423" s="109">
        <v>219156</v>
      </c>
      <c r="I423" s="109">
        <v>2147150.5099999998</v>
      </c>
      <c r="J423" s="110">
        <v>18228763.41</v>
      </c>
      <c r="K423" s="109">
        <v>2711166.79</v>
      </c>
      <c r="L423" s="109">
        <v>0</v>
      </c>
      <c r="M423" s="109">
        <v>2095870.98</v>
      </c>
      <c r="N423" s="109">
        <v>0</v>
      </c>
      <c r="O423" s="109">
        <v>2261313.7000000002</v>
      </c>
      <c r="P423" s="109">
        <v>5604463.8099999996</v>
      </c>
      <c r="Q423" s="109">
        <v>1629089.96</v>
      </c>
      <c r="R423" s="109">
        <v>4544426.3099999996</v>
      </c>
      <c r="S423" s="109">
        <v>0</v>
      </c>
      <c r="T423" s="109">
        <v>0</v>
      </c>
      <c r="U423" s="111">
        <v>18846331.549999997</v>
      </c>
      <c r="V423" s="112"/>
      <c r="W423" s="112"/>
      <c r="X423" s="112"/>
      <c r="Y423" s="112"/>
      <c r="Z423" s="112"/>
      <c r="AA423" s="112"/>
      <c r="AB423" s="112"/>
    </row>
    <row r="424" spans="1:28" s="113" customFormat="1" ht="14.4">
      <c r="A424" s="103"/>
      <c r="B424" s="100"/>
      <c r="C424" s="117"/>
      <c r="D424" s="117"/>
      <c r="E424" s="117"/>
      <c r="F424" s="117"/>
      <c r="G424" s="117"/>
      <c r="H424" s="117"/>
      <c r="I424" s="117"/>
      <c r="J424" s="114">
        <v>0</v>
      </c>
      <c r="K424" s="117"/>
      <c r="L424" s="117"/>
      <c r="M424" s="100"/>
      <c r="N424" s="117"/>
      <c r="O424" s="117"/>
      <c r="P424" s="117"/>
      <c r="Q424" s="117"/>
      <c r="R424" s="117"/>
      <c r="S424" s="117"/>
      <c r="T424" s="117"/>
      <c r="U424" s="115">
        <v>0</v>
      </c>
      <c r="V424" s="112"/>
      <c r="W424" s="112"/>
      <c r="X424" s="112"/>
      <c r="Y424" s="112"/>
      <c r="Z424" s="112"/>
      <c r="AA424" s="112"/>
      <c r="AB424" s="112"/>
    </row>
    <row r="425" spans="1:28">
      <c r="A425" s="108" t="s">
        <v>343</v>
      </c>
      <c r="B425" s="109">
        <v>12089459</v>
      </c>
      <c r="C425" s="109">
        <v>813424</v>
      </c>
      <c r="D425" s="109">
        <v>7631010</v>
      </c>
      <c r="E425" s="109">
        <v>2809054</v>
      </c>
      <c r="F425" s="109">
        <v>22317</v>
      </c>
      <c r="G425" s="109">
        <v>970073</v>
      </c>
      <c r="H425" s="109">
        <v>237016</v>
      </c>
      <c r="I425" s="109">
        <v>0</v>
      </c>
      <c r="J425" s="110">
        <v>24572353</v>
      </c>
      <c r="K425" s="109">
        <v>10607619</v>
      </c>
      <c r="L425" s="109">
        <v>24745</v>
      </c>
      <c r="M425" s="109">
        <v>694058</v>
      </c>
      <c r="N425" s="109">
        <v>0</v>
      </c>
      <c r="O425" s="109">
        <v>891563</v>
      </c>
      <c r="P425" s="109">
        <v>6927222</v>
      </c>
      <c r="Q425" s="109">
        <v>1070921</v>
      </c>
      <c r="R425" s="109">
        <v>6937465</v>
      </c>
      <c r="S425" s="109">
        <v>0</v>
      </c>
      <c r="T425" s="109">
        <v>0</v>
      </c>
      <c r="U425" s="111">
        <v>27153593</v>
      </c>
    </row>
    <row r="426" spans="1:28" s="113" customFormat="1" ht="14.4">
      <c r="A426" s="103" t="s">
        <v>344</v>
      </c>
      <c r="B426" s="100">
        <v>1013561</v>
      </c>
      <c r="C426" s="100">
        <v>0</v>
      </c>
      <c r="D426" s="100">
        <v>562211</v>
      </c>
      <c r="E426" s="100">
        <v>0</v>
      </c>
      <c r="F426" s="100">
        <v>6021</v>
      </c>
      <c r="G426" s="100">
        <v>0</v>
      </c>
      <c r="H426" s="100">
        <v>0</v>
      </c>
      <c r="I426" s="100">
        <v>1284951</v>
      </c>
      <c r="J426" s="114">
        <v>2866744</v>
      </c>
      <c r="K426" s="100">
        <v>616</v>
      </c>
      <c r="L426" s="100">
        <v>0</v>
      </c>
      <c r="M426" s="100">
        <v>1494951</v>
      </c>
      <c r="N426" s="100">
        <v>154556</v>
      </c>
      <c r="O426" s="100">
        <v>237805</v>
      </c>
      <c r="P426" s="100">
        <v>227141</v>
      </c>
      <c r="Q426" s="100">
        <v>0</v>
      </c>
      <c r="R426" s="100">
        <v>889059</v>
      </c>
      <c r="S426" s="100">
        <v>0</v>
      </c>
      <c r="T426" s="100">
        <v>0</v>
      </c>
      <c r="U426" s="115">
        <v>3004128</v>
      </c>
      <c r="V426" s="112"/>
      <c r="W426" s="112"/>
      <c r="X426" s="112"/>
      <c r="Y426" s="112"/>
      <c r="Z426" s="112"/>
      <c r="AA426" s="112"/>
      <c r="AB426" s="112"/>
    </row>
    <row r="427" spans="1:28">
      <c r="A427" s="103" t="s">
        <v>345</v>
      </c>
      <c r="B427" s="100">
        <v>0</v>
      </c>
      <c r="C427" s="100">
        <v>0</v>
      </c>
      <c r="D427" s="100">
        <v>105729.59999999999</v>
      </c>
      <c r="E427" s="100">
        <v>0</v>
      </c>
      <c r="F427" s="100">
        <v>0</v>
      </c>
      <c r="G427" s="100">
        <v>0</v>
      </c>
      <c r="H427" s="100">
        <v>0</v>
      </c>
      <c r="I427" s="100">
        <v>323007.82</v>
      </c>
      <c r="J427" s="114">
        <v>428737.42</v>
      </c>
      <c r="K427" s="100">
        <v>10049.73</v>
      </c>
      <c r="L427" s="100">
        <v>0</v>
      </c>
      <c r="M427" s="100">
        <v>323007.82</v>
      </c>
      <c r="N427" s="100">
        <v>0</v>
      </c>
      <c r="O427" s="100">
        <v>29508.329999999998</v>
      </c>
      <c r="P427" s="100">
        <v>68379.69</v>
      </c>
      <c r="Q427" s="100">
        <v>0</v>
      </c>
      <c r="R427" s="100">
        <v>0</v>
      </c>
      <c r="S427" s="100">
        <v>0</v>
      </c>
      <c r="T427" s="100">
        <v>0</v>
      </c>
      <c r="U427" s="115">
        <v>430945.57</v>
      </c>
    </row>
    <row r="428" spans="1:28">
      <c r="A428" s="103" t="s">
        <v>346</v>
      </c>
      <c r="B428" s="100">
        <v>0</v>
      </c>
      <c r="C428" s="100">
        <v>0</v>
      </c>
      <c r="D428" s="100">
        <v>23586</v>
      </c>
      <c r="E428" s="100">
        <v>0</v>
      </c>
      <c r="F428" s="100">
        <v>0</v>
      </c>
      <c r="G428" s="100">
        <v>0</v>
      </c>
      <c r="H428" s="100">
        <v>58447</v>
      </c>
      <c r="I428" s="100">
        <v>0</v>
      </c>
      <c r="J428" s="114">
        <v>82033</v>
      </c>
      <c r="K428" s="100">
        <v>24785</v>
      </c>
      <c r="L428" s="100">
        <v>0</v>
      </c>
      <c r="M428" s="100">
        <v>0</v>
      </c>
      <c r="N428" s="100">
        <v>0</v>
      </c>
      <c r="O428" s="100">
        <v>0</v>
      </c>
      <c r="P428" s="100">
        <v>13305</v>
      </c>
      <c r="Q428" s="100">
        <v>5134</v>
      </c>
      <c r="R428" s="100">
        <v>33472</v>
      </c>
      <c r="S428" s="100">
        <v>0</v>
      </c>
      <c r="T428" s="100">
        <v>0</v>
      </c>
      <c r="U428" s="115">
        <v>76696</v>
      </c>
    </row>
    <row r="429" spans="1:28">
      <c r="A429" s="103" t="s">
        <v>347</v>
      </c>
      <c r="B429" s="100">
        <v>30003.18</v>
      </c>
      <c r="C429" s="100">
        <v>0</v>
      </c>
      <c r="D429" s="100">
        <v>87421.81</v>
      </c>
      <c r="E429" s="100">
        <v>18095.849999999999</v>
      </c>
      <c r="F429" s="100">
        <v>3585.62</v>
      </c>
      <c r="G429" s="100">
        <v>0</v>
      </c>
      <c r="H429" s="100">
        <v>0</v>
      </c>
      <c r="I429" s="100">
        <v>0</v>
      </c>
      <c r="J429" s="114">
        <v>139106.46</v>
      </c>
      <c r="K429" s="100">
        <v>0</v>
      </c>
      <c r="L429" s="100">
        <v>0</v>
      </c>
      <c r="M429" s="100">
        <v>0</v>
      </c>
      <c r="N429" s="100">
        <v>27086.400000000001</v>
      </c>
      <c r="O429" s="100">
        <v>78.73</v>
      </c>
      <c r="P429" s="100">
        <v>47546.44</v>
      </c>
      <c r="Q429" s="100">
        <v>0</v>
      </c>
      <c r="R429" s="100">
        <v>19324.22</v>
      </c>
      <c r="S429" s="100">
        <v>0</v>
      </c>
      <c r="T429" s="100">
        <v>0</v>
      </c>
      <c r="U429" s="115">
        <v>94035.790000000008</v>
      </c>
    </row>
    <row r="430" spans="1:28">
      <c r="A430" s="103" t="s">
        <v>415</v>
      </c>
      <c r="B430" s="100">
        <v>222277.72</v>
      </c>
      <c r="C430" s="100">
        <v>0</v>
      </c>
      <c r="D430" s="100">
        <v>201030.58</v>
      </c>
      <c r="E430" s="100">
        <v>0</v>
      </c>
      <c r="F430" s="100">
        <v>0</v>
      </c>
      <c r="G430" s="100">
        <v>0</v>
      </c>
      <c r="H430" s="100">
        <v>0</v>
      </c>
      <c r="I430" s="100">
        <v>463303.17</v>
      </c>
      <c r="J430" s="114">
        <v>886611.47</v>
      </c>
      <c r="K430" s="100">
        <v>139708.29999999999</v>
      </c>
      <c r="L430" s="100">
        <v>0</v>
      </c>
      <c r="M430" s="100">
        <v>463303.17</v>
      </c>
      <c r="N430" s="100">
        <v>0</v>
      </c>
      <c r="O430" s="100">
        <v>552.04</v>
      </c>
      <c r="P430" s="100">
        <v>75389.259999999995</v>
      </c>
      <c r="Q430" s="100">
        <v>25221.06</v>
      </c>
      <c r="R430" s="100">
        <v>179124.19</v>
      </c>
      <c r="S430" s="100">
        <v>0</v>
      </c>
      <c r="T430" s="100">
        <v>0</v>
      </c>
      <c r="U430" s="115">
        <v>883298.02</v>
      </c>
    </row>
    <row r="431" spans="1:28">
      <c r="A431" s="103" t="s">
        <v>349</v>
      </c>
      <c r="B431" s="100">
        <v>384527.96</v>
      </c>
      <c r="C431" s="100">
        <v>0</v>
      </c>
      <c r="D431" s="100">
        <v>79497.83</v>
      </c>
      <c r="E431" s="100">
        <v>0</v>
      </c>
      <c r="F431" s="100">
        <v>0</v>
      </c>
      <c r="G431" s="100">
        <v>0</v>
      </c>
      <c r="H431" s="100">
        <v>45000</v>
      </c>
      <c r="I431" s="100">
        <v>0</v>
      </c>
      <c r="J431" s="114">
        <v>509025.79000000004</v>
      </c>
      <c r="K431" s="100">
        <v>48629</v>
      </c>
      <c r="L431" s="100">
        <v>0</v>
      </c>
      <c r="M431" s="100">
        <v>0</v>
      </c>
      <c r="N431" s="100">
        <v>16605.21</v>
      </c>
      <c r="O431" s="100">
        <v>65441.56</v>
      </c>
      <c r="P431" s="100">
        <v>0</v>
      </c>
      <c r="Q431" s="100">
        <v>0</v>
      </c>
      <c r="R431" s="100">
        <v>315110.37</v>
      </c>
      <c r="S431" s="100">
        <v>0</v>
      </c>
      <c r="T431" s="100">
        <v>0</v>
      </c>
      <c r="U431" s="115">
        <v>445786.14</v>
      </c>
    </row>
    <row r="432" spans="1:28">
      <c r="A432" s="103" t="s">
        <v>350</v>
      </c>
      <c r="B432" s="100">
        <v>268871.67</v>
      </c>
      <c r="C432" s="100">
        <v>0</v>
      </c>
      <c r="D432" s="100">
        <v>372283.12</v>
      </c>
      <c r="E432" s="100">
        <v>0</v>
      </c>
      <c r="F432" s="100">
        <v>264553.32</v>
      </c>
      <c r="G432" s="100">
        <v>0</v>
      </c>
      <c r="H432" s="100">
        <v>10000</v>
      </c>
      <c r="I432" s="100">
        <v>602290</v>
      </c>
      <c r="J432" s="114">
        <v>1517998.11</v>
      </c>
      <c r="K432" s="100">
        <v>142000</v>
      </c>
      <c r="L432" s="100">
        <v>0</v>
      </c>
      <c r="M432" s="100">
        <v>793804.13</v>
      </c>
      <c r="N432" s="100">
        <v>0</v>
      </c>
      <c r="O432" s="100">
        <v>123715.72</v>
      </c>
      <c r="P432" s="100">
        <v>151404.4</v>
      </c>
      <c r="Q432" s="100">
        <v>0</v>
      </c>
      <c r="R432" s="100">
        <v>136962.49</v>
      </c>
      <c r="S432" s="100">
        <v>0</v>
      </c>
      <c r="T432" s="100">
        <v>0</v>
      </c>
      <c r="U432" s="115">
        <v>1347886.74</v>
      </c>
    </row>
    <row r="433" spans="1:28">
      <c r="A433" s="103" t="s">
        <v>351</v>
      </c>
      <c r="B433" s="100">
        <v>0</v>
      </c>
      <c r="C433" s="100">
        <v>0</v>
      </c>
      <c r="D433" s="100">
        <v>0</v>
      </c>
      <c r="E433" s="100">
        <v>0</v>
      </c>
      <c r="F433" s="100">
        <v>0</v>
      </c>
      <c r="G433" s="100">
        <v>0</v>
      </c>
      <c r="H433" s="100">
        <v>0</v>
      </c>
      <c r="I433" s="100">
        <v>0</v>
      </c>
      <c r="J433" s="114">
        <v>0</v>
      </c>
      <c r="K433" s="100">
        <v>0</v>
      </c>
      <c r="L433" s="100">
        <v>0</v>
      </c>
      <c r="M433" s="100">
        <v>0</v>
      </c>
      <c r="N433" s="100">
        <v>0</v>
      </c>
      <c r="O433" s="100">
        <v>0</v>
      </c>
      <c r="P433" s="100">
        <v>0</v>
      </c>
      <c r="Q433" s="100">
        <v>0</v>
      </c>
      <c r="R433" s="100">
        <v>0</v>
      </c>
      <c r="S433" s="100">
        <v>0</v>
      </c>
      <c r="T433" s="100">
        <v>0</v>
      </c>
      <c r="U433" s="115">
        <v>0</v>
      </c>
    </row>
    <row r="434" spans="1:28">
      <c r="A434" s="103" t="s">
        <v>352</v>
      </c>
      <c r="B434" s="100">
        <v>672088</v>
      </c>
      <c r="C434" s="100">
        <v>0</v>
      </c>
      <c r="D434" s="100">
        <v>271892</v>
      </c>
      <c r="E434" s="100">
        <v>26797</v>
      </c>
      <c r="F434" s="100">
        <v>2777</v>
      </c>
      <c r="G434" s="100">
        <v>0</v>
      </c>
      <c r="H434" s="100">
        <v>800</v>
      </c>
      <c r="I434" s="100">
        <v>119018</v>
      </c>
      <c r="J434" s="114">
        <v>1093372</v>
      </c>
      <c r="K434" s="100">
        <v>31666</v>
      </c>
      <c r="L434" s="100">
        <v>0</v>
      </c>
      <c r="M434" s="100">
        <v>119018</v>
      </c>
      <c r="N434" s="100">
        <v>0</v>
      </c>
      <c r="O434" s="100">
        <v>230386</v>
      </c>
      <c r="P434" s="100">
        <v>25495</v>
      </c>
      <c r="Q434" s="100">
        <v>626182</v>
      </c>
      <c r="R434" s="100">
        <v>4891</v>
      </c>
      <c r="S434" s="100">
        <v>0</v>
      </c>
      <c r="T434" s="100">
        <v>0</v>
      </c>
      <c r="U434" s="115">
        <v>1037638</v>
      </c>
    </row>
    <row r="435" spans="1:28">
      <c r="A435" s="103" t="s">
        <v>353</v>
      </c>
      <c r="B435" s="100">
        <v>831083</v>
      </c>
      <c r="C435" s="100">
        <v>0</v>
      </c>
      <c r="D435" s="100">
        <v>210864</v>
      </c>
      <c r="E435" s="100">
        <v>0</v>
      </c>
      <c r="F435" s="100">
        <v>0</v>
      </c>
      <c r="G435" s="100">
        <v>5510</v>
      </c>
      <c r="H435" s="100">
        <v>1430</v>
      </c>
      <c r="I435" s="100">
        <v>617733</v>
      </c>
      <c r="J435" s="114">
        <v>1666620</v>
      </c>
      <c r="K435" s="100">
        <v>5501</v>
      </c>
      <c r="L435" s="100">
        <v>0</v>
      </c>
      <c r="M435" s="100">
        <v>0</v>
      </c>
      <c r="N435" s="100">
        <v>0</v>
      </c>
      <c r="O435" s="100">
        <v>1204165</v>
      </c>
      <c r="P435" s="100">
        <v>184618</v>
      </c>
      <c r="Q435" s="100">
        <v>0</v>
      </c>
      <c r="R435" s="100">
        <v>715164</v>
      </c>
      <c r="S435" s="100">
        <v>0</v>
      </c>
      <c r="T435" s="100">
        <v>0</v>
      </c>
      <c r="U435" s="115">
        <v>2109448</v>
      </c>
    </row>
    <row r="436" spans="1:28">
      <c r="A436" s="103" t="s">
        <v>354</v>
      </c>
      <c r="B436" s="100">
        <v>944426.6</v>
      </c>
      <c r="C436" s="100">
        <v>154.04</v>
      </c>
      <c r="D436" s="100">
        <v>567568.25</v>
      </c>
      <c r="E436" s="100">
        <v>74012.570000000007</v>
      </c>
      <c r="F436" s="100">
        <v>0</v>
      </c>
      <c r="G436" s="100">
        <v>170035.08</v>
      </c>
      <c r="H436" s="100">
        <v>10000</v>
      </c>
      <c r="I436" s="100">
        <v>0</v>
      </c>
      <c r="J436" s="114">
        <v>1766196.5400000003</v>
      </c>
      <c r="K436" s="100">
        <v>159735.24</v>
      </c>
      <c r="L436" s="100">
        <v>22281.01</v>
      </c>
      <c r="M436" s="100">
        <v>80000</v>
      </c>
      <c r="N436" s="100">
        <v>0</v>
      </c>
      <c r="O436" s="100">
        <v>804175.66000000015</v>
      </c>
      <c r="P436" s="100">
        <v>126034.09</v>
      </c>
      <c r="Q436" s="100">
        <v>12088.929999999998</v>
      </c>
      <c r="R436" s="100">
        <v>667521.62</v>
      </c>
      <c r="S436" s="100">
        <v>0</v>
      </c>
      <c r="T436" s="100">
        <v>0</v>
      </c>
      <c r="U436" s="115">
        <v>1871836.5500000003</v>
      </c>
    </row>
    <row r="437" spans="1:28">
      <c r="A437" s="103" t="s">
        <v>355</v>
      </c>
      <c r="B437" s="100">
        <v>20252.05</v>
      </c>
      <c r="C437" s="100">
        <v>0</v>
      </c>
      <c r="D437" s="100">
        <v>126353.92</v>
      </c>
      <c r="E437" s="100">
        <v>38193.799999999996</v>
      </c>
      <c r="F437" s="100">
        <v>9990</v>
      </c>
      <c r="G437" s="100">
        <v>0</v>
      </c>
      <c r="H437" s="100">
        <v>19470.900000000001</v>
      </c>
      <c r="I437" s="100">
        <v>0</v>
      </c>
      <c r="J437" s="114">
        <v>214260.66999999998</v>
      </c>
      <c r="K437" s="100">
        <v>88292.35</v>
      </c>
      <c r="L437" s="100">
        <v>0</v>
      </c>
      <c r="M437" s="100">
        <v>10000</v>
      </c>
      <c r="N437" s="100">
        <v>0</v>
      </c>
      <c r="O437" s="100">
        <v>93312.75</v>
      </c>
      <c r="P437" s="100">
        <v>94731.520000000004</v>
      </c>
      <c r="Q437" s="100">
        <v>0</v>
      </c>
      <c r="R437" s="100">
        <v>0</v>
      </c>
      <c r="S437" s="100">
        <v>0</v>
      </c>
      <c r="T437" s="100">
        <v>0</v>
      </c>
      <c r="U437" s="115">
        <v>286336.62</v>
      </c>
    </row>
    <row r="438" spans="1:28">
      <c r="A438" s="103" t="s">
        <v>416</v>
      </c>
      <c r="B438" s="100">
        <v>23280588</v>
      </c>
      <c r="C438" s="100">
        <v>0</v>
      </c>
      <c r="D438" s="100">
        <v>4435331</v>
      </c>
      <c r="E438" s="100">
        <v>427457</v>
      </c>
      <c r="F438" s="100">
        <v>19797</v>
      </c>
      <c r="G438" s="100">
        <v>0</v>
      </c>
      <c r="H438" s="100">
        <v>2092732</v>
      </c>
      <c r="I438" s="100">
        <v>80447</v>
      </c>
      <c r="J438" s="114">
        <v>30336352</v>
      </c>
      <c r="K438" s="100">
        <v>3103441</v>
      </c>
      <c r="L438" s="100">
        <v>743889</v>
      </c>
      <c r="M438" s="100">
        <v>4320425</v>
      </c>
      <c r="N438" s="100">
        <v>0</v>
      </c>
      <c r="O438" s="100">
        <v>5753046</v>
      </c>
      <c r="P438" s="100">
        <v>1301823</v>
      </c>
      <c r="Q438" s="100">
        <v>2107824</v>
      </c>
      <c r="R438" s="100">
        <v>1820538</v>
      </c>
      <c r="S438" s="100">
        <v>14812310</v>
      </c>
      <c r="T438" s="100">
        <v>0</v>
      </c>
      <c r="U438" s="115">
        <v>33963296</v>
      </c>
    </row>
    <row r="439" spans="1:28">
      <c r="A439" s="103" t="s">
        <v>357</v>
      </c>
      <c r="B439" s="100">
        <v>877226</v>
      </c>
      <c r="C439" s="100">
        <v>0</v>
      </c>
      <c r="D439" s="100">
        <v>219016</v>
      </c>
      <c r="E439" s="100">
        <v>0</v>
      </c>
      <c r="F439" s="100">
        <v>0</v>
      </c>
      <c r="G439" s="100">
        <v>1334</v>
      </c>
      <c r="H439" s="100">
        <v>455774</v>
      </c>
      <c r="I439" s="100">
        <v>289867</v>
      </c>
      <c r="J439" s="114">
        <v>1843217</v>
      </c>
      <c r="K439" s="100">
        <v>89185</v>
      </c>
      <c r="L439" s="100">
        <v>0</v>
      </c>
      <c r="M439" s="100">
        <v>126163</v>
      </c>
      <c r="N439" s="100">
        <v>0</v>
      </c>
      <c r="O439" s="100">
        <v>86023</v>
      </c>
      <c r="P439" s="100">
        <v>64253</v>
      </c>
      <c r="Q439" s="100">
        <v>672889</v>
      </c>
      <c r="R439" s="100">
        <v>201866</v>
      </c>
      <c r="S439" s="100">
        <v>0</v>
      </c>
      <c r="T439" s="100">
        <v>0</v>
      </c>
      <c r="U439" s="115">
        <v>1240379</v>
      </c>
    </row>
    <row r="440" spans="1:28">
      <c r="A440" s="108" t="s">
        <v>41</v>
      </c>
      <c r="B440" s="109">
        <v>28544905.18</v>
      </c>
      <c r="C440" s="109">
        <v>154.04</v>
      </c>
      <c r="D440" s="109">
        <v>7262785.1099999994</v>
      </c>
      <c r="E440" s="109">
        <v>584556.22</v>
      </c>
      <c r="F440" s="109">
        <v>306723.94</v>
      </c>
      <c r="G440" s="109">
        <v>176879.08</v>
      </c>
      <c r="H440" s="109">
        <v>2693653.9</v>
      </c>
      <c r="I440" s="109">
        <v>3780616.99</v>
      </c>
      <c r="J440" s="110">
        <v>43350274.459999993</v>
      </c>
      <c r="K440" s="109">
        <v>3843608.62</v>
      </c>
      <c r="L440" s="109">
        <v>766170.01</v>
      </c>
      <c r="M440" s="109">
        <v>7730672.1200000001</v>
      </c>
      <c r="N440" s="109">
        <v>198247.61</v>
      </c>
      <c r="O440" s="109">
        <v>8628209.7899999991</v>
      </c>
      <c r="P440" s="109">
        <v>2380120.4</v>
      </c>
      <c r="Q440" s="109">
        <v>3449338.99</v>
      </c>
      <c r="R440" s="109">
        <v>4983032.8899999997</v>
      </c>
      <c r="S440" s="109">
        <v>14812310</v>
      </c>
      <c r="T440" s="109">
        <v>0</v>
      </c>
      <c r="U440" s="111">
        <v>46791710.43</v>
      </c>
    </row>
    <row r="441" spans="1:28" s="113" customFormat="1" ht="14.4">
      <c r="A441" s="108" t="s">
        <v>42</v>
      </c>
      <c r="B441" s="109">
        <v>40634364.18</v>
      </c>
      <c r="C441" s="109">
        <v>813578.04</v>
      </c>
      <c r="D441" s="109">
        <v>14893795.109999999</v>
      </c>
      <c r="E441" s="109">
        <v>3393610.2199999997</v>
      </c>
      <c r="F441" s="109">
        <v>329040.94</v>
      </c>
      <c r="G441" s="109">
        <v>1146952.08</v>
      </c>
      <c r="H441" s="109">
        <v>2930669.9</v>
      </c>
      <c r="I441" s="109">
        <v>3780616.99</v>
      </c>
      <c r="J441" s="110">
        <v>67922627.459999993</v>
      </c>
      <c r="K441" s="109">
        <v>14451227.620000001</v>
      </c>
      <c r="L441" s="109">
        <v>790915.01</v>
      </c>
      <c r="M441" s="109">
        <v>8424730.120000001</v>
      </c>
      <c r="N441" s="109">
        <v>198247.61</v>
      </c>
      <c r="O441" s="109">
        <v>9519772.7899999991</v>
      </c>
      <c r="P441" s="109">
        <v>9307342.4000000004</v>
      </c>
      <c r="Q441" s="109">
        <v>4520259.99</v>
      </c>
      <c r="R441" s="109">
        <v>11920497.890000001</v>
      </c>
      <c r="S441" s="109">
        <v>14812310</v>
      </c>
      <c r="T441" s="109">
        <v>0</v>
      </c>
      <c r="U441" s="111">
        <v>73945303.430000007</v>
      </c>
      <c r="V441" s="112"/>
      <c r="W441" s="112"/>
      <c r="X441" s="112"/>
      <c r="Y441" s="112"/>
      <c r="Z441" s="112"/>
      <c r="AA441" s="112"/>
      <c r="AB441" s="112"/>
    </row>
    <row r="442" spans="1:28" s="113" customFormat="1" ht="14.4">
      <c r="A442" s="108"/>
      <c r="B442" s="109"/>
      <c r="C442" s="109"/>
      <c r="D442" s="109"/>
      <c r="E442" s="109"/>
      <c r="F442" s="109"/>
      <c r="G442" s="109"/>
      <c r="H442" s="109"/>
      <c r="I442" s="109"/>
      <c r="J442" s="110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11"/>
      <c r="V442" s="112"/>
      <c r="W442" s="112"/>
      <c r="X442" s="112"/>
      <c r="Y442" s="112"/>
      <c r="Z442" s="112"/>
      <c r="AA442" s="112"/>
      <c r="AB442" s="112"/>
    </row>
    <row r="443" spans="1:28" s="113" customFormat="1" ht="14.4">
      <c r="A443" s="108" t="s">
        <v>427</v>
      </c>
      <c r="B443" s="109">
        <f>B445-B444</f>
        <v>237876731.97000003</v>
      </c>
      <c r="C443" s="109">
        <f t="shared" ref="C443:U443" si="0">C445-C444</f>
        <v>43902977.939999983</v>
      </c>
      <c r="D443" s="109">
        <f t="shared" si="0"/>
        <v>322811637.92000008</v>
      </c>
      <c r="E443" s="109">
        <f t="shared" si="0"/>
        <v>161302799.82000005</v>
      </c>
      <c r="F443" s="109">
        <f t="shared" si="0"/>
        <v>9019776.8000000082</v>
      </c>
      <c r="G443" s="109">
        <f t="shared" si="0"/>
        <v>12329676.329999983</v>
      </c>
      <c r="H443" s="109">
        <f t="shared" si="0"/>
        <v>102242514.21999997</v>
      </c>
      <c r="I443" s="109">
        <f t="shared" si="0"/>
        <v>39047735.950000018</v>
      </c>
      <c r="J443" s="109">
        <f t="shared" si="0"/>
        <v>928533850.95000052</v>
      </c>
      <c r="K443" s="109">
        <f t="shared" si="0"/>
        <v>451026699.39999998</v>
      </c>
      <c r="L443" s="109">
        <f t="shared" si="0"/>
        <v>174702.11000000127</v>
      </c>
      <c r="M443" s="109">
        <f t="shared" si="0"/>
        <v>70408603.210000038</v>
      </c>
      <c r="N443" s="109">
        <f t="shared" si="0"/>
        <v>98208</v>
      </c>
      <c r="O443" s="109">
        <f t="shared" si="0"/>
        <v>110166829.61000001</v>
      </c>
      <c r="P443" s="109">
        <f t="shared" si="0"/>
        <v>165009777.44</v>
      </c>
      <c r="Q443" s="109">
        <f t="shared" si="0"/>
        <v>37918212.589999989</v>
      </c>
      <c r="R443" s="109">
        <f t="shared" si="0"/>
        <v>110053851.80000007</v>
      </c>
      <c r="S443" s="109">
        <f t="shared" si="0"/>
        <v>1778600.6599999964</v>
      </c>
      <c r="T443" s="109">
        <f t="shared" si="0"/>
        <v>3807282</v>
      </c>
      <c r="U443" s="109">
        <f t="shared" si="0"/>
        <v>950442766.82000041</v>
      </c>
      <c r="V443" s="112"/>
      <c r="W443" s="112"/>
      <c r="X443" s="112"/>
      <c r="Y443" s="112"/>
      <c r="Z443" s="112"/>
      <c r="AA443" s="112"/>
      <c r="AB443" s="112"/>
    </row>
    <row r="444" spans="1:28">
      <c r="A444" s="108" t="s">
        <v>417</v>
      </c>
      <c r="B444" s="109">
        <f>B440+B422+B402+B391+B383+B378+B367+B357+B340+B317+B311+B299+B294+B269+B260+B252+B235+B230+B218+B205+B198+B189+B181+B139+B134+B127+B114+B96+B91+B83+B78+B69+B60+B54+B43+B36+B27+B18+B12</f>
        <v>692089849.6500001</v>
      </c>
      <c r="C444" s="109">
        <f t="shared" ref="C444:U444" si="1">C440+C422+C402+C391+C383+C378+C367+C357+C340+C317+C311+C299+C294+C269+C260+C252+C235+C230+C218+C205+C198+C189+C181+C139+C134+C127+C114+C96+C91+C83+C78+C69+C60+C54+C43+C36+C27+C18+C12</f>
        <v>84303485.370000005</v>
      </c>
      <c r="D444" s="109">
        <f t="shared" si="1"/>
        <v>371459636.04000008</v>
      </c>
      <c r="E444" s="109">
        <f t="shared" si="1"/>
        <v>83580344.37999998</v>
      </c>
      <c r="F444" s="109">
        <f t="shared" si="1"/>
        <v>29269632.499999996</v>
      </c>
      <c r="G444" s="109">
        <f t="shared" si="1"/>
        <v>143022195.87999997</v>
      </c>
      <c r="H444" s="109">
        <f t="shared" si="1"/>
        <v>163711292.5</v>
      </c>
      <c r="I444" s="109">
        <f t="shared" si="1"/>
        <v>165399305.08999997</v>
      </c>
      <c r="J444" s="109">
        <f t="shared" si="1"/>
        <v>1732835741.4099996</v>
      </c>
      <c r="K444" s="109">
        <f t="shared" si="1"/>
        <v>162872951.35999998</v>
      </c>
      <c r="L444" s="109">
        <f t="shared" si="1"/>
        <v>12396380.909999998</v>
      </c>
      <c r="M444" s="109">
        <f t="shared" si="1"/>
        <v>363382463.75</v>
      </c>
      <c r="N444" s="109">
        <f t="shared" si="1"/>
        <v>16336479.470000003</v>
      </c>
      <c r="O444" s="109">
        <f t="shared" si="1"/>
        <v>643878018.88999999</v>
      </c>
      <c r="P444" s="109">
        <f t="shared" si="1"/>
        <v>79271196.040000007</v>
      </c>
      <c r="Q444" s="109">
        <f t="shared" si="1"/>
        <v>124770184.09000002</v>
      </c>
      <c r="R444" s="109">
        <f t="shared" si="1"/>
        <v>165086561.38</v>
      </c>
      <c r="S444" s="109">
        <f t="shared" si="1"/>
        <v>119370712.91</v>
      </c>
      <c r="T444" s="109">
        <f t="shared" si="1"/>
        <v>0</v>
      </c>
      <c r="U444" s="109">
        <f t="shared" si="1"/>
        <v>1687364948.8</v>
      </c>
    </row>
    <row r="445" spans="1:28">
      <c r="A445" s="108" t="s">
        <v>418</v>
      </c>
      <c r="B445" s="109">
        <f>B441+B423+B403+B392+B384+B379+B368+B358+B341+B318+B312+B300+B295+B270+B261+B253+B236+B231+B219+B206+B199+B190+B182+B140+B135+B128+B115+B97+B92+B84+B79+B70+B61+B55+B44+B37+B28+B19+B13</f>
        <v>929966581.62000012</v>
      </c>
      <c r="C445" s="109">
        <f>C441+C423+C403+C392+C384+C379+C368+C358+C341+C318+C312+C300+C295+C270+C261+C253+C236+C231+C219+C206+C199+C190+C182+C140+C135+C128+C115+C97+C92+C84+C79+C70+C61+C55+C44+C37+C28+C19+C13</f>
        <v>128206463.30999999</v>
      </c>
      <c r="D445" s="109">
        <f t="shared" ref="D445:U445" si="2">D441+D423+D403+D392+D384+D379+D368+D358+D341+D318+D312+D300+D295+D270+D261+D253+D236+D231+D219+D206+D199+D190+D182+D140+D135+D128+D115+D97+D92+D84+D79+D70+D61+D55+D44+D37+D28+D19+D13</f>
        <v>694271273.96000016</v>
      </c>
      <c r="E445" s="109">
        <f t="shared" si="2"/>
        <v>244883144.20000002</v>
      </c>
      <c r="F445" s="109">
        <f t="shared" si="2"/>
        <v>38289409.300000004</v>
      </c>
      <c r="G445" s="109">
        <f t="shared" si="2"/>
        <v>155351872.20999995</v>
      </c>
      <c r="H445" s="109">
        <f t="shared" si="2"/>
        <v>265953806.71999997</v>
      </c>
      <c r="I445" s="109">
        <f t="shared" si="2"/>
        <v>204447041.03999999</v>
      </c>
      <c r="J445" s="109">
        <f t="shared" si="2"/>
        <v>2661369592.3600001</v>
      </c>
      <c r="K445" s="109">
        <f t="shared" si="2"/>
        <v>613899650.75999999</v>
      </c>
      <c r="L445" s="109">
        <f t="shared" si="2"/>
        <v>12571083.02</v>
      </c>
      <c r="M445" s="109">
        <f t="shared" si="2"/>
        <v>433791066.96000004</v>
      </c>
      <c r="N445" s="109">
        <f t="shared" si="2"/>
        <v>16434687.470000003</v>
      </c>
      <c r="O445" s="109">
        <f t="shared" si="2"/>
        <v>754044848.5</v>
      </c>
      <c r="P445" s="109">
        <f t="shared" si="2"/>
        <v>244280973.47999999</v>
      </c>
      <c r="Q445" s="109">
        <f t="shared" si="2"/>
        <v>162688396.68000001</v>
      </c>
      <c r="R445" s="109">
        <f t="shared" si="2"/>
        <v>275140413.18000007</v>
      </c>
      <c r="S445" s="109">
        <f t="shared" si="2"/>
        <v>121149313.56999999</v>
      </c>
      <c r="T445" s="109">
        <f t="shared" si="2"/>
        <v>3807282</v>
      </c>
      <c r="U445" s="109">
        <f t="shared" si="2"/>
        <v>2637807715.6200004</v>
      </c>
    </row>
    <row r="447" spans="1:28">
      <c r="B447" s="100">
        <v>929966581.61999977</v>
      </c>
      <c r="C447" s="117">
        <v>128206463.30999999</v>
      </c>
      <c r="D447" s="117">
        <v>694271273.9599998</v>
      </c>
      <c r="E447" s="117">
        <v>244883144.20000002</v>
      </c>
      <c r="F447" s="117">
        <v>38289409.299999997</v>
      </c>
      <c r="G447" s="117">
        <v>155351872.20999989</v>
      </c>
      <c r="H447" s="117">
        <v>265953806.71999997</v>
      </c>
      <c r="I447" s="117">
        <v>204447041.04000005</v>
      </c>
      <c r="J447" s="117">
        <v>5299177307.9800014</v>
      </c>
      <c r="K447" s="117">
        <v>613899650.75999999</v>
      </c>
      <c r="L447" s="117">
        <v>12571083.02</v>
      </c>
      <c r="M447" s="100">
        <v>433791066.95999986</v>
      </c>
      <c r="N447" s="117">
        <v>16434687.470000001</v>
      </c>
      <c r="O447" s="117">
        <v>754044848.49999976</v>
      </c>
      <c r="P447" s="117">
        <v>244280973.48000002</v>
      </c>
      <c r="Q447" s="117">
        <v>162688396.68000001</v>
      </c>
      <c r="R447" s="117">
        <v>275140413.17999995</v>
      </c>
      <c r="S447" s="117">
        <v>121149313.56999999</v>
      </c>
      <c r="T447" s="117">
        <v>3807282</v>
      </c>
    </row>
    <row r="450" spans="1:28">
      <c r="B450" s="200"/>
      <c r="C450" s="200"/>
      <c r="D450" s="200"/>
      <c r="E450" s="200"/>
      <c r="F450" s="200"/>
      <c r="G450" s="200"/>
      <c r="H450" s="200"/>
      <c r="I450" s="200"/>
      <c r="J450" s="116"/>
      <c r="K450" s="200"/>
      <c r="L450" s="200"/>
      <c r="M450" s="200"/>
      <c r="N450" s="200"/>
      <c r="O450" s="200"/>
      <c r="P450" s="200"/>
      <c r="Q450" s="200"/>
      <c r="R450" s="200"/>
      <c r="S450" s="200"/>
      <c r="T450" s="200"/>
    </row>
    <row r="451" spans="1:28">
      <c r="A451"/>
      <c r="K451" s="117">
        <v>613899650.75999999</v>
      </c>
      <c r="L451" s="117">
        <v>12571083.02</v>
      </c>
      <c r="M451" s="100">
        <v>433791066.96000004</v>
      </c>
      <c r="N451" s="117">
        <v>16434687.470000003</v>
      </c>
      <c r="O451" s="117">
        <v>754044848.5</v>
      </c>
      <c r="P451" s="117">
        <v>244280973.47999999</v>
      </c>
      <c r="Q451" s="117">
        <v>162688396.68000001</v>
      </c>
      <c r="R451" s="117">
        <v>275140413.18000007</v>
      </c>
      <c r="S451" s="117">
        <v>121149313.56999999</v>
      </c>
      <c r="T451" s="117">
        <v>3807282</v>
      </c>
      <c r="U451" s="117">
        <v>2637807715.6200004</v>
      </c>
      <c r="V451"/>
      <c r="W451"/>
      <c r="X451"/>
      <c r="Y451"/>
      <c r="Z451"/>
      <c r="AA451"/>
      <c r="AB451"/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465"/>
  <sheetViews>
    <sheetView zoomScale="60" zoomScaleNormal="60" workbookViewId="0">
      <selection activeCell="A3" sqref="A3"/>
    </sheetView>
  </sheetViews>
  <sheetFormatPr defaultColWidth="9.109375" defaultRowHeight="17.399999999999999"/>
  <cols>
    <col min="1" max="1" width="36.88671875" style="146" customWidth="1"/>
    <col min="2" max="2" width="20.33203125" style="146" bestFit="1" customWidth="1"/>
    <col min="3" max="3" width="20.109375" style="146" bestFit="1" customWidth="1"/>
    <col min="4" max="4" width="19.33203125" style="146" bestFit="1" customWidth="1"/>
    <col min="5" max="9" width="17.44140625" style="146" customWidth="1"/>
    <col min="10" max="10" width="22.109375" style="146" bestFit="1" customWidth="1"/>
    <col min="11" max="11" width="17.5546875" style="146" customWidth="1"/>
    <col min="12" max="12" width="18.6640625" style="146" bestFit="1" customWidth="1"/>
    <col min="13" max="13" width="22.5546875" style="146" bestFit="1" customWidth="1"/>
    <col min="14" max="14" width="19.88671875" style="146" customWidth="1"/>
    <col min="15" max="15" width="17.5546875" style="146" customWidth="1"/>
    <col min="16" max="16" width="21.109375" style="146" bestFit="1" customWidth="1"/>
    <col min="17" max="17" width="18.33203125" style="146" bestFit="1" customWidth="1"/>
    <col min="18" max="20" width="17.5546875" style="146" customWidth="1"/>
    <col min="21" max="21" width="20.5546875" style="146" bestFit="1" customWidth="1"/>
    <col min="22" max="22" width="9.109375" style="146"/>
    <col min="23" max="23" width="16.44140625" style="146" bestFit="1" customWidth="1"/>
    <col min="24" max="16384" width="9.109375" style="146"/>
  </cols>
  <sheetData>
    <row r="1" spans="1:29" ht="18" customHeight="1">
      <c r="A1" s="177" t="s">
        <v>365</v>
      </c>
      <c r="B1" s="147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47"/>
      <c r="N1" s="155"/>
      <c r="O1" s="155"/>
      <c r="P1" s="155"/>
      <c r="Q1" s="155"/>
      <c r="R1" s="155"/>
      <c r="S1" s="155"/>
      <c r="T1" s="155"/>
      <c r="U1" s="155"/>
      <c r="V1" s="156"/>
      <c r="W1" s="156"/>
      <c r="X1" s="156"/>
      <c r="Y1" s="156"/>
      <c r="Z1" s="156"/>
      <c r="AA1" s="156"/>
      <c r="AB1" s="156"/>
      <c r="AC1" s="147"/>
    </row>
    <row r="2" spans="1:29" ht="16.5" customHeight="1">
      <c r="A2" s="177" t="s">
        <v>424</v>
      </c>
      <c r="B2" s="147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47"/>
      <c r="N2" s="155"/>
      <c r="O2" s="155"/>
      <c r="P2" s="155"/>
      <c r="Q2" s="155"/>
      <c r="R2" s="155"/>
      <c r="S2" s="155"/>
      <c r="T2" s="155"/>
      <c r="U2" s="155"/>
      <c r="V2" s="156"/>
      <c r="W2" s="156"/>
      <c r="X2" s="156"/>
      <c r="Y2" s="156"/>
      <c r="Z2" s="156"/>
      <c r="AA2" s="156"/>
      <c r="AB2" s="156"/>
      <c r="AC2" s="147"/>
    </row>
    <row r="3" spans="1:29" ht="12.75" customHeight="1">
      <c r="A3" s="147"/>
      <c r="B3" s="147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47"/>
      <c r="N3" s="155"/>
      <c r="O3" s="155"/>
      <c r="P3" s="155"/>
      <c r="Q3" s="155"/>
      <c r="R3" s="155"/>
      <c r="S3" s="155"/>
      <c r="T3" s="155"/>
      <c r="U3" s="155"/>
      <c r="V3" s="156"/>
      <c r="W3" s="156"/>
      <c r="X3" s="156"/>
      <c r="Y3" s="156"/>
      <c r="Z3" s="156"/>
      <c r="AA3" s="156"/>
      <c r="AB3" s="156"/>
      <c r="AC3" s="147"/>
    </row>
    <row r="4" spans="1:29" ht="12.75" customHeight="1">
      <c r="A4" s="147"/>
      <c r="B4" s="157"/>
      <c r="C4" s="155"/>
      <c r="D4" s="155"/>
      <c r="E4" s="155"/>
      <c r="F4" s="155"/>
      <c r="G4" s="155"/>
      <c r="H4" s="155"/>
      <c r="I4" s="155"/>
      <c r="J4" s="155"/>
      <c r="K4" s="158"/>
      <c r="L4" s="158"/>
      <c r="M4" s="159"/>
      <c r="N4" s="158"/>
      <c r="O4" s="158"/>
      <c r="P4" s="158"/>
      <c r="Q4" s="158"/>
      <c r="R4" s="158"/>
      <c r="S4" s="158"/>
      <c r="T4" s="158"/>
      <c r="U4" s="160"/>
      <c r="V4" s="161"/>
      <c r="W4" s="162"/>
      <c r="X4" s="156"/>
      <c r="Y4" s="156"/>
      <c r="Z4" s="156"/>
      <c r="AA4" s="156"/>
      <c r="AB4" s="156"/>
      <c r="AC4" s="149"/>
    </row>
    <row r="5" spans="1:29" ht="12.75" customHeight="1">
      <c r="A5" s="147"/>
      <c r="B5" s="157"/>
      <c r="C5" s="163"/>
      <c r="D5" s="163"/>
      <c r="E5" s="163"/>
      <c r="F5" s="163"/>
      <c r="G5" s="163"/>
      <c r="H5" s="163"/>
      <c r="I5" s="163"/>
      <c r="J5" s="164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4"/>
      <c r="V5" s="162"/>
      <c r="W5" s="162"/>
      <c r="X5" s="156"/>
      <c r="Y5" s="156"/>
      <c r="Z5" s="156"/>
      <c r="AA5" s="156"/>
      <c r="AB5" s="156"/>
      <c r="AC5" s="147"/>
    </row>
    <row r="6" spans="1:29" ht="40.799999999999997" thickBot="1">
      <c r="A6" s="147"/>
      <c r="B6" s="165" t="s">
        <v>372</v>
      </c>
      <c r="C6" s="165" t="s">
        <v>373</v>
      </c>
      <c r="D6" s="165" t="s">
        <v>374</v>
      </c>
      <c r="E6" s="165" t="s">
        <v>375</v>
      </c>
      <c r="F6" s="165" t="s">
        <v>376</v>
      </c>
      <c r="G6" s="165" t="s">
        <v>377</v>
      </c>
      <c r="H6" s="165" t="s">
        <v>378</v>
      </c>
      <c r="I6" s="165" t="s">
        <v>379</v>
      </c>
      <c r="J6" s="166" t="s">
        <v>380</v>
      </c>
      <c r="K6" s="167" t="s">
        <v>381</v>
      </c>
      <c r="L6" s="167" t="s">
        <v>382</v>
      </c>
      <c r="M6" s="167" t="s">
        <v>383</v>
      </c>
      <c r="N6" s="167" t="s">
        <v>384</v>
      </c>
      <c r="O6" s="167" t="s">
        <v>385</v>
      </c>
      <c r="P6" s="167" t="s">
        <v>386</v>
      </c>
      <c r="Q6" s="167" t="s">
        <v>387</v>
      </c>
      <c r="R6" s="167" t="s">
        <v>388</v>
      </c>
      <c r="S6" s="167" t="s">
        <v>389</v>
      </c>
      <c r="T6" s="167" t="s">
        <v>390</v>
      </c>
      <c r="U6" s="168" t="s">
        <v>391</v>
      </c>
      <c r="V6" s="156"/>
      <c r="W6" s="156"/>
      <c r="X6" s="156"/>
      <c r="Y6" s="156"/>
      <c r="Z6" s="156"/>
      <c r="AA6" s="156"/>
      <c r="AB6" s="156"/>
      <c r="AC6" s="147"/>
    </row>
    <row r="7" spans="1:29" ht="18" thickTop="1">
      <c r="A7" s="151" t="s">
        <v>35</v>
      </c>
      <c r="B7" s="170">
        <v>4013379</v>
      </c>
      <c r="C7" s="170">
        <v>1548984</v>
      </c>
      <c r="D7" s="170">
        <v>2690581</v>
      </c>
      <c r="E7" s="170">
        <v>1185340</v>
      </c>
      <c r="F7" s="170">
        <v>0</v>
      </c>
      <c r="G7" s="170">
        <v>0</v>
      </c>
      <c r="H7" s="170">
        <v>135693</v>
      </c>
      <c r="I7" s="170">
        <v>0</v>
      </c>
      <c r="J7" s="171">
        <v>9573977</v>
      </c>
      <c r="K7" s="170">
        <v>1503679</v>
      </c>
      <c r="L7" s="170">
        <v>0</v>
      </c>
      <c r="M7" s="170">
        <v>0</v>
      </c>
      <c r="N7" s="170">
        <v>0</v>
      </c>
      <c r="O7" s="170">
        <v>133408</v>
      </c>
      <c r="P7" s="170">
        <v>3943770</v>
      </c>
      <c r="Q7" s="170">
        <v>2496620</v>
      </c>
      <c r="R7" s="170">
        <v>1638365</v>
      </c>
      <c r="S7" s="170">
        <v>0</v>
      </c>
      <c r="T7" s="170">
        <v>0</v>
      </c>
      <c r="U7" s="172">
        <v>9715842</v>
      </c>
      <c r="V7" s="173"/>
      <c r="W7" s="173"/>
      <c r="X7" s="173"/>
      <c r="Y7" s="173"/>
      <c r="Z7" s="173"/>
      <c r="AA7" s="173"/>
      <c r="AB7" s="173"/>
      <c r="AC7" s="148"/>
    </row>
    <row r="8" spans="1:29">
      <c r="A8" s="150" t="s">
        <v>36</v>
      </c>
      <c r="B8" s="152">
        <v>0</v>
      </c>
      <c r="C8" s="152">
        <v>0</v>
      </c>
      <c r="D8" s="152">
        <v>0</v>
      </c>
      <c r="E8" s="152">
        <v>0</v>
      </c>
      <c r="F8" s="152">
        <v>0</v>
      </c>
      <c r="G8" s="152">
        <v>0</v>
      </c>
      <c r="H8" s="152">
        <v>0</v>
      </c>
      <c r="I8" s="152">
        <v>0</v>
      </c>
      <c r="J8" s="153">
        <v>0</v>
      </c>
      <c r="K8" s="152">
        <v>0</v>
      </c>
      <c r="L8" s="152">
        <v>0</v>
      </c>
      <c r="M8" s="152">
        <v>0</v>
      </c>
      <c r="N8" s="152">
        <v>0</v>
      </c>
      <c r="O8" s="152">
        <v>0</v>
      </c>
      <c r="P8" s="152">
        <v>0</v>
      </c>
      <c r="Q8" s="152">
        <v>0</v>
      </c>
      <c r="R8" s="152">
        <v>0</v>
      </c>
      <c r="S8" s="152">
        <v>0</v>
      </c>
      <c r="T8" s="152">
        <v>0</v>
      </c>
      <c r="U8" s="154">
        <v>0</v>
      </c>
      <c r="V8" s="147"/>
      <c r="W8" s="147"/>
      <c r="X8" s="147"/>
      <c r="Y8" s="147"/>
      <c r="Z8" s="147"/>
      <c r="AA8" s="147"/>
      <c r="AB8" s="147"/>
      <c r="AC8" s="147"/>
    </row>
    <row r="9" spans="1:29">
      <c r="A9" s="150" t="s">
        <v>37</v>
      </c>
      <c r="B9" s="152">
        <v>0</v>
      </c>
      <c r="C9" s="152">
        <v>0</v>
      </c>
      <c r="D9" s="152">
        <v>27153.200000000001</v>
      </c>
      <c r="E9" s="152">
        <v>0</v>
      </c>
      <c r="F9" s="152">
        <v>414.51</v>
      </c>
      <c r="G9" s="152">
        <v>0</v>
      </c>
      <c r="H9" s="152">
        <v>0</v>
      </c>
      <c r="I9" s="152">
        <v>0</v>
      </c>
      <c r="J9" s="153">
        <v>27567.71</v>
      </c>
      <c r="K9" s="152">
        <v>20081.419999999998</v>
      </c>
      <c r="L9" s="152">
        <v>0</v>
      </c>
      <c r="M9" s="152">
        <v>0</v>
      </c>
      <c r="N9" s="152">
        <v>0</v>
      </c>
      <c r="O9" s="152">
        <v>1.18</v>
      </c>
      <c r="P9" s="152">
        <v>5578.58</v>
      </c>
      <c r="Q9" s="152">
        <v>0</v>
      </c>
      <c r="R9" s="152">
        <v>0</v>
      </c>
      <c r="S9" s="152">
        <v>0</v>
      </c>
      <c r="T9" s="152">
        <v>0</v>
      </c>
      <c r="U9" s="154">
        <v>25661.18</v>
      </c>
      <c r="V9" s="147"/>
      <c r="W9" s="147"/>
      <c r="X9" s="147"/>
      <c r="Y9" s="147"/>
      <c r="Z9" s="147"/>
      <c r="AA9" s="147"/>
      <c r="AB9" s="147"/>
      <c r="AC9" s="147"/>
    </row>
    <row r="10" spans="1:29">
      <c r="A10" s="150" t="s">
        <v>38</v>
      </c>
      <c r="B10" s="152">
        <v>0</v>
      </c>
      <c r="C10" s="152">
        <v>0</v>
      </c>
      <c r="D10" s="152">
        <v>1117935</v>
      </c>
      <c r="E10" s="152">
        <v>1248</v>
      </c>
      <c r="F10" s="152">
        <v>0</v>
      </c>
      <c r="G10" s="152">
        <v>326395</v>
      </c>
      <c r="H10" s="152">
        <v>1038673</v>
      </c>
      <c r="I10" s="152">
        <v>0</v>
      </c>
      <c r="J10" s="153">
        <v>2484251</v>
      </c>
      <c r="K10" s="152">
        <v>0</v>
      </c>
      <c r="L10" s="152">
        <v>0</v>
      </c>
      <c r="M10" s="152">
        <v>1143238</v>
      </c>
      <c r="N10" s="152">
        <v>0</v>
      </c>
      <c r="O10" s="152">
        <v>695604</v>
      </c>
      <c r="P10" s="152">
        <v>154943</v>
      </c>
      <c r="Q10" s="152">
        <v>238884</v>
      </c>
      <c r="R10" s="152">
        <v>0</v>
      </c>
      <c r="S10" s="152">
        <v>0</v>
      </c>
      <c r="T10" s="152">
        <v>0</v>
      </c>
      <c r="U10" s="154">
        <v>2232669</v>
      </c>
      <c r="V10" s="147"/>
      <c r="W10" s="147"/>
      <c r="X10" s="147"/>
      <c r="Y10" s="147"/>
      <c r="Z10" s="147"/>
      <c r="AA10" s="147"/>
      <c r="AB10" s="147"/>
      <c r="AC10" s="147"/>
    </row>
    <row r="11" spans="1:29">
      <c r="A11" s="150" t="s">
        <v>39</v>
      </c>
      <c r="B11" s="152">
        <v>0</v>
      </c>
      <c r="C11" s="152">
        <v>0</v>
      </c>
      <c r="D11" s="152">
        <v>191142</v>
      </c>
      <c r="E11" s="152">
        <v>0</v>
      </c>
      <c r="F11" s="152">
        <v>3514</v>
      </c>
      <c r="G11" s="152">
        <v>0</v>
      </c>
      <c r="H11" s="152">
        <v>1265679</v>
      </c>
      <c r="I11" s="152">
        <v>0</v>
      </c>
      <c r="J11" s="153">
        <v>1460335</v>
      </c>
      <c r="K11" s="152">
        <v>76414</v>
      </c>
      <c r="L11" s="152">
        <v>0</v>
      </c>
      <c r="M11" s="152">
        <v>153750</v>
      </c>
      <c r="N11" s="152">
        <v>0</v>
      </c>
      <c r="O11" s="152">
        <v>1688</v>
      </c>
      <c r="P11" s="152">
        <v>35040</v>
      </c>
      <c r="Q11" s="152">
        <v>1121074</v>
      </c>
      <c r="R11" s="152">
        <v>12363</v>
      </c>
      <c r="S11" s="152">
        <v>0</v>
      </c>
      <c r="T11" s="152">
        <v>0</v>
      </c>
      <c r="U11" s="154">
        <v>1400329</v>
      </c>
      <c r="V11" s="147"/>
      <c r="W11" s="147"/>
      <c r="X11" s="147"/>
      <c r="Y11" s="147"/>
      <c r="Z11" s="147"/>
      <c r="AA11" s="147"/>
      <c r="AB11" s="147"/>
      <c r="AC11" s="147"/>
    </row>
    <row r="12" spans="1:29">
      <c r="A12" s="150" t="s">
        <v>40</v>
      </c>
      <c r="B12" s="152">
        <v>0</v>
      </c>
      <c r="C12" s="152">
        <v>273</v>
      </c>
      <c r="D12" s="152">
        <v>376158.08</v>
      </c>
      <c r="E12" s="152">
        <v>646.12</v>
      </c>
      <c r="F12" s="152">
        <v>0</v>
      </c>
      <c r="G12" s="152">
        <v>0</v>
      </c>
      <c r="H12" s="152">
        <v>0</v>
      </c>
      <c r="I12" s="152">
        <v>3984</v>
      </c>
      <c r="J12" s="153">
        <v>381061.2</v>
      </c>
      <c r="K12" s="152">
        <v>0</v>
      </c>
      <c r="L12" s="152">
        <v>0</v>
      </c>
      <c r="M12" s="152">
        <v>3984</v>
      </c>
      <c r="N12" s="152">
        <v>0</v>
      </c>
      <c r="O12" s="152">
        <v>4758.2299999999996</v>
      </c>
      <c r="P12" s="152">
        <v>4341.3</v>
      </c>
      <c r="Q12" s="152">
        <v>352078.62</v>
      </c>
      <c r="R12" s="152">
        <v>10000</v>
      </c>
      <c r="S12" s="152">
        <v>0</v>
      </c>
      <c r="T12" s="152">
        <v>0</v>
      </c>
      <c r="U12" s="154">
        <v>375162.15</v>
      </c>
      <c r="V12" s="147"/>
      <c r="W12" s="147"/>
      <c r="X12" s="147"/>
      <c r="Y12" s="147"/>
      <c r="Z12" s="147"/>
      <c r="AA12" s="147"/>
      <c r="AB12" s="147"/>
      <c r="AC12" s="147"/>
    </row>
    <row r="13" spans="1:29">
      <c r="A13" s="151" t="s">
        <v>41</v>
      </c>
      <c r="B13" s="170">
        <v>0</v>
      </c>
      <c r="C13" s="170">
        <v>273</v>
      </c>
      <c r="D13" s="170">
        <v>1712388.28</v>
      </c>
      <c r="E13" s="170">
        <v>1894.12</v>
      </c>
      <c r="F13" s="170">
        <v>3928.51</v>
      </c>
      <c r="G13" s="170">
        <v>326395</v>
      </c>
      <c r="H13" s="170">
        <v>2304352</v>
      </c>
      <c r="I13" s="170">
        <v>3984</v>
      </c>
      <c r="J13" s="171">
        <v>4353214.91</v>
      </c>
      <c r="K13" s="170">
        <v>96495.42</v>
      </c>
      <c r="L13" s="170">
        <v>0</v>
      </c>
      <c r="M13" s="170">
        <v>1300972</v>
      </c>
      <c r="N13" s="170">
        <v>0</v>
      </c>
      <c r="O13" s="170">
        <v>702051.41</v>
      </c>
      <c r="P13" s="170">
        <v>199902.87999999998</v>
      </c>
      <c r="Q13" s="170">
        <v>1712036.62</v>
      </c>
      <c r="R13" s="170">
        <v>22363</v>
      </c>
      <c r="S13" s="170">
        <v>0</v>
      </c>
      <c r="T13" s="170">
        <v>0</v>
      </c>
      <c r="U13" s="172">
        <v>4033821.33</v>
      </c>
      <c r="V13" s="173"/>
      <c r="W13" s="173"/>
      <c r="X13" s="173"/>
      <c r="Y13" s="173"/>
      <c r="Z13" s="173"/>
      <c r="AA13" s="173"/>
      <c r="AB13" s="173"/>
      <c r="AC13" s="148"/>
    </row>
    <row r="14" spans="1:29">
      <c r="A14" s="151" t="s">
        <v>42</v>
      </c>
      <c r="B14" s="170">
        <v>4013379</v>
      </c>
      <c r="C14" s="170">
        <v>1549257</v>
      </c>
      <c r="D14" s="170">
        <v>4402969.28</v>
      </c>
      <c r="E14" s="170">
        <v>1187234.1200000001</v>
      </c>
      <c r="F14" s="170">
        <v>3928.51</v>
      </c>
      <c r="G14" s="170">
        <v>326395</v>
      </c>
      <c r="H14" s="170">
        <v>2440045</v>
      </c>
      <c r="I14" s="170">
        <v>3984</v>
      </c>
      <c r="J14" s="171">
        <v>13927191.910000002</v>
      </c>
      <c r="K14" s="170">
        <v>1600174.42</v>
      </c>
      <c r="L14" s="170">
        <v>0</v>
      </c>
      <c r="M14" s="170">
        <v>1300972</v>
      </c>
      <c r="N14" s="170">
        <v>0</v>
      </c>
      <c r="O14" s="170">
        <v>835459.41</v>
      </c>
      <c r="P14" s="170">
        <v>4143672.88</v>
      </c>
      <c r="Q14" s="170">
        <v>4208656.62</v>
      </c>
      <c r="R14" s="170">
        <v>1660728</v>
      </c>
      <c r="S14" s="170">
        <v>0</v>
      </c>
      <c r="T14" s="170">
        <v>0</v>
      </c>
      <c r="U14" s="172">
        <v>13749663.33</v>
      </c>
      <c r="V14" s="173"/>
      <c r="W14" s="173"/>
      <c r="X14" s="173"/>
      <c r="Y14" s="173"/>
      <c r="Z14" s="173"/>
      <c r="AA14" s="173"/>
      <c r="AB14" s="173"/>
      <c r="AC14" s="148"/>
    </row>
    <row r="15" spans="1:29">
      <c r="A15" s="147"/>
      <c r="B15" s="147"/>
      <c r="C15" s="147"/>
      <c r="D15" s="147"/>
      <c r="E15" s="147"/>
      <c r="F15" s="147"/>
      <c r="G15" s="147"/>
      <c r="H15" s="147"/>
      <c r="I15" s="147"/>
      <c r="J15" s="153">
        <v>0</v>
      </c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54">
        <v>0</v>
      </c>
      <c r="V15" s="147"/>
      <c r="W15" s="147"/>
      <c r="X15" s="147"/>
      <c r="Y15" s="147"/>
      <c r="Z15" s="147"/>
      <c r="AA15" s="147"/>
      <c r="AB15" s="147"/>
      <c r="AC15" s="147"/>
    </row>
    <row r="16" spans="1:29">
      <c r="A16" s="151" t="s">
        <v>43</v>
      </c>
      <c r="B16" s="170">
        <v>1583979.3800000001</v>
      </c>
      <c r="C16" s="170">
        <v>0</v>
      </c>
      <c r="D16" s="170">
        <v>2045034.9500000002</v>
      </c>
      <c r="E16" s="170">
        <v>662892.5</v>
      </c>
      <c r="F16" s="170">
        <v>12513.25</v>
      </c>
      <c r="G16" s="170">
        <v>0</v>
      </c>
      <c r="H16" s="170">
        <v>0</v>
      </c>
      <c r="I16" s="170">
        <v>0</v>
      </c>
      <c r="J16" s="171">
        <v>4304420.08</v>
      </c>
      <c r="K16" s="170">
        <v>1162284.29</v>
      </c>
      <c r="L16" s="170">
        <v>0</v>
      </c>
      <c r="M16" s="170">
        <v>0</v>
      </c>
      <c r="N16" s="170">
        <v>0</v>
      </c>
      <c r="O16" s="170">
        <v>100688.04</v>
      </c>
      <c r="P16" s="170">
        <v>1731791.52</v>
      </c>
      <c r="Q16" s="170">
        <v>240524.67</v>
      </c>
      <c r="R16" s="170">
        <v>1638214.65</v>
      </c>
      <c r="S16" s="170">
        <v>0</v>
      </c>
      <c r="T16" s="170">
        <v>0</v>
      </c>
      <c r="U16" s="172">
        <v>4873503.17</v>
      </c>
      <c r="V16" s="173"/>
      <c r="W16" s="173"/>
      <c r="X16" s="173"/>
      <c r="Y16" s="173"/>
      <c r="Z16" s="173"/>
      <c r="AA16" s="173"/>
      <c r="AB16" s="173"/>
      <c r="AC16" s="148"/>
    </row>
    <row r="17" spans="1:28">
      <c r="A17" s="150" t="s">
        <v>44</v>
      </c>
      <c r="B17" s="152">
        <v>11884</v>
      </c>
      <c r="C17" s="152">
        <v>0</v>
      </c>
      <c r="D17" s="152">
        <v>77325</v>
      </c>
      <c r="E17" s="152">
        <v>17656</v>
      </c>
      <c r="F17" s="152">
        <v>27352</v>
      </c>
      <c r="G17" s="152">
        <v>0</v>
      </c>
      <c r="H17" s="152">
        <v>0</v>
      </c>
      <c r="I17" s="152">
        <v>0</v>
      </c>
      <c r="J17" s="153">
        <v>134217</v>
      </c>
      <c r="K17" s="152">
        <v>56162</v>
      </c>
      <c r="L17" s="152">
        <v>0</v>
      </c>
      <c r="M17" s="152">
        <v>0</v>
      </c>
      <c r="N17" s="152">
        <v>0</v>
      </c>
      <c r="O17" s="152">
        <v>531</v>
      </c>
      <c r="P17" s="152">
        <v>25945</v>
      </c>
      <c r="Q17" s="152">
        <v>22833</v>
      </c>
      <c r="R17" s="152">
        <v>0</v>
      </c>
      <c r="S17" s="152">
        <v>0</v>
      </c>
      <c r="T17" s="152">
        <v>0</v>
      </c>
      <c r="U17" s="154">
        <v>105471</v>
      </c>
      <c r="V17" s="147"/>
      <c r="W17" s="147"/>
      <c r="X17" s="147"/>
      <c r="Y17" s="147"/>
      <c r="Z17" s="147"/>
      <c r="AA17" s="147"/>
      <c r="AB17" s="147"/>
    </row>
    <row r="18" spans="1:28">
      <c r="A18" s="150" t="s">
        <v>45</v>
      </c>
      <c r="B18" s="152">
        <v>508156</v>
      </c>
      <c r="C18" s="152">
        <v>0</v>
      </c>
      <c r="D18" s="152">
        <v>510906</v>
      </c>
      <c r="E18" s="152">
        <v>92724</v>
      </c>
      <c r="F18" s="152">
        <v>2000</v>
      </c>
      <c r="G18" s="152">
        <v>0</v>
      </c>
      <c r="H18" s="152">
        <v>0</v>
      </c>
      <c r="I18" s="152">
        <v>744655</v>
      </c>
      <c r="J18" s="153">
        <v>1858441</v>
      </c>
      <c r="K18" s="152">
        <v>439709</v>
      </c>
      <c r="L18" s="152">
        <v>0</v>
      </c>
      <c r="M18" s="152">
        <v>828255</v>
      </c>
      <c r="N18" s="152">
        <v>0</v>
      </c>
      <c r="O18" s="152">
        <v>31895</v>
      </c>
      <c r="P18" s="152">
        <v>148948</v>
      </c>
      <c r="Q18" s="152">
        <v>473001</v>
      </c>
      <c r="R18" s="152">
        <v>0</v>
      </c>
      <c r="S18" s="152">
        <v>0</v>
      </c>
      <c r="T18" s="152">
        <v>0</v>
      </c>
      <c r="U18" s="154">
        <v>1921808</v>
      </c>
      <c r="V18" s="147"/>
      <c r="W18" s="147"/>
      <c r="X18" s="147"/>
      <c r="Y18" s="147"/>
      <c r="Z18" s="147"/>
      <c r="AA18" s="147"/>
      <c r="AB18" s="147"/>
    </row>
    <row r="19" spans="1:28">
      <c r="A19" s="151" t="s">
        <v>41</v>
      </c>
      <c r="B19" s="170">
        <v>520040</v>
      </c>
      <c r="C19" s="170">
        <v>0</v>
      </c>
      <c r="D19" s="170">
        <v>588231</v>
      </c>
      <c r="E19" s="170">
        <v>110380</v>
      </c>
      <c r="F19" s="170">
        <v>29352</v>
      </c>
      <c r="G19" s="170">
        <v>0</v>
      </c>
      <c r="H19" s="170">
        <v>0</v>
      </c>
      <c r="I19" s="170">
        <v>744655</v>
      </c>
      <c r="J19" s="171">
        <v>1992658</v>
      </c>
      <c r="K19" s="170">
        <v>495871</v>
      </c>
      <c r="L19" s="170">
        <v>0</v>
      </c>
      <c r="M19" s="170">
        <v>828255</v>
      </c>
      <c r="N19" s="170">
        <v>0</v>
      </c>
      <c r="O19" s="170">
        <v>32426</v>
      </c>
      <c r="P19" s="170">
        <v>174893</v>
      </c>
      <c r="Q19" s="170">
        <v>495834</v>
      </c>
      <c r="R19" s="170">
        <v>0</v>
      </c>
      <c r="S19" s="170">
        <v>0</v>
      </c>
      <c r="T19" s="170">
        <v>0</v>
      </c>
      <c r="U19" s="172">
        <v>2027279</v>
      </c>
      <c r="V19" s="173"/>
      <c r="W19" s="173"/>
      <c r="X19" s="173"/>
      <c r="Y19" s="173"/>
      <c r="Z19" s="173"/>
      <c r="AA19" s="173"/>
      <c r="AB19" s="173"/>
    </row>
    <row r="20" spans="1:28">
      <c r="A20" s="151" t="s">
        <v>42</v>
      </c>
      <c r="B20" s="170">
        <v>2104019.38</v>
      </c>
      <c r="C20" s="170">
        <v>0</v>
      </c>
      <c r="D20" s="170">
        <v>2633265.9500000002</v>
      </c>
      <c r="E20" s="170">
        <v>773272.5</v>
      </c>
      <c r="F20" s="170">
        <v>41865.25</v>
      </c>
      <c r="G20" s="170">
        <v>0</v>
      </c>
      <c r="H20" s="170">
        <v>0</v>
      </c>
      <c r="I20" s="170">
        <v>744655</v>
      </c>
      <c r="J20" s="171">
        <v>6297078.0800000001</v>
      </c>
      <c r="K20" s="170">
        <v>1658155.29</v>
      </c>
      <c r="L20" s="170">
        <v>0</v>
      </c>
      <c r="M20" s="170">
        <v>828255</v>
      </c>
      <c r="N20" s="170">
        <v>0</v>
      </c>
      <c r="O20" s="170">
        <v>133114.03999999998</v>
      </c>
      <c r="P20" s="170">
        <v>1906684.52</v>
      </c>
      <c r="Q20" s="170">
        <v>736358.67</v>
      </c>
      <c r="R20" s="170">
        <v>1638214.65</v>
      </c>
      <c r="S20" s="170">
        <v>0</v>
      </c>
      <c r="T20" s="170">
        <v>0</v>
      </c>
      <c r="U20" s="172">
        <v>6900782.1699999999</v>
      </c>
      <c r="V20" s="173"/>
      <c r="W20" s="173"/>
      <c r="X20" s="173"/>
      <c r="Y20" s="173"/>
      <c r="Z20" s="173"/>
      <c r="AA20" s="173"/>
      <c r="AB20" s="173"/>
    </row>
    <row r="21" spans="1:28">
      <c r="A21" s="147"/>
      <c r="B21" s="147"/>
      <c r="C21" s="147"/>
      <c r="D21" s="147"/>
      <c r="E21" s="147"/>
      <c r="F21" s="147"/>
      <c r="G21" s="147"/>
      <c r="H21" s="147"/>
      <c r="I21" s="147"/>
      <c r="J21" s="153">
        <v>0</v>
      </c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54">
        <v>0</v>
      </c>
      <c r="V21" s="147"/>
      <c r="W21" s="147"/>
      <c r="X21" s="147"/>
      <c r="Y21" s="147"/>
      <c r="Z21" s="147"/>
      <c r="AA21" s="147"/>
      <c r="AB21" s="147"/>
    </row>
    <row r="22" spans="1:28">
      <c r="A22" s="151" t="s">
        <v>46</v>
      </c>
      <c r="B22" s="170">
        <v>3801923</v>
      </c>
      <c r="C22" s="170">
        <v>1589968</v>
      </c>
      <c r="D22" s="170">
        <v>3569868</v>
      </c>
      <c r="E22" s="170">
        <v>1495061</v>
      </c>
      <c r="F22" s="170">
        <v>0</v>
      </c>
      <c r="G22" s="170">
        <v>314613</v>
      </c>
      <c r="H22" s="170">
        <v>632988</v>
      </c>
      <c r="I22" s="170">
        <v>7607587</v>
      </c>
      <c r="J22" s="171">
        <v>19012008</v>
      </c>
      <c r="K22" s="170">
        <v>5298370</v>
      </c>
      <c r="L22" s="170">
        <v>105000</v>
      </c>
      <c r="M22" s="170">
        <v>7917690</v>
      </c>
      <c r="N22" s="170">
        <v>0</v>
      </c>
      <c r="O22" s="170">
        <v>471856</v>
      </c>
      <c r="P22" s="170">
        <v>3478886</v>
      </c>
      <c r="Q22" s="170">
        <v>1199518</v>
      </c>
      <c r="R22" s="170">
        <v>1792199</v>
      </c>
      <c r="S22" s="170">
        <v>0</v>
      </c>
      <c r="T22" s="170">
        <v>0</v>
      </c>
      <c r="U22" s="172">
        <v>20263519</v>
      </c>
      <c r="V22" s="173"/>
      <c r="W22" s="173"/>
      <c r="X22" s="173"/>
      <c r="Y22" s="173"/>
      <c r="Z22" s="173"/>
      <c r="AA22" s="173"/>
      <c r="AB22" s="173"/>
    </row>
    <row r="23" spans="1:28">
      <c r="A23" s="150" t="s">
        <v>47</v>
      </c>
      <c r="B23" s="152">
        <v>47758.090000000004</v>
      </c>
      <c r="C23" s="152">
        <v>0</v>
      </c>
      <c r="D23" s="152">
        <v>122586.89000000001</v>
      </c>
      <c r="E23" s="152">
        <v>43290.16</v>
      </c>
      <c r="F23" s="152">
        <v>236.66</v>
      </c>
      <c r="G23" s="152">
        <v>0</v>
      </c>
      <c r="H23" s="152">
        <v>1929</v>
      </c>
      <c r="I23" s="152">
        <v>0</v>
      </c>
      <c r="J23" s="153">
        <v>215800.80000000002</v>
      </c>
      <c r="K23" s="152">
        <v>64260.75</v>
      </c>
      <c r="L23" s="152">
        <v>0</v>
      </c>
      <c r="M23" s="152">
        <v>100000</v>
      </c>
      <c r="N23" s="152">
        <v>0</v>
      </c>
      <c r="O23" s="152">
        <v>20466.419999999998</v>
      </c>
      <c r="P23" s="152">
        <v>68117.05</v>
      </c>
      <c r="Q23" s="152">
        <v>0</v>
      </c>
      <c r="R23" s="152">
        <v>0</v>
      </c>
      <c r="S23" s="152">
        <v>0</v>
      </c>
      <c r="T23" s="152">
        <v>0</v>
      </c>
      <c r="U23" s="154">
        <v>252844.21999999997</v>
      </c>
      <c r="V23" s="147"/>
      <c r="W23" s="147"/>
      <c r="X23" s="147"/>
      <c r="Y23" s="147"/>
      <c r="Z23" s="147"/>
      <c r="AA23" s="147"/>
      <c r="AB23" s="147"/>
    </row>
    <row r="24" spans="1:28">
      <c r="A24" s="150" t="s">
        <v>48</v>
      </c>
      <c r="B24" s="152">
        <v>4123191</v>
      </c>
      <c r="C24" s="152">
        <v>0</v>
      </c>
      <c r="D24" s="152">
        <v>4944013</v>
      </c>
      <c r="E24" s="152">
        <v>416940</v>
      </c>
      <c r="F24" s="152">
        <v>0</v>
      </c>
      <c r="G24" s="152">
        <v>1090131</v>
      </c>
      <c r="H24" s="152">
        <v>4505723</v>
      </c>
      <c r="I24" s="152">
        <v>985096</v>
      </c>
      <c r="J24" s="153">
        <v>16065094</v>
      </c>
      <c r="K24" s="152">
        <v>298968</v>
      </c>
      <c r="L24" s="152">
        <v>0</v>
      </c>
      <c r="M24" s="152">
        <v>4413243</v>
      </c>
      <c r="N24" s="152">
        <v>0</v>
      </c>
      <c r="O24" s="152">
        <v>5855960</v>
      </c>
      <c r="P24" s="152">
        <v>1553772</v>
      </c>
      <c r="Q24" s="152">
        <v>1038025</v>
      </c>
      <c r="R24" s="152">
        <v>1627593</v>
      </c>
      <c r="S24" s="152">
        <v>0</v>
      </c>
      <c r="T24" s="152">
        <v>0</v>
      </c>
      <c r="U24" s="154">
        <v>14787561</v>
      </c>
      <c r="V24" s="147"/>
      <c r="W24" s="147"/>
      <c r="X24" s="147"/>
      <c r="Y24" s="147"/>
      <c r="Z24" s="147"/>
      <c r="AA24" s="147"/>
      <c r="AB24" s="147"/>
    </row>
    <row r="25" spans="1:28">
      <c r="A25" s="150" t="s">
        <v>49</v>
      </c>
      <c r="B25" s="152">
        <v>57227.6</v>
      </c>
      <c r="C25" s="152">
        <v>0</v>
      </c>
      <c r="D25" s="152">
        <v>557635.30000000005</v>
      </c>
      <c r="E25" s="152">
        <v>70190.97</v>
      </c>
      <c r="F25" s="152">
        <v>0</v>
      </c>
      <c r="G25" s="152">
        <v>6465.12</v>
      </c>
      <c r="H25" s="152">
        <v>37922.57</v>
      </c>
      <c r="I25" s="152">
        <v>686321.83</v>
      </c>
      <c r="J25" s="153">
        <v>1415763.39</v>
      </c>
      <c r="K25" s="152">
        <v>361951.64</v>
      </c>
      <c r="L25" s="152">
        <v>0</v>
      </c>
      <c r="M25" s="152">
        <v>704903.89</v>
      </c>
      <c r="N25" s="152">
        <v>0</v>
      </c>
      <c r="O25" s="152">
        <v>253917.02</v>
      </c>
      <c r="P25" s="152">
        <v>119624.14</v>
      </c>
      <c r="Q25" s="152">
        <v>99644.57</v>
      </c>
      <c r="R25" s="152">
        <v>0</v>
      </c>
      <c r="S25" s="152">
        <v>24721.86</v>
      </c>
      <c r="T25" s="152">
        <v>0</v>
      </c>
      <c r="U25" s="154">
        <v>1564763.12</v>
      </c>
      <c r="V25" s="147"/>
      <c r="W25" s="147"/>
      <c r="X25" s="147"/>
      <c r="Y25" s="147"/>
      <c r="Z25" s="147"/>
      <c r="AA25" s="147"/>
      <c r="AB25" s="147"/>
    </row>
    <row r="26" spans="1:28">
      <c r="A26" s="150" t="s">
        <v>50</v>
      </c>
      <c r="B26" s="152">
        <v>5361096</v>
      </c>
      <c r="C26" s="152">
        <v>3197049</v>
      </c>
      <c r="D26" s="152">
        <v>508446</v>
      </c>
      <c r="E26" s="152">
        <v>497108</v>
      </c>
      <c r="F26" s="152">
        <v>0</v>
      </c>
      <c r="G26" s="152">
        <v>638678</v>
      </c>
      <c r="H26" s="152">
        <v>969502</v>
      </c>
      <c r="I26" s="152">
        <v>6350615</v>
      </c>
      <c r="J26" s="153">
        <v>17522494</v>
      </c>
      <c r="K26" s="152">
        <v>0</v>
      </c>
      <c r="L26" s="152">
        <v>84951</v>
      </c>
      <c r="M26" s="152">
        <v>7675892</v>
      </c>
      <c r="N26" s="152">
        <v>0</v>
      </c>
      <c r="O26" s="152">
        <v>3497394</v>
      </c>
      <c r="P26" s="152">
        <v>1035002</v>
      </c>
      <c r="Q26" s="152">
        <v>36405</v>
      </c>
      <c r="R26" s="152">
        <v>3355708</v>
      </c>
      <c r="S26" s="152">
        <v>0</v>
      </c>
      <c r="T26" s="152">
        <v>0</v>
      </c>
      <c r="U26" s="154">
        <v>15685352</v>
      </c>
      <c r="V26" s="147"/>
      <c r="W26" s="147"/>
      <c r="X26" s="147"/>
      <c r="Y26" s="147"/>
      <c r="Z26" s="147"/>
      <c r="AA26" s="147"/>
      <c r="AB26" s="147"/>
    </row>
    <row r="27" spans="1:28">
      <c r="A27" s="150" t="s">
        <v>51</v>
      </c>
      <c r="B27" s="152">
        <v>199163</v>
      </c>
      <c r="C27" s="152">
        <v>0</v>
      </c>
      <c r="D27" s="152">
        <v>697841</v>
      </c>
      <c r="E27" s="152">
        <v>13074</v>
      </c>
      <c r="F27" s="152">
        <v>0</v>
      </c>
      <c r="G27" s="152">
        <v>83937</v>
      </c>
      <c r="H27" s="152">
        <v>115</v>
      </c>
      <c r="I27" s="152">
        <v>122669</v>
      </c>
      <c r="J27" s="153">
        <v>1116799</v>
      </c>
      <c r="K27" s="152">
        <v>118085</v>
      </c>
      <c r="L27" s="152">
        <v>0</v>
      </c>
      <c r="M27" s="152">
        <v>50000</v>
      </c>
      <c r="N27" s="152">
        <v>0</v>
      </c>
      <c r="O27" s="152">
        <v>542218</v>
      </c>
      <c r="P27" s="152">
        <v>259858</v>
      </c>
      <c r="Q27" s="152">
        <v>207766</v>
      </c>
      <c r="R27" s="152">
        <v>126883</v>
      </c>
      <c r="S27" s="152">
        <v>0</v>
      </c>
      <c r="T27" s="152">
        <v>0</v>
      </c>
      <c r="U27" s="154">
        <v>1304810</v>
      </c>
      <c r="V27" s="147"/>
      <c r="W27" s="147"/>
      <c r="X27" s="147"/>
      <c r="Y27" s="147"/>
      <c r="Z27" s="147"/>
      <c r="AA27" s="147"/>
      <c r="AB27" s="147"/>
    </row>
    <row r="28" spans="1:28">
      <c r="A28" s="151" t="s">
        <v>41</v>
      </c>
      <c r="B28" s="170">
        <v>9788435.6899999995</v>
      </c>
      <c r="C28" s="170">
        <v>3197049</v>
      </c>
      <c r="D28" s="170">
        <v>6830522.1899999995</v>
      </c>
      <c r="E28" s="170">
        <v>1040603.13</v>
      </c>
      <c r="F28" s="170">
        <v>236.66</v>
      </c>
      <c r="G28" s="170">
        <v>1819211.12</v>
      </c>
      <c r="H28" s="170">
        <v>5515191.5700000003</v>
      </c>
      <c r="I28" s="170">
        <v>8144701.8300000001</v>
      </c>
      <c r="J28" s="171">
        <v>36335951.189999998</v>
      </c>
      <c r="K28" s="170">
        <v>843265.39</v>
      </c>
      <c r="L28" s="170">
        <v>84951</v>
      </c>
      <c r="M28" s="170">
        <v>12944038.890000001</v>
      </c>
      <c r="N28" s="170">
        <v>0</v>
      </c>
      <c r="O28" s="170">
        <v>10169955.439999999</v>
      </c>
      <c r="P28" s="170">
        <v>3036373.19</v>
      </c>
      <c r="Q28" s="170">
        <v>1381840.57</v>
      </c>
      <c r="R28" s="170">
        <v>5110184</v>
      </c>
      <c r="S28" s="170">
        <v>24721.86</v>
      </c>
      <c r="T28" s="170">
        <v>0</v>
      </c>
      <c r="U28" s="172">
        <v>33595330.340000004</v>
      </c>
      <c r="V28" s="173"/>
      <c r="W28" s="173"/>
      <c r="X28" s="173"/>
      <c r="Y28" s="173"/>
      <c r="Z28" s="173"/>
      <c r="AA28" s="173"/>
      <c r="AB28" s="173"/>
    </row>
    <row r="29" spans="1:28">
      <c r="A29" s="151" t="s">
        <v>42</v>
      </c>
      <c r="B29" s="170">
        <v>13590358.689999999</v>
      </c>
      <c r="C29" s="170">
        <v>4787017</v>
      </c>
      <c r="D29" s="170">
        <v>10400390.189999999</v>
      </c>
      <c r="E29" s="170">
        <v>2535664.13</v>
      </c>
      <c r="F29" s="170">
        <v>236.66</v>
      </c>
      <c r="G29" s="170">
        <v>2133824.12</v>
      </c>
      <c r="H29" s="170">
        <v>6148179.5700000003</v>
      </c>
      <c r="I29" s="170">
        <v>15752288.83</v>
      </c>
      <c r="J29" s="171">
        <v>55347959.189999998</v>
      </c>
      <c r="K29" s="170">
        <v>6141635.3899999997</v>
      </c>
      <c r="L29" s="170">
        <v>189951</v>
      </c>
      <c r="M29" s="170">
        <v>20861728.890000001</v>
      </c>
      <c r="N29" s="170">
        <v>0</v>
      </c>
      <c r="O29" s="170">
        <v>10641811.439999999</v>
      </c>
      <c r="P29" s="170">
        <v>6515259.1899999995</v>
      </c>
      <c r="Q29" s="170">
        <v>2581358.5700000003</v>
      </c>
      <c r="R29" s="170">
        <v>6902383</v>
      </c>
      <c r="S29" s="170">
        <v>24721.86</v>
      </c>
      <c r="T29" s="170">
        <v>0</v>
      </c>
      <c r="U29" s="172">
        <v>53858849.339999996</v>
      </c>
      <c r="V29" s="173"/>
      <c r="W29" s="173"/>
      <c r="X29" s="173"/>
      <c r="Y29" s="173"/>
      <c r="Z29" s="173"/>
      <c r="AA29" s="173"/>
      <c r="AB29" s="173"/>
    </row>
    <row r="30" spans="1:28">
      <c r="A30" s="147"/>
      <c r="B30" s="147"/>
      <c r="C30" s="147"/>
      <c r="D30" s="147"/>
      <c r="E30" s="147"/>
      <c r="F30" s="147"/>
      <c r="G30" s="147"/>
      <c r="H30" s="147"/>
      <c r="I30" s="147"/>
      <c r="J30" s="153">
        <v>0</v>
      </c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54">
        <v>0</v>
      </c>
      <c r="V30" s="147"/>
      <c r="W30" s="147"/>
      <c r="X30" s="147"/>
      <c r="Y30" s="147"/>
      <c r="Z30" s="147"/>
      <c r="AA30" s="147"/>
      <c r="AB30" s="147"/>
    </row>
    <row r="31" spans="1:28">
      <c r="A31" s="151" t="s">
        <v>52</v>
      </c>
      <c r="B31" s="170">
        <v>3197250.7199999997</v>
      </c>
      <c r="C31" s="170">
        <v>2020341.8</v>
      </c>
      <c r="D31" s="170">
        <v>4913515.3400000008</v>
      </c>
      <c r="E31" s="170">
        <v>2041752.79</v>
      </c>
      <c r="F31" s="170">
        <v>215975.46</v>
      </c>
      <c r="G31" s="170">
        <v>0</v>
      </c>
      <c r="H31" s="170">
        <v>761076.64</v>
      </c>
      <c r="I31" s="170">
        <v>0</v>
      </c>
      <c r="J31" s="171">
        <v>13149912.75</v>
      </c>
      <c r="K31" s="170">
        <v>6921423.75</v>
      </c>
      <c r="L31" s="170">
        <v>0</v>
      </c>
      <c r="M31" s="170">
        <v>400000</v>
      </c>
      <c r="N31" s="170">
        <v>0</v>
      </c>
      <c r="O31" s="170">
        <v>230283.36999999997</v>
      </c>
      <c r="P31" s="170">
        <v>2524904.2400000002</v>
      </c>
      <c r="Q31" s="170">
        <v>1058492.28</v>
      </c>
      <c r="R31" s="170">
        <v>2036686.24</v>
      </c>
      <c r="S31" s="170">
        <v>0</v>
      </c>
      <c r="T31" s="170">
        <v>0</v>
      </c>
      <c r="U31" s="172">
        <v>13171789.879999999</v>
      </c>
      <c r="V31" s="173"/>
      <c r="W31" s="173"/>
      <c r="X31" s="173"/>
      <c r="Y31" s="173"/>
      <c r="Z31" s="173"/>
      <c r="AA31" s="173"/>
      <c r="AB31" s="173"/>
    </row>
    <row r="32" spans="1:28">
      <c r="A32" s="150" t="s">
        <v>53</v>
      </c>
      <c r="B32" s="152">
        <v>589922.82000000007</v>
      </c>
      <c r="C32" s="152">
        <v>0</v>
      </c>
      <c r="D32" s="152">
        <v>198255.08000000002</v>
      </c>
      <c r="E32" s="152">
        <v>3354.08</v>
      </c>
      <c r="F32" s="152">
        <v>187325.71</v>
      </c>
      <c r="G32" s="152">
        <v>0</v>
      </c>
      <c r="H32" s="152">
        <v>200000</v>
      </c>
      <c r="I32" s="152">
        <v>0</v>
      </c>
      <c r="J32" s="153">
        <v>1178857.69</v>
      </c>
      <c r="K32" s="152">
        <v>543641.77</v>
      </c>
      <c r="L32" s="152">
        <v>0</v>
      </c>
      <c r="M32" s="152">
        <v>200000</v>
      </c>
      <c r="N32" s="152">
        <v>0</v>
      </c>
      <c r="O32" s="152">
        <v>28263.3</v>
      </c>
      <c r="P32" s="152">
        <v>63569.05</v>
      </c>
      <c r="Q32" s="152">
        <v>382645.77</v>
      </c>
      <c r="R32" s="152">
        <v>64368.84</v>
      </c>
      <c r="S32" s="152">
        <v>0</v>
      </c>
      <c r="T32" s="152">
        <v>0</v>
      </c>
      <c r="U32" s="154">
        <v>1282488.7300000002</v>
      </c>
      <c r="V32" s="147"/>
      <c r="W32" s="147"/>
      <c r="X32" s="147"/>
      <c r="Y32" s="147"/>
      <c r="Z32" s="147"/>
      <c r="AA32" s="147"/>
      <c r="AB32" s="147"/>
    </row>
    <row r="33" spans="1:28">
      <c r="A33" s="150" t="s">
        <v>392</v>
      </c>
      <c r="B33" s="152">
        <v>207482.57</v>
      </c>
      <c r="C33" s="152">
        <v>0</v>
      </c>
      <c r="D33" s="152">
        <v>403521.28000000003</v>
      </c>
      <c r="E33" s="152">
        <v>352718.42</v>
      </c>
      <c r="F33" s="152">
        <v>0</v>
      </c>
      <c r="G33" s="152">
        <v>0</v>
      </c>
      <c r="H33" s="152">
        <v>113814.7</v>
      </c>
      <c r="I33" s="152">
        <v>393470.4</v>
      </c>
      <c r="J33" s="153">
        <v>1471007.37</v>
      </c>
      <c r="K33" s="152">
        <v>824739.33</v>
      </c>
      <c r="L33" s="152">
        <v>2285.42</v>
      </c>
      <c r="M33" s="152">
        <v>426505.4</v>
      </c>
      <c r="N33" s="152">
        <v>0</v>
      </c>
      <c r="O33" s="152">
        <v>54101.47</v>
      </c>
      <c r="P33" s="152">
        <v>81451.05</v>
      </c>
      <c r="Q33" s="152">
        <v>17812.05</v>
      </c>
      <c r="R33" s="152">
        <v>61845.01</v>
      </c>
      <c r="S33" s="152">
        <v>0</v>
      </c>
      <c r="T33" s="152">
        <v>0</v>
      </c>
      <c r="U33" s="154">
        <v>1468739.73</v>
      </c>
      <c r="V33" s="147"/>
      <c r="W33" s="147"/>
      <c r="X33" s="147"/>
      <c r="Y33" s="147"/>
      <c r="Z33" s="147"/>
      <c r="AA33" s="147"/>
      <c r="AB33" s="147"/>
    </row>
    <row r="34" spans="1:28">
      <c r="A34" s="150" t="s">
        <v>55</v>
      </c>
      <c r="B34" s="152">
        <v>0</v>
      </c>
      <c r="C34" s="152">
        <v>0</v>
      </c>
      <c r="D34" s="152">
        <v>71738</v>
      </c>
      <c r="E34" s="152">
        <v>0</v>
      </c>
      <c r="F34" s="152">
        <v>0</v>
      </c>
      <c r="G34" s="152">
        <v>0</v>
      </c>
      <c r="H34" s="152">
        <v>0</v>
      </c>
      <c r="I34" s="152">
        <v>0</v>
      </c>
      <c r="J34" s="153">
        <v>71738</v>
      </c>
      <c r="K34" s="152">
        <v>36664</v>
      </c>
      <c r="L34" s="152">
        <v>8</v>
      </c>
      <c r="M34" s="152">
        <v>0</v>
      </c>
      <c r="N34" s="152">
        <v>0</v>
      </c>
      <c r="O34" s="152">
        <v>24966</v>
      </c>
      <c r="P34" s="152">
        <v>23464</v>
      </c>
      <c r="Q34" s="152">
        <v>380</v>
      </c>
      <c r="R34" s="152">
        <v>0</v>
      </c>
      <c r="S34" s="152">
        <v>0</v>
      </c>
      <c r="T34" s="152">
        <v>0</v>
      </c>
      <c r="U34" s="154">
        <v>85482</v>
      </c>
      <c r="V34" s="147"/>
      <c r="W34" s="147"/>
      <c r="X34" s="147"/>
      <c r="Y34" s="147"/>
      <c r="Z34" s="147"/>
      <c r="AA34" s="147"/>
      <c r="AB34" s="147"/>
    </row>
    <row r="35" spans="1:28">
      <c r="A35" s="150" t="s">
        <v>56</v>
      </c>
      <c r="B35" s="152">
        <v>584871.18000000005</v>
      </c>
      <c r="C35" s="152">
        <v>0</v>
      </c>
      <c r="D35" s="152">
        <v>299295.77</v>
      </c>
      <c r="E35" s="152">
        <v>112532.48999999999</v>
      </c>
      <c r="F35" s="152">
        <v>0</v>
      </c>
      <c r="G35" s="152">
        <v>24961.8</v>
      </c>
      <c r="H35" s="152">
        <v>141845.84999999998</v>
      </c>
      <c r="I35" s="152">
        <v>249966.57</v>
      </c>
      <c r="J35" s="153">
        <v>1413473.6600000001</v>
      </c>
      <c r="K35" s="152">
        <v>249966.57</v>
      </c>
      <c r="L35" s="152">
        <v>0</v>
      </c>
      <c r="M35" s="152">
        <v>50000</v>
      </c>
      <c r="N35" s="152">
        <v>0</v>
      </c>
      <c r="O35" s="152">
        <v>667769.9</v>
      </c>
      <c r="P35" s="152">
        <v>40725.53</v>
      </c>
      <c r="Q35" s="152">
        <v>308113</v>
      </c>
      <c r="R35" s="152">
        <v>6719.41</v>
      </c>
      <c r="S35" s="152">
        <v>0</v>
      </c>
      <c r="T35" s="152">
        <v>0</v>
      </c>
      <c r="U35" s="154">
        <v>1323294.4099999999</v>
      </c>
      <c r="V35" s="147"/>
      <c r="W35" s="147"/>
      <c r="X35" s="147"/>
      <c r="Y35" s="147"/>
      <c r="Z35" s="147"/>
      <c r="AA35" s="147"/>
      <c r="AB35" s="147"/>
    </row>
    <row r="36" spans="1:28">
      <c r="A36" s="150" t="s">
        <v>57</v>
      </c>
      <c r="B36" s="152">
        <v>3275684</v>
      </c>
      <c r="C36" s="152">
        <v>0</v>
      </c>
      <c r="D36" s="152">
        <v>1700938</v>
      </c>
      <c r="E36" s="152">
        <v>154592</v>
      </c>
      <c r="F36" s="152">
        <v>0</v>
      </c>
      <c r="G36" s="152">
        <v>2106897</v>
      </c>
      <c r="H36" s="152">
        <v>0</v>
      </c>
      <c r="I36" s="152">
        <v>253952</v>
      </c>
      <c r="J36" s="153">
        <v>7492063</v>
      </c>
      <c r="K36" s="152">
        <v>1105310</v>
      </c>
      <c r="L36" s="152">
        <v>1117541</v>
      </c>
      <c r="M36" s="152">
        <v>623630</v>
      </c>
      <c r="N36" s="152">
        <v>0</v>
      </c>
      <c r="O36" s="152">
        <v>1302643</v>
      </c>
      <c r="P36" s="152">
        <v>673045</v>
      </c>
      <c r="Q36" s="152">
        <v>933944</v>
      </c>
      <c r="R36" s="152">
        <v>1428580</v>
      </c>
      <c r="S36" s="152">
        <v>690000</v>
      </c>
      <c r="T36" s="152">
        <v>0</v>
      </c>
      <c r="U36" s="154">
        <v>7874693</v>
      </c>
      <c r="V36" s="147"/>
      <c r="W36" s="147"/>
      <c r="X36" s="147"/>
      <c r="Y36" s="147"/>
      <c r="Z36" s="147"/>
      <c r="AA36" s="147"/>
      <c r="AB36" s="147"/>
    </row>
    <row r="37" spans="1:28">
      <c r="A37" s="151" t="s">
        <v>41</v>
      </c>
      <c r="B37" s="170">
        <v>4657960.57</v>
      </c>
      <c r="C37" s="170">
        <v>0</v>
      </c>
      <c r="D37" s="170">
        <v>2673748.13</v>
      </c>
      <c r="E37" s="170">
        <v>623196.99</v>
      </c>
      <c r="F37" s="170">
        <v>187325.71</v>
      </c>
      <c r="G37" s="170">
        <v>2131858.7999999998</v>
      </c>
      <c r="H37" s="170">
        <v>455660.55</v>
      </c>
      <c r="I37" s="170">
        <v>897388.97</v>
      </c>
      <c r="J37" s="171">
        <v>11627139.720000001</v>
      </c>
      <c r="K37" s="170">
        <v>2760321.67</v>
      </c>
      <c r="L37" s="170">
        <v>1119834.42</v>
      </c>
      <c r="M37" s="170">
        <v>1300135.3999999999</v>
      </c>
      <c r="N37" s="170">
        <v>0</v>
      </c>
      <c r="O37" s="170">
        <v>2077743.67</v>
      </c>
      <c r="P37" s="170">
        <v>882254.63</v>
      </c>
      <c r="Q37" s="170">
        <v>1642894.82</v>
      </c>
      <c r="R37" s="170">
        <v>1561513.26</v>
      </c>
      <c r="S37" s="170">
        <v>690000</v>
      </c>
      <c r="T37" s="170">
        <v>0</v>
      </c>
      <c r="U37" s="172">
        <v>12034697.869999999</v>
      </c>
      <c r="V37" s="173"/>
      <c r="W37" s="173"/>
      <c r="X37" s="173"/>
      <c r="Y37" s="173"/>
      <c r="Z37" s="173"/>
      <c r="AA37" s="173"/>
      <c r="AB37" s="173"/>
    </row>
    <row r="38" spans="1:28">
      <c r="A38" s="151" t="s">
        <v>42</v>
      </c>
      <c r="B38" s="170">
        <v>7855211.29</v>
      </c>
      <c r="C38" s="170">
        <v>2020341.8</v>
      </c>
      <c r="D38" s="170">
        <v>7587263.4700000007</v>
      </c>
      <c r="E38" s="170">
        <v>2664949.7800000003</v>
      </c>
      <c r="F38" s="170">
        <v>403301.17</v>
      </c>
      <c r="G38" s="170">
        <v>2131858.7999999998</v>
      </c>
      <c r="H38" s="170">
        <v>1216737.19</v>
      </c>
      <c r="I38" s="170">
        <v>897388.97</v>
      </c>
      <c r="J38" s="171">
        <v>24777052.470000006</v>
      </c>
      <c r="K38" s="170">
        <v>9681745.4199999999</v>
      </c>
      <c r="L38" s="170">
        <v>1119834.42</v>
      </c>
      <c r="M38" s="170">
        <v>1700135.4</v>
      </c>
      <c r="N38" s="170">
        <v>0</v>
      </c>
      <c r="O38" s="170">
        <v>2308027.04</v>
      </c>
      <c r="P38" s="170">
        <v>3407158.87</v>
      </c>
      <c r="Q38" s="170">
        <v>2701387.1</v>
      </c>
      <c r="R38" s="170">
        <v>3598199.5</v>
      </c>
      <c r="S38" s="170">
        <v>690000</v>
      </c>
      <c r="T38" s="170">
        <v>0</v>
      </c>
      <c r="U38" s="172">
        <v>25206487.750000004</v>
      </c>
      <c r="V38" s="173"/>
      <c r="W38" s="173"/>
      <c r="X38" s="173"/>
      <c r="Y38" s="173"/>
      <c r="Z38" s="173"/>
      <c r="AA38" s="173"/>
      <c r="AB38" s="173"/>
    </row>
    <row r="39" spans="1:28">
      <c r="A39" s="147"/>
      <c r="B39" s="147"/>
      <c r="C39" s="147"/>
      <c r="D39" s="147"/>
      <c r="E39" s="147"/>
      <c r="F39" s="147"/>
      <c r="G39" s="147"/>
      <c r="H39" s="147"/>
      <c r="I39" s="147"/>
      <c r="J39" s="153">
        <v>0</v>
      </c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54">
        <v>0</v>
      </c>
      <c r="V39" s="147"/>
      <c r="W39" s="147"/>
      <c r="X39" s="147"/>
      <c r="Y39" s="147"/>
      <c r="Z39" s="147"/>
      <c r="AA39" s="147"/>
      <c r="AB39" s="147"/>
    </row>
    <row r="40" spans="1:28">
      <c r="A40" s="151" t="s">
        <v>58</v>
      </c>
      <c r="B40" s="170">
        <v>5370758</v>
      </c>
      <c r="C40" s="170">
        <v>0</v>
      </c>
      <c r="D40" s="170">
        <v>5119204</v>
      </c>
      <c r="E40" s="170">
        <v>2162287</v>
      </c>
      <c r="F40" s="170">
        <v>108350</v>
      </c>
      <c r="G40" s="170">
        <v>0</v>
      </c>
      <c r="H40" s="170">
        <v>227662</v>
      </c>
      <c r="I40" s="170">
        <v>500100</v>
      </c>
      <c r="J40" s="171">
        <v>13488361</v>
      </c>
      <c r="K40" s="170">
        <v>6716099</v>
      </c>
      <c r="L40" s="170">
        <v>4138</v>
      </c>
      <c r="M40" s="170">
        <v>1000000</v>
      </c>
      <c r="N40" s="170">
        <v>0</v>
      </c>
      <c r="O40" s="170">
        <v>1402603</v>
      </c>
      <c r="P40" s="170">
        <v>2082903</v>
      </c>
      <c r="Q40" s="170">
        <v>184598</v>
      </c>
      <c r="R40" s="170">
        <v>2807652</v>
      </c>
      <c r="S40" s="170">
        <v>0</v>
      </c>
      <c r="T40" s="170">
        <v>0</v>
      </c>
      <c r="U40" s="172">
        <v>14197993</v>
      </c>
      <c r="V40" s="173"/>
      <c r="W40" s="173"/>
      <c r="X40" s="173"/>
      <c r="Y40" s="173"/>
      <c r="Z40" s="173"/>
      <c r="AA40" s="173"/>
      <c r="AB40" s="173"/>
    </row>
    <row r="41" spans="1:28">
      <c r="A41" s="150" t="s">
        <v>59</v>
      </c>
      <c r="B41" s="152">
        <v>166066</v>
      </c>
      <c r="C41" s="152">
        <v>0</v>
      </c>
      <c r="D41" s="152">
        <v>108782</v>
      </c>
      <c r="E41" s="152">
        <v>0</v>
      </c>
      <c r="F41" s="152">
        <v>0</v>
      </c>
      <c r="G41" s="152">
        <v>0</v>
      </c>
      <c r="H41" s="152">
        <v>0</v>
      </c>
      <c r="I41" s="152">
        <v>0</v>
      </c>
      <c r="J41" s="153">
        <v>274848</v>
      </c>
      <c r="K41" s="152">
        <v>155876</v>
      </c>
      <c r="L41" s="152">
        <v>0</v>
      </c>
      <c r="M41" s="152">
        <v>0</v>
      </c>
      <c r="N41" s="152">
        <v>0</v>
      </c>
      <c r="O41" s="152">
        <v>3312</v>
      </c>
      <c r="P41" s="152">
        <v>73396</v>
      </c>
      <c r="Q41" s="152">
        <v>123362</v>
      </c>
      <c r="R41" s="152">
        <v>50822</v>
      </c>
      <c r="S41" s="152">
        <v>0</v>
      </c>
      <c r="T41" s="152">
        <v>0</v>
      </c>
      <c r="U41" s="154">
        <v>406768</v>
      </c>
      <c r="V41" s="147"/>
      <c r="W41" s="147"/>
      <c r="X41" s="147"/>
      <c r="Y41" s="147"/>
      <c r="Z41" s="147"/>
      <c r="AA41" s="147"/>
      <c r="AB41" s="147"/>
    </row>
    <row r="42" spans="1:28">
      <c r="A42" s="150" t="s">
        <v>393</v>
      </c>
      <c r="B42" s="152">
        <v>7051514</v>
      </c>
      <c r="C42" s="152">
        <v>151074</v>
      </c>
      <c r="D42" s="152">
        <v>1630478</v>
      </c>
      <c r="E42" s="152">
        <v>0</v>
      </c>
      <c r="F42" s="152">
        <v>0</v>
      </c>
      <c r="G42" s="152">
        <v>173751</v>
      </c>
      <c r="H42" s="152">
        <v>3777795</v>
      </c>
      <c r="I42" s="152">
        <v>270208</v>
      </c>
      <c r="J42" s="153">
        <v>13054820</v>
      </c>
      <c r="K42" s="152">
        <v>0</v>
      </c>
      <c r="L42" s="152">
        <v>0</v>
      </c>
      <c r="M42" s="152">
        <v>3776150</v>
      </c>
      <c r="N42" s="152">
        <v>0</v>
      </c>
      <c r="O42" s="152">
        <v>839828</v>
      </c>
      <c r="P42" s="152">
        <v>394852</v>
      </c>
      <c r="Q42" s="152">
        <v>802317</v>
      </c>
      <c r="R42" s="152">
        <v>2712659</v>
      </c>
      <c r="S42" s="152">
        <v>0</v>
      </c>
      <c r="T42" s="152">
        <v>0</v>
      </c>
      <c r="U42" s="154">
        <v>8525806</v>
      </c>
      <c r="V42" s="147"/>
      <c r="W42" s="147"/>
      <c r="X42" s="147"/>
      <c r="Y42" s="147"/>
      <c r="Z42" s="147"/>
      <c r="AA42" s="147"/>
      <c r="AB42" s="147"/>
    </row>
    <row r="43" spans="1:28">
      <c r="A43" s="150" t="s">
        <v>61</v>
      </c>
      <c r="B43" s="152">
        <v>1074081.1500000001</v>
      </c>
      <c r="C43" s="152">
        <v>0</v>
      </c>
      <c r="D43" s="152">
        <v>203460.25999999998</v>
      </c>
      <c r="E43" s="152">
        <v>538340.8600000001</v>
      </c>
      <c r="F43" s="152">
        <v>0</v>
      </c>
      <c r="G43" s="152">
        <v>0</v>
      </c>
      <c r="H43" s="152">
        <v>12665</v>
      </c>
      <c r="I43" s="152">
        <v>46260.59</v>
      </c>
      <c r="J43" s="153">
        <v>1874807.8600000003</v>
      </c>
      <c r="K43" s="152">
        <v>0</v>
      </c>
      <c r="L43" s="152">
        <v>0</v>
      </c>
      <c r="M43" s="152">
        <v>967783.17</v>
      </c>
      <c r="N43" s="152">
        <v>0</v>
      </c>
      <c r="O43" s="152">
        <v>1040173.2799999999</v>
      </c>
      <c r="P43" s="152">
        <v>140472.07</v>
      </c>
      <c r="Q43" s="152">
        <v>172338.47</v>
      </c>
      <c r="R43" s="152">
        <v>11157.130000000001</v>
      </c>
      <c r="S43" s="152">
        <v>0</v>
      </c>
      <c r="T43" s="152">
        <v>0</v>
      </c>
      <c r="U43" s="154">
        <v>2331924.12</v>
      </c>
      <c r="V43" s="147"/>
      <c r="W43" s="147"/>
      <c r="X43" s="147"/>
      <c r="Y43" s="147"/>
      <c r="Z43" s="147"/>
      <c r="AA43" s="147"/>
      <c r="AB43" s="147"/>
    </row>
    <row r="44" spans="1:28">
      <c r="A44" s="151" t="s">
        <v>41</v>
      </c>
      <c r="B44" s="170">
        <v>8291661.1500000004</v>
      </c>
      <c r="C44" s="170">
        <v>151074</v>
      </c>
      <c r="D44" s="170">
        <v>1942720.26</v>
      </c>
      <c r="E44" s="170">
        <v>538340.8600000001</v>
      </c>
      <c r="F44" s="170">
        <v>0</v>
      </c>
      <c r="G44" s="170">
        <v>173751</v>
      </c>
      <c r="H44" s="170">
        <v>3790460</v>
      </c>
      <c r="I44" s="170">
        <v>316468.58999999997</v>
      </c>
      <c r="J44" s="171">
        <v>15204475.859999999</v>
      </c>
      <c r="K44" s="170">
        <v>155876</v>
      </c>
      <c r="L44" s="170">
        <v>0</v>
      </c>
      <c r="M44" s="170">
        <v>4743933.17</v>
      </c>
      <c r="N44" s="170">
        <v>0</v>
      </c>
      <c r="O44" s="170">
        <v>1883313.2799999998</v>
      </c>
      <c r="P44" s="170">
        <v>608720.07000000007</v>
      </c>
      <c r="Q44" s="170">
        <v>1098017.47</v>
      </c>
      <c r="R44" s="170">
        <v>2774638.13</v>
      </c>
      <c r="S44" s="170">
        <v>0</v>
      </c>
      <c r="T44" s="170">
        <v>0</v>
      </c>
      <c r="U44" s="172">
        <v>11264498.120000001</v>
      </c>
      <c r="V44" s="173"/>
      <c r="W44" s="173"/>
      <c r="X44" s="173"/>
      <c r="Y44" s="173"/>
      <c r="Z44" s="173"/>
      <c r="AA44" s="173"/>
      <c r="AB44" s="173"/>
    </row>
    <row r="45" spans="1:28">
      <c r="A45" s="151" t="s">
        <v>42</v>
      </c>
      <c r="B45" s="170">
        <v>13662419.15</v>
      </c>
      <c r="C45" s="170">
        <v>151074</v>
      </c>
      <c r="D45" s="170">
        <v>7061924.2599999998</v>
      </c>
      <c r="E45" s="170">
        <v>2700627.8600000003</v>
      </c>
      <c r="F45" s="170">
        <v>108350</v>
      </c>
      <c r="G45" s="170">
        <v>173751</v>
      </c>
      <c r="H45" s="170">
        <v>4018122</v>
      </c>
      <c r="I45" s="170">
        <v>816568.59</v>
      </c>
      <c r="J45" s="171">
        <v>28692836.859999999</v>
      </c>
      <c r="K45" s="170">
        <v>6871975</v>
      </c>
      <c r="L45" s="170">
        <v>4138</v>
      </c>
      <c r="M45" s="170">
        <v>5743933.1699999999</v>
      </c>
      <c r="N45" s="170">
        <v>0</v>
      </c>
      <c r="O45" s="170">
        <v>3285916.28</v>
      </c>
      <c r="P45" s="170">
        <v>2691623.0700000003</v>
      </c>
      <c r="Q45" s="170">
        <v>1282615.47</v>
      </c>
      <c r="R45" s="170">
        <v>5582290.1299999999</v>
      </c>
      <c r="S45" s="170">
        <v>0</v>
      </c>
      <c r="T45" s="170">
        <v>0</v>
      </c>
      <c r="U45" s="172">
        <v>25462491.119999997</v>
      </c>
      <c r="V45" s="173"/>
      <c r="W45" s="173"/>
      <c r="X45" s="173"/>
      <c r="Y45" s="173"/>
      <c r="Z45" s="173"/>
      <c r="AA45" s="173"/>
      <c r="AB45" s="173"/>
    </row>
    <row r="46" spans="1:28">
      <c r="A46" s="147"/>
      <c r="B46" s="147"/>
      <c r="C46" s="147"/>
      <c r="D46" s="147"/>
      <c r="E46" s="147"/>
      <c r="F46" s="147"/>
      <c r="G46" s="147"/>
      <c r="H46" s="147"/>
      <c r="I46" s="147"/>
      <c r="J46" s="153">
        <v>0</v>
      </c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54">
        <v>0</v>
      </c>
      <c r="V46" s="147"/>
      <c r="W46" s="147"/>
      <c r="X46" s="147"/>
      <c r="Y46" s="147"/>
      <c r="Z46" s="147"/>
      <c r="AA46" s="147"/>
      <c r="AB46" s="147"/>
    </row>
    <row r="47" spans="1:28">
      <c r="A47" s="151" t="s">
        <v>62</v>
      </c>
      <c r="B47" s="170">
        <v>32914022.170000002</v>
      </c>
      <c r="C47" s="170">
        <v>0</v>
      </c>
      <c r="D47" s="170">
        <v>17837141</v>
      </c>
      <c r="E47" s="170">
        <v>15666587.629999999</v>
      </c>
      <c r="F47" s="170">
        <v>0</v>
      </c>
      <c r="G47" s="170">
        <v>0</v>
      </c>
      <c r="H47" s="170">
        <v>4617695.58</v>
      </c>
      <c r="I47" s="170">
        <v>1447</v>
      </c>
      <c r="J47" s="171">
        <v>71036893.379999995</v>
      </c>
      <c r="K47" s="170">
        <v>31440009.629999999</v>
      </c>
      <c r="L47" s="170">
        <v>1726.67</v>
      </c>
      <c r="M47" s="170">
        <v>12315067.42</v>
      </c>
      <c r="N47" s="170">
        <v>0</v>
      </c>
      <c r="O47" s="170">
        <v>12978398.74</v>
      </c>
      <c r="P47" s="170">
        <v>7027073.9800000004</v>
      </c>
      <c r="Q47" s="170">
        <v>2258253.02</v>
      </c>
      <c r="R47" s="170">
        <v>10364609.59</v>
      </c>
      <c r="S47" s="170">
        <v>0</v>
      </c>
      <c r="T47" s="170">
        <v>0</v>
      </c>
      <c r="U47" s="172">
        <v>76385139.049999997</v>
      </c>
      <c r="V47" s="173"/>
      <c r="W47" s="173"/>
      <c r="X47" s="173"/>
      <c r="Y47" s="173"/>
      <c r="Z47" s="173"/>
      <c r="AA47" s="173"/>
      <c r="AB47" s="173"/>
    </row>
    <row r="48" spans="1:28">
      <c r="A48" s="150" t="s">
        <v>394</v>
      </c>
      <c r="B48" s="152">
        <v>1149787.9500000002</v>
      </c>
      <c r="C48" s="152">
        <v>0</v>
      </c>
      <c r="D48" s="152">
        <v>1769246.0299999998</v>
      </c>
      <c r="E48" s="152">
        <v>0</v>
      </c>
      <c r="F48" s="152">
        <v>0</v>
      </c>
      <c r="G48" s="152">
        <v>405875</v>
      </c>
      <c r="H48" s="152">
        <v>541529.12</v>
      </c>
      <c r="I48" s="152">
        <v>1192256.58</v>
      </c>
      <c r="J48" s="153">
        <v>5058694.68</v>
      </c>
      <c r="K48" s="152">
        <v>0</v>
      </c>
      <c r="L48" s="152">
        <v>0</v>
      </c>
      <c r="M48" s="152">
        <v>1945814.83</v>
      </c>
      <c r="N48" s="152">
        <v>0</v>
      </c>
      <c r="O48" s="152">
        <v>2055053.8900000001</v>
      </c>
      <c r="P48" s="152">
        <v>372604.82</v>
      </c>
      <c r="Q48" s="152">
        <v>286809.41000000003</v>
      </c>
      <c r="R48" s="152">
        <v>167040.32999999999</v>
      </c>
      <c r="S48" s="152">
        <v>0</v>
      </c>
      <c r="T48" s="152">
        <v>0</v>
      </c>
      <c r="U48" s="154">
        <v>4827323.28</v>
      </c>
      <c r="V48" s="147"/>
      <c r="W48" s="147"/>
      <c r="X48" s="147"/>
      <c r="Y48" s="147"/>
      <c r="Z48" s="147"/>
      <c r="AA48" s="147"/>
      <c r="AB48" s="147"/>
    </row>
    <row r="49" spans="1:28">
      <c r="A49" s="150" t="s">
        <v>64</v>
      </c>
      <c r="B49" s="152">
        <v>5211383</v>
      </c>
      <c r="C49" s="152">
        <v>86022</v>
      </c>
      <c r="D49" s="152">
        <v>1173139</v>
      </c>
      <c r="E49" s="152">
        <v>350820</v>
      </c>
      <c r="F49" s="152">
        <v>0</v>
      </c>
      <c r="G49" s="152">
        <v>408082</v>
      </c>
      <c r="H49" s="152">
        <v>0</v>
      </c>
      <c r="I49" s="152">
        <v>1638540</v>
      </c>
      <c r="J49" s="153">
        <v>8867986</v>
      </c>
      <c r="K49" s="152">
        <v>1638540</v>
      </c>
      <c r="L49" s="152">
        <v>0</v>
      </c>
      <c r="M49" s="152">
        <v>1836685</v>
      </c>
      <c r="N49" s="152">
        <v>0</v>
      </c>
      <c r="O49" s="152">
        <v>2162391</v>
      </c>
      <c r="P49" s="152">
        <v>413871</v>
      </c>
      <c r="Q49" s="152">
        <v>1369976</v>
      </c>
      <c r="R49" s="152">
        <v>1506954</v>
      </c>
      <c r="S49" s="152">
        <v>0</v>
      </c>
      <c r="T49" s="152">
        <v>0</v>
      </c>
      <c r="U49" s="154">
        <v>8928417</v>
      </c>
      <c r="V49" s="147"/>
      <c r="W49" s="147"/>
      <c r="X49" s="147"/>
      <c r="Y49" s="147"/>
      <c r="Z49" s="147"/>
      <c r="AA49" s="147"/>
      <c r="AB49" s="147"/>
    </row>
    <row r="50" spans="1:28">
      <c r="A50" s="150" t="s">
        <v>65</v>
      </c>
      <c r="B50" s="152">
        <v>368702</v>
      </c>
      <c r="C50" s="152">
        <v>0</v>
      </c>
      <c r="D50" s="152">
        <v>599786</v>
      </c>
      <c r="E50" s="152">
        <v>7643</v>
      </c>
      <c r="F50" s="152">
        <v>31559</v>
      </c>
      <c r="G50" s="152">
        <v>0</v>
      </c>
      <c r="H50" s="152">
        <v>0</v>
      </c>
      <c r="I50" s="152">
        <v>1275124</v>
      </c>
      <c r="J50" s="153">
        <v>2282814</v>
      </c>
      <c r="K50" s="152">
        <v>376611</v>
      </c>
      <c r="L50" s="152">
        <v>0</v>
      </c>
      <c r="M50" s="152">
        <v>0</v>
      </c>
      <c r="N50" s="152">
        <v>0</v>
      </c>
      <c r="O50" s="152">
        <v>549718</v>
      </c>
      <c r="P50" s="152">
        <v>61708</v>
      </c>
      <c r="Q50" s="152">
        <v>13723</v>
      </c>
      <c r="R50" s="152">
        <v>195306</v>
      </c>
      <c r="S50" s="152">
        <v>0</v>
      </c>
      <c r="T50" s="152">
        <v>0</v>
      </c>
      <c r="U50" s="154">
        <v>1197066</v>
      </c>
      <c r="V50" s="147"/>
      <c r="W50" s="147"/>
      <c r="X50" s="147"/>
      <c r="Y50" s="147"/>
      <c r="Z50" s="147"/>
      <c r="AA50" s="147"/>
      <c r="AB50" s="147"/>
    </row>
    <row r="51" spans="1:28">
      <c r="A51" s="150" t="s">
        <v>66</v>
      </c>
      <c r="B51" s="152">
        <v>11705</v>
      </c>
      <c r="C51" s="152">
        <v>7572</v>
      </c>
      <c r="D51" s="152">
        <v>186842</v>
      </c>
      <c r="E51" s="152">
        <v>66309</v>
      </c>
      <c r="F51" s="152">
        <v>6644</v>
      </c>
      <c r="G51" s="152">
        <v>0</v>
      </c>
      <c r="H51" s="152">
        <v>2298169</v>
      </c>
      <c r="I51" s="152">
        <v>0</v>
      </c>
      <c r="J51" s="153">
        <v>2577241</v>
      </c>
      <c r="K51" s="152">
        <v>0</v>
      </c>
      <c r="L51" s="152">
        <v>0</v>
      </c>
      <c r="M51" s="152">
        <v>567398</v>
      </c>
      <c r="N51" s="152">
        <v>0</v>
      </c>
      <c r="O51" s="152">
        <v>299999</v>
      </c>
      <c r="P51" s="152">
        <v>107706</v>
      </c>
      <c r="Q51" s="152">
        <v>894587</v>
      </c>
      <c r="R51" s="152">
        <v>370384</v>
      </c>
      <c r="S51" s="152">
        <v>0</v>
      </c>
      <c r="T51" s="152">
        <v>0</v>
      </c>
      <c r="U51" s="154">
        <v>2240074</v>
      </c>
      <c r="V51" s="147"/>
      <c r="W51" s="147"/>
      <c r="X51" s="147"/>
      <c r="Y51" s="147"/>
      <c r="Z51" s="147"/>
      <c r="AA51" s="147"/>
      <c r="AB51" s="147"/>
    </row>
    <row r="52" spans="1:28">
      <c r="A52" s="150" t="s">
        <v>67</v>
      </c>
      <c r="B52" s="152">
        <v>22568991</v>
      </c>
      <c r="C52" s="152">
        <v>0</v>
      </c>
      <c r="D52" s="152">
        <v>13243614.009999998</v>
      </c>
      <c r="E52" s="152">
        <v>328542.28000000003</v>
      </c>
      <c r="F52" s="152">
        <v>0</v>
      </c>
      <c r="G52" s="152">
        <v>8781001.7200000007</v>
      </c>
      <c r="H52" s="152">
        <v>4438931.3099999996</v>
      </c>
      <c r="I52" s="152">
        <v>889462.59</v>
      </c>
      <c r="J52" s="153">
        <v>50250542.910000004</v>
      </c>
      <c r="K52" s="152">
        <v>103416.08</v>
      </c>
      <c r="L52" s="152">
        <v>0</v>
      </c>
      <c r="M52" s="152">
        <v>24065386.02</v>
      </c>
      <c r="N52" s="152">
        <v>0</v>
      </c>
      <c r="O52" s="152">
        <v>26615650.819999997</v>
      </c>
      <c r="P52" s="152">
        <v>3380195</v>
      </c>
      <c r="Q52" s="152">
        <v>2113512.75</v>
      </c>
      <c r="R52" s="152">
        <v>2901951.42</v>
      </c>
      <c r="S52" s="152">
        <v>0</v>
      </c>
      <c r="T52" s="152">
        <v>0</v>
      </c>
      <c r="U52" s="154">
        <v>59180112.089999996</v>
      </c>
      <c r="V52" s="147"/>
      <c r="W52" s="147"/>
      <c r="X52" s="147"/>
      <c r="Y52" s="147"/>
      <c r="Z52" s="147"/>
      <c r="AA52" s="147"/>
      <c r="AB52" s="147"/>
    </row>
    <row r="53" spans="1:28">
      <c r="A53" s="150" t="s">
        <v>68</v>
      </c>
      <c r="B53" s="152">
        <v>181997.58</v>
      </c>
      <c r="C53" s="152">
        <v>0</v>
      </c>
      <c r="D53" s="152">
        <v>826524.71</v>
      </c>
      <c r="E53" s="152">
        <v>113012.45</v>
      </c>
      <c r="F53" s="152">
        <v>3494.94</v>
      </c>
      <c r="G53" s="152">
        <v>0</v>
      </c>
      <c r="H53" s="152">
        <v>0</v>
      </c>
      <c r="I53" s="152">
        <v>0</v>
      </c>
      <c r="J53" s="153">
        <v>1125029.68</v>
      </c>
      <c r="K53" s="152">
        <v>0</v>
      </c>
      <c r="L53" s="152">
        <v>0</v>
      </c>
      <c r="M53" s="152">
        <v>42687.44</v>
      </c>
      <c r="N53" s="152">
        <v>0</v>
      </c>
      <c r="O53" s="152">
        <v>340459.22000000003</v>
      </c>
      <c r="P53" s="152">
        <v>296448.77</v>
      </c>
      <c r="Q53" s="152">
        <v>20000</v>
      </c>
      <c r="R53" s="152">
        <v>81022.820000000007</v>
      </c>
      <c r="S53" s="152">
        <v>0</v>
      </c>
      <c r="T53" s="152">
        <v>0</v>
      </c>
      <c r="U53" s="154">
        <v>780618.25</v>
      </c>
      <c r="V53" s="147"/>
      <c r="W53" s="147"/>
      <c r="X53" s="147"/>
      <c r="Y53" s="147"/>
      <c r="Z53" s="147"/>
      <c r="AA53" s="147"/>
      <c r="AB53" s="147"/>
    </row>
    <row r="54" spans="1:28">
      <c r="A54" s="150" t="s">
        <v>69</v>
      </c>
      <c r="B54" s="152">
        <v>10000</v>
      </c>
      <c r="C54" s="152">
        <v>0</v>
      </c>
      <c r="D54" s="152">
        <v>195089</v>
      </c>
      <c r="E54" s="152">
        <v>21785</v>
      </c>
      <c r="F54" s="152">
        <v>0</v>
      </c>
      <c r="G54" s="152">
        <v>0</v>
      </c>
      <c r="H54" s="152">
        <v>88045</v>
      </c>
      <c r="I54" s="152">
        <v>0</v>
      </c>
      <c r="J54" s="153">
        <v>314919</v>
      </c>
      <c r="K54" s="152">
        <v>96076</v>
      </c>
      <c r="L54" s="152">
        <v>0</v>
      </c>
      <c r="M54" s="152">
        <v>0</v>
      </c>
      <c r="N54" s="152">
        <v>0</v>
      </c>
      <c r="O54" s="152">
        <v>128331</v>
      </c>
      <c r="P54" s="152">
        <v>33263</v>
      </c>
      <c r="Q54" s="152">
        <v>26430</v>
      </c>
      <c r="R54" s="152">
        <v>116732</v>
      </c>
      <c r="S54" s="152">
        <v>0</v>
      </c>
      <c r="T54" s="152">
        <v>0</v>
      </c>
      <c r="U54" s="154">
        <v>400832</v>
      </c>
      <c r="V54" s="147"/>
      <c r="W54" s="147"/>
      <c r="X54" s="147"/>
      <c r="Y54" s="147"/>
      <c r="Z54" s="147"/>
      <c r="AA54" s="147"/>
      <c r="AB54" s="147"/>
    </row>
    <row r="55" spans="1:28">
      <c r="A55" s="151" t="s">
        <v>41</v>
      </c>
      <c r="B55" s="170">
        <v>29502566.529999997</v>
      </c>
      <c r="C55" s="170">
        <v>93594</v>
      </c>
      <c r="D55" s="170">
        <v>17994240.75</v>
      </c>
      <c r="E55" s="170">
        <v>888111.73</v>
      </c>
      <c r="F55" s="170">
        <v>41697.94</v>
      </c>
      <c r="G55" s="170">
        <v>9594958.7200000007</v>
      </c>
      <c r="H55" s="170">
        <v>7366674.4299999997</v>
      </c>
      <c r="I55" s="170">
        <v>4995383.17</v>
      </c>
      <c r="J55" s="171">
        <v>70477227.269999996</v>
      </c>
      <c r="K55" s="170">
        <v>2214643.08</v>
      </c>
      <c r="L55" s="170">
        <v>0</v>
      </c>
      <c r="M55" s="170">
        <v>28457971.290000003</v>
      </c>
      <c r="N55" s="170">
        <v>0</v>
      </c>
      <c r="O55" s="170">
        <v>32151602.929999996</v>
      </c>
      <c r="P55" s="170">
        <v>4665796.59</v>
      </c>
      <c r="Q55" s="170">
        <v>4725038.16</v>
      </c>
      <c r="R55" s="170">
        <v>5339390.57</v>
      </c>
      <c r="S55" s="170">
        <v>0</v>
      </c>
      <c r="T55" s="170">
        <v>0</v>
      </c>
      <c r="U55" s="172">
        <v>77554442.620000005</v>
      </c>
      <c r="V55" s="173"/>
      <c r="W55" s="173"/>
      <c r="X55" s="173"/>
      <c r="Y55" s="173"/>
      <c r="Z55" s="173"/>
      <c r="AA55" s="173"/>
      <c r="AB55" s="173"/>
    </row>
    <row r="56" spans="1:28">
      <c r="A56" s="151" t="s">
        <v>42</v>
      </c>
      <c r="B56" s="170">
        <v>62416588.700000003</v>
      </c>
      <c r="C56" s="170">
        <v>93594</v>
      </c>
      <c r="D56" s="170">
        <v>35831381.75</v>
      </c>
      <c r="E56" s="170">
        <v>16554699.359999999</v>
      </c>
      <c r="F56" s="170">
        <v>41697.94</v>
      </c>
      <c r="G56" s="170">
        <v>9594958.7200000007</v>
      </c>
      <c r="H56" s="170">
        <v>11984370.01</v>
      </c>
      <c r="I56" s="170">
        <v>4996830.17</v>
      </c>
      <c r="J56" s="171">
        <v>141514120.64999998</v>
      </c>
      <c r="K56" s="170">
        <v>33654652.710000001</v>
      </c>
      <c r="L56" s="170">
        <v>1726.67</v>
      </c>
      <c r="M56" s="170">
        <v>40773038.710000001</v>
      </c>
      <c r="N56" s="170">
        <v>0</v>
      </c>
      <c r="O56" s="170">
        <v>45130001.669999994</v>
      </c>
      <c r="P56" s="170">
        <v>11692870.57</v>
      </c>
      <c r="Q56" s="170">
        <v>6983291.1799999997</v>
      </c>
      <c r="R56" s="170">
        <v>15704000.16</v>
      </c>
      <c r="S56" s="170">
        <v>0</v>
      </c>
      <c r="T56" s="170">
        <v>0</v>
      </c>
      <c r="U56" s="172">
        <v>153939581.66999999</v>
      </c>
      <c r="V56" s="173"/>
      <c r="W56" s="173"/>
      <c r="X56" s="173"/>
      <c r="Y56" s="173"/>
      <c r="Z56" s="173"/>
      <c r="AA56" s="173"/>
      <c r="AB56" s="173"/>
    </row>
    <row r="57" spans="1:28">
      <c r="A57" s="147"/>
      <c r="B57" s="147"/>
      <c r="C57" s="147"/>
      <c r="D57" s="147"/>
      <c r="E57" s="147"/>
      <c r="F57" s="147"/>
      <c r="G57" s="147"/>
      <c r="H57" s="147"/>
      <c r="I57" s="147"/>
      <c r="J57" s="153">
        <v>0</v>
      </c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54">
        <v>0</v>
      </c>
      <c r="V57" s="147"/>
      <c r="W57" s="147"/>
      <c r="X57" s="147"/>
      <c r="Y57" s="147"/>
      <c r="Z57" s="147"/>
      <c r="AA57" s="147"/>
      <c r="AB57" s="147"/>
    </row>
    <row r="58" spans="1:28">
      <c r="A58" s="151" t="s">
        <v>70</v>
      </c>
      <c r="B58" s="170">
        <v>525822</v>
      </c>
      <c r="C58" s="170">
        <v>440138</v>
      </c>
      <c r="D58" s="170">
        <v>1631246</v>
      </c>
      <c r="E58" s="170">
        <v>378339</v>
      </c>
      <c r="F58" s="170">
        <v>213</v>
      </c>
      <c r="G58" s="170">
        <v>130388</v>
      </c>
      <c r="H58" s="170">
        <v>19066</v>
      </c>
      <c r="I58" s="170">
        <v>0</v>
      </c>
      <c r="J58" s="171">
        <v>3125212</v>
      </c>
      <c r="K58" s="170">
        <v>890031</v>
      </c>
      <c r="L58" s="170">
        <v>0</v>
      </c>
      <c r="M58" s="170">
        <v>0</v>
      </c>
      <c r="N58" s="170">
        <v>0</v>
      </c>
      <c r="O58" s="170">
        <v>19952</v>
      </c>
      <c r="P58" s="170">
        <v>1622811</v>
      </c>
      <c r="Q58" s="170">
        <v>285619</v>
      </c>
      <c r="R58" s="170">
        <v>537206</v>
      </c>
      <c r="S58" s="170">
        <v>0</v>
      </c>
      <c r="T58" s="170">
        <v>0</v>
      </c>
      <c r="U58" s="172">
        <v>3355619</v>
      </c>
      <c r="V58" s="173"/>
      <c r="W58" s="173"/>
      <c r="X58" s="173"/>
      <c r="Y58" s="173"/>
      <c r="Z58" s="173"/>
      <c r="AA58" s="173"/>
      <c r="AB58" s="173"/>
    </row>
    <row r="59" spans="1:28">
      <c r="A59" s="150" t="s">
        <v>71</v>
      </c>
      <c r="B59" s="152">
        <v>82492</v>
      </c>
      <c r="C59" s="152">
        <v>1542</v>
      </c>
      <c r="D59" s="152">
        <v>210686</v>
      </c>
      <c r="E59" s="152">
        <v>26150</v>
      </c>
      <c r="F59" s="152">
        <v>4563</v>
      </c>
      <c r="G59" s="152">
        <v>1567</v>
      </c>
      <c r="H59" s="152">
        <v>0</v>
      </c>
      <c r="I59" s="152">
        <v>0</v>
      </c>
      <c r="J59" s="153">
        <v>327000</v>
      </c>
      <c r="K59" s="152">
        <v>0</v>
      </c>
      <c r="L59" s="152">
        <v>0</v>
      </c>
      <c r="M59" s="152">
        <v>0</v>
      </c>
      <c r="N59" s="152">
        <v>0</v>
      </c>
      <c r="O59" s="152">
        <v>184525</v>
      </c>
      <c r="P59" s="152">
        <v>52405</v>
      </c>
      <c r="Q59" s="152">
        <v>71326</v>
      </c>
      <c r="R59" s="152">
        <v>0</v>
      </c>
      <c r="S59" s="152">
        <v>0</v>
      </c>
      <c r="T59" s="152">
        <v>0</v>
      </c>
      <c r="U59" s="154">
        <v>308256</v>
      </c>
      <c r="V59" s="147"/>
      <c r="W59" s="147"/>
      <c r="X59" s="147"/>
      <c r="Y59" s="147"/>
      <c r="Z59" s="147"/>
      <c r="AA59" s="147"/>
      <c r="AB59" s="147"/>
    </row>
    <row r="60" spans="1:28">
      <c r="A60" s="150" t="s">
        <v>72</v>
      </c>
      <c r="B60" s="152">
        <v>0</v>
      </c>
      <c r="C60" s="152">
        <v>0</v>
      </c>
      <c r="D60" s="152">
        <v>4025</v>
      </c>
      <c r="E60" s="152">
        <v>2522</v>
      </c>
      <c r="F60" s="152">
        <v>0</v>
      </c>
      <c r="G60" s="152">
        <v>0</v>
      </c>
      <c r="H60" s="152">
        <v>0</v>
      </c>
      <c r="I60" s="152">
        <v>0</v>
      </c>
      <c r="J60" s="153">
        <v>6547</v>
      </c>
      <c r="K60" s="152">
        <v>9689</v>
      </c>
      <c r="L60" s="152">
        <v>0</v>
      </c>
      <c r="M60" s="152">
        <v>0</v>
      </c>
      <c r="N60" s="152">
        <v>0</v>
      </c>
      <c r="O60" s="152">
        <v>4675</v>
      </c>
      <c r="P60" s="152">
        <v>2687</v>
      </c>
      <c r="Q60" s="152">
        <v>87</v>
      </c>
      <c r="R60" s="152">
        <v>0</v>
      </c>
      <c r="S60" s="152">
        <v>0</v>
      </c>
      <c r="T60" s="152">
        <v>0</v>
      </c>
      <c r="U60" s="154">
        <v>17138</v>
      </c>
      <c r="V60" s="147"/>
      <c r="W60" s="147"/>
      <c r="X60" s="147"/>
      <c r="Y60" s="147"/>
      <c r="Z60" s="147"/>
      <c r="AA60" s="147"/>
      <c r="AB60" s="147"/>
    </row>
    <row r="61" spans="1:28">
      <c r="A61" s="151" t="s">
        <v>41</v>
      </c>
      <c r="B61" s="170">
        <v>82492</v>
      </c>
      <c r="C61" s="170">
        <v>1542</v>
      </c>
      <c r="D61" s="170">
        <v>214711</v>
      </c>
      <c r="E61" s="170">
        <v>28672</v>
      </c>
      <c r="F61" s="170">
        <v>4563</v>
      </c>
      <c r="G61" s="170">
        <v>1567</v>
      </c>
      <c r="H61" s="170">
        <v>0</v>
      </c>
      <c r="I61" s="170">
        <v>0</v>
      </c>
      <c r="J61" s="171">
        <v>333547</v>
      </c>
      <c r="K61" s="170">
        <v>9689</v>
      </c>
      <c r="L61" s="170">
        <v>0</v>
      </c>
      <c r="M61" s="170">
        <v>0</v>
      </c>
      <c r="N61" s="170">
        <v>0</v>
      </c>
      <c r="O61" s="170">
        <v>189200</v>
      </c>
      <c r="P61" s="170">
        <v>55092</v>
      </c>
      <c r="Q61" s="170">
        <v>71413</v>
      </c>
      <c r="R61" s="170">
        <v>0</v>
      </c>
      <c r="S61" s="170">
        <v>0</v>
      </c>
      <c r="T61" s="170">
        <v>0</v>
      </c>
      <c r="U61" s="172">
        <v>325394</v>
      </c>
      <c r="V61" s="173"/>
      <c r="W61" s="173"/>
      <c r="X61" s="173"/>
      <c r="Y61" s="173"/>
      <c r="Z61" s="173"/>
      <c r="AA61" s="173"/>
      <c r="AB61" s="173"/>
    </row>
    <row r="62" spans="1:28">
      <c r="A62" s="151" t="s">
        <v>42</v>
      </c>
      <c r="B62" s="170">
        <v>608314</v>
      </c>
      <c r="C62" s="170">
        <v>441680</v>
      </c>
      <c r="D62" s="170">
        <v>1845957</v>
      </c>
      <c r="E62" s="170">
        <v>407011</v>
      </c>
      <c r="F62" s="170">
        <v>4776</v>
      </c>
      <c r="G62" s="170">
        <v>131955</v>
      </c>
      <c r="H62" s="170">
        <v>19066</v>
      </c>
      <c r="I62" s="170">
        <v>0</v>
      </c>
      <c r="J62" s="171">
        <v>3458759</v>
      </c>
      <c r="K62" s="170">
        <v>899720</v>
      </c>
      <c r="L62" s="170">
        <v>0</v>
      </c>
      <c r="M62" s="170">
        <v>0</v>
      </c>
      <c r="N62" s="170">
        <v>0</v>
      </c>
      <c r="O62" s="170">
        <v>209152</v>
      </c>
      <c r="P62" s="170">
        <v>1677903</v>
      </c>
      <c r="Q62" s="170">
        <v>357032</v>
      </c>
      <c r="R62" s="170">
        <v>537206</v>
      </c>
      <c r="S62" s="170">
        <v>0</v>
      </c>
      <c r="T62" s="170">
        <v>0</v>
      </c>
      <c r="U62" s="172">
        <v>3681013</v>
      </c>
      <c r="V62" s="173"/>
      <c r="W62" s="173"/>
      <c r="X62" s="173"/>
      <c r="Y62" s="173"/>
      <c r="Z62" s="173"/>
      <c r="AA62" s="173"/>
      <c r="AB62" s="173"/>
    </row>
    <row r="63" spans="1:28">
      <c r="A63" s="147"/>
      <c r="B63" s="147"/>
      <c r="C63" s="147"/>
      <c r="D63" s="147"/>
      <c r="E63" s="147"/>
      <c r="F63" s="147"/>
      <c r="G63" s="147"/>
      <c r="H63" s="147"/>
      <c r="I63" s="147"/>
      <c r="J63" s="153">
        <v>0</v>
      </c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54">
        <v>0</v>
      </c>
      <c r="V63" s="147"/>
      <c r="W63" s="147"/>
      <c r="X63" s="147"/>
      <c r="Y63" s="147"/>
      <c r="Z63" s="147"/>
      <c r="AA63" s="147"/>
      <c r="AB63" s="147"/>
    </row>
    <row r="64" spans="1:28">
      <c r="A64" s="151" t="s">
        <v>73</v>
      </c>
      <c r="B64" s="170">
        <v>6202768</v>
      </c>
      <c r="C64" s="170">
        <v>2420641</v>
      </c>
      <c r="D64" s="170">
        <v>5205431</v>
      </c>
      <c r="E64" s="170">
        <v>2383154</v>
      </c>
      <c r="F64" s="170">
        <v>0</v>
      </c>
      <c r="G64" s="170">
        <v>70570</v>
      </c>
      <c r="H64" s="170">
        <v>151252</v>
      </c>
      <c r="I64" s="170">
        <v>0</v>
      </c>
      <c r="J64" s="171">
        <v>16433816</v>
      </c>
      <c r="K64" s="170">
        <v>9310642</v>
      </c>
      <c r="L64" s="170">
        <v>0</v>
      </c>
      <c r="M64" s="170">
        <v>141208</v>
      </c>
      <c r="N64" s="170">
        <v>0</v>
      </c>
      <c r="O64" s="170">
        <v>1682416</v>
      </c>
      <c r="P64" s="170">
        <v>2627737</v>
      </c>
      <c r="Q64" s="170">
        <v>215831</v>
      </c>
      <c r="R64" s="170">
        <v>2201346</v>
      </c>
      <c r="S64" s="170">
        <v>0</v>
      </c>
      <c r="T64" s="170">
        <v>0</v>
      </c>
      <c r="U64" s="172">
        <v>16179180</v>
      </c>
      <c r="V64" s="173"/>
      <c r="W64" s="173"/>
      <c r="X64" s="173"/>
      <c r="Y64" s="173"/>
      <c r="Z64" s="173"/>
      <c r="AA64" s="173"/>
      <c r="AB64" s="173"/>
    </row>
    <row r="65" spans="1:28">
      <c r="A65" s="150" t="s">
        <v>74</v>
      </c>
      <c r="B65" s="152">
        <v>2199048.8200000003</v>
      </c>
      <c r="C65" s="152">
        <v>0</v>
      </c>
      <c r="D65" s="152">
        <v>71751.95</v>
      </c>
      <c r="E65" s="152">
        <v>91882.53</v>
      </c>
      <c r="F65" s="152">
        <v>5053.9399999999996</v>
      </c>
      <c r="G65" s="152">
        <v>5901.79</v>
      </c>
      <c r="H65" s="152">
        <v>42145.49</v>
      </c>
      <c r="I65" s="152">
        <v>113006</v>
      </c>
      <c r="J65" s="153">
        <v>2528790.5200000005</v>
      </c>
      <c r="K65" s="152">
        <v>113006</v>
      </c>
      <c r="L65" s="152">
        <v>0</v>
      </c>
      <c r="M65" s="152">
        <v>95478</v>
      </c>
      <c r="N65" s="152">
        <v>0</v>
      </c>
      <c r="O65" s="152">
        <v>446566.82000000007</v>
      </c>
      <c r="P65" s="152">
        <v>44136.54</v>
      </c>
      <c r="Q65" s="152">
        <v>800826.67999999993</v>
      </c>
      <c r="R65" s="152">
        <v>917230</v>
      </c>
      <c r="S65" s="152">
        <v>0</v>
      </c>
      <c r="T65" s="152">
        <v>0</v>
      </c>
      <c r="U65" s="154">
        <v>2417244.04</v>
      </c>
      <c r="V65" s="147"/>
      <c r="W65" s="147"/>
      <c r="X65" s="147"/>
      <c r="Y65" s="147"/>
      <c r="Z65" s="147"/>
      <c r="AA65" s="147"/>
      <c r="AB65" s="147"/>
    </row>
    <row r="66" spans="1:28">
      <c r="A66" s="150" t="s">
        <v>75</v>
      </c>
      <c r="B66" s="152">
        <v>128865</v>
      </c>
      <c r="C66" s="152">
        <v>0</v>
      </c>
      <c r="D66" s="152">
        <v>81719</v>
      </c>
      <c r="E66" s="152">
        <v>36400</v>
      </c>
      <c r="F66" s="152">
        <v>600</v>
      </c>
      <c r="G66" s="152">
        <v>7207</v>
      </c>
      <c r="H66" s="152">
        <v>0</v>
      </c>
      <c r="I66" s="152">
        <v>396305</v>
      </c>
      <c r="J66" s="153">
        <v>651096</v>
      </c>
      <c r="K66" s="152">
        <v>0</v>
      </c>
      <c r="L66" s="152">
        <v>2150</v>
      </c>
      <c r="M66" s="152">
        <v>498305</v>
      </c>
      <c r="N66" s="152">
        <v>0</v>
      </c>
      <c r="O66" s="152">
        <v>14280</v>
      </c>
      <c r="P66" s="152">
        <v>49408</v>
      </c>
      <c r="Q66" s="152">
        <v>135326</v>
      </c>
      <c r="R66" s="152">
        <v>0</v>
      </c>
      <c r="S66" s="152">
        <v>0</v>
      </c>
      <c r="T66" s="152">
        <v>0</v>
      </c>
      <c r="U66" s="154">
        <v>699469</v>
      </c>
      <c r="V66" s="147"/>
      <c r="W66" s="147"/>
      <c r="X66" s="147"/>
      <c r="Y66" s="147"/>
      <c r="Z66" s="147"/>
      <c r="AA66" s="147"/>
      <c r="AB66" s="147"/>
    </row>
    <row r="67" spans="1:28">
      <c r="A67" s="150" t="s">
        <v>76</v>
      </c>
      <c r="B67" s="152">
        <v>4360241</v>
      </c>
      <c r="C67" s="152">
        <v>809328</v>
      </c>
      <c r="D67" s="152">
        <v>465919</v>
      </c>
      <c r="E67" s="152">
        <v>0</v>
      </c>
      <c r="F67" s="152">
        <v>0</v>
      </c>
      <c r="G67" s="152">
        <v>57507</v>
      </c>
      <c r="H67" s="152">
        <v>0</v>
      </c>
      <c r="I67" s="152">
        <v>1114496</v>
      </c>
      <c r="J67" s="153">
        <v>6807491</v>
      </c>
      <c r="K67" s="152">
        <v>0</v>
      </c>
      <c r="L67" s="152">
        <v>2125</v>
      </c>
      <c r="M67" s="152">
        <v>1494046</v>
      </c>
      <c r="N67" s="152">
        <v>0</v>
      </c>
      <c r="O67" s="152">
        <v>527099</v>
      </c>
      <c r="P67" s="152">
        <v>245394</v>
      </c>
      <c r="Q67" s="152">
        <v>2125991</v>
      </c>
      <c r="R67" s="152">
        <v>2661048</v>
      </c>
      <c r="S67" s="152">
        <v>0</v>
      </c>
      <c r="T67" s="152">
        <v>0</v>
      </c>
      <c r="U67" s="154">
        <v>7055703</v>
      </c>
      <c r="V67" s="147"/>
      <c r="W67" s="147"/>
      <c r="X67" s="147"/>
      <c r="Y67" s="147"/>
      <c r="Z67" s="147"/>
      <c r="AA67" s="147"/>
      <c r="AB67" s="147"/>
    </row>
    <row r="68" spans="1:28">
      <c r="A68" s="150" t="s">
        <v>77</v>
      </c>
      <c r="B68" s="152">
        <v>201158.18999999997</v>
      </c>
      <c r="C68" s="152">
        <v>0</v>
      </c>
      <c r="D68" s="152">
        <v>1698106.66</v>
      </c>
      <c r="E68" s="152">
        <v>374085.32999999996</v>
      </c>
      <c r="F68" s="152">
        <v>0</v>
      </c>
      <c r="G68" s="152">
        <v>10787.5</v>
      </c>
      <c r="H68" s="152">
        <v>1616581.5</v>
      </c>
      <c r="I68" s="152">
        <v>2559814.62</v>
      </c>
      <c r="J68" s="153">
        <v>6460533.7999999998</v>
      </c>
      <c r="K68" s="152">
        <v>4356999.75</v>
      </c>
      <c r="L68" s="152">
        <v>6788.7300000000005</v>
      </c>
      <c r="M68" s="152">
        <v>0</v>
      </c>
      <c r="N68" s="152">
        <v>0</v>
      </c>
      <c r="O68" s="152">
        <v>640572.9</v>
      </c>
      <c r="P68" s="152">
        <v>763035</v>
      </c>
      <c r="Q68" s="152">
        <v>400681.55</v>
      </c>
      <c r="R68" s="152">
        <v>525053.12</v>
      </c>
      <c r="S68" s="152">
        <v>0</v>
      </c>
      <c r="T68" s="152">
        <v>0</v>
      </c>
      <c r="U68" s="154">
        <v>6693131.0500000007</v>
      </c>
      <c r="V68" s="147"/>
      <c r="W68" s="147"/>
      <c r="X68" s="147"/>
      <c r="Y68" s="147"/>
      <c r="Z68" s="147"/>
      <c r="AA68" s="147"/>
      <c r="AB68" s="147"/>
    </row>
    <row r="69" spans="1:28">
      <c r="A69" s="150" t="s">
        <v>78</v>
      </c>
      <c r="B69" s="152">
        <v>1209004.08</v>
      </c>
      <c r="C69" s="152">
        <v>0</v>
      </c>
      <c r="D69" s="152">
        <v>625786.39</v>
      </c>
      <c r="E69" s="152">
        <v>1853.23</v>
      </c>
      <c r="F69" s="152">
        <v>2979.39</v>
      </c>
      <c r="G69" s="152">
        <v>0</v>
      </c>
      <c r="H69" s="152">
        <v>814600.6</v>
      </c>
      <c r="I69" s="152">
        <v>303323.03000000003</v>
      </c>
      <c r="J69" s="153">
        <v>2957546.7199999997</v>
      </c>
      <c r="K69" s="152">
        <v>356291.13</v>
      </c>
      <c r="L69" s="152">
        <v>0</v>
      </c>
      <c r="M69" s="152">
        <v>695459.28</v>
      </c>
      <c r="N69" s="152">
        <v>0</v>
      </c>
      <c r="O69" s="152">
        <v>479257.18</v>
      </c>
      <c r="P69" s="152">
        <v>115561.27</v>
      </c>
      <c r="Q69" s="152">
        <v>275070.64</v>
      </c>
      <c r="R69" s="152">
        <v>1125120.27</v>
      </c>
      <c r="S69" s="152">
        <v>0</v>
      </c>
      <c r="T69" s="152">
        <v>0</v>
      </c>
      <c r="U69" s="154">
        <v>3046759.77</v>
      </c>
      <c r="V69" s="147"/>
      <c r="W69" s="147"/>
      <c r="X69" s="147"/>
      <c r="Y69" s="147"/>
      <c r="Z69" s="147"/>
      <c r="AA69" s="147"/>
      <c r="AB69" s="147"/>
    </row>
    <row r="70" spans="1:28">
      <c r="A70" s="151" t="s">
        <v>41</v>
      </c>
      <c r="B70" s="170">
        <v>8098317.0900000008</v>
      </c>
      <c r="C70" s="170">
        <v>809328</v>
      </c>
      <c r="D70" s="170">
        <v>2943283</v>
      </c>
      <c r="E70" s="170">
        <v>504221.08999999997</v>
      </c>
      <c r="F70" s="170">
        <v>8633.33</v>
      </c>
      <c r="G70" s="170">
        <v>81403.290000000008</v>
      </c>
      <c r="H70" s="170">
        <v>2473327.59</v>
      </c>
      <c r="I70" s="170">
        <v>4486944.6500000004</v>
      </c>
      <c r="J70" s="171">
        <v>19405458.039999999</v>
      </c>
      <c r="K70" s="170">
        <v>4826296.88</v>
      </c>
      <c r="L70" s="170">
        <v>11063.73</v>
      </c>
      <c r="M70" s="170">
        <v>2783288.2800000003</v>
      </c>
      <c r="N70" s="170">
        <v>0</v>
      </c>
      <c r="O70" s="170">
        <v>2107775.9000000004</v>
      </c>
      <c r="P70" s="170">
        <v>1217534.81</v>
      </c>
      <c r="Q70" s="170">
        <v>3737895.8699999996</v>
      </c>
      <c r="R70" s="170">
        <v>5228451.3900000006</v>
      </c>
      <c r="S70" s="170">
        <v>0</v>
      </c>
      <c r="T70" s="170">
        <v>0</v>
      </c>
      <c r="U70" s="172">
        <v>19912306.859999999</v>
      </c>
      <c r="V70" s="173"/>
      <c r="W70" s="173"/>
      <c r="X70" s="173"/>
      <c r="Y70" s="173"/>
      <c r="Z70" s="173"/>
      <c r="AA70" s="173"/>
      <c r="AB70" s="173"/>
    </row>
    <row r="71" spans="1:28">
      <c r="A71" s="151" t="s">
        <v>42</v>
      </c>
      <c r="B71" s="170">
        <v>14301085.09</v>
      </c>
      <c r="C71" s="170">
        <v>3229969</v>
      </c>
      <c r="D71" s="170">
        <v>8148714</v>
      </c>
      <c r="E71" s="170">
        <v>2887375.09</v>
      </c>
      <c r="F71" s="170">
        <v>8633.33</v>
      </c>
      <c r="G71" s="170">
        <v>151973.29</v>
      </c>
      <c r="H71" s="170">
        <v>2624579.59</v>
      </c>
      <c r="I71" s="170">
        <v>4486944.6500000004</v>
      </c>
      <c r="J71" s="171">
        <v>35839274.039999999</v>
      </c>
      <c r="K71" s="170">
        <v>14136938.879999999</v>
      </c>
      <c r="L71" s="170">
        <v>11063.73</v>
      </c>
      <c r="M71" s="170">
        <v>2924496.2800000003</v>
      </c>
      <c r="N71" s="170">
        <v>0</v>
      </c>
      <c r="O71" s="170">
        <v>3790191.9000000004</v>
      </c>
      <c r="P71" s="170">
        <v>3845271.81</v>
      </c>
      <c r="Q71" s="170">
        <v>3953726.8699999996</v>
      </c>
      <c r="R71" s="170">
        <v>7429797.3900000006</v>
      </c>
      <c r="S71" s="170">
        <v>0</v>
      </c>
      <c r="T71" s="170">
        <v>0</v>
      </c>
      <c r="U71" s="172">
        <v>36091486.859999999</v>
      </c>
      <c r="V71" s="173"/>
      <c r="W71" s="173"/>
      <c r="X71" s="173"/>
      <c r="Y71" s="173"/>
      <c r="Z71" s="173"/>
      <c r="AA71" s="173"/>
      <c r="AB71" s="173"/>
    </row>
    <row r="72" spans="1:28">
      <c r="A72" s="147"/>
      <c r="B72" s="147"/>
      <c r="C72" s="147"/>
      <c r="D72" s="147"/>
      <c r="E72" s="147"/>
      <c r="F72" s="147"/>
      <c r="G72" s="147"/>
      <c r="H72" s="147"/>
      <c r="I72" s="147"/>
      <c r="J72" s="153">
        <v>0</v>
      </c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54">
        <v>0</v>
      </c>
      <c r="V72" s="147"/>
      <c r="W72" s="147"/>
      <c r="X72" s="147"/>
      <c r="Y72" s="147"/>
      <c r="Z72" s="147"/>
      <c r="AA72" s="147"/>
      <c r="AB72" s="147"/>
    </row>
    <row r="73" spans="1:28">
      <c r="A73" s="151" t="s">
        <v>79</v>
      </c>
      <c r="B73" s="170">
        <v>9550712</v>
      </c>
      <c r="C73" s="170">
        <v>0</v>
      </c>
      <c r="D73" s="170">
        <v>5991063</v>
      </c>
      <c r="E73" s="170">
        <v>2001833</v>
      </c>
      <c r="F73" s="170">
        <v>224725</v>
      </c>
      <c r="G73" s="170">
        <v>558493</v>
      </c>
      <c r="H73" s="170">
        <v>907029</v>
      </c>
      <c r="I73" s="170">
        <v>2794371.61</v>
      </c>
      <c r="J73" s="171">
        <v>22028226.609999999</v>
      </c>
      <c r="K73" s="170">
        <v>4650223</v>
      </c>
      <c r="L73" s="170">
        <v>59479</v>
      </c>
      <c r="M73" s="170">
        <v>3412987.61</v>
      </c>
      <c r="N73" s="170">
        <v>0</v>
      </c>
      <c r="O73" s="170">
        <v>755662</v>
      </c>
      <c r="P73" s="170">
        <v>3465098</v>
      </c>
      <c r="Q73" s="170">
        <v>8774046</v>
      </c>
      <c r="R73" s="170">
        <v>887816</v>
      </c>
      <c r="S73" s="170">
        <v>0</v>
      </c>
      <c r="T73" s="170">
        <v>0</v>
      </c>
      <c r="U73" s="172">
        <v>22005311.609999999</v>
      </c>
      <c r="V73" s="173"/>
      <c r="W73" s="173"/>
      <c r="X73" s="173"/>
      <c r="Y73" s="173"/>
      <c r="Z73" s="173"/>
      <c r="AA73" s="173"/>
      <c r="AB73" s="173"/>
    </row>
    <row r="74" spans="1:28">
      <c r="A74" s="150" t="s">
        <v>80</v>
      </c>
      <c r="B74" s="152">
        <v>7714</v>
      </c>
      <c r="C74" s="152">
        <v>0</v>
      </c>
      <c r="D74" s="152">
        <v>81586</v>
      </c>
      <c r="E74" s="152">
        <v>4680</v>
      </c>
      <c r="F74" s="152">
        <v>0</v>
      </c>
      <c r="G74" s="152">
        <v>0</v>
      </c>
      <c r="H74" s="152">
        <v>0</v>
      </c>
      <c r="I74" s="152">
        <v>160431</v>
      </c>
      <c r="J74" s="153">
        <v>254411</v>
      </c>
      <c r="K74" s="152">
        <v>0</v>
      </c>
      <c r="L74" s="152">
        <v>0</v>
      </c>
      <c r="M74" s="152">
        <v>0</v>
      </c>
      <c r="N74" s="152">
        <v>0</v>
      </c>
      <c r="O74" s="152">
        <v>406</v>
      </c>
      <c r="P74" s="152">
        <v>49925</v>
      </c>
      <c r="Q74" s="152">
        <v>86367</v>
      </c>
      <c r="R74" s="152">
        <v>16872</v>
      </c>
      <c r="S74" s="152">
        <v>0</v>
      </c>
      <c r="T74" s="152">
        <v>0</v>
      </c>
      <c r="U74" s="154">
        <v>153570</v>
      </c>
      <c r="V74" s="147"/>
      <c r="W74" s="147"/>
      <c r="X74" s="147"/>
      <c r="Y74" s="147"/>
      <c r="Z74" s="147"/>
      <c r="AA74" s="147"/>
      <c r="AB74" s="147"/>
    </row>
    <row r="75" spans="1:28">
      <c r="A75" s="150" t="s">
        <v>81</v>
      </c>
      <c r="B75" s="152">
        <v>7331873.1899999985</v>
      </c>
      <c r="C75" s="152">
        <v>0</v>
      </c>
      <c r="D75" s="152">
        <v>850503.79</v>
      </c>
      <c r="E75" s="152">
        <v>91863.69</v>
      </c>
      <c r="F75" s="152">
        <v>16623.650000000001</v>
      </c>
      <c r="G75" s="152">
        <v>0</v>
      </c>
      <c r="H75" s="152">
        <v>22170.18</v>
      </c>
      <c r="I75" s="152">
        <v>0</v>
      </c>
      <c r="J75" s="153">
        <v>8313034.4999999991</v>
      </c>
      <c r="K75" s="152">
        <v>943119.11</v>
      </c>
      <c r="L75" s="152">
        <v>0</v>
      </c>
      <c r="M75" s="152">
        <v>0</v>
      </c>
      <c r="N75" s="152">
        <v>0</v>
      </c>
      <c r="O75" s="152">
        <v>2682468.4900000002</v>
      </c>
      <c r="P75" s="152">
        <v>274535.53000000003</v>
      </c>
      <c r="Q75" s="152">
        <v>4153749.59</v>
      </c>
      <c r="R75" s="152">
        <v>630041.73</v>
      </c>
      <c r="S75" s="152">
        <v>0</v>
      </c>
      <c r="T75" s="152">
        <v>0</v>
      </c>
      <c r="U75" s="154">
        <v>8683914.4499999993</v>
      </c>
      <c r="V75" s="147"/>
      <c r="W75" s="147"/>
      <c r="X75" s="147"/>
      <c r="Y75" s="147"/>
      <c r="Z75" s="147"/>
      <c r="AA75" s="147"/>
      <c r="AB75" s="147"/>
    </row>
    <row r="76" spans="1:28">
      <c r="A76" s="150" t="s">
        <v>82</v>
      </c>
      <c r="B76" s="152">
        <v>0</v>
      </c>
      <c r="C76" s="152">
        <v>0</v>
      </c>
      <c r="D76" s="152">
        <v>47393</v>
      </c>
      <c r="E76" s="152">
        <v>0</v>
      </c>
      <c r="F76" s="152">
        <v>0</v>
      </c>
      <c r="G76" s="152">
        <v>0</v>
      </c>
      <c r="H76" s="152">
        <v>0</v>
      </c>
      <c r="I76" s="152">
        <v>0</v>
      </c>
      <c r="J76" s="153">
        <v>47393</v>
      </c>
      <c r="K76" s="152">
        <v>16676</v>
      </c>
      <c r="L76" s="152">
        <v>0</v>
      </c>
      <c r="M76" s="152">
        <v>0</v>
      </c>
      <c r="N76" s="152">
        <v>0</v>
      </c>
      <c r="O76" s="152">
        <v>16365</v>
      </c>
      <c r="P76" s="152">
        <v>6719</v>
      </c>
      <c r="Q76" s="152">
        <v>0</v>
      </c>
      <c r="R76" s="152">
        <v>0</v>
      </c>
      <c r="S76" s="152">
        <v>0</v>
      </c>
      <c r="T76" s="152">
        <v>0</v>
      </c>
      <c r="U76" s="154">
        <v>39760</v>
      </c>
      <c r="V76" s="147"/>
      <c r="W76" s="147"/>
      <c r="X76" s="147"/>
      <c r="Y76" s="147"/>
      <c r="Z76" s="147"/>
      <c r="AA76" s="147"/>
      <c r="AB76" s="147"/>
    </row>
    <row r="77" spans="1:28">
      <c r="A77" s="150" t="s">
        <v>83</v>
      </c>
      <c r="B77" s="152">
        <v>0</v>
      </c>
      <c r="C77" s="152">
        <v>0</v>
      </c>
      <c r="D77" s="152">
        <v>36582.080000000002</v>
      </c>
      <c r="E77" s="152">
        <v>13264.88</v>
      </c>
      <c r="F77" s="152">
        <v>4353.95</v>
      </c>
      <c r="G77" s="152">
        <v>0</v>
      </c>
      <c r="H77" s="152">
        <v>0</v>
      </c>
      <c r="I77" s="152">
        <v>0</v>
      </c>
      <c r="J77" s="153">
        <v>54200.909999999996</v>
      </c>
      <c r="K77" s="152">
        <v>41797.06</v>
      </c>
      <c r="L77" s="152">
        <v>0</v>
      </c>
      <c r="M77" s="152">
        <v>0</v>
      </c>
      <c r="N77" s="152">
        <v>0</v>
      </c>
      <c r="O77" s="152">
        <v>415.23</v>
      </c>
      <c r="P77" s="152">
        <v>16331.56</v>
      </c>
      <c r="Q77" s="152">
        <v>0</v>
      </c>
      <c r="R77" s="152">
        <v>0</v>
      </c>
      <c r="S77" s="152">
        <v>0</v>
      </c>
      <c r="T77" s="152">
        <v>0</v>
      </c>
      <c r="U77" s="154">
        <v>58543.85</v>
      </c>
      <c r="V77" s="147"/>
      <c r="W77" s="147"/>
      <c r="X77" s="147"/>
      <c r="Y77" s="147"/>
      <c r="Z77" s="147"/>
      <c r="AA77" s="147"/>
      <c r="AB77" s="147"/>
    </row>
    <row r="78" spans="1:28">
      <c r="A78" s="150" t="s">
        <v>84</v>
      </c>
      <c r="B78" s="152">
        <v>123673.08</v>
      </c>
      <c r="C78" s="152">
        <v>0</v>
      </c>
      <c r="D78" s="152">
        <v>38789.32</v>
      </c>
      <c r="E78" s="152">
        <v>7704.2300000000005</v>
      </c>
      <c r="F78" s="152">
        <v>19345.3</v>
      </c>
      <c r="G78" s="152">
        <v>0</v>
      </c>
      <c r="H78" s="152">
        <v>4035.52</v>
      </c>
      <c r="I78" s="152">
        <v>0</v>
      </c>
      <c r="J78" s="153">
        <v>193547.44999999998</v>
      </c>
      <c r="K78" s="152">
        <v>39611.370000000003</v>
      </c>
      <c r="L78" s="152">
        <v>0</v>
      </c>
      <c r="M78" s="152">
        <v>0</v>
      </c>
      <c r="N78" s="152">
        <v>0</v>
      </c>
      <c r="O78" s="152">
        <v>36581.449999999997</v>
      </c>
      <c r="P78" s="152">
        <v>23670.43</v>
      </c>
      <c r="Q78" s="152">
        <v>153384.92000000001</v>
      </c>
      <c r="R78" s="152">
        <v>0</v>
      </c>
      <c r="S78" s="152">
        <v>0</v>
      </c>
      <c r="T78" s="152">
        <v>0</v>
      </c>
      <c r="U78" s="154">
        <v>253248.17</v>
      </c>
      <c r="V78" s="147"/>
      <c r="W78" s="147"/>
      <c r="X78" s="147"/>
      <c r="Y78" s="147"/>
      <c r="Z78" s="147"/>
      <c r="AA78" s="147"/>
      <c r="AB78" s="147"/>
    </row>
    <row r="79" spans="1:28">
      <c r="A79" s="151" t="s">
        <v>41</v>
      </c>
      <c r="B79" s="170">
        <v>7463260.2699999986</v>
      </c>
      <c r="C79" s="170">
        <v>0</v>
      </c>
      <c r="D79" s="170">
        <v>1054854.19</v>
      </c>
      <c r="E79" s="170">
        <v>117512.8</v>
      </c>
      <c r="F79" s="170">
        <v>40322.9</v>
      </c>
      <c r="G79" s="170">
        <v>0</v>
      </c>
      <c r="H79" s="170">
        <v>26205.7</v>
      </c>
      <c r="I79" s="170">
        <v>160431</v>
      </c>
      <c r="J79" s="171">
        <v>8862586.8599999994</v>
      </c>
      <c r="K79" s="170">
        <v>1041203.5399999999</v>
      </c>
      <c r="L79" s="170">
        <v>0</v>
      </c>
      <c r="M79" s="170">
        <v>0</v>
      </c>
      <c r="N79" s="170">
        <v>0</v>
      </c>
      <c r="O79" s="170">
        <v>2736236.1700000004</v>
      </c>
      <c r="P79" s="170">
        <v>371181.52</v>
      </c>
      <c r="Q79" s="170">
        <v>4393501.51</v>
      </c>
      <c r="R79" s="170">
        <v>646913.73</v>
      </c>
      <c r="S79" s="170">
        <v>0</v>
      </c>
      <c r="T79" s="170">
        <v>0</v>
      </c>
      <c r="U79" s="172">
        <v>9189036.4700000007</v>
      </c>
      <c r="V79" s="173"/>
      <c r="W79" s="173"/>
      <c r="X79" s="173"/>
      <c r="Y79" s="173"/>
      <c r="Z79" s="173"/>
      <c r="AA79" s="173"/>
      <c r="AB79" s="173"/>
    </row>
    <row r="80" spans="1:28">
      <c r="A80" s="151" t="s">
        <v>42</v>
      </c>
      <c r="B80" s="170">
        <v>17013972.27</v>
      </c>
      <c r="C80" s="170">
        <v>0</v>
      </c>
      <c r="D80" s="170">
        <v>7045917.1899999995</v>
      </c>
      <c r="E80" s="170">
        <v>2119345.7999999998</v>
      </c>
      <c r="F80" s="170">
        <v>265047.90000000002</v>
      </c>
      <c r="G80" s="170">
        <v>558493</v>
      </c>
      <c r="H80" s="170">
        <v>933234.7</v>
      </c>
      <c r="I80" s="170">
        <v>2954802.61</v>
      </c>
      <c r="J80" s="171">
        <v>30890813.469999999</v>
      </c>
      <c r="K80" s="170">
        <v>5691426.54</v>
      </c>
      <c r="L80" s="170">
        <v>59479</v>
      </c>
      <c r="M80" s="170">
        <v>3412987.61</v>
      </c>
      <c r="N80" s="170">
        <v>0</v>
      </c>
      <c r="O80" s="170">
        <v>3491898.1700000004</v>
      </c>
      <c r="P80" s="170">
        <v>3836279.52</v>
      </c>
      <c r="Q80" s="170">
        <v>13167547.51</v>
      </c>
      <c r="R80" s="170">
        <v>1534729.73</v>
      </c>
      <c r="S80" s="170">
        <v>0</v>
      </c>
      <c r="T80" s="170">
        <v>0</v>
      </c>
      <c r="U80" s="172">
        <v>31194348.080000002</v>
      </c>
      <c r="V80" s="173"/>
      <c r="W80" s="173"/>
      <c r="X80" s="173"/>
      <c r="Y80" s="173"/>
      <c r="Z80" s="173"/>
      <c r="AA80" s="173"/>
      <c r="AB80" s="173"/>
    </row>
    <row r="81" spans="1:28">
      <c r="A81" s="147"/>
      <c r="B81" s="147"/>
      <c r="C81" s="147"/>
      <c r="D81" s="147"/>
      <c r="E81" s="147"/>
      <c r="F81" s="147"/>
      <c r="G81" s="147"/>
      <c r="H81" s="147"/>
      <c r="I81" s="147"/>
      <c r="J81" s="153">
        <v>0</v>
      </c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54">
        <v>0</v>
      </c>
      <c r="V81" s="147"/>
      <c r="W81" s="147"/>
      <c r="X81" s="147"/>
      <c r="Y81" s="147"/>
      <c r="Z81" s="147"/>
      <c r="AA81" s="147"/>
      <c r="AB81" s="147"/>
    </row>
    <row r="82" spans="1:28">
      <c r="A82" s="151" t="s">
        <v>85</v>
      </c>
      <c r="B82" s="170">
        <v>1132601.58</v>
      </c>
      <c r="C82" s="170">
        <v>0</v>
      </c>
      <c r="D82" s="170">
        <v>2318680.56</v>
      </c>
      <c r="E82" s="170">
        <v>671319.5</v>
      </c>
      <c r="F82" s="170">
        <v>4646.18</v>
      </c>
      <c r="G82" s="170">
        <v>0</v>
      </c>
      <c r="H82" s="170">
        <v>1233192.6499999999</v>
      </c>
      <c r="I82" s="170">
        <v>558629.63</v>
      </c>
      <c r="J82" s="171">
        <v>5919070.1000000006</v>
      </c>
      <c r="K82" s="170">
        <v>1383836.63</v>
      </c>
      <c r="L82" s="170">
        <v>0</v>
      </c>
      <c r="M82" s="170">
        <v>945258.41</v>
      </c>
      <c r="N82" s="170">
        <v>0</v>
      </c>
      <c r="O82" s="170">
        <v>80097.06</v>
      </c>
      <c r="P82" s="170">
        <v>1966066</v>
      </c>
      <c r="Q82" s="170">
        <v>155765</v>
      </c>
      <c r="R82" s="170">
        <v>1388047</v>
      </c>
      <c r="S82" s="170">
        <v>0</v>
      </c>
      <c r="T82" s="170">
        <v>0</v>
      </c>
      <c r="U82" s="172">
        <v>5919070.0999999996</v>
      </c>
      <c r="V82" s="173"/>
      <c r="W82" s="173"/>
      <c r="X82" s="173"/>
      <c r="Y82" s="173"/>
      <c r="Z82" s="173"/>
      <c r="AA82" s="173"/>
      <c r="AB82" s="173"/>
    </row>
    <row r="83" spans="1:28">
      <c r="A83" s="150" t="s">
        <v>86</v>
      </c>
      <c r="B83" s="152">
        <v>0</v>
      </c>
      <c r="C83" s="152">
        <v>0</v>
      </c>
      <c r="D83" s="152">
        <v>71122.67</v>
      </c>
      <c r="E83" s="152">
        <v>13338.91</v>
      </c>
      <c r="F83" s="152">
        <v>13013.32</v>
      </c>
      <c r="G83" s="152">
        <v>0</v>
      </c>
      <c r="H83" s="152">
        <v>23532.69</v>
      </c>
      <c r="I83" s="152">
        <v>78331.789999999994</v>
      </c>
      <c r="J83" s="153">
        <v>199339.38</v>
      </c>
      <c r="K83" s="152">
        <v>132036.45000000001</v>
      </c>
      <c r="L83" s="152">
        <v>0</v>
      </c>
      <c r="M83" s="152">
        <v>0</v>
      </c>
      <c r="N83" s="152">
        <v>0</v>
      </c>
      <c r="O83" s="152">
        <v>399337.79000000004</v>
      </c>
      <c r="P83" s="152">
        <v>22430.06</v>
      </c>
      <c r="Q83" s="152">
        <v>26696.22</v>
      </c>
      <c r="R83" s="152">
        <v>57998.84</v>
      </c>
      <c r="S83" s="152">
        <v>0</v>
      </c>
      <c r="T83" s="152">
        <v>0</v>
      </c>
      <c r="U83" s="154">
        <v>638499.36</v>
      </c>
      <c r="V83" s="147"/>
      <c r="W83" s="147"/>
      <c r="X83" s="147"/>
      <c r="Y83" s="147"/>
      <c r="Z83" s="147"/>
      <c r="AA83" s="147"/>
      <c r="AB83" s="147"/>
    </row>
    <row r="84" spans="1:28">
      <c r="A84" s="151" t="s">
        <v>41</v>
      </c>
      <c r="B84" s="170">
        <v>0</v>
      </c>
      <c r="C84" s="170">
        <v>0</v>
      </c>
      <c r="D84" s="170">
        <v>71122.67</v>
      </c>
      <c r="E84" s="170">
        <v>13338.91</v>
      </c>
      <c r="F84" s="170">
        <v>13013.32</v>
      </c>
      <c r="G84" s="170">
        <v>0</v>
      </c>
      <c r="H84" s="170">
        <v>23532.69</v>
      </c>
      <c r="I84" s="170">
        <v>78331.789999999994</v>
      </c>
      <c r="J84" s="171">
        <v>199339.38</v>
      </c>
      <c r="K84" s="170">
        <v>132036.45000000001</v>
      </c>
      <c r="L84" s="170">
        <v>0</v>
      </c>
      <c r="M84" s="170">
        <v>0</v>
      </c>
      <c r="N84" s="170">
        <v>0</v>
      </c>
      <c r="O84" s="170">
        <v>399337.79000000004</v>
      </c>
      <c r="P84" s="170">
        <v>22430.06</v>
      </c>
      <c r="Q84" s="170">
        <v>26696.22</v>
      </c>
      <c r="R84" s="170">
        <v>57998.84</v>
      </c>
      <c r="S84" s="170">
        <v>0</v>
      </c>
      <c r="T84" s="170">
        <v>0</v>
      </c>
      <c r="U84" s="172">
        <v>638499.36</v>
      </c>
      <c r="V84" s="173"/>
      <c r="W84" s="173"/>
      <c r="X84" s="173"/>
      <c r="Y84" s="173"/>
      <c r="Z84" s="173"/>
      <c r="AA84" s="173"/>
      <c r="AB84" s="173"/>
    </row>
    <row r="85" spans="1:28">
      <c r="A85" s="151" t="s">
        <v>42</v>
      </c>
      <c r="B85" s="170">
        <v>1132601.58</v>
      </c>
      <c r="C85" s="170">
        <v>0</v>
      </c>
      <c r="D85" s="170">
        <v>2389803.23</v>
      </c>
      <c r="E85" s="170">
        <v>684658.41</v>
      </c>
      <c r="F85" s="170">
        <v>17659.5</v>
      </c>
      <c r="G85" s="170">
        <v>0</v>
      </c>
      <c r="H85" s="170">
        <v>1256725.3399999999</v>
      </c>
      <c r="I85" s="170">
        <v>636961.42000000004</v>
      </c>
      <c r="J85" s="171">
        <v>6118409.4799999995</v>
      </c>
      <c r="K85" s="170">
        <v>1515873.0799999998</v>
      </c>
      <c r="L85" s="170">
        <v>0</v>
      </c>
      <c r="M85" s="170">
        <v>945258.41</v>
      </c>
      <c r="N85" s="170">
        <v>0</v>
      </c>
      <c r="O85" s="170">
        <v>479434.85000000003</v>
      </c>
      <c r="P85" s="170">
        <v>1988496.06</v>
      </c>
      <c r="Q85" s="170">
        <v>182461.22</v>
      </c>
      <c r="R85" s="170">
        <v>1446045.84</v>
      </c>
      <c r="S85" s="170">
        <v>0</v>
      </c>
      <c r="T85" s="170">
        <v>0</v>
      </c>
      <c r="U85" s="172">
        <v>6557569.46</v>
      </c>
      <c r="V85" s="173"/>
      <c r="W85" s="173"/>
      <c r="X85" s="173"/>
      <c r="Y85" s="173"/>
      <c r="Z85" s="173"/>
      <c r="AA85" s="173"/>
      <c r="AB85" s="173"/>
    </row>
    <row r="86" spans="1:28">
      <c r="A86" s="147"/>
      <c r="B86" s="147"/>
      <c r="C86" s="147"/>
      <c r="D86" s="147"/>
      <c r="E86" s="147"/>
      <c r="F86" s="147"/>
      <c r="G86" s="147"/>
      <c r="H86" s="147"/>
      <c r="I86" s="147"/>
      <c r="J86" s="153">
        <v>0</v>
      </c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54">
        <v>0</v>
      </c>
      <c r="V86" s="147"/>
      <c r="W86" s="147"/>
      <c r="X86" s="147"/>
      <c r="Y86" s="147"/>
      <c r="Z86" s="147"/>
      <c r="AA86" s="147"/>
      <c r="AB86" s="147"/>
    </row>
    <row r="87" spans="1:28">
      <c r="A87" s="151" t="s">
        <v>87</v>
      </c>
      <c r="B87" s="170">
        <v>1955660</v>
      </c>
      <c r="C87" s="170">
        <v>0</v>
      </c>
      <c r="D87" s="170">
        <v>3269247</v>
      </c>
      <c r="E87" s="170">
        <v>860810</v>
      </c>
      <c r="F87" s="170">
        <v>77052</v>
      </c>
      <c r="G87" s="170">
        <v>254897</v>
      </c>
      <c r="H87" s="170">
        <v>355604</v>
      </c>
      <c r="I87" s="170">
        <v>474640</v>
      </c>
      <c r="J87" s="171">
        <v>7247910</v>
      </c>
      <c r="K87" s="170">
        <v>2162626</v>
      </c>
      <c r="L87" s="170">
        <v>0</v>
      </c>
      <c r="M87" s="170">
        <v>254897</v>
      </c>
      <c r="N87" s="170">
        <v>0</v>
      </c>
      <c r="O87" s="170">
        <v>376346</v>
      </c>
      <c r="P87" s="170">
        <v>3281288</v>
      </c>
      <c r="Q87" s="170">
        <v>44</v>
      </c>
      <c r="R87" s="170">
        <v>1657675</v>
      </c>
      <c r="S87" s="170">
        <v>0</v>
      </c>
      <c r="T87" s="170">
        <v>0</v>
      </c>
      <c r="U87" s="172">
        <v>7732876</v>
      </c>
      <c r="V87" s="173"/>
      <c r="W87" s="173"/>
      <c r="X87" s="173"/>
      <c r="Y87" s="173"/>
      <c r="Z87" s="173"/>
      <c r="AA87" s="173"/>
      <c r="AB87" s="173"/>
    </row>
    <row r="88" spans="1:28">
      <c r="A88" s="150" t="s">
        <v>88</v>
      </c>
      <c r="B88" s="152">
        <v>175926.01</v>
      </c>
      <c r="C88" s="152">
        <v>0</v>
      </c>
      <c r="D88" s="152">
        <v>91561.69</v>
      </c>
      <c r="E88" s="152">
        <v>38682.81</v>
      </c>
      <c r="F88" s="152">
        <v>20503.189999999999</v>
      </c>
      <c r="G88" s="152">
        <v>62552.61</v>
      </c>
      <c r="H88" s="152">
        <v>0</v>
      </c>
      <c r="I88" s="152">
        <v>0</v>
      </c>
      <c r="J88" s="153">
        <v>389226.31</v>
      </c>
      <c r="K88" s="152">
        <v>0</v>
      </c>
      <c r="L88" s="152">
        <v>0</v>
      </c>
      <c r="M88" s="152">
        <v>32256.92</v>
      </c>
      <c r="N88" s="152">
        <v>0</v>
      </c>
      <c r="O88" s="152">
        <v>193816.72999999998</v>
      </c>
      <c r="P88" s="152">
        <v>109979.6</v>
      </c>
      <c r="Q88" s="152">
        <v>193291.75</v>
      </c>
      <c r="R88" s="152">
        <v>52767</v>
      </c>
      <c r="S88" s="152">
        <v>0</v>
      </c>
      <c r="T88" s="152">
        <v>0</v>
      </c>
      <c r="U88" s="154">
        <v>582112</v>
      </c>
      <c r="V88" s="147"/>
      <c r="W88" s="147"/>
      <c r="X88" s="147"/>
      <c r="Y88" s="147"/>
      <c r="Z88" s="147"/>
      <c r="AA88" s="147"/>
      <c r="AB88" s="147"/>
    </row>
    <row r="89" spans="1:28">
      <c r="A89" s="150" t="s">
        <v>89</v>
      </c>
      <c r="B89" s="152">
        <v>103256</v>
      </c>
      <c r="C89" s="152">
        <v>0</v>
      </c>
      <c r="D89" s="152">
        <v>4611</v>
      </c>
      <c r="E89" s="152">
        <v>312</v>
      </c>
      <c r="F89" s="152">
        <v>110</v>
      </c>
      <c r="G89" s="152">
        <v>794</v>
      </c>
      <c r="H89" s="152">
        <v>0</v>
      </c>
      <c r="I89" s="152">
        <v>0</v>
      </c>
      <c r="J89" s="153">
        <v>109083</v>
      </c>
      <c r="K89" s="152">
        <v>0</v>
      </c>
      <c r="L89" s="152">
        <v>0</v>
      </c>
      <c r="M89" s="152">
        <v>0</v>
      </c>
      <c r="N89" s="152">
        <v>0</v>
      </c>
      <c r="O89" s="152">
        <v>5760</v>
      </c>
      <c r="P89" s="152">
        <v>4031</v>
      </c>
      <c r="Q89" s="152">
        <v>107505</v>
      </c>
      <c r="R89" s="152">
        <v>0</v>
      </c>
      <c r="S89" s="152">
        <v>0</v>
      </c>
      <c r="T89" s="152">
        <v>0</v>
      </c>
      <c r="U89" s="154">
        <v>117296</v>
      </c>
      <c r="V89" s="147"/>
      <c r="W89" s="147"/>
      <c r="X89" s="147"/>
      <c r="Y89" s="147"/>
      <c r="Z89" s="147"/>
      <c r="AA89" s="147"/>
      <c r="AB89" s="147"/>
    </row>
    <row r="90" spans="1:28">
      <c r="A90" s="150" t="s">
        <v>90</v>
      </c>
      <c r="B90" s="152">
        <v>0</v>
      </c>
      <c r="C90" s="152">
        <v>0</v>
      </c>
      <c r="D90" s="152">
        <v>12694.43</v>
      </c>
      <c r="E90" s="152">
        <v>2130.77</v>
      </c>
      <c r="F90" s="152">
        <v>508.16</v>
      </c>
      <c r="G90" s="152">
        <v>0</v>
      </c>
      <c r="H90" s="152">
        <v>596.51</v>
      </c>
      <c r="I90" s="152">
        <v>0</v>
      </c>
      <c r="J90" s="153">
        <v>15929.87</v>
      </c>
      <c r="K90" s="152">
        <v>0</v>
      </c>
      <c r="L90" s="152">
        <v>0</v>
      </c>
      <c r="M90" s="152">
        <v>0</v>
      </c>
      <c r="N90" s="152">
        <v>0</v>
      </c>
      <c r="O90" s="152">
        <v>9449.4700000000012</v>
      </c>
      <c r="P90" s="152">
        <v>10233.07</v>
      </c>
      <c r="Q90" s="152">
        <v>0</v>
      </c>
      <c r="R90" s="152">
        <v>0</v>
      </c>
      <c r="S90" s="152">
        <v>0</v>
      </c>
      <c r="T90" s="152">
        <v>0</v>
      </c>
      <c r="U90" s="154">
        <v>19682.54</v>
      </c>
      <c r="V90" s="147"/>
      <c r="W90" s="147"/>
      <c r="X90" s="147"/>
      <c r="Y90" s="147"/>
      <c r="Z90" s="147"/>
      <c r="AA90" s="147"/>
      <c r="AB90" s="147"/>
    </row>
    <row r="91" spans="1:28">
      <c r="A91" s="150" t="s">
        <v>91</v>
      </c>
      <c r="B91" s="152">
        <v>2994371.33</v>
      </c>
      <c r="C91" s="152">
        <v>0</v>
      </c>
      <c r="D91" s="152">
        <v>2185591.94</v>
      </c>
      <c r="E91" s="152">
        <v>1648750.48</v>
      </c>
      <c r="F91" s="152">
        <v>0</v>
      </c>
      <c r="G91" s="152">
        <v>0</v>
      </c>
      <c r="H91" s="152">
        <v>0</v>
      </c>
      <c r="I91" s="152">
        <v>0</v>
      </c>
      <c r="J91" s="153">
        <v>6828713.75</v>
      </c>
      <c r="K91" s="152">
        <v>0</v>
      </c>
      <c r="L91" s="152">
        <v>0</v>
      </c>
      <c r="M91" s="152">
        <v>0</v>
      </c>
      <c r="N91" s="152">
        <v>0</v>
      </c>
      <c r="O91" s="152">
        <v>3051389.8000000003</v>
      </c>
      <c r="P91" s="152">
        <v>1325100.8600000001</v>
      </c>
      <c r="Q91" s="152">
        <v>63614.25</v>
      </c>
      <c r="R91" s="152">
        <v>1748629.74</v>
      </c>
      <c r="S91" s="152">
        <v>0</v>
      </c>
      <c r="T91" s="152">
        <v>0</v>
      </c>
      <c r="U91" s="154">
        <v>6188734.6500000004</v>
      </c>
      <c r="V91" s="147"/>
      <c r="W91" s="147"/>
      <c r="X91" s="147"/>
      <c r="Y91" s="147"/>
      <c r="Z91" s="147"/>
      <c r="AA91" s="147"/>
      <c r="AB91" s="147"/>
    </row>
    <row r="92" spans="1:28">
      <c r="A92" s="151" t="s">
        <v>41</v>
      </c>
      <c r="B92" s="170">
        <v>3273553.34</v>
      </c>
      <c r="C92" s="170">
        <v>0</v>
      </c>
      <c r="D92" s="170">
        <v>2294459.06</v>
      </c>
      <c r="E92" s="170">
        <v>1689876.06</v>
      </c>
      <c r="F92" s="170">
        <v>21121.35</v>
      </c>
      <c r="G92" s="170">
        <v>63346.61</v>
      </c>
      <c r="H92" s="170">
        <v>596.51</v>
      </c>
      <c r="I92" s="170">
        <v>0</v>
      </c>
      <c r="J92" s="171">
        <v>7342952.9300000006</v>
      </c>
      <c r="K92" s="170">
        <v>0</v>
      </c>
      <c r="L92" s="170">
        <v>0</v>
      </c>
      <c r="M92" s="170">
        <v>32256.92</v>
      </c>
      <c r="N92" s="170">
        <v>0</v>
      </c>
      <c r="O92" s="170">
        <v>3260416.0000000005</v>
      </c>
      <c r="P92" s="170">
        <v>1449344.53</v>
      </c>
      <c r="Q92" s="170">
        <v>364411</v>
      </c>
      <c r="R92" s="170">
        <v>1801396.74</v>
      </c>
      <c r="S92" s="170">
        <v>0</v>
      </c>
      <c r="T92" s="170">
        <v>0</v>
      </c>
      <c r="U92" s="172">
        <v>6907825.1900000004</v>
      </c>
      <c r="V92" s="173"/>
      <c r="W92" s="173"/>
      <c r="X92" s="173"/>
      <c r="Y92" s="173"/>
      <c r="Z92" s="173"/>
      <c r="AA92" s="173"/>
      <c r="AB92" s="173"/>
    </row>
    <row r="93" spans="1:28">
      <c r="A93" s="151" t="s">
        <v>42</v>
      </c>
      <c r="B93" s="170">
        <v>5229213.34</v>
      </c>
      <c r="C93" s="170">
        <v>0</v>
      </c>
      <c r="D93" s="170">
        <v>5563706.0600000005</v>
      </c>
      <c r="E93" s="170">
        <v>2550686.06</v>
      </c>
      <c r="F93" s="170">
        <v>98173.35</v>
      </c>
      <c r="G93" s="170">
        <v>318243.61</v>
      </c>
      <c r="H93" s="170">
        <v>356200.51</v>
      </c>
      <c r="I93" s="170">
        <v>474640</v>
      </c>
      <c r="J93" s="171">
        <v>14590862.93</v>
      </c>
      <c r="K93" s="170">
        <v>2162626</v>
      </c>
      <c r="L93" s="170">
        <v>0</v>
      </c>
      <c r="M93" s="170">
        <v>287153.91999999998</v>
      </c>
      <c r="N93" s="170">
        <v>0</v>
      </c>
      <c r="O93" s="170">
        <v>3636762.0000000005</v>
      </c>
      <c r="P93" s="170">
        <v>4730632.53</v>
      </c>
      <c r="Q93" s="170">
        <v>364455</v>
      </c>
      <c r="R93" s="170">
        <v>3459071.74</v>
      </c>
      <c r="S93" s="170">
        <v>0</v>
      </c>
      <c r="T93" s="170">
        <v>0</v>
      </c>
      <c r="U93" s="172">
        <v>14640701.189999999</v>
      </c>
      <c r="V93" s="173"/>
      <c r="W93" s="173"/>
      <c r="X93" s="173"/>
      <c r="Y93" s="173"/>
      <c r="Z93" s="173"/>
      <c r="AA93" s="173"/>
      <c r="AB93" s="173"/>
    </row>
    <row r="94" spans="1:28">
      <c r="A94" s="147"/>
      <c r="B94" s="147"/>
      <c r="C94" s="147"/>
      <c r="D94" s="147"/>
      <c r="E94" s="147"/>
      <c r="F94" s="147"/>
      <c r="G94" s="147"/>
      <c r="H94" s="147"/>
      <c r="I94" s="147"/>
      <c r="J94" s="153">
        <v>0</v>
      </c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54">
        <v>0</v>
      </c>
      <c r="V94" s="147"/>
      <c r="W94" s="147"/>
      <c r="X94" s="147"/>
      <c r="Y94" s="147"/>
      <c r="Z94" s="147"/>
      <c r="AA94" s="147"/>
      <c r="AB94" s="147"/>
    </row>
    <row r="95" spans="1:28">
      <c r="A95" s="151" t="s">
        <v>92</v>
      </c>
      <c r="B95" s="170">
        <v>714571.07</v>
      </c>
      <c r="C95" s="170">
        <v>217521.33</v>
      </c>
      <c r="D95" s="170">
        <v>1331672.6099999999</v>
      </c>
      <c r="E95" s="170">
        <v>311532.52</v>
      </c>
      <c r="F95" s="170">
        <v>0</v>
      </c>
      <c r="G95" s="170">
        <v>0</v>
      </c>
      <c r="H95" s="170">
        <v>505837.55000000005</v>
      </c>
      <c r="I95" s="170">
        <v>0</v>
      </c>
      <c r="J95" s="171">
        <v>3081135.08</v>
      </c>
      <c r="K95" s="170">
        <v>586454.12</v>
      </c>
      <c r="L95" s="170">
        <v>0</v>
      </c>
      <c r="M95" s="170">
        <v>0</v>
      </c>
      <c r="N95" s="170">
        <v>0</v>
      </c>
      <c r="O95" s="170">
        <v>49156.280000000006</v>
      </c>
      <c r="P95" s="170">
        <v>1438183.72</v>
      </c>
      <c r="Q95" s="170">
        <v>67649.539999999994</v>
      </c>
      <c r="R95" s="170">
        <v>769508</v>
      </c>
      <c r="S95" s="170">
        <v>0</v>
      </c>
      <c r="T95" s="170">
        <v>0</v>
      </c>
      <c r="U95" s="172">
        <v>2910951.66</v>
      </c>
      <c r="V95" s="173"/>
      <c r="W95" s="173"/>
      <c r="X95" s="173"/>
      <c r="Y95" s="173"/>
      <c r="Z95" s="173"/>
      <c r="AA95" s="173"/>
      <c r="AB95" s="173"/>
    </row>
    <row r="96" spans="1:28">
      <c r="A96" s="150" t="s">
        <v>93</v>
      </c>
      <c r="B96" s="152">
        <v>0</v>
      </c>
      <c r="C96" s="152">
        <v>0</v>
      </c>
      <c r="D96" s="152">
        <v>403390</v>
      </c>
      <c r="E96" s="152">
        <v>5004</v>
      </c>
      <c r="F96" s="152">
        <v>0</v>
      </c>
      <c r="G96" s="152">
        <v>1805</v>
      </c>
      <c r="H96" s="152">
        <v>0</v>
      </c>
      <c r="I96" s="152">
        <v>138706</v>
      </c>
      <c r="J96" s="153">
        <v>548905</v>
      </c>
      <c r="K96" s="152">
        <v>0</v>
      </c>
      <c r="L96" s="152">
        <v>0</v>
      </c>
      <c r="M96" s="152">
        <v>186045</v>
      </c>
      <c r="N96" s="152">
        <v>0</v>
      </c>
      <c r="O96" s="152">
        <v>5</v>
      </c>
      <c r="P96" s="152">
        <v>29412</v>
      </c>
      <c r="Q96" s="152">
        <v>0</v>
      </c>
      <c r="R96" s="152">
        <v>314624</v>
      </c>
      <c r="S96" s="152">
        <v>0</v>
      </c>
      <c r="T96" s="152">
        <v>0</v>
      </c>
      <c r="U96" s="154">
        <v>530086</v>
      </c>
      <c r="V96" s="147"/>
      <c r="W96" s="147"/>
      <c r="X96" s="147"/>
      <c r="Y96" s="147"/>
      <c r="Z96" s="147"/>
      <c r="AA96" s="147"/>
      <c r="AB96" s="147"/>
    </row>
    <row r="97" spans="1:28">
      <c r="A97" s="151" t="s">
        <v>41</v>
      </c>
      <c r="B97" s="170">
        <v>0</v>
      </c>
      <c r="C97" s="170">
        <v>0</v>
      </c>
      <c r="D97" s="170">
        <v>403390</v>
      </c>
      <c r="E97" s="170">
        <v>5004</v>
      </c>
      <c r="F97" s="170">
        <v>0</v>
      </c>
      <c r="G97" s="170">
        <v>1805</v>
      </c>
      <c r="H97" s="170">
        <v>0</v>
      </c>
      <c r="I97" s="170">
        <v>138706</v>
      </c>
      <c r="J97" s="171">
        <v>548905</v>
      </c>
      <c r="K97" s="170">
        <v>0</v>
      </c>
      <c r="L97" s="170">
        <v>0</v>
      </c>
      <c r="M97" s="170">
        <v>186045</v>
      </c>
      <c r="N97" s="170">
        <v>0</v>
      </c>
      <c r="O97" s="170">
        <v>5</v>
      </c>
      <c r="P97" s="170">
        <v>29412</v>
      </c>
      <c r="Q97" s="170">
        <v>0</v>
      </c>
      <c r="R97" s="170">
        <v>314624</v>
      </c>
      <c r="S97" s="170">
        <v>0</v>
      </c>
      <c r="T97" s="170">
        <v>0</v>
      </c>
      <c r="U97" s="172">
        <v>530086</v>
      </c>
      <c r="V97" s="173"/>
      <c r="W97" s="173"/>
      <c r="X97" s="173"/>
      <c r="Y97" s="173"/>
      <c r="Z97" s="173"/>
      <c r="AA97" s="173"/>
      <c r="AB97" s="173"/>
    </row>
    <row r="98" spans="1:28">
      <c r="A98" s="151" t="s">
        <v>42</v>
      </c>
      <c r="B98" s="170">
        <v>714571.07</v>
      </c>
      <c r="C98" s="170">
        <v>217521.33</v>
      </c>
      <c r="D98" s="170">
        <v>1735062.6099999999</v>
      </c>
      <c r="E98" s="170">
        <v>316536.52</v>
      </c>
      <c r="F98" s="170">
        <v>0</v>
      </c>
      <c r="G98" s="170">
        <v>1805</v>
      </c>
      <c r="H98" s="170">
        <v>505837.55000000005</v>
      </c>
      <c r="I98" s="170">
        <v>138706</v>
      </c>
      <c r="J98" s="171">
        <v>3630040.08</v>
      </c>
      <c r="K98" s="170">
        <v>586454.12</v>
      </c>
      <c r="L98" s="170">
        <v>0</v>
      </c>
      <c r="M98" s="170">
        <v>186045</v>
      </c>
      <c r="N98" s="170">
        <v>0</v>
      </c>
      <c r="O98" s="170">
        <v>49161.280000000006</v>
      </c>
      <c r="P98" s="170">
        <v>1467595.72</v>
      </c>
      <c r="Q98" s="170">
        <v>67649.539999999994</v>
      </c>
      <c r="R98" s="170">
        <v>1084132</v>
      </c>
      <c r="S98" s="170">
        <v>0</v>
      </c>
      <c r="T98" s="170">
        <v>0</v>
      </c>
      <c r="U98" s="172">
        <v>3441037.66</v>
      </c>
      <c r="V98" s="173"/>
      <c r="W98" s="173"/>
      <c r="X98" s="173"/>
      <c r="Y98" s="173"/>
      <c r="Z98" s="173"/>
      <c r="AA98" s="173"/>
      <c r="AB98" s="173"/>
    </row>
    <row r="99" spans="1:28">
      <c r="A99" s="147"/>
      <c r="B99" s="147"/>
      <c r="C99" s="147"/>
      <c r="D99" s="147"/>
      <c r="E99" s="147"/>
      <c r="F99" s="147"/>
      <c r="G99" s="147"/>
      <c r="H99" s="147"/>
      <c r="I99" s="147"/>
      <c r="J99" s="153">
        <v>0</v>
      </c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54">
        <v>0</v>
      </c>
      <c r="V99" s="147"/>
      <c r="W99" s="147"/>
      <c r="X99" s="147"/>
      <c r="Y99" s="147"/>
      <c r="Z99" s="147"/>
      <c r="AA99" s="147"/>
      <c r="AB99" s="147"/>
    </row>
    <row r="100" spans="1:28">
      <c r="A100" s="151" t="s">
        <v>94</v>
      </c>
      <c r="B100" s="170">
        <v>6471254</v>
      </c>
      <c r="C100" s="170">
        <v>0</v>
      </c>
      <c r="D100" s="170">
        <v>11687161</v>
      </c>
      <c r="E100" s="170">
        <v>1569089</v>
      </c>
      <c r="F100" s="170">
        <v>266695</v>
      </c>
      <c r="G100" s="170">
        <v>2002</v>
      </c>
      <c r="H100" s="170">
        <v>701240</v>
      </c>
      <c r="I100" s="170">
        <v>215721</v>
      </c>
      <c r="J100" s="171">
        <v>20913162</v>
      </c>
      <c r="K100" s="170">
        <v>8306576</v>
      </c>
      <c r="L100" s="170">
        <v>0</v>
      </c>
      <c r="M100" s="170">
        <v>1477187</v>
      </c>
      <c r="N100" s="170">
        <v>0</v>
      </c>
      <c r="O100" s="170">
        <v>1141859</v>
      </c>
      <c r="P100" s="170">
        <v>7378182</v>
      </c>
      <c r="Q100" s="170">
        <v>554193</v>
      </c>
      <c r="R100" s="170">
        <v>3882637</v>
      </c>
      <c r="S100" s="170">
        <v>0</v>
      </c>
      <c r="T100" s="170">
        <v>0</v>
      </c>
      <c r="U100" s="172">
        <v>22740634</v>
      </c>
      <c r="V100" s="173"/>
      <c r="W100" s="173"/>
      <c r="X100" s="173"/>
      <c r="Y100" s="173"/>
      <c r="Z100" s="173"/>
      <c r="AA100" s="173"/>
      <c r="AB100" s="173"/>
    </row>
    <row r="101" spans="1:28">
      <c r="A101" s="150" t="s">
        <v>95</v>
      </c>
      <c r="B101" s="152">
        <v>0</v>
      </c>
      <c r="C101" s="152">
        <v>10863.44</v>
      </c>
      <c r="D101" s="152">
        <v>80257.149999999994</v>
      </c>
      <c r="E101" s="152">
        <v>1870.1</v>
      </c>
      <c r="F101" s="152">
        <v>4148.45</v>
      </c>
      <c r="G101" s="152">
        <v>0</v>
      </c>
      <c r="H101" s="152">
        <v>0</v>
      </c>
      <c r="I101" s="152">
        <v>0</v>
      </c>
      <c r="J101" s="153">
        <v>97139.14</v>
      </c>
      <c r="K101" s="152">
        <v>39872.129999999997</v>
      </c>
      <c r="L101" s="152">
        <v>0</v>
      </c>
      <c r="M101" s="152">
        <v>0</v>
      </c>
      <c r="N101" s="152">
        <v>0</v>
      </c>
      <c r="O101" s="152">
        <v>30771.989999999998</v>
      </c>
      <c r="P101" s="152">
        <v>11576.8</v>
      </c>
      <c r="Q101" s="152">
        <v>9777.1</v>
      </c>
      <c r="R101" s="152">
        <v>0</v>
      </c>
      <c r="S101" s="152">
        <v>0</v>
      </c>
      <c r="T101" s="152">
        <v>0</v>
      </c>
      <c r="U101" s="154">
        <v>91998.02</v>
      </c>
      <c r="V101" s="147"/>
      <c r="W101" s="147"/>
      <c r="X101" s="147"/>
      <c r="Y101" s="147"/>
      <c r="Z101" s="147"/>
      <c r="AA101" s="147"/>
      <c r="AB101" s="147"/>
    </row>
    <row r="102" spans="1:28">
      <c r="A102" s="150" t="s">
        <v>96</v>
      </c>
      <c r="B102" s="152">
        <v>0</v>
      </c>
      <c r="C102" s="152">
        <v>0</v>
      </c>
      <c r="D102" s="152">
        <v>104114.96</v>
      </c>
      <c r="E102" s="152">
        <v>0</v>
      </c>
      <c r="F102" s="152">
        <v>0</v>
      </c>
      <c r="G102" s="152">
        <v>0</v>
      </c>
      <c r="H102" s="152">
        <v>0</v>
      </c>
      <c r="I102" s="152">
        <v>74034.23</v>
      </c>
      <c r="J102" s="153">
        <v>178149.19</v>
      </c>
      <c r="K102" s="152">
        <v>74034.23</v>
      </c>
      <c r="L102" s="152">
        <v>0</v>
      </c>
      <c r="M102" s="152">
        <v>0</v>
      </c>
      <c r="N102" s="152">
        <v>0</v>
      </c>
      <c r="O102" s="152">
        <v>11570.74</v>
      </c>
      <c r="P102" s="152">
        <v>20569.47</v>
      </c>
      <c r="Q102" s="152">
        <v>66646.900000000009</v>
      </c>
      <c r="R102" s="152">
        <v>0</v>
      </c>
      <c r="S102" s="152">
        <v>0</v>
      </c>
      <c r="T102" s="152">
        <v>0</v>
      </c>
      <c r="U102" s="154">
        <v>172821.34000000003</v>
      </c>
      <c r="V102" s="147"/>
      <c r="W102" s="147"/>
      <c r="X102" s="147"/>
      <c r="Y102" s="147"/>
      <c r="Z102" s="147"/>
      <c r="AA102" s="147"/>
      <c r="AB102" s="147"/>
    </row>
    <row r="103" spans="1:28">
      <c r="A103" s="150" t="s">
        <v>97</v>
      </c>
      <c r="B103" s="152">
        <v>58371.39</v>
      </c>
      <c r="C103" s="152">
        <v>0</v>
      </c>
      <c r="D103" s="152">
        <v>507108.64</v>
      </c>
      <c r="E103" s="152">
        <v>12031.44</v>
      </c>
      <c r="F103" s="152">
        <v>0</v>
      </c>
      <c r="G103" s="152">
        <v>0</v>
      </c>
      <c r="H103" s="152">
        <v>0</v>
      </c>
      <c r="I103" s="152">
        <v>1375951.42</v>
      </c>
      <c r="J103" s="153">
        <v>1953462.89</v>
      </c>
      <c r="K103" s="152">
        <v>115186.2</v>
      </c>
      <c r="L103" s="152">
        <v>0</v>
      </c>
      <c r="M103" s="152">
        <v>124390</v>
      </c>
      <c r="N103" s="152">
        <v>0</v>
      </c>
      <c r="O103" s="152">
        <v>2130921.58</v>
      </c>
      <c r="P103" s="152">
        <v>160214.66</v>
      </c>
      <c r="Q103" s="152">
        <v>68553.34</v>
      </c>
      <c r="R103" s="152">
        <v>6128.56</v>
      </c>
      <c r="S103" s="152">
        <v>0</v>
      </c>
      <c r="T103" s="152">
        <v>0</v>
      </c>
      <c r="U103" s="154">
        <v>2605394.3400000003</v>
      </c>
      <c r="V103" s="147"/>
      <c r="W103" s="147"/>
      <c r="X103" s="147"/>
      <c r="Y103" s="147"/>
      <c r="Z103" s="147"/>
      <c r="AA103" s="147"/>
      <c r="AB103" s="147"/>
    </row>
    <row r="104" spans="1:28">
      <c r="A104" s="150" t="s">
        <v>98</v>
      </c>
      <c r="B104" s="152">
        <v>0</v>
      </c>
      <c r="C104" s="152">
        <v>0</v>
      </c>
      <c r="D104" s="152">
        <v>24632</v>
      </c>
      <c r="E104" s="152">
        <v>4794</v>
      </c>
      <c r="F104" s="152">
        <v>24039</v>
      </c>
      <c r="G104" s="152">
        <v>0</v>
      </c>
      <c r="H104" s="152">
        <v>0</v>
      </c>
      <c r="I104" s="152">
        <v>0</v>
      </c>
      <c r="J104" s="153">
        <v>53465</v>
      </c>
      <c r="K104" s="152">
        <v>0</v>
      </c>
      <c r="L104" s="152">
        <v>0</v>
      </c>
      <c r="M104" s="152">
        <v>0</v>
      </c>
      <c r="N104" s="152">
        <v>0</v>
      </c>
      <c r="O104" s="152">
        <v>47884</v>
      </c>
      <c r="P104" s="152">
        <v>14471</v>
      </c>
      <c r="Q104" s="152">
        <v>0</v>
      </c>
      <c r="R104" s="152">
        <v>0</v>
      </c>
      <c r="S104" s="152">
        <v>0</v>
      </c>
      <c r="T104" s="152">
        <v>0</v>
      </c>
      <c r="U104" s="154">
        <v>62355</v>
      </c>
      <c r="V104" s="147"/>
      <c r="W104" s="147"/>
      <c r="X104" s="147"/>
      <c r="Y104" s="147"/>
      <c r="Z104" s="147"/>
      <c r="AA104" s="147"/>
      <c r="AB104" s="147"/>
    </row>
    <row r="105" spans="1:28">
      <c r="A105" s="150" t="s">
        <v>99</v>
      </c>
      <c r="B105" s="152">
        <v>0</v>
      </c>
      <c r="C105" s="152">
        <v>0</v>
      </c>
      <c r="D105" s="152">
        <v>100485.81</v>
      </c>
      <c r="E105" s="152">
        <v>6753.88</v>
      </c>
      <c r="F105" s="152">
        <v>0</v>
      </c>
      <c r="G105" s="152">
        <v>0</v>
      </c>
      <c r="H105" s="152">
        <v>0</v>
      </c>
      <c r="I105" s="152">
        <v>0</v>
      </c>
      <c r="J105" s="153">
        <v>107239.69</v>
      </c>
      <c r="K105" s="152">
        <v>110669.26</v>
      </c>
      <c r="L105" s="152">
        <v>0</v>
      </c>
      <c r="M105" s="152">
        <v>0</v>
      </c>
      <c r="N105" s="152">
        <v>0</v>
      </c>
      <c r="O105" s="152">
        <v>123001.59</v>
      </c>
      <c r="P105" s="152">
        <v>21396</v>
      </c>
      <c r="Q105" s="152">
        <v>7284.83</v>
      </c>
      <c r="R105" s="152">
        <v>0</v>
      </c>
      <c r="S105" s="152">
        <v>0</v>
      </c>
      <c r="T105" s="152">
        <v>0</v>
      </c>
      <c r="U105" s="154">
        <v>262351.68</v>
      </c>
      <c r="V105" s="147"/>
      <c r="W105" s="147"/>
      <c r="X105" s="147"/>
      <c r="Y105" s="147"/>
      <c r="Z105" s="147"/>
      <c r="AA105" s="147"/>
      <c r="AB105" s="147"/>
    </row>
    <row r="106" spans="1:28">
      <c r="A106" s="150" t="s">
        <v>100</v>
      </c>
      <c r="B106" s="152">
        <v>0</v>
      </c>
      <c r="C106" s="152">
        <v>584</v>
      </c>
      <c r="D106" s="152">
        <v>25043</v>
      </c>
      <c r="E106" s="152">
        <v>7870</v>
      </c>
      <c r="F106" s="152">
        <v>0</v>
      </c>
      <c r="G106" s="152">
        <v>0</v>
      </c>
      <c r="H106" s="152">
        <v>7000</v>
      </c>
      <c r="I106" s="152">
        <v>0</v>
      </c>
      <c r="J106" s="153">
        <v>40497</v>
      </c>
      <c r="K106" s="152">
        <v>10018</v>
      </c>
      <c r="L106" s="152">
        <v>0</v>
      </c>
      <c r="M106" s="152">
        <v>0</v>
      </c>
      <c r="N106" s="152">
        <v>0</v>
      </c>
      <c r="O106" s="152">
        <v>0</v>
      </c>
      <c r="P106" s="152">
        <v>3101</v>
      </c>
      <c r="Q106" s="152">
        <v>17807</v>
      </c>
      <c r="R106" s="152">
        <v>0</v>
      </c>
      <c r="S106" s="152">
        <v>0</v>
      </c>
      <c r="T106" s="152">
        <v>0</v>
      </c>
      <c r="U106" s="154">
        <v>30926</v>
      </c>
      <c r="V106" s="147"/>
      <c r="W106" s="147"/>
      <c r="X106" s="147"/>
      <c r="Y106" s="147"/>
      <c r="Z106" s="147"/>
      <c r="AA106" s="147"/>
      <c r="AB106" s="147"/>
    </row>
    <row r="107" spans="1:28">
      <c r="A107" s="150" t="s">
        <v>101</v>
      </c>
      <c r="B107" s="152">
        <v>0</v>
      </c>
      <c r="C107" s="152">
        <v>0</v>
      </c>
      <c r="D107" s="152">
        <v>0</v>
      </c>
      <c r="E107" s="152">
        <v>0</v>
      </c>
      <c r="F107" s="152">
        <v>0</v>
      </c>
      <c r="G107" s="152">
        <v>0</v>
      </c>
      <c r="H107" s="152">
        <v>0</v>
      </c>
      <c r="I107" s="152">
        <v>0</v>
      </c>
      <c r="J107" s="153">
        <v>0</v>
      </c>
      <c r="K107" s="152">
        <v>0</v>
      </c>
      <c r="L107" s="152">
        <v>0</v>
      </c>
      <c r="M107" s="152">
        <v>0</v>
      </c>
      <c r="N107" s="152">
        <v>0</v>
      </c>
      <c r="O107" s="152">
        <v>0</v>
      </c>
      <c r="P107" s="152">
        <v>0</v>
      </c>
      <c r="Q107" s="152">
        <v>0</v>
      </c>
      <c r="R107" s="152">
        <v>0</v>
      </c>
      <c r="S107" s="152">
        <v>0</v>
      </c>
      <c r="T107" s="152">
        <v>0</v>
      </c>
      <c r="U107" s="154">
        <v>0</v>
      </c>
      <c r="V107" s="147"/>
      <c r="W107" s="147"/>
      <c r="X107" s="147"/>
      <c r="Y107" s="147"/>
      <c r="Z107" s="147"/>
      <c r="AA107" s="147"/>
      <c r="AB107" s="147"/>
    </row>
    <row r="108" spans="1:28">
      <c r="A108" s="150" t="s">
        <v>102</v>
      </c>
      <c r="B108" s="152">
        <v>387554</v>
      </c>
      <c r="C108" s="152">
        <v>0</v>
      </c>
      <c r="D108" s="152">
        <v>91395</v>
      </c>
      <c r="E108" s="152">
        <v>0</v>
      </c>
      <c r="F108" s="152">
        <v>5882</v>
      </c>
      <c r="G108" s="152">
        <v>0</v>
      </c>
      <c r="H108" s="152">
        <v>15537</v>
      </c>
      <c r="I108" s="152">
        <v>0</v>
      </c>
      <c r="J108" s="153">
        <v>500368</v>
      </c>
      <c r="K108" s="152">
        <v>0</v>
      </c>
      <c r="L108" s="152">
        <v>0</v>
      </c>
      <c r="M108" s="152">
        <v>0</v>
      </c>
      <c r="N108" s="152">
        <v>0</v>
      </c>
      <c r="O108" s="152">
        <v>2117</v>
      </c>
      <c r="P108" s="152">
        <v>92924</v>
      </c>
      <c r="Q108" s="152">
        <v>382705</v>
      </c>
      <c r="R108" s="152">
        <v>0</v>
      </c>
      <c r="S108" s="152">
        <v>0</v>
      </c>
      <c r="T108" s="152">
        <v>0</v>
      </c>
      <c r="U108" s="154">
        <v>477746</v>
      </c>
      <c r="V108" s="147"/>
      <c r="W108" s="147"/>
      <c r="X108" s="147"/>
      <c r="Y108" s="147"/>
      <c r="Z108" s="147"/>
      <c r="AA108" s="147"/>
      <c r="AB108" s="147"/>
    </row>
    <row r="109" spans="1:28">
      <c r="A109" s="150" t="s">
        <v>103</v>
      </c>
      <c r="B109" s="152">
        <v>578263</v>
      </c>
      <c r="C109" s="152">
        <v>927764</v>
      </c>
      <c r="D109" s="152">
        <v>1874416</v>
      </c>
      <c r="E109" s="152">
        <v>209331</v>
      </c>
      <c r="F109" s="152">
        <v>180390</v>
      </c>
      <c r="G109" s="152">
        <v>152742</v>
      </c>
      <c r="H109" s="152">
        <v>175102</v>
      </c>
      <c r="I109" s="152">
        <v>705140</v>
      </c>
      <c r="J109" s="153">
        <v>4803148</v>
      </c>
      <c r="K109" s="152">
        <v>0</v>
      </c>
      <c r="L109" s="152">
        <v>82266</v>
      </c>
      <c r="M109" s="152">
        <v>1769088</v>
      </c>
      <c r="N109" s="152">
        <v>0</v>
      </c>
      <c r="O109" s="152">
        <v>1529565</v>
      </c>
      <c r="P109" s="152">
        <v>433096</v>
      </c>
      <c r="Q109" s="152">
        <v>299873</v>
      </c>
      <c r="R109" s="152">
        <v>911</v>
      </c>
      <c r="S109" s="152">
        <v>0</v>
      </c>
      <c r="T109" s="152">
        <v>0</v>
      </c>
      <c r="U109" s="154">
        <v>4114799</v>
      </c>
      <c r="V109" s="147"/>
      <c r="W109" s="147"/>
      <c r="X109" s="147"/>
      <c r="Y109" s="147"/>
      <c r="Z109" s="147"/>
      <c r="AA109" s="147"/>
      <c r="AB109" s="147"/>
    </row>
    <row r="110" spans="1:28">
      <c r="A110" s="150" t="s">
        <v>104</v>
      </c>
      <c r="B110" s="152">
        <v>942524</v>
      </c>
      <c r="C110" s="152">
        <v>0</v>
      </c>
      <c r="D110" s="152">
        <v>488263</v>
      </c>
      <c r="E110" s="152">
        <v>188935</v>
      </c>
      <c r="F110" s="152">
        <v>0</v>
      </c>
      <c r="G110" s="152">
        <v>25273</v>
      </c>
      <c r="H110" s="152">
        <v>249584</v>
      </c>
      <c r="I110" s="152">
        <v>1152535</v>
      </c>
      <c r="J110" s="153">
        <v>3047114</v>
      </c>
      <c r="K110" s="152">
        <v>1326695</v>
      </c>
      <c r="L110" s="152">
        <v>0</v>
      </c>
      <c r="M110" s="152">
        <v>1152535</v>
      </c>
      <c r="N110" s="152">
        <v>0</v>
      </c>
      <c r="O110" s="152">
        <v>728248</v>
      </c>
      <c r="P110" s="152">
        <v>143573</v>
      </c>
      <c r="Q110" s="152">
        <v>42758</v>
      </c>
      <c r="R110" s="152">
        <v>0</v>
      </c>
      <c r="S110" s="152">
        <v>0</v>
      </c>
      <c r="T110" s="152">
        <v>0</v>
      </c>
      <c r="U110" s="154">
        <v>3393809</v>
      </c>
      <c r="V110" s="147"/>
      <c r="W110" s="147"/>
      <c r="X110" s="147"/>
      <c r="Y110" s="147"/>
      <c r="Z110" s="147"/>
      <c r="AA110" s="147"/>
      <c r="AB110" s="147"/>
    </row>
    <row r="111" spans="1:28">
      <c r="A111" s="150" t="s">
        <v>105</v>
      </c>
      <c r="B111" s="152">
        <v>0</v>
      </c>
      <c r="C111" s="152">
        <v>0</v>
      </c>
      <c r="D111" s="152">
        <v>43453</v>
      </c>
      <c r="E111" s="152">
        <v>0</v>
      </c>
      <c r="F111" s="152">
        <v>0</v>
      </c>
      <c r="G111" s="152">
        <v>2119</v>
      </c>
      <c r="H111" s="152">
        <v>15000</v>
      </c>
      <c r="I111" s="152">
        <v>0</v>
      </c>
      <c r="J111" s="153">
        <v>60572</v>
      </c>
      <c r="K111" s="152">
        <v>0</v>
      </c>
      <c r="L111" s="152">
        <v>0</v>
      </c>
      <c r="M111" s="152">
        <v>15000</v>
      </c>
      <c r="N111" s="152">
        <v>0</v>
      </c>
      <c r="O111" s="152">
        <v>31518</v>
      </c>
      <c r="P111" s="152">
        <v>44653</v>
      </c>
      <c r="Q111" s="152">
        <v>0</v>
      </c>
      <c r="R111" s="152">
        <v>0</v>
      </c>
      <c r="S111" s="152">
        <v>0</v>
      </c>
      <c r="T111" s="152">
        <v>0</v>
      </c>
      <c r="U111" s="154">
        <v>91171</v>
      </c>
      <c r="V111" s="147"/>
      <c r="W111" s="147"/>
      <c r="X111" s="147"/>
      <c r="Y111" s="147"/>
      <c r="Z111" s="147"/>
      <c r="AA111" s="147"/>
      <c r="AB111" s="147"/>
    </row>
    <row r="112" spans="1:28">
      <c r="A112" s="150" t="s">
        <v>106</v>
      </c>
      <c r="B112" s="152">
        <v>0</v>
      </c>
      <c r="C112" s="152">
        <v>0</v>
      </c>
      <c r="D112" s="152">
        <v>57741.549999999996</v>
      </c>
      <c r="E112" s="152">
        <v>107694.262</v>
      </c>
      <c r="F112" s="152">
        <v>0</v>
      </c>
      <c r="G112" s="152">
        <v>0</v>
      </c>
      <c r="H112" s="152">
        <v>0</v>
      </c>
      <c r="I112" s="152">
        <v>0</v>
      </c>
      <c r="J112" s="153">
        <v>165435.81200000001</v>
      </c>
      <c r="K112" s="152">
        <v>0</v>
      </c>
      <c r="L112" s="152">
        <v>0</v>
      </c>
      <c r="M112" s="152">
        <v>40000</v>
      </c>
      <c r="N112" s="152">
        <v>0</v>
      </c>
      <c r="O112" s="152">
        <v>378.71</v>
      </c>
      <c r="P112" s="152">
        <v>31422.75</v>
      </c>
      <c r="Q112" s="152">
        <v>85419.41</v>
      </c>
      <c r="R112" s="152">
        <v>0</v>
      </c>
      <c r="S112" s="152">
        <v>0</v>
      </c>
      <c r="T112" s="152">
        <v>0</v>
      </c>
      <c r="U112" s="154">
        <v>157220.87</v>
      </c>
      <c r="V112" s="147"/>
      <c r="W112" s="147"/>
      <c r="X112" s="147"/>
      <c r="Y112" s="147"/>
      <c r="Z112" s="147"/>
      <c r="AA112" s="147"/>
      <c r="AB112" s="147"/>
    </row>
    <row r="113" spans="1:28">
      <c r="A113" s="150" t="s">
        <v>107</v>
      </c>
      <c r="B113" s="152">
        <v>0</v>
      </c>
      <c r="C113" s="152">
        <v>0</v>
      </c>
      <c r="D113" s="152">
        <v>172160</v>
      </c>
      <c r="E113" s="152">
        <v>4587</v>
      </c>
      <c r="F113" s="152">
        <v>24302</v>
      </c>
      <c r="G113" s="152">
        <v>0</v>
      </c>
      <c r="H113" s="152">
        <v>25078</v>
      </c>
      <c r="I113" s="152">
        <v>86156</v>
      </c>
      <c r="J113" s="153">
        <v>312283</v>
      </c>
      <c r="K113" s="152">
        <v>74694</v>
      </c>
      <c r="L113" s="152">
        <v>0</v>
      </c>
      <c r="M113" s="152">
        <v>0</v>
      </c>
      <c r="N113" s="152">
        <v>0</v>
      </c>
      <c r="O113" s="152">
        <v>139303</v>
      </c>
      <c r="P113" s="152">
        <v>55713</v>
      </c>
      <c r="Q113" s="152">
        <v>2003</v>
      </c>
      <c r="R113" s="152">
        <v>0</v>
      </c>
      <c r="S113" s="152">
        <v>0</v>
      </c>
      <c r="T113" s="152">
        <v>0</v>
      </c>
      <c r="U113" s="154">
        <v>271713</v>
      </c>
      <c r="V113" s="147"/>
      <c r="W113" s="147"/>
      <c r="X113" s="147"/>
      <c r="Y113" s="147"/>
      <c r="Z113" s="147"/>
      <c r="AA113" s="147"/>
      <c r="AB113" s="147"/>
    </row>
    <row r="114" spans="1:28">
      <c r="A114" s="150" t="s">
        <v>108</v>
      </c>
      <c r="B114" s="152">
        <v>0</v>
      </c>
      <c r="C114" s="152">
        <v>0</v>
      </c>
      <c r="D114" s="152">
        <v>7007</v>
      </c>
      <c r="E114" s="152">
        <v>0</v>
      </c>
      <c r="F114" s="152">
        <v>0</v>
      </c>
      <c r="G114" s="152">
        <v>0</v>
      </c>
      <c r="H114" s="152">
        <v>0</v>
      </c>
      <c r="I114" s="152">
        <v>0</v>
      </c>
      <c r="J114" s="153">
        <v>7007</v>
      </c>
      <c r="K114" s="152">
        <v>0</v>
      </c>
      <c r="L114" s="152">
        <v>0</v>
      </c>
      <c r="M114" s="152">
        <v>0</v>
      </c>
      <c r="N114" s="152">
        <v>0</v>
      </c>
      <c r="O114" s="152">
        <v>0</v>
      </c>
      <c r="P114" s="152">
        <v>4238</v>
      </c>
      <c r="Q114" s="152">
        <v>0</v>
      </c>
      <c r="R114" s="152">
        <v>0</v>
      </c>
      <c r="S114" s="152">
        <v>0</v>
      </c>
      <c r="T114" s="152">
        <v>0</v>
      </c>
      <c r="U114" s="154">
        <v>4238</v>
      </c>
      <c r="V114" s="147"/>
      <c r="W114" s="147"/>
      <c r="X114" s="147"/>
      <c r="Y114" s="147"/>
      <c r="Z114" s="147"/>
      <c r="AA114" s="147"/>
      <c r="AB114" s="147"/>
    </row>
    <row r="115" spans="1:28">
      <c r="A115" s="151" t="s">
        <v>41</v>
      </c>
      <c r="B115" s="170">
        <v>1966712.3900000001</v>
      </c>
      <c r="C115" s="170">
        <v>939211.44</v>
      </c>
      <c r="D115" s="170">
        <v>3576077.11</v>
      </c>
      <c r="E115" s="170">
        <v>543866.68200000003</v>
      </c>
      <c r="F115" s="170">
        <v>238761.45</v>
      </c>
      <c r="G115" s="170">
        <v>180134</v>
      </c>
      <c r="H115" s="170">
        <v>487301</v>
      </c>
      <c r="I115" s="170">
        <v>3393816.65</v>
      </c>
      <c r="J115" s="171">
        <v>11325880.721999999</v>
      </c>
      <c r="K115" s="170">
        <v>1751168.82</v>
      </c>
      <c r="L115" s="170">
        <v>82266</v>
      </c>
      <c r="M115" s="170">
        <v>3101013</v>
      </c>
      <c r="N115" s="170">
        <v>0</v>
      </c>
      <c r="O115" s="170">
        <v>4775279.6100000003</v>
      </c>
      <c r="P115" s="170">
        <v>1036948.6799999999</v>
      </c>
      <c r="Q115" s="170">
        <v>982827.58000000007</v>
      </c>
      <c r="R115" s="170">
        <v>7039.56</v>
      </c>
      <c r="S115" s="170">
        <v>0</v>
      </c>
      <c r="T115" s="170">
        <v>0</v>
      </c>
      <c r="U115" s="172">
        <v>11736543.25</v>
      </c>
      <c r="V115" s="173"/>
      <c r="W115" s="173"/>
      <c r="X115" s="173"/>
      <c r="Y115" s="173"/>
      <c r="Z115" s="173"/>
      <c r="AA115" s="173"/>
      <c r="AB115" s="173"/>
    </row>
    <row r="116" spans="1:28">
      <c r="A116" s="151" t="s">
        <v>42</v>
      </c>
      <c r="B116" s="170">
        <v>8437966.3900000006</v>
      </c>
      <c r="C116" s="170">
        <v>939211.44</v>
      </c>
      <c r="D116" s="170">
        <v>15263238.109999999</v>
      </c>
      <c r="E116" s="170">
        <v>2112955.682</v>
      </c>
      <c r="F116" s="170">
        <v>505456.45</v>
      </c>
      <c r="G116" s="170">
        <v>182136</v>
      </c>
      <c r="H116" s="170">
        <v>1188541</v>
      </c>
      <c r="I116" s="170">
        <v>3609537.65</v>
      </c>
      <c r="J116" s="171">
        <v>32239042.721999995</v>
      </c>
      <c r="K116" s="170">
        <v>10057744.82</v>
      </c>
      <c r="L116" s="170">
        <v>82266</v>
      </c>
      <c r="M116" s="170">
        <v>4578200</v>
      </c>
      <c r="N116" s="170">
        <v>0</v>
      </c>
      <c r="O116" s="170">
        <v>5917138.6100000003</v>
      </c>
      <c r="P116" s="170">
        <v>8415130.6799999997</v>
      </c>
      <c r="Q116" s="170">
        <v>1537020.58</v>
      </c>
      <c r="R116" s="170">
        <v>3889676.56</v>
      </c>
      <c r="S116" s="170">
        <v>0</v>
      </c>
      <c r="T116" s="170">
        <v>0</v>
      </c>
      <c r="U116" s="172">
        <v>34477177.25</v>
      </c>
      <c r="V116" s="173"/>
      <c r="W116" s="173"/>
      <c r="X116" s="173"/>
      <c r="Y116" s="173"/>
      <c r="Z116" s="173"/>
      <c r="AA116" s="173"/>
      <c r="AB116" s="173"/>
    </row>
    <row r="117" spans="1:28">
      <c r="A117" s="147"/>
      <c r="B117" s="147"/>
      <c r="C117" s="147"/>
      <c r="D117" s="147"/>
      <c r="E117" s="147"/>
      <c r="F117" s="147"/>
      <c r="G117" s="147"/>
      <c r="H117" s="147"/>
      <c r="I117" s="147"/>
      <c r="J117" s="153">
        <v>0</v>
      </c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54">
        <v>0</v>
      </c>
      <c r="V117" s="147"/>
      <c r="W117" s="147"/>
      <c r="X117" s="147"/>
      <c r="Y117" s="147"/>
      <c r="Z117" s="147"/>
      <c r="AA117" s="147"/>
      <c r="AB117" s="147"/>
    </row>
    <row r="118" spans="1:28">
      <c r="A118" s="151" t="s">
        <v>109</v>
      </c>
      <c r="B118" s="170">
        <v>4013119</v>
      </c>
      <c r="C118" s="170">
        <v>0</v>
      </c>
      <c r="D118" s="170">
        <v>8789756.9000000004</v>
      </c>
      <c r="E118" s="170">
        <v>1661113.42</v>
      </c>
      <c r="F118" s="170">
        <v>0</v>
      </c>
      <c r="G118" s="170">
        <v>0</v>
      </c>
      <c r="H118" s="170">
        <v>299837.08999999997</v>
      </c>
      <c r="I118" s="170">
        <v>0</v>
      </c>
      <c r="J118" s="171">
        <v>14763826.41</v>
      </c>
      <c r="K118" s="170">
        <v>4646902.34</v>
      </c>
      <c r="L118" s="170">
        <v>70.790000000000006</v>
      </c>
      <c r="M118" s="170">
        <v>0</v>
      </c>
      <c r="N118" s="170">
        <v>0</v>
      </c>
      <c r="O118" s="170">
        <v>2201906.1999999997</v>
      </c>
      <c r="P118" s="170">
        <v>2719691.07</v>
      </c>
      <c r="Q118" s="170">
        <v>2002506.0500000003</v>
      </c>
      <c r="R118" s="170">
        <v>701291.09000000008</v>
      </c>
      <c r="S118" s="170">
        <v>0</v>
      </c>
      <c r="T118" s="170">
        <v>0</v>
      </c>
      <c r="U118" s="172">
        <v>12272367.540000001</v>
      </c>
      <c r="V118" s="173"/>
      <c r="W118" s="173"/>
      <c r="X118" s="173"/>
      <c r="Y118" s="173"/>
      <c r="Z118" s="173"/>
      <c r="AA118" s="173"/>
      <c r="AB118" s="173"/>
    </row>
    <row r="119" spans="1:28">
      <c r="A119" s="150" t="s">
        <v>110</v>
      </c>
      <c r="B119" s="152">
        <v>897251</v>
      </c>
      <c r="C119" s="152">
        <v>0</v>
      </c>
      <c r="D119" s="152">
        <v>1531880</v>
      </c>
      <c r="E119" s="152">
        <v>187832</v>
      </c>
      <c r="F119" s="152">
        <v>102755</v>
      </c>
      <c r="G119" s="152">
        <v>0</v>
      </c>
      <c r="H119" s="152">
        <v>0</v>
      </c>
      <c r="I119" s="152">
        <v>396797</v>
      </c>
      <c r="J119" s="153">
        <v>3116515</v>
      </c>
      <c r="K119" s="152">
        <v>0</v>
      </c>
      <c r="L119" s="152">
        <v>0</v>
      </c>
      <c r="M119" s="152">
        <v>1392824</v>
      </c>
      <c r="N119" s="152">
        <v>0</v>
      </c>
      <c r="O119" s="152">
        <v>433336</v>
      </c>
      <c r="P119" s="152">
        <v>347803</v>
      </c>
      <c r="Q119" s="152">
        <v>1039328</v>
      </c>
      <c r="R119" s="152">
        <v>41267</v>
      </c>
      <c r="S119" s="152">
        <v>0</v>
      </c>
      <c r="T119" s="152">
        <v>0</v>
      </c>
      <c r="U119" s="154">
        <v>3254558</v>
      </c>
      <c r="V119" s="147"/>
      <c r="W119" s="147"/>
      <c r="X119" s="147"/>
      <c r="Y119" s="147"/>
      <c r="Z119" s="147"/>
      <c r="AA119" s="147"/>
      <c r="AB119" s="147"/>
    </row>
    <row r="120" spans="1:28">
      <c r="A120" s="150" t="s">
        <v>111</v>
      </c>
      <c r="B120" s="152">
        <v>824</v>
      </c>
      <c r="C120" s="152">
        <v>0</v>
      </c>
      <c r="D120" s="152">
        <v>192423</v>
      </c>
      <c r="E120" s="152">
        <v>9882</v>
      </c>
      <c r="F120" s="152">
        <v>2736</v>
      </c>
      <c r="G120" s="152">
        <v>0</v>
      </c>
      <c r="H120" s="152">
        <v>0</v>
      </c>
      <c r="I120" s="152">
        <v>615663</v>
      </c>
      <c r="J120" s="153">
        <v>821528</v>
      </c>
      <c r="K120" s="152">
        <v>108204</v>
      </c>
      <c r="L120" s="152">
        <v>0</v>
      </c>
      <c r="M120" s="152">
        <v>615663</v>
      </c>
      <c r="N120" s="152">
        <v>0</v>
      </c>
      <c r="O120" s="152">
        <v>46244</v>
      </c>
      <c r="P120" s="152">
        <v>33903</v>
      </c>
      <c r="Q120" s="152">
        <v>1099</v>
      </c>
      <c r="R120" s="152">
        <v>0</v>
      </c>
      <c r="S120" s="152">
        <v>0</v>
      </c>
      <c r="T120" s="152">
        <v>0</v>
      </c>
      <c r="U120" s="154">
        <v>805113</v>
      </c>
      <c r="V120" s="147"/>
      <c r="W120" s="147"/>
      <c r="X120" s="147"/>
      <c r="Y120" s="147"/>
      <c r="Z120" s="147"/>
      <c r="AA120" s="147"/>
      <c r="AB120" s="147"/>
    </row>
    <row r="121" spans="1:28">
      <c r="A121" s="150" t="s">
        <v>112</v>
      </c>
      <c r="B121" s="152">
        <v>0</v>
      </c>
      <c r="C121" s="152">
        <v>0</v>
      </c>
      <c r="D121" s="152">
        <v>104029.26</v>
      </c>
      <c r="E121" s="152">
        <v>0</v>
      </c>
      <c r="F121" s="152">
        <v>0</v>
      </c>
      <c r="G121" s="152">
        <v>0</v>
      </c>
      <c r="H121" s="152">
        <v>2519.11</v>
      </c>
      <c r="I121" s="152">
        <v>436425</v>
      </c>
      <c r="J121" s="153">
        <v>542973.37</v>
      </c>
      <c r="K121" s="152">
        <v>51820.37</v>
      </c>
      <c r="L121" s="152">
        <v>0</v>
      </c>
      <c r="M121" s="152">
        <v>436425</v>
      </c>
      <c r="N121" s="152">
        <v>0</v>
      </c>
      <c r="O121" s="152">
        <v>865.44</v>
      </c>
      <c r="P121" s="152">
        <v>64292.58</v>
      </c>
      <c r="Q121" s="152">
        <v>0</v>
      </c>
      <c r="R121" s="152">
        <v>0</v>
      </c>
      <c r="S121" s="152">
        <v>0</v>
      </c>
      <c r="T121" s="152">
        <v>0</v>
      </c>
      <c r="U121" s="154">
        <v>553403.39</v>
      </c>
      <c r="V121" s="147"/>
      <c r="W121" s="147"/>
      <c r="X121" s="147"/>
      <c r="Y121" s="147"/>
      <c r="Z121" s="147"/>
      <c r="AA121" s="147"/>
      <c r="AB121" s="147"/>
    </row>
    <row r="122" spans="1:28">
      <c r="A122" s="150" t="s">
        <v>113</v>
      </c>
      <c r="B122" s="152">
        <v>0</v>
      </c>
      <c r="C122" s="152">
        <v>0</v>
      </c>
      <c r="D122" s="152">
        <v>375436.77999999997</v>
      </c>
      <c r="E122" s="152">
        <v>89895.12</v>
      </c>
      <c r="F122" s="152">
        <v>0</v>
      </c>
      <c r="G122" s="152">
        <v>33684.15</v>
      </c>
      <c r="H122" s="152">
        <v>137576.31</v>
      </c>
      <c r="I122" s="152">
        <v>376018.76</v>
      </c>
      <c r="J122" s="153">
        <v>1012611.12</v>
      </c>
      <c r="K122" s="152">
        <v>241450</v>
      </c>
      <c r="L122" s="152">
        <v>0</v>
      </c>
      <c r="M122" s="152">
        <v>383781.08999999997</v>
      </c>
      <c r="N122" s="152">
        <v>0</v>
      </c>
      <c r="O122" s="152">
        <v>208456.44</v>
      </c>
      <c r="P122" s="152">
        <v>178923.59</v>
      </c>
      <c r="Q122" s="152">
        <v>0</v>
      </c>
      <c r="R122" s="152">
        <v>0</v>
      </c>
      <c r="S122" s="152">
        <v>0</v>
      </c>
      <c r="T122" s="152">
        <v>0</v>
      </c>
      <c r="U122" s="154">
        <v>1012611.12</v>
      </c>
      <c r="V122" s="147"/>
      <c r="W122" s="147"/>
      <c r="X122" s="147"/>
      <c r="Y122" s="147"/>
      <c r="Z122" s="147"/>
      <c r="AA122" s="147"/>
      <c r="AB122" s="147"/>
    </row>
    <row r="123" spans="1:28">
      <c r="A123" s="150" t="s">
        <v>114</v>
      </c>
      <c r="B123" s="152">
        <v>0</v>
      </c>
      <c r="C123" s="152">
        <v>0</v>
      </c>
      <c r="D123" s="152">
        <v>22110.899999999998</v>
      </c>
      <c r="E123" s="152">
        <v>0</v>
      </c>
      <c r="F123" s="152">
        <v>0</v>
      </c>
      <c r="G123" s="152">
        <v>0</v>
      </c>
      <c r="H123" s="152">
        <v>0</v>
      </c>
      <c r="I123" s="152">
        <v>0</v>
      </c>
      <c r="J123" s="153">
        <v>22110.899999999998</v>
      </c>
      <c r="K123" s="152">
        <v>12237</v>
      </c>
      <c r="L123" s="152">
        <v>0</v>
      </c>
      <c r="M123" s="152">
        <v>0</v>
      </c>
      <c r="N123" s="152">
        <v>0</v>
      </c>
      <c r="O123" s="152">
        <v>160</v>
      </c>
      <c r="P123" s="152">
        <v>34214</v>
      </c>
      <c r="Q123" s="152">
        <v>0</v>
      </c>
      <c r="R123" s="152">
        <v>0</v>
      </c>
      <c r="S123" s="152">
        <v>0</v>
      </c>
      <c r="T123" s="152">
        <v>0</v>
      </c>
      <c r="U123" s="154">
        <v>46611</v>
      </c>
      <c r="V123" s="147"/>
      <c r="W123" s="147"/>
      <c r="X123" s="147"/>
      <c r="Y123" s="147"/>
      <c r="Z123" s="147"/>
      <c r="AA123" s="147"/>
      <c r="AB123" s="147"/>
    </row>
    <row r="124" spans="1:28">
      <c r="A124" s="150" t="s">
        <v>115</v>
      </c>
      <c r="B124" s="152">
        <v>0</v>
      </c>
      <c r="C124" s="152">
        <v>0</v>
      </c>
      <c r="D124" s="152">
        <v>76563</v>
      </c>
      <c r="E124" s="152">
        <v>0</v>
      </c>
      <c r="F124" s="152">
        <v>0</v>
      </c>
      <c r="G124" s="152">
        <v>0</v>
      </c>
      <c r="H124" s="152">
        <v>0</v>
      </c>
      <c r="I124" s="152">
        <v>0</v>
      </c>
      <c r="J124" s="153">
        <v>76563</v>
      </c>
      <c r="K124" s="152">
        <v>105170</v>
      </c>
      <c r="L124" s="152">
        <v>0</v>
      </c>
      <c r="M124" s="152">
        <v>57000</v>
      </c>
      <c r="N124" s="152">
        <v>0</v>
      </c>
      <c r="O124" s="152">
        <v>0</v>
      </c>
      <c r="P124" s="152">
        <v>83725</v>
      </c>
      <c r="Q124" s="152">
        <v>1255144</v>
      </c>
      <c r="R124" s="152">
        <v>0</v>
      </c>
      <c r="S124" s="152">
        <v>0</v>
      </c>
      <c r="T124" s="152">
        <v>0</v>
      </c>
      <c r="U124" s="154">
        <v>1501039</v>
      </c>
      <c r="V124" s="147"/>
      <c r="W124" s="147"/>
      <c r="X124" s="147"/>
      <c r="Y124" s="147"/>
      <c r="Z124" s="147"/>
      <c r="AA124" s="147"/>
      <c r="AB124" s="147"/>
    </row>
    <row r="125" spans="1:28">
      <c r="A125" s="150" t="s">
        <v>116</v>
      </c>
      <c r="B125" s="152">
        <v>0</v>
      </c>
      <c r="C125" s="152">
        <v>0</v>
      </c>
      <c r="D125" s="152">
        <v>75984.25</v>
      </c>
      <c r="E125" s="152">
        <v>0</v>
      </c>
      <c r="F125" s="152">
        <v>0</v>
      </c>
      <c r="G125" s="152">
        <v>0</v>
      </c>
      <c r="H125" s="152">
        <v>0</v>
      </c>
      <c r="I125" s="152">
        <v>111731.41</v>
      </c>
      <c r="J125" s="153">
        <v>187715.66</v>
      </c>
      <c r="K125" s="152">
        <v>41103.980000000003</v>
      </c>
      <c r="L125" s="152">
        <v>0</v>
      </c>
      <c r="M125" s="152">
        <v>111731.41</v>
      </c>
      <c r="N125" s="152">
        <v>0</v>
      </c>
      <c r="O125" s="152">
        <v>2934.29</v>
      </c>
      <c r="P125" s="152">
        <v>14264.26</v>
      </c>
      <c r="Q125" s="152">
        <v>19599</v>
      </c>
      <c r="R125" s="152">
        <v>0</v>
      </c>
      <c r="S125" s="152">
        <v>0</v>
      </c>
      <c r="T125" s="152">
        <v>0</v>
      </c>
      <c r="U125" s="154">
        <v>189632.94000000003</v>
      </c>
      <c r="V125" s="147"/>
      <c r="W125" s="147"/>
      <c r="X125" s="147"/>
      <c r="Y125" s="147"/>
      <c r="Z125" s="147"/>
      <c r="AA125" s="147"/>
      <c r="AB125" s="147"/>
    </row>
    <row r="126" spans="1:28">
      <c r="A126" s="150" t="s">
        <v>117</v>
      </c>
      <c r="B126" s="152">
        <v>0</v>
      </c>
      <c r="C126" s="152">
        <v>0</v>
      </c>
      <c r="D126" s="152">
        <v>415772.00999999995</v>
      </c>
      <c r="E126" s="152">
        <v>108086.53</v>
      </c>
      <c r="F126" s="152">
        <v>0</v>
      </c>
      <c r="G126" s="152">
        <v>4820056.4000000004</v>
      </c>
      <c r="H126" s="152">
        <v>0</v>
      </c>
      <c r="I126" s="152">
        <v>480825.04</v>
      </c>
      <c r="J126" s="153">
        <v>5824739.9800000004</v>
      </c>
      <c r="K126" s="152">
        <v>266581</v>
      </c>
      <c r="L126" s="152">
        <v>4614517.83</v>
      </c>
      <c r="M126" s="152">
        <v>609025.04</v>
      </c>
      <c r="N126" s="152">
        <v>0</v>
      </c>
      <c r="O126" s="152">
        <v>280042.07</v>
      </c>
      <c r="P126" s="152">
        <v>118765.56</v>
      </c>
      <c r="Q126" s="152">
        <v>0</v>
      </c>
      <c r="R126" s="152">
        <v>0</v>
      </c>
      <c r="S126" s="152">
        <v>0</v>
      </c>
      <c r="T126" s="152">
        <v>0</v>
      </c>
      <c r="U126" s="154">
        <v>5888931.5</v>
      </c>
      <c r="V126" s="147"/>
      <c r="W126" s="147"/>
      <c r="X126" s="147"/>
      <c r="Y126" s="147"/>
      <c r="Z126" s="147"/>
      <c r="AA126" s="147"/>
      <c r="AB126" s="147"/>
    </row>
    <row r="127" spans="1:28">
      <c r="A127" s="150" t="s">
        <v>118</v>
      </c>
      <c r="B127" s="152">
        <v>26418</v>
      </c>
      <c r="C127" s="152">
        <v>0</v>
      </c>
      <c r="D127" s="152">
        <v>292021</v>
      </c>
      <c r="E127" s="152">
        <v>61290</v>
      </c>
      <c r="F127" s="152">
        <v>0</v>
      </c>
      <c r="G127" s="152">
        <v>16347</v>
      </c>
      <c r="H127" s="152">
        <v>1335</v>
      </c>
      <c r="I127" s="152">
        <v>0</v>
      </c>
      <c r="J127" s="153">
        <v>397411</v>
      </c>
      <c r="K127" s="152">
        <v>110809</v>
      </c>
      <c r="L127" s="152">
        <v>0</v>
      </c>
      <c r="M127" s="152">
        <v>20000</v>
      </c>
      <c r="N127" s="152">
        <v>0</v>
      </c>
      <c r="O127" s="152">
        <v>229981</v>
      </c>
      <c r="P127" s="152">
        <v>43516</v>
      </c>
      <c r="Q127" s="152">
        <v>0</v>
      </c>
      <c r="R127" s="152">
        <v>0</v>
      </c>
      <c r="S127" s="152">
        <v>0</v>
      </c>
      <c r="T127" s="152">
        <v>0</v>
      </c>
      <c r="U127" s="154">
        <v>404306</v>
      </c>
      <c r="V127" s="147"/>
      <c r="W127" s="147"/>
      <c r="X127" s="147"/>
      <c r="Y127" s="147"/>
      <c r="Z127" s="147"/>
      <c r="AA127" s="147"/>
      <c r="AB127" s="147"/>
    </row>
    <row r="128" spans="1:28">
      <c r="A128" s="151" t="s">
        <v>41</v>
      </c>
      <c r="B128" s="170">
        <v>924493</v>
      </c>
      <c r="C128" s="170">
        <v>0</v>
      </c>
      <c r="D128" s="170">
        <v>3086220.1999999997</v>
      </c>
      <c r="E128" s="170">
        <v>456985.65</v>
      </c>
      <c r="F128" s="170">
        <v>105491</v>
      </c>
      <c r="G128" s="170">
        <v>4870087.5500000007</v>
      </c>
      <c r="H128" s="170">
        <v>141430.41999999998</v>
      </c>
      <c r="I128" s="170">
        <v>2417460.21</v>
      </c>
      <c r="J128" s="171">
        <v>12002168.030000001</v>
      </c>
      <c r="K128" s="170">
        <v>937375.35</v>
      </c>
      <c r="L128" s="170">
        <v>4614517.83</v>
      </c>
      <c r="M128" s="170">
        <v>3626449.54</v>
      </c>
      <c r="N128" s="170">
        <v>0</v>
      </c>
      <c r="O128" s="170">
        <v>1202019.24</v>
      </c>
      <c r="P128" s="170">
        <v>919406.99</v>
      </c>
      <c r="Q128" s="170">
        <v>2315170</v>
      </c>
      <c r="R128" s="170">
        <v>41267</v>
      </c>
      <c r="S128" s="170">
        <v>0</v>
      </c>
      <c r="T128" s="170">
        <v>0</v>
      </c>
      <c r="U128" s="172">
        <v>13656205.949999999</v>
      </c>
      <c r="V128" s="173"/>
      <c r="W128" s="173"/>
      <c r="X128" s="173"/>
      <c r="Y128" s="173"/>
      <c r="Z128" s="173"/>
      <c r="AA128" s="173"/>
      <c r="AB128" s="173"/>
    </row>
    <row r="129" spans="1:28">
      <c r="A129" s="151" t="s">
        <v>42</v>
      </c>
      <c r="B129" s="170">
        <v>4937612</v>
      </c>
      <c r="C129" s="170">
        <v>0</v>
      </c>
      <c r="D129" s="170">
        <v>11875977.1</v>
      </c>
      <c r="E129" s="170">
        <v>2118099.0699999998</v>
      </c>
      <c r="F129" s="170">
        <v>105491</v>
      </c>
      <c r="G129" s="170">
        <v>4870087.5500000007</v>
      </c>
      <c r="H129" s="170">
        <v>441267.50999999995</v>
      </c>
      <c r="I129" s="170">
        <v>2417460.21</v>
      </c>
      <c r="J129" s="171">
        <v>26765994.440000005</v>
      </c>
      <c r="K129" s="170">
        <v>5584277.6899999995</v>
      </c>
      <c r="L129" s="170">
        <v>4614588.62</v>
      </c>
      <c r="M129" s="170">
        <v>3626449.54</v>
      </c>
      <c r="N129" s="170">
        <v>0</v>
      </c>
      <c r="O129" s="170">
        <v>3403925.4399999995</v>
      </c>
      <c r="P129" s="170">
        <v>3639098.0599999996</v>
      </c>
      <c r="Q129" s="170">
        <v>4317676.0500000007</v>
      </c>
      <c r="R129" s="170">
        <v>742558.09000000008</v>
      </c>
      <c r="S129" s="170">
        <v>0</v>
      </c>
      <c r="T129" s="170">
        <v>0</v>
      </c>
      <c r="U129" s="172">
        <v>25928573.489999998</v>
      </c>
      <c r="V129" s="173"/>
      <c r="W129" s="173"/>
      <c r="X129" s="173"/>
      <c r="Y129" s="173"/>
      <c r="Z129" s="173"/>
      <c r="AA129" s="173"/>
      <c r="AB129" s="173"/>
    </row>
    <row r="130" spans="1:28">
      <c r="A130" s="147"/>
      <c r="B130" s="147"/>
      <c r="C130" s="147"/>
      <c r="D130" s="147"/>
      <c r="E130" s="147"/>
      <c r="F130" s="147"/>
      <c r="G130" s="147"/>
      <c r="H130" s="147"/>
      <c r="I130" s="147"/>
      <c r="J130" s="153">
        <v>0</v>
      </c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54">
        <v>0</v>
      </c>
      <c r="V130" s="147"/>
      <c r="W130" s="147"/>
      <c r="X130" s="147"/>
      <c r="Y130" s="147"/>
      <c r="Z130" s="147"/>
      <c r="AA130" s="147"/>
      <c r="AB130" s="147"/>
    </row>
    <row r="131" spans="1:28">
      <c r="A131" s="151" t="s">
        <v>119</v>
      </c>
      <c r="B131" s="170">
        <v>5940528.8600000003</v>
      </c>
      <c r="C131" s="170">
        <v>1977307.1</v>
      </c>
      <c r="D131" s="170">
        <v>3040345.67</v>
      </c>
      <c r="E131" s="170">
        <v>2811045.38</v>
      </c>
      <c r="F131" s="170">
        <v>94.75</v>
      </c>
      <c r="G131" s="170">
        <v>0</v>
      </c>
      <c r="H131" s="170">
        <v>2441221.2999999998</v>
      </c>
      <c r="I131" s="170">
        <v>0</v>
      </c>
      <c r="J131" s="171">
        <v>16210543.060000002</v>
      </c>
      <c r="K131" s="170">
        <v>8242407.7000000002</v>
      </c>
      <c r="L131" s="170">
        <v>0</v>
      </c>
      <c r="M131" s="170">
        <v>0</v>
      </c>
      <c r="N131" s="170">
        <v>0</v>
      </c>
      <c r="O131" s="170">
        <v>476380.36</v>
      </c>
      <c r="P131" s="170">
        <v>2612996.96</v>
      </c>
      <c r="Q131" s="170">
        <v>4550797.0999999996</v>
      </c>
      <c r="R131" s="170">
        <v>1061544.04</v>
      </c>
      <c r="S131" s="170">
        <v>0</v>
      </c>
      <c r="T131" s="170">
        <v>0</v>
      </c>
      <c r="U131" s="172">
        <v>16944126.16</v>
      </c>
      <c r="V131" s="173"/>
      <c r="W131" s="173"/>
      <c r="X131" s="173"/>
      <c r="Y131" s="173"/>
      <c r="Z131" s="173"/>
      <c r="AA131" s="173"/>
      <c r="AB131" s="173"/>
    </row>
    <row r="132" spans="1:28">
      <c r="A132" s="150" t="s">
        <v>120</v>
      </c>
      <c r="B132" s="152">
        <v>72695.81</v>
      </c>
      <c r="C132" s="152">
        <v>0</v>
      </c>
      <c r="D132" s="152">
        <v>164232.04999999999</v>
      </c>
      <c r="E132" s="152">
        <v>0</v>
      </c>
      <c r="F132" s="152">
        <v>0</v>
      </c>
      <c r="G132" s="152">
        <v>0</v>
      </c>
      <c r="H132" s="152">
        <v>0</v>
      </c>
      <c r="I132" s="152">
        <v>0</v>
      </c>
      <c r="J132" s="153">
        <v>236927.86</v>
      </c>
      <c r="K132" s="152">
        <v>0</v>
      </c>
      <c r="L132" s="152">
        <v>0</v>
      </c>
      <c r="M132" s="152">
        <v>0</v>
      </c>
      <c r="N132" s="152">
        <v>0</v>
      </c>
      <c r="O132" s="152">
        <v>5858.72</v>
      </c>
      <c r="P132" s="152">
        <v>38864.97</v>
      </c>
      <c r="Q132" s="152">
        <v>112730.49</v>
      </c>
      <c r="R132" s="152">
        <v>35421.78</v>
      </c>
      <c r="S132" s="152">
        <v>0</v>
      </c>
      <c r="T132" s="152">
        <v>0</v>
      </c>
      <c r="U132" s="154">
        <v>192875.96</v>
      </c>
      <c r="V132" s="147"/>
      <c r="W132" s="147"/>
      <c r="X132" s="147"/>
      <c r="Y132" s="147"/>
      <c r="Z132" s="147"/>
      <c r="AA132" s="147"/>
      <c r="AB132" s="147"/>
    </row>
    <row r="133" spans="1:28">
      <c r="A133" s="150" t="s">
        <v>121</v>
      </c>
      <c r="B133" s="152">
        <v>187160.92</v>
      </c>
      <c r="C133" s="152">
        <v>0</v>
      </c>
      <c r="D133" s="152">
        <v>50242.71</v>
      </c>
      <c r="E133" s="152">
        <v>54309.88</v>
      </c>
      <c r="F133" s="152">
        <v>7831.22</v>
      </c>
      <c r="G133" s="152">
        <v>0</v>
      </c>
      <c r="H133" s="152">
        <v>25823</v>
      </c>
      <c r="I133" s="152">
        <v>0</v>
      </c>
      <c r="J133" s="153">
        <v>325367.73</v>
      </c>
      <c r="K133" s="152">
        <v>0</v>
      </c>
      <c r="L133" s="152">
        <v>0</v>
      </c>
      <c r="M133" s="152">
        <v>55012</v>
      </c>
      <c r="N133" s="152">
        <v>0</v>
      </c>
      <c r="O133" s="152">
        <v>2863.9</v>
      </c>
      <c r="P133" s="152">
        <v>21809.86</v>
      </c>
      <c r="Q133" s="152">
        <v>118670.29000000001</v>
      </c>
      <c r="R133" s="152">
        <v>148339.85</v>
      </c>
      <c r="S133" s="152">
        <v>0</v>
      </c>
      <c r="T133" s="152">
        <v>0</v>
      </c>
      <c r="U133" s="154">
        <v>346695.9</v>
      </c>
      <c r="V133" s="147"/>
      <c r="W133" s="147"/>
      <c r="X133" s="147"/>
      <c r="Y133" s="147"/>
      <c r="Z133" s="147"/>
      <c r="AA133" s="147"/>
      <c r="AB133" s="147"/>
    </row>
    <row r="134" spans="1:28">
      <c r="A134" s="150" t="s">
        <v>122</v>
      </c>
      <c r="B134" s="152">
        <v>171084.27</v>
      </c>
      <c r="C134" s="152">
        <v>0</v>
      </c>
      <c r="D134" s="152">
        <v>1792927.27</v>
      </c>
      <c r="E134" s="152">
        <v>361045.09</v>
      </c>
      <c r="F134" s="152">
        <v>0</v>
      </c>
      <c r="G134" s="152">
        <v>0</v>
      </c>
      <c r="H134" s="152">
        <v>-1282171.74</v>
      </c>
      <c r="I134" s="152">
        <v>2306310.38</v>
      </c>
      <c r="J134" s="153">
        <v>3349195.2699999996</v>
      </c>
      <c r="K134" s="152">
        <v>1130092.0900000001</v>
      </c>
      <c r="L134" s="152">
        <v>0</v>
      </c>
      <c r="M134" s="152">
        <v>34.130000000000003</v>
      </c>
      <c r="N134" s="152">
        <v>0</v>
      </c>
      <c r="O134" s="152">
        <v>2681244.2999999993</v>
      </c>
      <c r="P134" s="152">
        <v>456663.31</v>
      </c>
      <c r="Q134" s="152">
        <v>688436.76</v>
      </c>
      <c r="R134" s="152">
        <v>0</v>
      </c>
      <c r="S134" s="152">
        <v>0</v>
      </c>
      <c r="T134" s="152">
        <v>0</v>
      </c>
      <c r="U134" s="154">
        <v>4956470.5899999989</v>
      </c>
      <c r="V134" s="147"/>
      <c r="W134" s="147"/>
      <c r="X134" s="147"/>
      <c r="Y134" s="147"/>
      <c r="Z134" s="147"/>
      <c r="AA134" s="147"/>
      <c r="AB134" s="147"/>
    </row>
    <row r="135" spans="1:28">
      <c r="A135" s="151" t="s">
        <v>41</v>
      </c>
      <c r="B135" s="170">
        <v>430941</v>
      </c>
      <c r="C135" s="170">
        <v>0</v>
      </c>
      <c r="D135" s="170">
        <v>2007402.03</v>
      </c>
      <c r="E135" s="170">
        <v>415354.97000000003</v>
      </c>
      <c r="F135" s="170">
        <v>7831.22</v>
      </c>
      <c r="G135" s="170">
        <v>0</v>
      </c>
      <c r="H135" s="170">
        <v>-1256348.74</v>
      </c>
      <c r="I135" s="170">
        <v>2306310.38</v>
      </c>
      <c r="J135" s="171">
        <v>3911490.8600000003</v>
      </c>
      <c r="K135" s="170">
        <v>1130092.0900000001</v>
      </c>
      <c r="L135" s="170">
        <v>0</v>
      </c>
      <c r="M135" s="170">
        <v>55046.13</v>
      </c>
      <c r="N135" s="170">
        <v>0</v>
      </c>
      <c r="O135" s="170">
        <v>2689966.9199999995</v>
      </c>
      <c r="P135" s="170">
        <v>517338.14</v>
      </c>
      <c r="Q135" s="170">
        <v>919837.54</v>
      </c>
      <c r="R135" s="170">
        <v>183761.63</v>
      </c>
      <c r="S135" s="170">
        <v>0</v>
      </c>
      <c r="T135" s="170">
        <v>0</v>
      </c>
      <c r="U135" s="172">
        <v>5496042.4499999993</v>
      </c>
      <c r="V135" s="173"/>
      <c r="W135" s="173"/>
      <c r="X135" s="173"/>
      <c r="Y135" s="173"/>
      <c r="Z135" s="173"/>
      <c r="AA135" s="173"/>
      <c r="AB135" s="173"/>
    </row>
    <row r="136" spans="1:28">
      <c r="A136" s="151" t="s">
        <v>42</v>
      </c>
      <c r="B136" s="170">
        <v>6371469.8600000003</v>
      </c>
      <c r="C136" s="170">
        <v>1977307.1</v>
      </c>
      <c r="D136" s="170">
        <v>5047747.7</v>
      </c>
      <c r="E136" s="170">
        <v>3226400.35</v>
      </c>
      <c r="F136" s="170">
        <v>7925.97</v>
      </c>
      <c r="G136" s="170">
        <v>0</v>
      </c>
      <c r="H136" s="170">
        <v>1184872.5599999998</v>
      </c>
      <c r="I136" s="170">
        <v>2306310.38</v>
      </c>
      <c r="J136" s="171">
        <v>20122033.919999998</v>
      </c>
      <c r="K136" s="170">
        <v>9372499.790000001</v>
      </c>
      <c r="L136" s="170">
        <v>0</v>
      </c>
      <c r="M136" s="170">
        <v>55046.13</v>
      </c>
      <c r="N136" s="170">
        <v>0</v>
      </c>
      <c r="O136" s="170">
        <v>3166347.2799999993</v>
      </c>
      <c r="P136" s="170">
        <v>3130335.1</v>
      </c>
      <c r="Q136" s="170">
        <v>5470634.6399999997</v>
      </c>
      <c r="R136" s="170">
        <v>1245305.67</v>
      </c>
      <c r="S136" s="170">
        <v>0</v>
      </c>
      <c r="T136" s="170">
        <v>0</v>
      </c>
      <c r="U136" s="172">
        <v>22440168.609999999</v>
      </c>
      <c r="V136" s="173"/>
      <c r="W136" s="173"/>
      <c r="X136" s="173"/>
      <c r="Y136" s="173"/>
      <c r="Z136" s="173"/>
      <c r="AA136" s="173"/>
      <c r="AB136" s="173"/>
    </row>
    <row r="137" spans="1:28">
      <c r="A137" s="147"/>
      <c r="B137" s="147"/>
      <c r="C137" s="147"/>
      <c r="D137" s="147"/>
      <c r="E137" s="147"/>
      <c r="F137" s="147"/>
      <c r="G137" s="147"/>
      <c r="H137" s="147"/>
      <c r="I137" s="147"/>
      <c r="J137" s="153">
        <v>0</v>
      </c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54">
        <v>0</v>
      </c>
      <c r="V137" s="147"/>
      <c r="W137" s="147"/>
      <c r="X137" s="147"/>
      <c r="Y137" s="147"/>
      <c r="Z137" s="147"/>
      <c r="AA137" s="147"/>
      <c r="AB137" s="147"/>
    </row>
    <row r="138" spans="1:28">
      <c r="A138" s="151" t="s">
        <v>123</v>
      </c>
      <c r="B138" s="170">
        <v>3995019</v>
      </c>
      <c r="C138" s="170">
        <v>0</v>
      </c>
      <c r="D138" s="170">
        <v>4070833</v>
      </c>
      <c r="E138" s="170">
        <v>1293602</v>
      </c>
      <c r="F138" s="170">
        <v>211877</v>
      </c>
      <c r="G138" s="170">
        <v>34737</v>
      </c>
      <c r="H138" s="170">
        <v>718869</v>
      </c>
      <c r="I138" s="170">
        <v>780389</v>
      </c>
      <c r="J138" s="171">
        <v>11105326</v>
      </c>
      <c r="K138" s="170">
        <v>4053704</v>
      </c>
      <c r="L138" s="170">
        <v>0</v>
      </c>
      <c r="M138" s="170">
        <v>0</v>
      </c>
      <c r="N138" s="170">
        <v>0</v>
      </c>
      <c r="O138" s="170">
        <v>417435</v>
      </c>
      <c r="P138" s="170">
        <v>1576227</v>
      </c>
      <c r="Q138" s="170">
        <v>45192</v>
      </c>
      <c r="R138" s="170">
        <v>4302511</v>
      </c>
      <c r="S138" s="170">
        <v>0</v>
      </c>
      <c r="T138" s="170">
        <v>0</v>
      </c>
      <c r="U138" s="172">
        <v>10395069</v>
      </c>
      <c r="V138" s="173"/>
      <c r="W138" s="173"/>
      <c r="X138" s="173"/>
      <c r="Y138" s="173"/>
      <c r="Z138" s="173"/>
      <c r="AA138" s="173"/>
      <c r="AB138" s="173"/>
    </row>
    <row r="139" spans="1:28">
      <c r="A139" s="150" t="s">
        <v>124</v>
      </c>
      <c r="B139" s="152">
        <v>535871.98</v>
      </c>
      <c r="C139" s="152">
        <v>0</v>
      </c>
      <c r="D139" s="152">
        <v>416578.33</v>
      </c>
      <c r="E139" s="152">
        <v>99526.080000000002</v>
      </c>
      <c r="F139" s="152">
        <v>0</v>
      </c>
      <c r="G139" s="152">
        <v>0</v>
      </c>
      <c r="H139" s="152">
        <v>246290.22999999998</v>
      </c>
      <c r="I139" s="152">
        <v>0</v>
      </c>
      <c r="J139" s="153">
        <v>1298266.6200000001</v>
      </c>
      <c r="K139" s="152">
        <v>0</v>
      </c>
      <c r="L139" s="152">
        <v>0</v>
      </c>
      <c r="M139" s="152">
        <v>20230.91</v>
      </c>
      <c r="N139" s="152">
        <v>0</v>
      </c>
      <c r="O139" s="152">
        <v>804404.76</v>
      </c>
      <c r="P139" s="152">
        <v>189880.2</v>
      </c>
      <c r="Q139" s="152">
        <v>221278</v>
      </c>
      <c r="R139" s="152">
        <v>208627.24000000002</v>
      </c>
      <c r="S139" s="152">
        <v>0</v>
      </c>
      <c r="T139" s="152">
        <v>0</v>
      </c>
      <c r="U139" s="154">
        <v>1444421.11</v>
      </c>
      <c r="V139" s="147"/>
      <c r="W139" s="147"/>
      <c r="X139" s="147"/>
      <c r="Y139" s="147"/>
      <c r="Z139" s="147"/>
      <c r="AA139" s="147"/>
      <c r="AB139" s="147"/>
    </row>
    <row r="140" spans="1:28">
      <c r="A140" s="151" t="s">
        <v>41</v>
      </c>
      <c r="B140" s="170">
        <v>535871.98</v>
      </c>
      <c r="C140" s="170">
        <v>0</v>
      </c>
      <c r="D140" s="170">
        <v>416578.33</v>
      </c>
      <c r="E140" s="170">
        <v>99526.080000000002</v>
      </c>
      <c r="F140" s="170">
        <v>0</v>
      </c>
      <c r="G140" s="170">
        <v>0</v>
      </c>
      <c r="H140" s="170">
        <v>246290.22999999998</v>
      </c>
      <c r="I140" s="170">
        <v>0</v>
      </c>
      <c r="J140" s="171">
        <v>1298266.6200000001</v>
      </c>
      <c r="K140" s="170">
        <v>0</v>
      </c>
      <c r="L140" s="170">
        <v>0</v>
      </c>
      <c r="M140" s="170">
        <v>20230.91</v>
      </c>
      <c r="N140" s="170">
        <v>0</v>
      </c>
      <c r="O140" s="170">
        <v>804404.76</v>
      </c>
      <c r="P140" s="170">
        <v>189880.2</v>
      </c>
      <c r="Q140" s="170">
        <v>221278</v>
      </c>
      <c r="R140" s="170">
        <v>208627.24000000002</v>
      </c>
      <c r="S140" s="170">
        <v>0</v>
      </c>
      <c r="T140" s="170">
        <v>0</v>
      </c>
      <c r="U140" s="172">
        <v>1444421.11</v>
      </c>
      <c r="V140" s="173"/>
      <c r="W140" s="173"/>
      <c r="X140" s="173"/>
      <c r="Y140" s="173"/>
      <c r="Z140" s="173"/>
      <c r="AA140" s="173"/>
      <c r="AB140" s="173"/>
    </row>
    <row r="141" spans="1:28">
      <c r="A141" s="151" t="s">
        <v>42</v>
      </c>
      <c r="B141" s="170">
        <v>4530890.9800000004</v>
      </c>
      <c r="C141" s="170">
        <v>0</v>
      </c>
      <c r="D141" s="170">
        <v>4487411.33</v>
      </c>
      <c r="E141" s="170">
        <v>1393128.08</v>
      </c>
      <c r="F141" s="170">
        <v>211877</v>
      </c>
      <c r="G141" s="170">
        <v>34737</v>
      </c>
      <c r="H141" s="170">
        <v>965159.23</v>
      </c>
      <c r="I141" s="170">
        <v>780389</v>
      </c>
      <c r="J141" s="171">
        <v>12403592.620000001</v>
      </c>
      <c r="K141" s="170">
        <v>4053704</v>
      </c>
      <c r="L141" s="170">
        <v>0</v>
      </c>
      <c r="M141" s="170">
        <v>20230.91</v>
      </c>
      <c r="N141" s="170">
        <v>0</v>
      </c>
      <c r="O141" s="170">
        <v>1221839.76</v>
      </c>
      <c r="P141" s="170">
        <v>1766107.2</v>
      </c>
      <c r="Q141" s="170">
        <v>266470</v>
      </c>
      <c r="R141" s="170">
        <v>4511138.24</v>
      </c>
      <c r="S141" s="170">
        <v>0</v>
      </c>
      <c r="T141" s="170">
        <v>0</v>
      </c>
      <c r="U141" s="172">
        <v>11839490.109999999</v>
      </c>
      <c r="V141" s="173"/>
      <c r="W141" s="173"/>
      <c r="X141" s="173"/>
      <c r="Y141" s="173"/>
      <c r="Z141" s="173"/>
      <c r="AA141" s="173"/>
      <c r="AB141" s="173"/>
    </row>
    <row r="142" spans="1:28">
      <c r="A142" s="147"/>
      <c r="B142" s="147"/>
      <c r="C142" s="147"/>
      <c r="D142" s="147"/>
      <c r="E142" s="147"/>
      <c r="F142" s="147"/>
      <c r="G142" s="147"/>
      <c r="H142" s="147"/>
      <c r="I142" s="147"/>
      <c r="J142" s="153">
        <v>0</v>
      </c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54">
        <v>0</v>
      </c>
      <c r="V142" s="147"/>
      <c r="W142" s="147"/>
      <c r="X142" s="147"/>
      <c r="Y142" s="147"/>
      <c r="Z142" s="147"/>
      <c r="AA142" s="147"/>
      <c r="AB142" s="147"/>
    </row>
    <row r="143" spans="1:28">
      <c r="A143" s="151" t="s">
        <v>125</v>
      </c>
      <c r="B143" s="170">
        <v>43717958.440000005</v>
      </c>
      <c r="C143" s="170">
        <v>16731663.299999999</v>
      </c>
      <c r="D143" s="170">
        <v>40010614.509999998</v>
      </c>
      <c r="E143" s="170">
        <v>9670083.6099999975</v>
      </c>
      <c r="F143" s="170">
        <v>1513133.22</v>
      </c>
      <c r="G143" s="170">
        <v>8711318.0899999999</v>
      </c>
      <c r="H143" s="170">
        <v>32288467.390000001</v>
      </c>
      <c r="I143" s="170">
        <v>6108464</v>
      </c>
      <c r="J143" s="171">
        <v>158751702.56</v>
      </c>
      <c r="K143" s="170">
        <v>68954121.269999996</v>
      </c>
      <c r="L143" s="170">
        <v>2034.72</v>
      </c>
      <c r="M143" s="170">
        <v>26858176.309999999</v>
      </c>
      <c r="N143" s="170">
        <v>0</v>
      </c>
      <c r="O143" s="170">
        <v>21082975.649999999</v>
      </c>
      <c r="P143" s="170">
        <v>12989358.199999999</v>
      </c>
      <c r="Q143" s="170">
        <v>1781286.7000000002</v>
      </c>
      <c r="R143" s="170">
        <v>17033620.639999997</v>
      </c>
      <c r="S143" s="170">
        <v>0</v>
      </c>
      <c r="T143" s="170">
        <v>0</v>
      </c>
      <c r="U143" s="172">
        <v>148701573.48999998</v>
      </c>
      <c r="V143" s="173"/>
      <c r="W143" s="173"/>
      <c r="X143" s="173"/>
      <c r="Y143" s="173"/>
      <c r="Z143" s="173"/>
      <c r="AA143" s="173"/>
      <c r="AB143" s="173"/>
    </row>
    <row r="144" spans="1:28">
      <c r="A144" s="150" t="s">
        <v>126</v>
      </c>
      <c r="B144" s="152">
        <v>646699</v>
      </c>
      <c r="C144" s="152">
        <v>0</v>
      </c>
      <c r="D144" s="152">
        <v>192353</v>
      </c>
      <c r="E144" s="152">
        <v>17627</v>
      </c>
      <c r="F144" s="152">
        <v>1479</v>
      </c>
      <c r="G144" s="152">
        <v>0</v>
      </c>
      <c r="H144" s="152">
        <v>7027</v>
      </c>
      <c r="I144" s="152">
        <v>430746</v>
      </c>
      <c r="J144" s="153">
        <v>1295931</v>
      </c>
      <c r="K144" s="152">
        <v>167353</v>
      </c>
      <c r="L144" s="152">
        <v>0</v>
      </c>
      <c r="M144" s="152">
        <v>430746</v>
      </c>
      <c r="N144" s="152">
        <v>0</v>
      </c>
      <c r="O144" s="152">
        <v>8730</v>
      </c>
      <c r="P144" s="152">
        <v>63466</v>
      </c>
      <c r="Q144" s="152">
        <v>238311</v>
      </c>
      <c r="R144" s="152">
        <v>0</v>
      </c>
      <c r="S144" s="152">
        <v>0</v>
      </c>
      <c r="T144" s="152">
        <v>0</v>
      </c>
      <c r="U144" s="154">
        <v>908606</v>
      </c>
      <c r="V144" s="147"/>
      <c r="W144" s="147"/>
      <c r="X144" s="147"/>
      <c r="Y144" s="147"/>
      <c r="Z144" s="147"/>
      <c r="AA144" s="147"/>
      <c r="AB144" s="147"/>
    </row>
    <row r="145" spans="1:21">
      <c r="A145" s="150" t="s">
        <v>127</v>
      </c>
      <c r="B145" s="152">
        <v>9121153</v>
      </c>
      <c r="C145" s="152">
        <v>4148196</v>
      </c>
      <c r="D145" s="152">
        <v>3715463</v>
      </c>
      <c r="E145" s="152">
        <v>492011</v>
      </c>
      <c r="F145" s="152">
        <v>0</v>
      </c>
      <c r="G145" s="152">
        <v>348300</v>
      </c>
      <c r="H145" s="152">
        <v>545793</v>
      </c>
      <c r="I145" s="152">
        <v>1472604</v>
      </c>
      <c r="J145" s="153">
        <v>19843520</v>
      </c>
      <c r="K145" s="152">
        <v>2046339</v>
      </c>
      <c r="L145" s="152">
        <v>12483</v>
      </c>
      <c r="M145" s="152">
        <v>545792</v>
      </c>
      <c r="N145" s="152">
        <v>0</v>
      </c>
      <c r="O145" s="152">
        <v>13839183</v>
      </c>
      <c r="P145" s="152">
        <v>1472734</v>
      </c>
      <c r="Q145" s="152">
        <v>2090374</v>
      </c>
      <c r="R145" s="152">
        <v>1760561</v>
      </c>
      <c r="S145" s="152">
        <v>0</v>
      </c>
      <c r="T145" s="152">
        <v>0</v>
      </c>
      <c r="U145" s="154">
        <v>21767466</v>
      </c>
    </row>
    <row r="146" spans="1:21">
      <c r="A146" s="150" t="s">
        <v>395</v>
      </c>
      <c r="B146" s="152">
        <v>37354</v>
      </c>
      <c r="C146" s="152">
        <v>0</v>
      </c>
      <c r="D146" s="152">
        <v>18254</v>
      </c>
      <c r="E146" s="152">
        <v>0</v>
      </c>
      <c r="F146" s="152">
        <v>0</v>
      </c>
      <c r="G146" s="152">
        <v>0</v>
      </c>
      <c r="H146" s="152">
        <v>0</v>
      </c>
      <c r="I146" s="152">
        <v>0</v>
      </c>
      <c r="J146" s="153">
        <v>55608</v>
      </c>
      <c r="K146" s="152">
        <v>0</v>
      </c>
      <c r="L146" s="152">
        <v>0</v>
      </c>
      <c r="M146" s="152">
        <v>37354</v>
      </c>
      <c r="N146" s="152">
        <v>0</v>
      </c>
      <c r="O146" s="152">
        <v>11250</v>
      </c>
      <c r="P146" s="152">
        <v>6202</v>
      </c>
      <c r="Q146" s="152">
        <v>0</v>
      </c>
      <c r="R146" s="152">
        <v>0</v>
      </c>
      <c r="S146" s="152">
        <v>0</v>
      </c>
      <c r="T146" s="152">
        <v>0</v>
      </c>
      <c r="U146" s="154">
        <v>54806</v>
      </c>
    </row>
    <row r="147" spans="1:21">
      <c r="A147" s="150" t="s">
        <v>129</v>
      </c>
      <c r="B147" s="152">
        <v>31430923.859999999</v>
      </c>
      <c r="C147" s="152">
        <v>0</v>
      </c>
      <c r="D147" s="152">
        <v>17921401.390000001</v>
      </c>
      <c r="E147" s="152">
        <v>7339396.1700000009</v>
      </c>
      <c r="F147" s="152">
        <v>2561</v>
      </c>
      <c r="G147" s="152">
        <v>91290.31</v>
      </c>
      <c r="H147" s="152">
        <v>388689.69</v>
      </c>
      <c r="I147" s="152">
        <v>3780034.86</v>
      </c>
      <c r="J147" s="153">
        <v>60954297.280000001</v>
      </c>
      <c r="K147" s="152">
        <v>18268051</v>
      </c>
      <c r="L147" s="152">
        <v>508763.91</v>
      </c>
      <c r="M147" s="152">
        <v>0</v>
      </c>
      <c r="N147" s="152">
        <v>0</v>
      </c>
      <c r="O147" s="152">
        <v>12849025.58</v>
      </c>
      <c r="P147" s="152">
        <v>2692226</v>
      </c>
      <c r="Q147" s="152">
        <v>1259447.53</v>
      </c>
      <c r="R147" s="152">
        <v>1399374.99</v>
      </c>
      <c r="S147" s="152">
        <v>21541385.600000001</v>
      </c>
      <c r="T147" s="152">
        <v>0</v>
      </c>
      <c r="U147" s="154">
        <v>58518274.610000007</v>
      </c>
    </row>
    <row r="148" spans="1:21">
      <c r="A148" s="150" t="s">
        <v>130</v>
      </c>
      <c r="B148" s="152">
        <v>81923</v>
      </c>
      <c r="C148" s="152">
        <v>220652</v>
      </c>
      <c r="D148" s="152">
        <v>219439</v>
      </c>
      <c r="E148" s="152">
        <v>0</v>
      </c>
      <c r="F148" s="152">
        <v>0</v>
      </c>
      <c r="G148" s="152">
        <v>0</v>
      </c>
      <c r="H148" s="152">
        <v>10000</v>
      </c>
      <c r="I148" s="152">
        <v>431865</v>
      </c>
      <c r="J148" s="153">
        <v>963879</v>
      </c>
      <c r="K148" s="152">
        <v>431865</v>
      </c>
      <c r="L148" s="152">
        <v>0</v>
      </c>
      <c r="M148" s="152">
        <v>24000</v>
      </c>
      <c r="N148" s="152">
        <v>0</v>
      </c>
      <c r="O148" s="152">
        <v>118165</v>
      </c>
      <c r="P148" s="152">
        <v>86206</v>
      </c>
      <c r="Q148" s="152">
        <v>213309</v>
      </c>
      <c r="R148" s="152">
        <v>250</v>
      </c>
      <c r="S148" s="152">
        <v>0</v>
      </c>
      <c r="T148" s="152">
        <v>0</v>
      </c>
      <c r="U148" s="154">
        <v>873795</v>
      </c>
    </row>
    <row r="149" spans="1:21">
      <c r="A149" s="150" t="s">
        <v>131</v>
      </c>
      <c r="B149" s="152">
        <v>19777499</v>
      </c>
      <c r="C149" s="152">
        <v>0</v>
      </c>
      <c r="D149" s="152">
        <v>948409</v>
      </c>
      <c r="E149" s="152">
        <v>740466</v>
      </c>
      <c r="F149" s="152">
        <v>0</v>
      </c>
      <c r="G149" s="152">
        <v>5902598</v>
      </c>
      <c r="H149" s="152">
        <v>2546449</v>
      </c>
      <c r="I149" s="152">
        <v>330109</v>
      </c>
      <c r="J149" s="153">
        <v>30245530</v>
      </c>
      <c r="K149" s="152">
        <v>0</v>
      </c>
      <c r="L149" s="152">
        <v>0</v>
      </c>
      <c r="M149" s="152">
        <v>1227508</v>
      </c>
      <c r="N149" s="152">
        <v>0</v>
      </c>
      <c r="O149" s="152">
        <v>14965049</v>
      </c>
      <c r="P149" s="152">
        <v>707270</v>
      </c>
      <c r="Q149" s="152">
        <v>3997083</v>
      </c>
      <c r="R149" s="152">
        <v>5045336</v>
      </c>
      <c r="S149" s="152">
        <v>9665000</v>
      </c>
      <c r="T149" s="152">
        <v>0</v>
      </c>
      <c r="U149" s="154">
        <v>35607246</v>
      </c>
    </row>
    <row r="150" spans="1:21">
      <c r="A150" s="150" t="s">
        <v>132</v>
      </c>
      <c r="B150" s="152">
        <v>2881985</v>
      </c>
      <c r="C150" s="152">
        <v>0</v>
      </c>
      <c r="D150" s="152">
        <v>406582</v>
      </c>
      <c r="E150" s="152">
        <v>1828356</v>
      </c>
      <c r="F150" s="152">
        <v>0</v>
      </c>
      <c r="G150" s="152">
        <v>2483528</v>
      </c>
      <c r="H150" s="152">
        <v>3137655</v>
      </c>
      <c r="I150" s="152">
        <v>1046960</v>
      </c>
      <c r="J150" s="153">
        <v>11785066</v>
      </c>
      <c r="K150" s="152">
        <v>1214180</v>
      </c>
      <c r="L150" s="152">
        <v>95802</v>
      </c>
      <c r="M150" s="152">
        <v>4761311</v>
      </c>
      <c r="N150" s="152">
        <v>0</v>
      </c>
      <c r="O150" s="152">
        <v>5569610</v>
      </c>
      <c r="P150" s="152">
        <v>986715</v>
      </c>
      <c r="Q150" s="152">
        <v>2703319</v>
      </c>
      <c r="R150" s="152">
        <v>352150</v>
      </c>
      <c r="S150" s="152">
        <v>0</v>
      </c>
      <c r="T150" s="152">
        <v>0</v>
      </c>
      <c r="U150" s="154">
        <v>15683087</v>
      </c>
    </row>
    <row r="151" spans="1:21">
      <c r="A151" s="150" t="s">
        <v>133</v>
      </c>
      <c r="B151" s="152">
        <v>59020.7</v>
      </c>
      <c r="C151" s="152">
        <v>0</v>
      </c>
      <c r="D151" s="152">
        <v>77683.430000000008</v>
      </c>
      <c r="E151" s="152">
        <v>87254.200000000012</v>
      </c>
      <c r="F151" s="152">
        <v>1588.58</v>
      </c>
      <c r="G151" s="152">
        <v>0</v>
      </c>
      <c r="H151" s="152">
        <v>2000</v>
      </c>
      <c r="I151" s="152">
        <v>364628.25</v>
      </c>
      <c r="J151" s="153">
        <v>592175.16</v>
      </c>
      <c r="K151" s="152">
        <v>88179.18</v>
      </c>
      <c r="L151" s="152">
        <v>0</v>
      </c>
      <c r="M151" s="152">
        <v>364628.25</v>
      </c>
      <c r="N151" s="152">
        <v>0</v>
      </c>
      <c r="O151" s="152">
        <v>54595.34</v>
      </c>
      <c r="P151" s="152">
        <v>36901.06</v>
      </c>
      <c r="Q151" s="152">
        <v>48924.92</v>
      </c>
      <c r="R151" s="152">
        <v>56796.020000000004</v>
      </c>
      <c r="S151" s="152">
        <v>0</v>
      </c>
      <c r="T151" s="152">
        <v>0</v>
      </c>
      <c r="U151" s="154">
        <v>650024.77000000014</v>
      </c>
    </row>
    <row r="152" spans="1:21">
      <c r="A152" s="150" t="s">
        <v>134</v>
      </c>
      <c r="B152" s="152">
        <v>383676.14</v>
      </c>
      <c r="C152" s="152">
        <v>0</v>
      </c>
      <c r="D152" s="152">
        <v>102324.09</v>
      </c>
      <c r="E152" s="152">
        <v>490889.25</v>
      </c>
      <c r="F152" s="152">
        <v>8078.67</v>
      </c>
      <c r="G152" s="152">
        <v>0</v>
      </c>
      <c r="H152" s="152">
        <v>0</v>
      </c>
      <c r="I152" s="152">
        <v>1062719.3899999999</v>
      </c>
      <c r="J152" s="153">
        <v>2047687.54</v>
      </c>
      <c r="K152" s="152">
        <v>950147.8</v>
      </c>
      <c r="L152" s="152">
        <v>11414</v>
      </c>
      <c r="M152" s="152">
        <v>0</v>
      </c>
      <c r="N152" s="152">
        <v>0</v>
      </c>
      <c r="O152" s="152">
        <v>3511605.92</v>
      </c>
      <c r="P152" s="152">
        <v>61605.11</v>
      </c>
      <c r="Q152" s="152">
        <v>107539.08</v>
      </c>
      <c r="R152" s="152">
        <v>4235.99</v>
      </c>
      <c r="S152" s="152">
        <v>0</v>
      </c>
      <c r="T152" s="152">
        <v>0</v>
      </c>
      <c r="U152" s="154">
        <v>4646547.9000000004</v>
      </c>
    </row>
    <row r="153" spans="1:21">
      <c r="A153" s="150" t="s">
        <v>135</v>
      </c>
      <c r="B153" s="152">
        <v>635467.29</v>
      </c>
      <c r="C153" s="152">
        <v>0</v>
      </c>
      <c r="D153" s="152">
        <v>258112.53</v>
      </c>
      <c r="E153" s="152">
        <v>577943.51</v>
      </c>
      <c r="F153" s="152">
        <v>12080.82</v>
      </c>
      <c r="G153" s="152">
        <v>1285149.06</v>
      </c>
      <c r="H153" s="152">
        <v>0</v>
      </c>
      <c r="I153" s="152">
        <v>295172.7</v>
      </c>
      <c r="J153" s="153">
        <v>3063925.91</v>
      </c>
      <c r="K153" s="152">
        <v>0</v>
      </c>
      <c r="L153" s="152">
        <v>36991.82</v>
      </c>
      <c r="M153" s="152">
        <v>682041.13</v>
      </c>
      <c r="N153" s="152">
        <v>0</v>
      </c>
      <c r="O153" s="152">
        <v>995934.30999999994</v>
      </c>
      <c r="P153" s="152">
        <v>369773.19</v>
      </c>
      <c r="Q153" s="152">
        <v>129706.42</v>
      </c>
      <c r="R153" s="152">
        <v>170772.97</v>
      </c>
      <c r="S153" s="152">
        <v>0</v>
      </c>
      <c r="T153" s="152">
        <v>0</v>
      </c>
      <c r="U153" s="154">
        <v>2385219.84</v>
      </c>
    </row>
    <row r="154" spans="1:21">
      <c r="A154" s="150" t="s">
        <v>136</v>
      </c>
      <c r="B154" s="152">
        <v>7675949</v>
      </c>
      <c r="C154" s="152">
        <v>0</v>
      </c>
      <c r="D154" s="152">
        <v>996080</v>
      </c>
      <c r="E154" s="152">
        <v>46688</v>
      </c>
      <c r="F154" s="152">
        <v>23267</v>
      </c>
      <c r="G154" s="152">
        <v>252233</v>
      </c>
      <c r="H154" s="152">
        <v>566971</v>
      </c>
      <c r="I154" s="152">
        <v>4627900</v>
      </c>
      <c r="J154" s="153">
        <v>14189088</v>
      </c>
      <c r="K154" s="152">
        <v>0</v>
      </c>
      <c r="L154" s="152">
        <v>6076</v>
      </c>
      <c r="M154" s="152">
        <v>5797853</v>
      </c>
      <c r="N154" s="152">
        <v>0</v>
      </c>
      <c r="O154" s="152">
        <v>11326190</v>
      </c>
      <c r="P154" s="152">
        <v>613984</v>
      </c>
      <c r="Q154" s="152">
        <v>3110812</v>
      </c>
      <c r="R154" s="152">
        <v>920306</v>
      </c>
      <c r="S154" s="152">
        <v>0</v>
      </c>
      <c r="T154" s="152">
        <v>0</v>
      </c>
      <c r="U154" s="154">
        <v>21775221</v>
      </c>
    </row>
    <row r="155" spans="1:21">
      <c r="A155" s="150" t="s">
        <v>137</v>
      </c>
      <c r="B155" s="152">
        <v>207923</v>
      </c>
      <c r="C155" s="152">
        <v>0</v>
      </c>
      <c r="D155" s="152">
        <v>437048</v>
      </c>
      <c r="E155" s="152">
        <v>0</v>
      </c>
      <c r="F155" s="152">
        <v>0</v>
      </c>
      <c r="G155" s="152">
        <v>0</v>
      </c>
      <c r="H155" s="152">
        <v>24360</v>
      </c>
      <c r="I155" s="152">
        <v>2045861</v>
      </c>
      <c r="J155" s="153">
        <v>2715192</v>
      </c>
      <c r="K155" s="152">
        <v>227048</v>
      </c>
      <c r="L155" s="152">
        <v>0</v>
      </c>
      <c r="M155" s="152">
        <v>2095861</v>
      </c>
      <c r="N155" s="152">
        <v>0</v>
      </c>
      <c r="O155" s="152">
        <v>392257</v>
      </c>
      <c r="P155" s="152">
        <v>142643</v>
      </c>
      <c r="Q155" s="152">
        <v>27020</v>
      </c>
      <c r="R155" s="152">
        <v>62680</v>
      </c>
      <c r="S155" s="152">
        <v>0</v>
      </c>
      <c r="T155" s="152">
        <v>0</v>
      </c>
      <c r="U155" s="154">
        <v>2947509</v>
      </c>
    </row>
    <row r="156" spans="1:21">
      <c r="A156" s="150" t="s">
        <v>138</v>
      </c>
      <c r="B156" s="152">
        <v>805805.49</v>
      </c>
      <c r="C156" s="152">
        <v>0</v>
      </c>
      <c r="D156" s="152">
        <v>592748.73</v>
      </c>
      <c r="E156" s="152">
        <v>89240.18</v>
      </c>
      <c r="F156" s="152">
        <v>0</v>
      </c>
      <c r="G156" s="152">
        <v>140180.03</v>
      </c>
      <c r="H156" s="152">
        <v>47000</v>
      </c>
      <c r="I156" s="152">
        <v>0</v>
      </c>
      <c r="J156" s="153">
        <v>1674974.43</v>
      </c>
      <c r="K156" s="152">
        <v>0</v>
      </c>
      <c r="L156" s="152">
        <v>50302.44</v>
      </c>
      <c r="M156" s="152">
        <v>757487</v>
      </c>
      <c r="N156" s="152">
        <v>0</v>
      </c>
      <c r="O156" s="152">
        <v>224538.69999999998</v>
      </c>
      <c r="P156" s="152">
        <v>229468.72</v>
      </c>
      <c r="Q156" s="152">
        <v>568863.93999999994</v>
      </c>
      <c r="R156" s="152">
        <v>5280.89</v>
      </c>
      <c r="S156" s="152">
        <v>0</v>
      </c>
      <c r="T156" s="152">
        <v>0</v>
      </c>
      <c r="U156" s="154">
        <v>1835941.6899999997</v>
      </c>
    </row>
    <row r="157" spans="1:21">
      <c r="A157" s="150" t="s">
        <v>139</v>
      </c>
      <c r="B157" s="152">
        <v>9237246</v>
      </c>
      <c r="C157" s="152">
        <v>0</v>
      </c>
      <c r="D157" s="152">
        <v>3920691</v>
      </c>
      <c r="E157" s="152">
        <v>2539467</v>
      </c>
      <c r="F157" s="152">
        <v>0</v>
      </c>
      <c r="G157" s="152">
        <v>190812</v>
      </c>
      <c r="H157" s="152">
        <v>1520331</v>
      </c>
      <c r="I157" s="152">
        <v>981674</v>
      </c>
      <c r="J157" s="153">
        <v>18390221</v>
      </c>
      <c r="K157" s="152">
        <v>141417</v>
      </c>
      <c r="L157" s="152">
        <v>21545</v>
      </c>
      <c r="M157" s="152">
        <v>6857490</v>
      </c>
      <c r="N157" s="152">
        <v>0</v>
      </c>
      <c r="O157" s="152">
        <v>4091822</v>
      </c>
      <c r="P157" s="152">
        <v>1852255</v>
      </c>
      <c r="Q157" s="152">
        <v>2807868</v>
      </c>
      <c r="R157" s="152">
        <v>1461778</v>
      </c>
      <c r="S157" s="152">
        <v>0</v>
      </c>
      <c r="T157" s="152">
        <v>0</v>
      </c>
      <c r="U157" s="154">
        <v>17234175</v>
      </c>
    </row>
    <row r="158" spans="1:21">
      <c r="A158" s="150" t="s">
        <v>140</v>
      </c>
      <c r="B158" s="152">
        <v>66006</v>
      </c>
      <c r="C158" s="152">
        <v>1530</v>
      </c>
      <c r="D158" s="152">
        <v>4248</v>
      </c>
      <c r="E158" s="152">
        <v>0</v>
      </c>
      <c r="F158" s="152">
        <v>0</v>
      </c>
      <c r="G158" s="152">
        <v>0</v>
      </c>
      <c r="H158" s="152">
        <v>0</v>
      </c>
      <c r="I158" s="152">
        <v>89471</v>
      </c>
      <c r="J158" s="153">
        <v>161255</v>
      </c>
      <c r="K158" s="152">
        <v>22146</v>
      </c>
      <c r="L158" s="152">
        <v>0</v>
      </c>
      <c r="M158" s="152">
        <v>0</v>
      </c>
      <c r="N158" s="152">
        <v>0</v>
      </c>
      <c r="O158" s="152">
        <v>96613</v>
      </c>
      <c r="P158" s="152">
        <v>8062</v>
      </c>
      <c r="Q158" s="152">
        <v>0</v>
      </c>
      <c r="R158" s="152">
        <v>0</v>
      </c>
      <c r="S158" s="152">
        <v>0</v>
      </c>
      <c r="T158" s="152">
        <v>0</v>
      </c>
      <c r="U158" s="154">
        <v>126821</v>
      </c>
    </row>
    <row r="159" spans="1:21">
      <c r="A159" s="150" t="s">
        <v>141</v>
      </c>
      <c r="B159" s="152">
        <v>2091927.59</v>
      </c>
      <c r="C159" s="152">
        <v>711817.93</v>
      </c>
      <c r="D159" s="152">
        <v>2281850.2600000002</v>
      </c>
      <c r="E159" s="152">
        <v>636437.62</v>
      </c>
      <c r="F159" s="152">
        <v>524883.59</v>
      </c>
      <c r="G159" s="152">
        <v>511221.49</v>
      </c>
      <c r="H159" s="152">
        <v>163459.08000000002</v>
      </c>
      <c r="I159" s="152">
        <v>375135.53</v>
      </c>
      <c r="J159" s="153">
        <v>7296733.0900000008</v>
      </c>
      <c r="K159" s="152">
        <v>188897.03</v>
      </c>
      <c r="L159" s="152">
        <v>423251.13</v>
      </c>
      <c r="M159" s="152">
        <v>300000.03999999998</v>
      </c>
      <c r="N159" s="152">
        <v>36048.720000000001</v>
      </c>
      <c r="O159" s="152">
        <v>3672826.7800000003</v>
      </c>
      <c r="P159" s="152">
        <v>649818.07999999996</v>
      </c>
      <c r="Q159" s="152">
        <v>65380.480000000003</v>
      </c>
      <c r="R159" s="152">
        <v>43339.18</v>
      </c>
      <c r="S159" s="152">
        <v>0</v>
      </c>
      <c r="T159" s="152">
        <v>0</v>
      </c>
      <c r="U159" s="154">
        <v>5379561.4400000004</v>
      </c>
    </row>
    <row r="160" spans="1:21">
      <c r="A160" s="150" t="s">
        <v>142</v>
      </c>
      <c r="B160" s="152">
        <v>1508039</v>
      </c>
      <c r="C160" s="152">
        <v>0</v>
      </c>
      <c r="D160" s="152">
        <v>1154413</v>
      </c>
      <c r="E160" s="152">
        <v>171390</v>
      </c>
      <c r="F160" s="152">
        <v>0</v>
      </c>
      <c r="G160" s="152">
        <v>0</v>
      </c>
      <c r="H160" s="152">
        <v>273000</v>
      </c>
      <c r="I160" s="152">
        <v>1845062</v>
      </c>
      <c r="J160" s="153">
        <v>4951904</v>
      </c>
      <c r="K160" s="152">
        <v>0</v>
      </c>
      <c r="L160" s="152">
        <v>0</v>
      </c>
      <c r="M160" s="152">
        <v>2054100</v>
      </c>
      <c r="N160" s="152">
        <v>0</v>
      </c>
      <c r="O160" s="152">
        <v>1116063</v>
      </c>
      <c r="P160" s="152">
        <v>434544</v>
      </c>
      <c r="Q160" s="152">
        <v>201617</v>
      </c>
      <c r="R160" s="152">
        <v>550248</v>
      </c>
      <c r="S160" s="152">
        <v>0</v>
      </c>
      <c r="T160" s="152">
        <v>0</v>
      </c>
      <c r="U160" s="154">
        <v>4356572</v>
      </c>
    </row>
    <row r="161" spans="1:21">
      <c r="A161" s="150" t="s">
        <v>143</v>
      </c>
      <c r="B161" s="152">
        <v>2198318</v>
      </c>
      <c r="C161" s="152">
        <v>1442987</v>
      </c>
      <c r="D161" s="152">
        <v>12943234</v>
      </c>
      <c r="E161" s="152">
        <v>1425707</v>
      </c>
      <c r="F161" s="152">
        <v>0</v>
      </c>
      <c r="G161" s="152">
        <v>5369900</v>
      </c>
      <c r="H161" s="152">
        <v>9261034</v>
      </c>
      <c r="I161" s="152">
        <v>1724750</v>
      </c>
      <c r="J161" s="153">
        <v>34365930</v>
      </c>
      <c r="K161" s="152">
        <v>2442322</v>
      </c>
      <c r="L161" s="152">
        <v>4056872</v>
      </c>
      <c r="M161" s="152">
        <v>0</v>
      </c>
      <c r="N161" s="152">
        <v>0</v>
      </c>
      <c r="O161" s="152">
        <v>28060221</v>
      </c>
      <c r="P161" s="152">
        <v>2476832</v>
      </c>
      <c r="Q161" s="152">
        <v>2180732</v>
      </c>
      <c r="R161" s="152">
        <v>106840</v>
      </c>
      <c r="S161" s="152">
        <v>0</v>
      </c>
      <c r="T161" s="152">
        <v>0</v>
      </c>
      <c r="U161" s="154">
        <v>39323819</v>
      </c>
    </row>
    <row r="162" spans="1:21">
      <c r="A162" s="150" t="s">
        <v>144</v>
      </c>
      <c r="B162" s="152">
        <v>15757780.27</v>
      </c>
      <c r="C162" s="152">
        <v>0</v>
      </c>
      <c r="D162" s="152">
        <v>8013801.3499999996</v>
      </c>
      <c r="E162" s="152">
        <v>2084479.58</v>
      </c>
      <c r="F162" s="152">
        <v>0</v>
      </c>
      <c r="G162" s="152">
        <v>0</v>
      </c>
      <c r="H162" s="152">
        <v>0</v>
      </c>
      <c r="I162" s="152">
        <v>1098867.51</v>
      </c>
      <c r="J162" s="153">
        <v>26954928.709999997</v>
      </c>
      <c r="K162" s="152">
        <v>5477092.8700000001</v>
      </c>
      <c r="L162" s="152">
        <v>0</v>
      </c>
      <c r="M162" s="152">
        <v>920000</v>
      </c>
      <c r="N162" s="152">
        <v>0</v>
      </c>
      <c r="O162" s="152">
        <v>20706346.640000001</v>
      </c>
      <c r="P162" s="152">
        <v>1684424.42</v>
      </c>
      <c r="Q162" s="152">
        <v>1304960.21</v>
      </c>
      <c r="R162" s="152">
        <v>553018.31999999995</v>
      </c>
      <c r="S162" s="152">
        <v>0</v>
      </c>
      <c r="T162" s="152">
        <v>0</v>
      </c>
      <c r="U162" s="154">
        <v>30645842.460000001</v>
      </c>
    </row>
    <row r="163" spans="1:21">
      <c r="A163" s="150" t="s">
        <v>396</v>
      </c>
      <c r="B163" s="152">
        <v>284897</v>
      </c>
      <c r="C163" s="152">
        <v>132130</v>
      </c>
      <c r="D163" s="152">
        <v>179927</v>
      </c>
      <c r="E163" s="152">
        <v>284223</v>
      </c>
      <c r="F163" s="152">
        <v>0</v>
      </c>
      <c r="G163" s="152">
        <v>0</v>
      </c>
      <c r="H163" s="152">
        <v>135280</v>
      </c>
      <c r="I163" s="152">
        <v>433917</v>
      </c>
      <c r="J163" s="153">
        <v>1450374</v>
      </c>
      <c r="K163" s="152">
        <v>0</v>
      </c>
      <c r="L163" s="152">
        <v>0</v>
      </c>
      <c r="M163" s="152">
        <v>0</v>
      </c>
      <c r="N163" s="152">
        <v>0</v>
      </c>
      <c r="O163" s="152">
        <v>395941</v>
      </c>
      <c r="P163" s="152">
        <v>261305</v>
      </c>
      <c r="Q163" s="152">
        <v>350</v>
      </c>
      <c r="R163" s="152">
        <v>264673</v>
      </c>
      <c r="S163" s="152">
        <v>0</v>
      </c>
      <c r="T163" s="152">
        <v>0</v>
      </c>
      <c r="U163" s="154">
        <v>922269</v>
      </c>
    </row>
    <row r="164" spans="1:21">
      <c r="A164" s="150" t="s">
        <v>146</v>
      </c>
      <c r="B164" s="152">
        <v>2382000.04</v>
      </c>
      <c r="C164" s="152">
        <v>0</v>
      </c>
      <c r="D164" s="152">
        <v>907659.04</v>
      </c>
      <c r="E164" s="152">
        <v>168238.9</v>
      </c>
      <c r="F164" s="152">
        <v>0</v>
      </c>
      <c r="G164" s="152">
        <v>754449.47</v>
      </c>
      <c r="H164" s="152">
        <v>0</v>
      </c>
      <c r="I164" s="152">
        <v>725227.31</v>
      </c>
      <c r="J164" s="153">
        <v>4937574.76</v>
      </c>
      <c r="K164" s="152">
        <v>0</v>
      </c>
      <c r="L164" s="152">
        <v>0</v>
      </c>
      <c r="M164" s="152">
        <v>2426053.6100000003</v>
      </c>
      <c r="N164" s="152">
        <v>0</v>
      </c>
      <c r="O164" s="152">
        <v>1138953.1499999999</v>
      </c>
      <c r="P164" s="152">
        <v>482504.5</v>
      </c>
      <c r="Q164" s="152">
        <v>328724.39</v>
      </c>
      <c r="R164" s="152">
        <v>413611.31</v>
      </c>
      <c r="S164" s="152">
        <v>0</v>
      </c>
      <c r="T164" s="152">
        <v>0</v>
      </c>
      <c r="U164" s="154">
        <v>4789846.96</v>
      </c>
    </row>
    <row r="165" spans="1:21">
      <c r="A165" s="150" t="s">
        <v>147</v>
      </c>
      <c r="B165" s="152">
        <v>1637747</v>
      </c>
      <c r="C165" s="152">
        <v>531799</v>
      </c>
      <c r="D165" s="152">
        <v>2464847</v>
      </c>
      <c r="E165" s="152">
        <v>214822</v>
      </c>
      <c r="F165" s="152">
        <v>0</v>
      </c>
      <c r="G165" s="152">
        <v>0</v>
      </c>
      <c r="H165" s="152">
        <v>0</v>
      </c>
      <c r="I165" s="152">
        <v>810970</v>
      </c>
      <c r="J165" s="153">
        <v>5660185</v>
      </c>
      <c r="K165" s="152">
        <v>1960899</v>
      </c>
      <c r="L165" s="152">
        <v>0</v>
      </c>
      <c r="M165" s="152">
        <v>0</v>
      </c>
      <c r="N165" s="152">
        <v>0</v>
      </c>
      <c r="O165" s="152">
        <v>3338290</v>
      </c>
      <c r="P165" s="152">
        <v>469734</v>
      </c>
      <c r="Q165" s="152">
        <v>136881</v>
      </c>
      <c r="R165" s="152">
        <v>0</v>
      </c>
      <c r="S165" s="152">
        <v>0</v>
      </c>
      <c r="T165" s="152">
        <v>0</v>
      </c>
      <c r="U165" s="154">
        <v>5905804</v>
      </c>
    </row>
    <row r="166" spans="1:21">
      <c r="A166" s="150" t="s">
        <v>148</v>
      </c>
      <c r="B166" s="152">
        <v>0</v>
      </c>
      <c r="C166" s="152">
        <v>0</v>
      </c>
      <c r="D166" s="152">
        <v>342542.05999999994</v>
      </c>
      <c r="E166" s="152">
        <v>0</v>
      </c>
      <c r="F166" s="152">
        <v>10347.75</v>
      </c>
      <c r="G166" s="152">
        <v>0</v>
      </c>
      <c r="H166" s="152">
        <v>0</v>
      </c>
      <c r="I166" s="152">
        <v>0</v>
      </c>
      <c r="J166" s="153">
        <v>352889.80999999994</v>
      </c>
      <c r="K166" s="152">
        <v>0</v>
      </c>
      <c r="L166" s="152">
        <v>0</v>
      </c>
      <c r="M166" s="152">
        <v>110000</v>
      </c>
      <c r="N166" s="152">
        <v>0</v>
      </c>
      <c r="O166" s="152">
        <v>0</v>
      </c>
      <c r="P166" s="152">
        <v>61811.839999999997</v>
      </c>
      <c r="Q166" s="152">
        <v>128724.5</v>
      </c>
      <c r="R166" s="152">
        <v>0</v>
      </c>
      <c r="S166" s="152">
        <v>0</v>
      </c>
      <c r="T166" s="152">
        <v>0</v>
      </c>
      <c r="U166" s="154">
        <v>300536.33999999997</v>
      </c>
    </row>
    <row r="167" spans="1:21">
      <c r="A167" s="150" t="s">
        <v>149</v>
      </c>
      <c r="B167" s="152">
        <v>2196430</v>
      </c>
      <c r="C167" s="152">
        <v>0</v>
      </c>
      <c r="D167" s="152">
        <v>328328</v>
      </c>
      <c r="E167" s="152">
        <v>0</v>
      </c>
      <c r="F167" s="152">
        <v>0</v>
      </c>
      <c r="G167" s="152">
        <v>183312</v>
      </c>
      <c r="H167" s="152">
        <v>10364</v>
      </c>
      <c r="I167" s="152">
        <v>1188609</v>
      </c>
      <c r="J167" s="153">
        <v>3907043</v>
      </c>
      <c r="K167" s="152">
        <v>436971</v>
      </c>
      <c r="L167" s="152">
        <v>0</v>
      </c>
      <c r="M167" s="152">
        <v>1823026</v>
      </c>
      <c r="N167" s="152">
        <v>0</v>
      </c>
      <c r="O167" s="152">
        <v>960495</v>
      </c>
      <c r="P167" s="152">
        <v>216238</v>
      </c>
      <c r="Q167" s="152">
        <v>460000</v>
      </c>
      <c r="R167" s="152">
        <v>10313</v>
      </c>
      <c r="S167" s="152">
        <v>0</v>
      </c>
      <c r="T167" s="152">
        <v>0</v>
      </c>
      <c r="U167" s="154">
        <v>3907043</v>
      </c>
    </row>
    <row r="168" spans="1:21">
      <c r="A168" s="150" t="s">
        <v>397</v>
      </c>
      <c r="B168" s="152">
        <v>59891</v>
      </c>
      <c r="C168" s="152">
        <v>0</v>
      </c>
      <c r="D168" s="152">
        <v>161880</v>
      </c>
      <c r="E168" s="152">
        <v>37098</v>
      </c>
      <c r="F168" s="152">
        <v>0</v>
      </c>
      <c r="G168" s="152">
        <v>123576</v>
      </c>
      <c r="H168" s="152">
        <v>1026</v>
      </c>
      <c r="I168" s="152">
        <v>321351</v>
      </c>
      <c r="J168" s="153">
        <v>704822</v>
      </c>
      <c r="K168" s="152">
        <v>3085</v>
      </c>
      <c r="L168" s="152">
        <v>0</v>
      </c>
      <c r="M168" s="152">
        <v>352080</v>
      </c>
      <c r="N168" s="152">
        <v>0</v>
      </c>
      <c r="O168" s="152">
        <v>179235</v>
      </c>
      <c r="P168" s="152">
        <v>131273</v>
      </c>
      <c r="Q168" s="152">
        <v>36649</v>
      </c>
      <c r="R168" s="152">
        <v>2500</v>
      </c>
      <c r="S168" s="152">
        <v>0</v>
      </c>
      <c r="T168" s="152">
        <v>0</v>
      </c>
      <c r="U168" s="154">
        <v>704822</v>
      </c>
    </row>
    <row r="169" spans="1:21">
      <c r="A169" s="150" t="s">
        <v>151</v>
      </c>
      <c r="B169" s="152">
        <v>504656</v>
      </c>
      <c r="C169" s="152">
        <v>0</v>
      </c>
      <c r="D169" s="152">
        <v>567640</v>
      </c>
      <c r="E169" s="152">
        <v>191283</v>
      </c>
      <c r="F169" s="152">
        <v>31861</v>
      </c>
      <c r="G169" s="152">
        <v>400777</v>
      </c>
      <c r="H169" s="152">
        <v>1128399</v>
      </c>
      <c r="I169" s="152">
        <v>0</v>
      </c>
      <c r="J169" s="153">
        <v>2824616</v>
      </c>
      <c r="K169" s="152">
        <v>0</v>
      </c>
      <c r="L169" s="152">
        <v>0</v>
      </c>
      <c r="M169" s="152">
        <v>1330390</v>
      </c>
      <c r="N169" s="152">
        <v>213195</v>
      </c>
      <c r="O169" s="152">
        <v>912750</v>
      </c>
      <c r="P169" s="152">
        <v>121040</v>
      </c>
      <c r="Q169" s="152">
        <v>245370</v>
      </c>
      <c r="R169" s="152">
        <v>1871</v>
      </c>
      <c r="S169" s="152">
        <v>0</v>
      </c>
      <c r="T169" s="152">
        <v>0</v>
      </c>
      <c r="U169" s="154">
        <v>2824616</v>
      </c>
    </row>
    <row r="170" spans="1:21">
      <c r="A170" s="150" t="s">
        <v>152</v>
      </c>
      <c r="B170" s="152">
        <v>221519.68</v>
      </c>
      <c r="C170" s="152">
        <v>0</v>
      </c>
      <c r="D170" s="152">
        <v>248210.62000000002</v>
      </c>
      <c r="E170" s="152">
        <v>0</v>
      </c>
      <c r="F170" s="152">
        <v>0</v>
      </c>
      <c r="G170" s="152">
        <v>28619.920000000002</v>
      </c>
      <c r="H170" s="152">
        <v>401373.34</v>
      </c>
      <c r="I170" s="152">
        <v>53140.82</v>
      </c>
      <c r="J170" s="153">
        <v>952864.38</v>
      </c>
      <c r="K170" s="152">
        <v>0</v>
      </c>
      <c r="L170" s="152">
        <v>0</v>
      </c>
      <c r="M170" s="152">
        <v>393000</v>
      </c>
      <c r="N170" s="152">
        <v>0</v>
      </c>
      <c r="O170" s="152">
        <v>268900.72000000003</v>
      </c>
      <c r="P170" s="152">
        <v>136854.29999999999</v>
      </c>
      <c r="Q170" s="152">
        <v>25929.08</v>
      </c>
      <c r="R170" s="152">
        <v>27812.7</v>
      </c>
      <c r="S170" s="152">
        <v>0</v>
      </c>
      <c r="T170" s="152">
        <v>0</v>
      </c>
      <c r="U170" s="154">
        <v>852496.79999999993</v>
      </c>
    </row>
    <row r="171" spans="1:21">
      <c r="A171" s="150" t="s">
        <v>153</v>
      </c>
      <c r="B171" s="152">
        <v>24934491</v>
      </c>
      <c r="C171" s="152">
        <v>2304447</v>
      </c>
      <c r="D171" s="152">
        <v>6043258</v>
      </c>
      <c r="E171" s="152">
        <v>688358</v>
      </c>
      <c r="F171" s="152">
        <v>0</v>
      </c>
      <c r="G171" s="152">
        <v>1913963</v>
      </c>
      <c r="H171" s="152">
        <v>0</v>
      </c>
      <c r="I171" s="152">
        <v>931482</v>
      </c>
      <c r="J171" s="153">
        <v>36815999</v>
      </c>
      <c r="K171" s="152">
        <v>1449684</v>
      </c>
      <c r="L171" s="152">
        <v>0</v>
      </c>
      <c r="M171" s="152">
        <v>9135886</v>
      </c>
      <c r="N171" s="152">
        <v>0</v>
      </c>
      <c r="O171" s="152">
        <v>20515110</v>
      </c>
      <c r="P171" s="152">
        <v>1144471</v>
      </c>
      <c r="Q171" s="152">
        <v>940696</v>
      </c>
      <c r="R171" s="152">
        <v>2234741</v>
      </c>
      <c r="S171" s="152">
        <v>0</v>
      </c>
      <c r="T171" s="152">
        <v>0</v>
      </c>
      <c r="U171" s="154">
        <v>35420588</v>
      </c>
    </row>
    <row r="172" spans="1:21">
      <c r="A172" s="150" t="s">
        <v>154</v>
      </c>
      <c r="B172" s="152">
        <v>20607905.709999997</v>
      </c>
      <c r="C172" s="152">
        <v>0</v>
      </c>
      <c r="D172" s="152">
        <v>10350862.649999999</v>
      </c>
      <c r="E172" s="152">
        <v>152968.07</v>
      </c>
      <c r="F172" s="152">
        <v>0</v>
      </c>
      <c r="G172" s="152">
        <v>1445158.6400000001</v>
      </c>
      <c r="H172" s="152">
        <v>726309</v>
      </c>
      <c r="I172" s="152">
        <v>6270019.4400000004</v>
      </c>
      <c r="J172" s="153">
        <v>39553223.509999998</v>
      </c>
      <c r="K172" s="152">
        <v>10047041.439999999</v>
      </c>
      <c r="L172" s="152">
        <v>0</v>
      </c>
      <c r="M172" s="152">
        <v>1473995</v>
      </c>
      <c r="N172" s="152">
        <v>0</v>
      </c>
      <c r="O172" s="152">
        <v>13252362.689999999</v>
      </c>
      <c r="P172" s="152">
        <v>1947466</v>
      </c>
      <c r="Q172" s="152">
        <v>6199128</v>
      </c>
      <c r="R172" s="152">
        <v>3384488.04</v>
      </c>
      <c r="S172" s="152">
        <v>3200000</v>
      </c>
      <c r="T172" s="152">
        <v>0</v>
      </c>
      <c r="U172" s="154">
        <v>39504481.170000002</v>
      </c>
    </row>
    <row r="173" spans="1:21">
      <c r="A173" s="150" t="s">
        <v>398</v>
      </c>
      <c r="B173" s="152">
        <v>2876707.42</v>
      </c>
      <c r="C173" s="152">
        <v>0</v>
      </c>
      <c r="D173" s="152">
        <v>4234814.709999999</v>
      </c>
      <c r="E173" s="152">
        <v>150308.20000000001</v>
      </c>
      <c r="F173" s="152">
        <v>0</v>
      </c>
      <c r="G173" s="152">
        <v>557333.32999999996</v>
      </c>
      <c r="H173" s="152">
        <v>6321777.0099999998</v>
      </c>
      <c r="I173" s="152">
        <v>0</v>
      </c>
      <c r="J173" s="153">
        <v>14140940.669999998</v>
      </c>
      <c r="K173" s="152">
        <v>0</v>
      </c>
      <c r="L173" s="152">
        <v>0</v>
      </c>
      <c r="M173" s="152">
        <v>6692333.3300000001</v>
      </c>
      <c r="N173" s="152">
        <v>0</v>
      </c>
      <c r="O173" s="152">
        <v>10262948.789999997</v>
      </c>
      <c r="P173" s="152">
        <v>980306.91</v>
      </c>
      <c r="Q173" s="152">
        <v>474546.19</v>
      </c>
      <c r="R173" s="152">
        <v>173874.37</v>
      </c>
      <c r="S173" s="152">
        <v>0</v>
      </c>
      <c r="T173" s="152">
        <v>0</v>
      </c>
      <c r="U173" s="154">
        <v>18584009.59</v>
      </c>
    </row>
    <row r="174" spans="1:21">
      <c r="A174" s="150" t="s">
        <v>156</v>
      </c>
      <c r="B174" s="152">
        <v>5136847.71</v>
      </c>
      <c r="C174" s="152">
        <v>412916.37</v>
      </c>
      <c r="D174" s="152">
        <v>2366117.62</v>
      </c>
      <c r="E174" s="152">
        <v>404041.61</v>
      </c>
      <c r="F174" s="152">
        <v>0</v>
      </c>
      <c r="G174" s="152">
        <v>212858.65</v>
      </c>
      <c r="H174" s="152">
        <v>1477451.03</v>
      </c>
      <c r="I174" s="152">
        <v>658564.64</v>
      </c>
      <c r="J174" s="153">
        <v>10668797.630000001</v>
      </c>
      <c r="K174" s="152">
        <v>0</v>
      </c>
      <c r="L174" s="152">
        <v>275727.21999999997</v>
      </c>
      <c r="M174" s="152">
        <v>1057671.24</v>
      </c>
      <c r="N174" s="152">
        <v>0</v>
      </c>
      <c r="O174" s="152">
        <v>8699690.9700000025</v>
      </c>
      <c r="P174" s="152">
        <v>565143.39</v>
      </c>
      <c r="Q174" s="152">
        <v>166957.97999999998</v>
      </c>
      <c r="R174" s="152">
        <v>3939.65</v>
      </c>
      <c r="S174" s="152">
        <v>0</v>
      </c>
      <c r="T174" s="152">
        <v>0</v>
      </c>
      <c r="U174" s="154">
        <v>10769130.450000005</v>
      </c>
    </row>
    <row r="175" spans="1:21">
      <c r="A175" s="150" t="s">
        <v>157</v>
      </c>
      <c r="B175" s="152">
        <v>193560731.94000003</v>
      </c>
      <c r="C175" s="152">
        <v>36401708.329999998</v>
      </c>
      <c r="D175" s="152">
        <v>87754976.209999993</v>
      </c>
      <c r="E175" s="152">
        <v>10853499.82</v>
      </c>
      <c r="F175" s="152">
        <v>2390804.94</v>
      </c>
      <c r="G175" s="152">
        <v>32148903.380000003</v>
      </c>
      <c r="H175" s="152">
        <v>901890.05</v>
      </c>
      <c r="I175" s="152">
        <v>24545249.32</v>
      </c>
      <c r="J175" s="153">
        <v>388557763.99000001</v>
      </c>
      <c r="K175" s="152">
        <v>41774331.57</v>
      </c>
      <c r="L175" s="152">
        <v>1381800.2</v>
      </c>
      <c r="M175" s="152">
        <v>73539856.150000006</v>
      </c>
      <c r="N175" s="152">
        <v>0</v>
      </c>
      <c r="O175" s="152">
        <v>162206829.23000002</v>
      </c>
      <c r="P175" s="152">
        <v>12590394</v>
      </c>
      <c r="Q175" s="152">
        <v>5564610.3599999994</v>
      </c>
      <c r="R175" s="152">
        <v>33192005.979999997</v>
      </c>
      <c r="S175" s="152">
        <v>163696.72</v>
      </c>
      <c r="T175" s="152">
        <v>0</v>
      </c>
      <c r="U175" s="154">
        <v>330413524.2100001</v>
      </c>
    </row>
    <row r="176" spans="1:21">
      <c r="A176" s="150" t="s">
        <v>158</v>
      </c>
      <c r="B176" s="152">
        <v>4537740.34</v>
      </c>
      <c r="C176" s="152">
        <v>0</v>
      </c>
      <c r="D176" s="152">
        <v>1665538.88</v>
      </c>
      <c r="E176" s="152">
        <v>0</v>
      </c>
      <c r="F176" s="152">
        <v>0</v>
      </c>
      <c r="G176" s="152">
        <v>0</v>
      </c>
      <c r="H176" s="152">
        <v>371350</v>
      </c>
      <c r="I176" s="152">
        <v>0</v>
      </c>
      <c r="J176" s="153">
        <v>6574629.2199999997</v>
      </c>
      <c r="K176" s="152">
        <v>0</v>
      </c>
      <c r="L176" s="152">
        <v>21</v>
      </c>
      <c r="M176" s="152">
        <v>1505442</v>
      </c>
      <c r="N176" s="152">
        <v>0</v>
      </c>
      <c r="O176" s="152">
        <v>2156802</v>
      </c>
      <c r="P176" s="152">
        <v>1101243</v>
      </c>
      <c r="Q176" s="152">
        <v>778770</v>
      </c>
      <c r="R176" s="152">
        <v>1449793</v>
      </c>
      <c r="S176" s="152">
        <v>0</v>
      </c>
      <c r="T176" s="152">
        <v>0</v>
      </c>
      <c r="U176" s="154">
        <v>6992071</v>
      </c>
    </row>
    <row r="177" spans="1:28">
      <c r="A177" s="150" t="s">
        <v>159</v>
      </c>
      <c r="B177" s="152">
        <v>0</v>
      </c>
      <c r="C177" s="152">
        <v>0</v>
      </c>
      <c r="D177" s="152">
        <v>20711.140000000003</v>
      </c>
      <c r="E177" s="152">
        <v>509.9</v>
      </c>
      <c r="F177" s="152">
        <v>0</v>
      </c>
      <c r="G177" s="152">
        <v>0</v>
      </c>
      <c r="H177" s="152">
        <v>0</v>
      </c>
      <c r="I177" s="152">
        <v>0</v>
      </c>
      <c r="J177" s="153">
        <v>21221.040000000005</v>
      </c>
      <c r="K177" s="152">
        <v>3681.08</v>
      </c>
      <c r="L177" s="152">
        <v>0</v>
      </c>
      <c r="M177" s="152">
        <v>0</v>
      </c>
      <c r="N177" s="152">
        <v>0</v>
      </c>
      <c r="O177" s="152">
        <v>18129.439999999999</v>
      </c>
      <c r="P177" s="152">
        <v>3340.07</v>
      </c>
      <c r="Q177" s="152">
        <v>0</v>
      </c>
      <c r="R177" s="152">
        <v>0</v>
      </c>
      <c r="S177" s="152">
        <v>0</v>
      </c>
      <c r="T177" s="152">
        <v>0</v>
      </c>
      <c r="U177" s="154">
        <v>25150.589999999997</v>
      </c>
      <c r="V177" s="147"/>
      <c r="W177" s="147"/>
      <c r="X177" s="147"/>
      <c r="Y177" s="147"/>
      <c r="Z177" s="147"/>
      <c r="AA177" s="147"/>
      <c r="AB177" s="147"/>
    </row>
    <row r="178" spans="1:28">
      <c r="A178" s="150" t="s">
        <v>160</v>
      </c>
      <c r="B178" s="152">
        <v>3327694.49</v>
      </c>
      <c r="C178" s="152">
        <v>0</v>
      </c>
      <c r="D178" s="152">
        <v>980294.4</v>
      </c>
      <c r="E178" s="152">
        <v>0</v>
      </c>
      <c r="F178" s="152">
        <v>0</v>
      </c>
      <c r="G178" s="152">
        <v>350453.6</v>
      </c>
      <c r="H178" s="152">
        <v>8836.64</v>
      </c>
      <c r="I178" s="152">
        <v>2638667.0099999998</v>
      </c>
      <c r="J178" s="153">
        <v>7305946.1399999997</v>
      </c>
      <c r="K178" s="152">
        <v>74348.22</v>
      </c>
      <c r="L178" s="152">
        <v>0</v>
      </c>
      <c r="M178" s="152">
        <v>4264485.88</v>
      </c>
      <c r="N178" s="152">
        <v>0</v>
      </c>
      <c r="O178" s="152">
        <v>1637649.54</v>
      </c>
      <c r="P178" s="152">
        <v>234016.75</v>
      </c>
      <c r="Q178" s="152">
        <v>0</v>
      </c>
      <c r="R178" s="152">
        <v>216198.11</v>
      </c>
      <c r="S178" s="152">
        <v>0</v>
      </c>
      <c r="T178" s="152">
        <v>0</v>
      </c>
      <c r="U178" s="154">
        <v>6426698.5</v>
      </c>
      <c r="V178" s="147"/>
      <c r="W178" s="147"/>
      <c r="X178" s="147"/>
      <c r="Y178" s="147"/>
      <c r="Z178" s="147"/>
      <c r="AA178" s="147"/>
      <c r="AB178" s="147"/>
    </row>
    <row r="179" spans="1:28">
      <c r="A179" s="150" t="s">
        <v>161</v>
      </c>
      <c r="B179" s="152">
        <v>3802311</v>
      </c>
      <c r="C179" s="152">
        <v>368728</v>
      </c>
      <c r="D179" s="152">
        <v>2322978</v>
      </c>
      <c r="E179" s="152">
        <v>561174</v>
      </c>
      <c r="F179" s="152">
        <v>0</v>
      </c>
      <c r="G179" s="152">
        <v>0</v>
      </c>
      <c r="H179" s="152">
        <v>8553074</v>
      </c>
      <c r="I179" s="152">
        <v>334207</v>
      </c>
      <c r="J179" s="153">
        <v>15942472</v>
      </c>
      <c r="K179" s="152">
        <v>3146787</v>
      </c>
      <c r="L179" s="152">
        <v>0</v>
      </c>
      <c r="M179" s="152">
        <v>4668350</v>
      </c>
      <c r="N179" s="152">
        <v>0</v>
      </c>
      <c r="O179" s="152">
        <v>934012</v>
      </c>
      <c r="P179" s="152">
        <v>396320</v>
      </c>
      <c r="Q179" s="152">
        <v>1029433</v>
      </c>
      <c r="R179" s="152">
        <v>441536</v>
      </c>
      <c r="S179" s="152">
        <v>6018750</v>
      </c>
      <c r="T179" s="152">
        <v>0</v>
      </c>
      <c r="U179" s="154">
        <v>16635188</v>
      </c>
      <c r="V179" s="147"/>
      <c r="W179" s="147"/>
      <c r="X179" s="147"/>
      <c r="Y179" s="147"/>
      <c r="Z179" s="147"/>
      <c r="AA179" s="147"/>
      <c r="AB179" s="147"/>
    </row>
    <row r="180" spans="1:28">
      <c r="A180" s="150" t="s">
        <v>399</v>
      </c>
      <c r="B180" s="152">
        <v>1798627</v>
      </c>
      <c r="C180" s="152">
        <v>0</v>
      </c>
      <c r="D180" s="152">
        <v>781771</v>
      </c>
      <c r="E180" s="152">
        <v>379230</v>
      </c>
      <c r="F180" s="152">
        <v>0</v>
      </c>
      <c r="G180" s="152">
        <v>0</v>
      </c>
      <c r="H180" s="152">
        <v>37811</v>
      </c>
      <c r="I180" s="152">
        <v>970016</v>
      </c>
      <c r="J180" s="153">
        <v>3967455</v>
      </c>
      <c r="K180" s="152">
        <v>0</v>
      </c>
      <c r="L180" s="152">
        <v>0</v>
      </c>
      <c r="M180" s="152">
        <v>584000</v>
      </c>
      <c r="N180" s="152">
        <v>0</v>
      </c>
      <c r="O180" s="152">
        <v>2697920</v>
      </c>
      <c r="P180" s="152">
        <v>226575</v>
      </c>
      <c r="Q180" s="152">
        <v>6014</v>
      </c>
      <c r="R180" s="152">
        <v>250</v>
      </c>
      <c r="S180" s="152">
        <v>0</v>
      </c>
      <c r="T180" s="152">
        <v>0</v>
      </c>
      <c r="U180" s="154">
        <v>3514759</v>
      </c>
      <c r="V180" s="147"/>
      <c r="W180" s="147"/>
      <c r="X180" s="147"/>
      <c r="Y180" s="147"/>
      <c r="Z180" s="147"/>
      <c r="AA180" s="147"/>
      <c r="AB180" s="147"/>
    </row>
    <row r="181" spans="1:28">
      <c r="A181" s="150" t="s">
        <v>400</v>
      </c>
      <c r="B181" s="152">
        <v>0</v>
      </c>
      <c r="C181" s="152">
        <v>0</v>
      </c>
      <c r="D181" s="152">
        <v>0</v>
      </c>
      <c r="E181" s="152">
        <v>0</v>
      </c>
      <c r="F181" s="152">
        <v>0</v>
      </c>
      <c r="G181" s="152">
        <v>0</v>
      </c>
      <c r="H181" s="152">
        <v>0</v>
      </c>
      <c r="I181" s="152">
        <v>0</v>
      </c>
      <c r="J181" s="153">
        <v>0</v>
      </c>
      <c r="K181" s="152">
        <v>0</v>
      </c>
      <c r="L181" s="152">
        <v>0</v>
      </c>
      <c r="M181" s="152">
        <v>0</v>
      </c>
      <c r="N181" s="152">
        <v>0</v>
      </c>
      <c r="O181" s="152">
        <v>0</v>
      </c>
      <c r="P181" s="152">
        <v>0</v>
      </c>
      <c r="Q181" s="152">
        <v>0</v>
      </c>
      <c r="R181" s="152">
        <v>0</v>
      </c>
      <c r="S181" s="152">
        <v>0</v>
      </c>
      <c r="T181" s="152">
        <v>0</v>
      </c>
      <c r="U181" s="154">
        <v>0</v>
      </c>
      <c r="V181" s="147"/>
      <c r="W181" s="147"/>
      <c r="X181" s="147"/>
      <c r="Y181" s="147"/>
      <c r="Z181" s="147"/>
      <c r="AA181" s="147"/>
      <c r="AB181" s="147"/>
    </row>
    <row r="182" spans="1:28">
      <c r="A182" s="151" t="s">
        <v>41</v>
      </c>
      <c r="B182" s="170">
        <v>372474892.67000002</v>
      </c>
      <c r="C182" s="170">
        <v>46676911.629999995</v>
      </c>
      <c r="D182" s="170">
        <v>175926492.10999998</v>
      </c>
      <c r="E182" s="170">
        <v>32653107.009999994</v>
      </c>
      <c r="F182" s="170">
        <v>3006952.3499999996</v>
      </c>
      <c r="G182" s="170">
        <v>54694616.880000003</v>
      </c>
      <c r="H182" s="170">
        <v>38568709.840000004</v>
      </c>
      <c r="I182" s="170">
        <v>61884980.780000001</v>
      </c>
      <c r="J182" s="171">
        <v>785886663.26999998</v>
      </c>
      <c r="K182" s="170">
        <v>90561866.189999998</v>
      </c>
      <c r="L182" s="170">
        <v>6881049.7199999997</v>
      </c>
      <c r="M182" s="170">
        <v>136212740.63</v>
      </c>
      <c r="N182" s="170">
        <v>249243.72</v>
      </c>
      <c r="O182" s="170">
        <v>351186045.80000007</v>
      </c>
      <c r="P182" s="170">
        <v>35645166.339999996</v>
      </c>
      <c r="Q182" s="170">
        <v>37578051.079999998</v>
      </c>
      <c r="R182" s="170">
        <v>54310574.519999996</v>
      </c>
      <c r="S182" s="170">
        <v>40588832.32</v>
      </c>
      <c r="T182" s="170">
        <v>0</v>
      </c>
      <c r="U182" s="172">
        <v>753213570.32000017</v>
      </c>
      <c r="V182" s="173"/>
      <c r="W182" s="173"/>
      <c r="X182" s="173"/>
      <c r="Y182" s="173"/>
      <c r="Z182" s="173"/>
      <c r="AA182" s="173"/>
      <c r="AB182" s="173"/>
    </row>
    <row r="183" spans="1:28">
      <c r="A183" s="151" t="s">
        <v>42</v>
      </c>
      <c r="B183" s="170">
        <v>416192851.11000001</v>
      </c>
      <c r="C183" s="170">
        <v>63408574.929999992</v>
      </c>
      <c r="D183" s="170">
        <v>215937106.61999997</v>
      </c>
      <c r="E183" s="170">
        <v>42323190.61999999</v>
      </c>
      <c r="F183" s="170">
        <v>4520085.5699999994</v>
      </c>
      <c r="G183" s="170">
        <v>63405934.969999999</v>
      </c>
      <c r="H183" s="170">
        <v>70857177.230000004</v>
      </c>
      <c r="I183" s="170">
        <v>67993444.780000001</v>
      </c>
      <c r="J183" s="171">
        <v>944638365.83000004</v>
      </c>
      <c r="K183" s="170">
        <v>159515987.45999998</v>
      </c>
      <c r="L183" s="170">
        <v>6883084.4399999995</v>
      </c>
      <c r="M183" s="170">
        <v>163070916.94</v>
      </c>
      <c r="N183" s="170">
        <v>249243.72</v>
      </c>
      <c r="O183" s="170">
        <v>372269021.45000005</v>
      </c>
      <c r="P183" s="170">
        <v>48634524.539999992</v>
      </c>
      <c r="Q183" s="170">
        <v>39359337.780000001</v>
      </c>
      <c r="R183" s="170">
        <v>71344195.159999996</v>
      </c>
      <c r="S183" s="170">
        <v>40588832.32</v>
      </c>
      <c r="T183" s="170">
        <v>0</v>
      </c>
      <c r="U183" s="172">
        <v>901915143.80999994</v>
      </c>
      <c r="V183" s="173"/>
      <c r="W183" s="173"/>
      <c r="X183" s="173"/>
      <c r="Y183" s="173"/>
      <c r="Z183" s="173"/>
      <c r="AA183" s="173"/>
      <c r="AB183" s="173"/>
    </row>
    <row r="184" spans="1:28">
      <c r="A184" s="147"/>
      <c r="B184" s="147"/>
      <c r="C184" s="147"/>
      <c r="D184" s="147"/>
      <c r="E184" s="147"/>
      <c r="F184" s="147"/>
      <c r="G184" s="147"/>
      <c r="H184" s="147"/>
      <c r="I184" s="147"/>
      <c r="J184" s="153">
        <v>0</v>
      </c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54">
        <v>0</v>
      </c>
      <c r="V184" s="147"/>
      <c r="W184" s="147"/>
      <c r="X184" s="147"/>
      <c r="Y184" s="147"/>
      <c r="Z184" s="147"/>
      <c r="AA184" s="147"/>
      <c r="AB184" s="147"/>
    </row>
    <row r="185" spans="1:28">
      <c r="A185" s="151" t="s">
        <v>164</v>
      </c>
      <c r="B185" s="170">
        <v>7468333.5099999998</v>
      </c>
      <c r="C185" s="170">
        <v>3356162.42</v>
      </c>
      <c r="D185" s="170">
        <v>9392456.75</v>
      </c>
      <c r="E185" s="170">
        <v>8574764.7300000004</v>
      </c>
      <c r="F185" s="170">
        <v>425467.49</v>
      </c>
      <c r="G185" s="170">
        <v>49379.66</v>
      </c>
      <c r="H185" s="170">
        <v>1405737.54</v>
      </c>
      <c r="I185" s="170">
        <v>3003718</v>
      </c>
      <c r="J185" s="171">
        <v>33676020.099999994</v>
      </c>
      <c r="K185" s="170">
        <v>25871444.830000002</v>
      </c>
      <c r="L185" s="170">
        <v>2164.86</v>
      </c>
      <c r="M185" s="170">
        <v>0</v>
      </c>
      <c r="N185" s="170">
        <v>0</v>
      </c>
      <c r="O185" s="170">
        <v>1717096.6900000002</v>
      </c>
      <c r="P185" s="170">
        <v>5545906.8600000003</v>
      </c>
      <c r="Q185" s="170">
        <v>26203.9</v>
      </c>
      <c r="R185" s="170">
        <v>2920099.79</v>
      </c>
      <c r="S185" s="170">
        <v>0</v>
      </c>
      <c r="T185" s="170">
        <v>0</v>
      </c>
      <c r="U185" s="172">
        <v>36082916.93</v>
      </c>
      <c r="V185" s="173"/>
      <c r="W185" s="173"/>
      <c r="X185" s="173"/>
      <c r="Y185" s="173"/>
      <c r="Z185" s="173"/>
      <c r="AA185" s="173"/>
      <c r="AB185" s="173"/>
    </row>
    <row r="186" spans="1:28">
      <c r="A186" s="150" t="s">
        <v>165</v>
      </c>
      <c r="B186" s="152">
        <v>1682302</v>
      </c>
      <c r="C186" s="152">
        <v>0</v>
      </c>
      <c r="D186" s="152">
        <v>3547647</v>
      </c>
      <c r="E186" s="152">
        <v>835069</v>
      </c>
      <c r="F186" s="152">
        <v>0</v>
      </c>
      <c r="G186" s="152">
        <v>884828</v>
      </c>
      <c r="H186" s="152">
        <v>3468413</v>
      </c>
      <c r="I186" s="152">
        <v>272901</v>
      </c>
      <c r="J186" s="153">
        <v>10691160</v>
      </c>
      <c r="K186" s="152">
        <v>0</v>
      </c>
      <c r="L186" s="152">
        <v>0</v>
      </c>
      <c r="M186" s="152">
        <v>3460040</v>
      </c>
      <c r="N186" s="152">
        <v>0</v>
      </c>
      <c r="O186" s="152">
        <v>4081951</v>
      </c>
      <c r="P186" s="152">
        <v>477336</v>
      </c>
      <c r="Q186" s="152">
        <v>594600</v>
      </c>
      <c r="R186" s="152">
        <v>808768</v>
      </c>
      <c r="S186" s="152">
        <v>0</v>
      </c>
      <c r="T186" s="152">
        <v>0</v>
      </c>
      <c r="U186" s="154">
        <v>9422695</v>
      </c>
      <c r="V186" s="147"/>
      <c r="W186" s="147"/>
      <c r="X186" s="147"/>
      <c r="Y186" s="147"/>
      <c r="Z186" s="147"/>
      <c r="AA186" s="147"/>
      <c r="AB186" s="147"/>
    </row>
    <row r="187" spans="1:28">
      <c r="A187" s="150" t="s">
        <v>166</v>
      </c>
      <c r="B187" s="152">
        <v>3484214</v>
      </c>
      <c r="C187" s="152">
        <v>0</v>
      </c>
      <c r="D187" s="152">
        <v>2831167</v>
      </c>
      <c r="E187" s="152">
        <v>496195</v>
      </c>
      <c r="F187" s="152">
        <v>0</v>
      </c>
      <c r="G187" s="152">
        <v>9342799</v>
      </c>
      <c r="H187" s="152">
        <v>146309</v>
      </c>
      <c r="I187" s="152">
        <v>727022</v>
      </c>
      <c r="J187" s="153">
        <v>17027706</v>
      </c>
      <c r="K187" s="152">
        <v>0</v>
      </c>
      <c r="L187" s="152">
        <v>0</v>
      </c>
      <c r="M187" s="152">
        <v>1963565</v>
      </c>
      <c r="N187" s="152">
        <v>0</v>
      </c>
      <c r="O187" s="152">
        <v>2887412</v>
      </c>
      <c r="P187" s="152">
        <v>787762</v>
      </c>
      <c r="Q187" s="152">
        <v>66366</v>
      </c>
      <c r="R187" s="152">
        <v>2631537</v>
      </c>
      <c r="S187" s="152">
        <v>0</v>
      </c>
      <c r="T187" s="152">
        <v>0</v>
      </c>
      <c r="U187" s="154">
        <v>8336642</v>
      </c>
      <c r="V187" s="147"/>
      <c r="W187" s="147"/>
      <c r="X187" s="147"/>
      <c r="Y187" s="147"/>
      <c r="Z187" s="147"/>
      <c r="AA187" s="147"/>
      <c r="AB187" s="147"/>
    </row>
    <row r="188" spans="1:28">
      <c r="A188" s="150" t="s">
        <v>167</v>
      </c>
      <c r="B188" s="152">
        <v>580107.28</v>
      </c>
      <c r="C188" s="152">
        <v>0</v>
      </c>
      <c r="D188" s="152">
        <v>1801541.5100000002</v>
      </c>
      <c r="E188" s="152">
        <v>236815.31</v>
      </c>
      <c r="F188" s="152">
        <v>0</v>
      </c>
      <c r="G188" s="152">
        <v>1054224.1400000001</v>
      </c>
      <c r="H188" s="152">
        <v>292225.83</v>
      </c>
      <c r="I188" s="152">
        <v>619804.84</v>
      </c>
      <c r="J188" s="153">
        <v>4584718.91</v>
      </c>
      <c r="K188" s="152">
        <v>0</v>
      </c>
      <c r="L188" s="152">
        <v>0</v>
      </c>
      <c r="M188" s="152">
        <v>2682741.4500000002</v>
      </c>
      <c r="N188" s="152">
        <v>0</v>
      </c>
      <c r="O188" s="152">
        <v>788598.4800000001</v>
      </c>
      <c r="P188" s="152">
        <v>192530.45</v>
      </c>
      <c r="Q188" s="152">
        <v>470150.85</v>
      </c>
      <c r="R188" s="152">
        <v>243846.7</v>
      </c>
      <c r="S188" s="152">
        <v>0</v>
      </c>
      <c r="T188" s="152">
        <v>0</v>
      </c>
      <c r="U188" s="154">
        <v>4377867.9300000006</v>
      </c>
      <c r="V188" s="147"/>
      <c r="W188" s="147"/>
      <c r="X188" s="147"/>
      <c r="Y188" s="147"/>
      <c r="Z188" s="147"/>
      <c r="AA188" s="147"/>
      <c r="AB188" s="147"/>
    </row>
    <row r="189" spans="1:28">
      <c r="A189" s="150" t="s">
        <v>168</v>
      </c>
      <c r="B189" s="152">
        <v>428174</v>
      </c>
      <c r="C189" s="152">
        <v>0</v>
      </c>
      <c r="D189" s="152">
        <v>667630</v>
      </c>
      <c r="E189" s="152">
        <v>263173</v>
      </c>
      <c r="F189" s="152">
        <v>75865</v>
      </c>
      <c r="G189" s="152">
        <v>0</v>
      </c>
      <c r="H189" s="152">
        <v>54000</v>
      </c>
      <c r="I189" s="152">
        <v>0</v>
      </c>
      <c r="J189" s="153">
        <v>1488842</v>
      </c>
      <c r="K189" s="152">
        <v>1019434</v>
      </c>
      <c r="L189" s="152">
        <v>0</v>
      </c>
      <c r="M189" s="152">
        <v>27500</v>
      </c>
      <c r="N189" s="152">
        <v>0</v>
      </c>
      <c r="O189" s="152">
        <v>66620</v>
      </c>
      <c r="P189" s="152">
        <v>262194</v>
      </c>
      <c r="Q189" s="152">
        <v>0</v>
      </c>
      <c r="R189" s="152">
        <v>326495</v>
      </c>
      <c r="S189" s="152">
        <v>0</v>
      </c>
      <c r="T189" s="152">
        <v>0</v>
      </c>
      <c r="U189" s="154">
        <v>1702243</v>
      </c>
      <c r="V189" s="147"/>
      <c r="W189" s="147"/>
      <c r="X189" s="147"/>
      <c r="Y189" s="147"/>
      <c r="Z189" s="147"/>
      <c r="AA189" s="147"/>
      <c r="AB189" s="147"/>
    </row>
    <row r="190" spans="1:28">
      <c r="A190" s="151" t="s">
        <v>41</v>
      </c>
      <c r="B190" s="170">
        <v>6174797.2800000003</v>
      </c>
      <c r="C190" s="170">
        <v>0</v>
      </c>
      <c r="D190" s="170">
        <v>8847985.5099999998</v>
      </c>
      <c r="E190" s="170">
        <v>1831252.31</v>
      </c>
      <c r="F190" s="170">
        <v>75865</v>
      </c>
      <c r="G190" s="170">
        <v>11281851.140000001</v>
      </c>
      <c r="H190" s="170">
        <v>3960947.83</v>
      </c>
      <c r="I190" s="170">
        <v>1619727.8399999999</v>
      </c>
      <c r="J190" s="171">
        <v>33792426.909999996</v>
      </c>
      <c r="K190" s="170">
        <v>1019434</v>
      </c>
      <c r="L190" s="170">
        <v>0</v>
      </c>
      <c r="M190" s="170">
        <v>8133846.4500000002</v>
      </c>
      <c r="N190" s="170">
        <v>0</v>
      </c>
      <c r="O190" s="170">
        <v>7824581.4800000004</v>
      </c>
      <c r="P190" s="170">
        <v>1719822.45</v>
      </c>
      <c r="Q190" s="170">
        <v>1131116.8500000001</v>
      </c>
      <c r="R190" s="170">
        <v>4010646.7</v>
      </c>
      <c r="S190" s="170">
        <v>0</v>
      </c>
      <c r="T190" s="170">
        <v>0</v>
      </c>
      <c r="U190" s="172">
        <v>23839447.93</v>
      </c>
      <c r="V190" s="173"/>
      <c r="W190" s="173"/>
      <c r="X190" s="173"/>
      <c r="Y190" s="173"/>
      <c r="Z190" s="173"/>
      <c r="AA190" s="173"/>
      <c r="AB190" s="173"/>
    </row>
    <row r="191" spans="1:28">
      <c r="A191" s="151" t="s">
        <v>42</v>
      </c>
      <c r="B191" s="170">
        <v>13643130.789999999</v>
      </c>
      <c r="C191" s="170">
        <v>3356162.42</v>
      </c>
      <c r="D191" s="170">
        <v>18240442.259999998</v>
      </c>
      <c r="E191" s="170">
        <v>10406017.040000001</v>
      </c>
      <c r="F191" s="170">
        <v>501332.49</v>
      </c>
      <c r="G191" s="170">
        <v>11331230.800000001</v>
      </c>
      <c r="H191" s="170">
        <v>5366685.37</v>
      </c>
      <c r="I191" s="170">
        <v>4623445.84</v>
      </c>
      <c r="J191" s="171">
        <v>67468447.00999999</v>
      </c>
      <c r="K191" s="170">
        <v>26890878.830000002</v>
      </c>
      <c r="L191" s="170">
        <v>2164.86</v>
      </c>
      <c r="M191" s="170">
        <v>8133846.4500000002</v>
      </c>
      <c r="N191" s="170">
        <v>0</v>
      </c>
      <c r="O191" s="170">
        <v>9541678.1699999999</v>
      </c>
      <c r="P191" s="170">
        <v>7265729.3100000005</v>
      </c>
      <c r="Q191" s="170">
        <v>1157320.75</v>
      </c>
      <c r="R191" s="170">
        <v>6930746.4900000002</v>
      </c>
      <c r="S191" s="170">
        <v>0</v>
      </c>
      <c r="T191" s="170">
        <v>0</v>
      </c>
      <c r="U191" s="172">
        <v>59922364.860000007</v>
      </c>
      <c r="V191" s="173"/>
      <c r="W191" s="173"/>
      <c r="X191" s="173"/>
      <c r="Y191" s="173"/>
      <c r="Z191" s="173"/>
      <c r="AA191" s="173"/>
      <c r="AB191" s="173"/>
    </row>
    <row r="192" spans="1:28">
      <c r="A192" s="147"/>
      <c r="B192" s="147"/>
      <c r="C192" s="147"/>
      <c r="D192" s="147"/>
      <c r="E192" s="147"/>
      <c r="F192" s="147"/>
      <c r="G192" s="147"/>
      <c r="H192" s="147"/>
      <c r="I192" s="147"/>
      <c r="J192" s="153">
        <v>0</v>
      </c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54">
        <v>0</v>
      </c>
      <c r="V192" s="147"/>
      <c r="W192" s="147"/>
      <c r="X192" s="147"/>
      <c r="Y192" s="147"/>
      <c r="Z192" s="147"/>
      <c r="AA192" s="147"/>
      <c r="AB192" s="147"/>
    </row>
    <row r="193" spans="1:28">
      <c r="A193" s="151" t="s">
        <v>169</v>
      </c>
      <c r="B193" s="170">
        <v>5009562</v>
      </c>
      <c r="C193" s="170">
        <v>664504</v>
      </c>
      <c r="D193" s="170">
        <v>3990217</v>
      </c>
      <c r="E193" s="170">
        <v>1300567</v>
      </c>
      <c r="F193" s="170">
        <v>54730</v>
      </c>
      <c r="G193" s="170">
        <v>0</v>
      </c>
      <c r="H193" s="170">
        <v>192913</v>
      </c>
      <c r="I193" s="170">
        <v>205693</v>
      </c>
      <c r="J193" s="171">
        <v>11418186</v>
      </c>
      <c r="K193" s="170">
        <v>4675313</v>
      </c>
      <c r="L193" s="170">
        <v>24302</v>
      </c>
      <c r="M193" s="170">
        <v>380032</v>
      </c>
      <c r="N193" s="170">
        <v>0</v>
      </c>
      <c r="O193" s="170">
        <v>274145</v>
      </c>
      <c r="P193" s="170">
        <v>2357550</v>
      </c>
      <c r="Q193" s="170">
        <v>33217</v>
      </c>
      <c r="R193" s="170">
        <v>2867463</v>
      </c>
      <c r="S193" s="170">
        <v>0</v>
      </c>
      <c r="T193" s="170">
        <v>0</v>
      </c>
      <c r="U193" s="172">
        <v>10612022</v>
      </c>
      <c r="V193" s="173"/>
      <c r="W193" s="173"/>
      <c r="X193" s="173"/>
      <c r="Y193" s="173"/>
      <c r="Z193" s="173"/>
      <c r="AA193" s="173"/>
      <c r="AB193" s="173"/>
    </row>
    <row r="194" spans="1:28">
      <c r="A194" s="150" t="s">
        <v>170</v>
      </c>
      <c r="B194" s="152">
        <v>63124.09</v>
      </c>
      <c r="C194" s="152">
        <v>0</v>
      </c>
      <c r="D194" s="152">
        <v>240165.38</v>
      </c>
      <c r="E194" s="152">
        <v>0</v>
      </c>
      <c r="F194" s="152">
        <v>0</v>
      </c>
      <c r="G194" s="152">
        <v>0</v>
      </c>
      <c r="H194" s="152">
        <v>55150</v>
      </c>
      <c r="I194" s="152">
        <v>418592</v>
      </c>
      <c r="J194" s="153">
        <v>777031.47</v>
      </c>
      <c r="K194" s="152">
        <v>108634.8</v>
      </c>
      <c r="L194" s="152">
        <v>0</v>
      </c>
      <c r="M194" s="152">
        <v>433592</v>
      </c>
      <c r="N194" s="152">
        <v>0</v>
      </c>
      <c r="O194" s="152">
        <v>209351.08</v>
      </c>
      <c r="P194" s="152">
        <v>38554.879999999997</v>
      </c>
      <c r="Q194" s="152">
        <v>12032.18</v>
      </c>
      <c r="R194" s="152">
        <v>0</v>
      </c>
      <c r="S194" s="152">
        <v>0</v>
      </c>
      <c r="T194" s="152">
        <v>0</v>
      </c>
      <c r="U194" s="154">
        <v>802164.94000000006</v>
      </c>
      <c r="V194" s="147"/>
      <c r="W194" s="147"/>
      <c r="X194" s="147"/>
      <c r="Y194" s="147"/>
      <c r="Z194" s="147"/>
      <c r="AA194" s="147"/>
      <c r="AB194" s="147"/>
    </row>
    <row r="195" spans="1:28">
      <c r="A195" s="150" t="s">
        <v>171</v>
      </c>
      <c r="B195" s="152">
        <v>1264727</v>
      </c>
      <c r="C195" s="152">
        <v>271978</v>
      </c>
      <c r="D195" s="152">
        <v>1169896</v>
      </c>
      <c r="E195" s="152">
        <v>343959</v>
      </c>
      <c r="F195" s="152">
        <v>92917</v>
      </c>
      <c r="G195" s="152">
        <v>56358</v>
      </c>
      <c r="H195" s="152">
        <v>50100</v>
      </c>
      <c r="I195" s="152">
        <v>1069774</v>
      </c>
      <c r="J195" s="153">
        <v>4319709</v>
      </c>
      <c r="K195" s="152">
        <v>0</v>
      </c>
      <c r="L195" s="152">
        <v>83784</v>
      </c>
      <c r="M195" s="152">
        <v>2518654</v>
      </c>
      <c r="N195" s="152">
        <v>0</v>
      </c>
      <c r="O195" s="152">
        <v>529638</v>
      </c>
      <c r="P195" s="152">
        <v>377411</v>
      </c>
      <c r="Q195" s="152">
        <v>219739</v>
      </c>
      <c r="R195" s="152">
        <v>940249</v>
      </c>
      <c r="S195" s="152">
        <v>0</v>
      </c>
      <c r="T195" s="152">
        <v>0</v>
      </c>
      <c r="U195" s="154">
        <v>4669475</v>
      </c>
      <c r="V195" s="147"/>
      <c r="W195" s="147"/>
      <c r="X195" s="147"/>
      <c r="Y195" s="147"/>
      <c r="Z195" s="147"/>
      <c r="AA195" s="147"/>
      <c r="AB195" s="147"/>
    </row>
    <row r="196" spans="1:28">
      <c r="A196" s="150" t="s">
        <v>401</v>
      </c>
      <c r="B196" s="152">
        <v>72701.8</v>
      </c>
      <c r="C196" s="152">
        <v>0</v>
      </c>
      <c r="D196" s="152">
        <v>58185.399999999994</v>
      </c>
      <c r="E196" s="152">
        <v>0</v>
      </c>
      <c r="F196" s="152">
        <v>0</v>
      </c>
      <c r="G196" s="152">
        <v>0</v>
      </c>
      <c r="H196" s="152">
        <v>0</v>
      </c>
      <c r="I196" s="152">
        <v>0</v>
      </c>
      <c r="J196" s="153">
        <v>130887.2</v>
      </c>
      <c r="K196" s="152">
        <v>0</v>
      </c>
      <c r="L196" s="152">
        <v>0</v>
      </c>
      <c r="M196" s="152">
        <v>31477.4</v>
      </c>
      <c r="N196" s="152">
        <v>0</v>
      </c>
      <c r="O196" s="152">
        <v>11238.070000000002</v>
      </c>
      <c r="P196" s="152">
        <v>29975.65</v>
      </c>
      <c r="Q196" s="152">
        <v>61343.01</v>
      </c>
      <c r="R196" s="152">
        <v>0</v>
      </c>
      <c r="S196" s="152">
        <v>0</v>
      </c>
      <c r="T196" s="152">
        <v>0</v>
      </c>
      <c r="U196" s="154">
        <v>134034.13</v>
      </c>
      <c r="V196" s="147"/>
      <c r="W196" s="147"/>
      <c r="X196" s="147"/>
      <c r="Y196" s="147"/>
      <c r="Z196" s="147"/>
      <c r="AA196" s="147"/>
      <c r="AB196" s="147"/>
    </row>
    <row r="197" spans="1:28">
      <c r="A197" s="150" t="s">
        <v>173</v>
      </c>
      <c r="B197" s="152">
        <v>0</v>
      </c>
      <c r="C197" s="152">
        <v>0</v>
      </c>
      <c r="D197" s="152">
        <v>86942.75</v>
      </c>
      <c r="E197" s="152">
        <v>0</v>
      </c>
      <c r="F197" s="152">
        <v>0</v>
      </c>
      <c r="G197" s="152">
        <v>0</v>
      </c>
      <c r="H197" s="152">
        <v>6509.18</v>
      </c>
      <c r="I197" s="152">
        <v>0</v>
      </c>
      <c r="J197" s="153">
        <v>93451.93</v>
      </c>
      <c r="K197" s="152">
        <v>0</v>
      </c>
      <c r="L197" s="152">
        <v>0</v>
      </c>
      <c r="M197" s="152">
        <v>46326.9</v>
      </c>
      <c r="N197" s="152">
        <v>0</v>
      </c>
      <c r="O197" s="152">
        <v>8301.7099999999991</v>
      </c>
      <c r="P197" s="152">
        <v>18502.22</v>
      </c>
      <c r="Q197" s="152">
        <v>599.55999999999995</v>
      </c>
      <c r="R197" s="152">
        <v>0</v>
      </c>
      <c r="S197" s="152">
        <v>0</v>
      </c>
      <c r="T197" s="152">
        <v>0</v>
      </c>
      <c r="U197" s="154">
        <v>73730.39</v>
      </c>
      <c r="V197" s="147"/>
      <c r="W197" s="147"/>
      <c r="X197" s="147"/>
      <c r="Y197" s="147"/>
      <c r="Z197" s="147"/>
      <c r="AA197" s="147"/>
      <c r="AB197" s="147"/>
    </row>
    <row r="198" spans="1:28">
      <c r="A198" s="150" t="s">
        <v>174</v>
      </c>
      <c r="B198" s="152">
        <v>23400</v>
      </c>
      <c r="C198" s="152">
        <v>31534</v>
      </c>
      <c r="D198" s="152">
        <v>40440</v>
      </c>
      <c r="E198" s="152">
        <v>0</v>
      </c>
      <c r="F198" s="152">
        <v>0</v>
      </c>
      <c r="G198" s="152">
        <v>0</v>
      </c>
      <c r="H198" s="152">
        <v>0</v>
      </c>
      <c r="I198" s="152">
        <v>0</v>
      </c>
      <c r="J198" s="153">
        <v>95374</v>
      </c>
      <c r="K198" s="152">
        <v>41436</v>
      </c>
      <c r="L198" s="152">
        <v>0</v>
      </c>
      <c r="M198" s="152">
        <v>0</v>
      </c>
      <c r="N198" s="152">
        <v>0</v>
      </c>
      <c r="O198" s="152">
        <v>7218</v>
      </c>
      <c r="P198" s="152">
        <v>10957</v>
      </c>
      <c r="Q198" s="152">
        <v>25020</v>
      </c>
      <c r="R198" s="152">
        <v>36724</v>
      </c>
      <c r="S198" s="152">
        <v>0</v>
      </c>
      <c r="T198" s="152">
        <v>0</v>
      </c>
      <c r="U198" s="154">
        <v>121355</v>
      </c>
      <c r="V198" s="147"/>
      <c r="W198" s="147"/>
      <c r="X198" s="147"/>
      <c r="Y198" s="147"/>
      <c r="Z198" s="147"/>
      <c r="AA198" s="147"/>
      <c r="AB198" s="147"/>
    </row>
    <row r="199" spans="1:28">
      <c r="A199" s="151" t="s">
        <v>41</v>
      </c>
      <c r="B199" s="170">
        <v>1423952.8900000001</v>
      </c>
      <c r="C199" s="170">
        <v>303512</v>
      </c>
      <c r="D199" s="170">
        <v>1595629.5299999998</v>
      </c>
      <c r="E199" s="170">
        <v>343959</v>
      </c>
      <c r="F199" s="170">
        <v>92917</v>
      </c>
      <c r="G199" s="170">
        <v>56358</v>
      </c>
      <c r="H199" s="170">
        <v>111759.18</v>
      </c>
      <c r="I199" s="170">
        <v>1488366</v>
      </c>
      <c r="J199" s="171">
        <v>5416453.5999999996</v>
      </c>
      <c r="K199" s="170">
        <v>150070.79999999999</v>
      </c>
      <c r="L199" s="170">
        <v>83784</v>
      </c>
      <c r="M199" s="170">
        <v>3030050.3</v>
      </c>
      <c r="N199" s="170">
        <v>0</v>
      </c>
      <c r="O199" s="170">
        <v>765746.85999999987</v>
      </c>
      <c r="P199" s="170">
        <v>475400.75</v>
      </c>
      <c r="Q199" s="170">
        <v>318733.75</v>
      </c>
      <c r="R199" s="170">
        <v>976973</v>
      </c>
      <c r="S199" s="170">
        <v>0</v>
      </c>
      <c r="T199" s="170">
        <v>0</v>
      </c>
      <c r="U199" s="172">
        <v>5800759.459999999</v>
      </c>
      <c r="V199" s="173"/>
      <c r="W199" s="173"/>
      <c r="X199" s="173"/>
      <c r="Y199" s="173"/>
      <c r="Z199" s="173"/>
      <c r="AA199" s="173"/>
      <c r="AB199" s="173"/>
    </row>
    <row r="200" spans="1:28">
      <c r="A200" s="151" t="s">
        <v>42</v>
      </c>
      <c r="B200" s="170">
        <v>6433514.8900000006</v>
      </c>
      <c r="C200" s="170">
        <v>968016</v>
      </c>
      <c r="D200" s="170">
        <v>5585846.5299999993</v>
      </c>
      <c r="E200" s="170">
        <v>1644526</v>
      </c>
      <c r="F200" s="170">
        <v>147647</v>
      </c>
      <c r="G200" s="170">
        <v>56358</v>
      </c>
      <c r="H200" s="170">
        <v>304672.18</v>
      </c>
      <c r="I200" s="170">
        <v>1694059</v>
      </c>
      <c r="J200" s="171">
        <v>16834639.600000001</v>
      </c>
      <c r="K200" s="170">
        <v>4825383.8</v>
      </c>
      <c r="L200" s="170">
        <v>108086</v>
      </c>
      <c r="M200" s="170">
        <v>3410082.3</v>
      </c>
      <c r="N200" s="170">
        <v>0</v>
      </c>
      <c r="O200" s="170">
        <v>1039891.8599999999</v>
      </c>
      <c r="P200" s="170">
        <v>2832950.75</v>
      </c>
      <c r="Q200" s="170">
        <v>351950.75</v>
      </c>
      <c r="R200" s="170">
        <v>3844436</v>
      </c>
      <c r="S200" s="170">
        <v>0</v>
      </c>
      <c r="T200" s="170">
        <v>0</v>
      </c>
      <c r="U200" s="172">
        <v>16412781.459999999</v>
      </c>
      <c r="V200" s="173"/>
      <c r="W200" s="173"/>
      <c r="X200" s="173"/>
      <c r="Y200" s="173"/>
      <c r="Z200" s="173"/>
      <c r="AA200" s="173"/>
      <c r="AB200" s="173"/>
    </row>
    <row r="201" spans="1:28">
      <c r="A201" s="147"/>
      <c r="B201" s="147"/>
      <c r="C201" s="147"/>
      <c r="D201" s="147"/>
      <c r="E201" s="147"/>
      <c r="F201" s="147"/>
      <c r="G201" s="147"/>
      <c r="H201" s="147"/>
      <c r="I201" s="147"/>
      <c r="J201" s="153">
        <v>0</v>
      </c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54">
        <v>0</v>
      </c>
      <c r="V201" s="147"/>
      <c r="W201" s="147"/>
      <c r="X201" s="147"/>
      <c r="Y201" s="147"/>
      <c r="Z201" s="147"/>
      <c r="AA201" s="147"/>
      <c r="AB201" s="147"/>
    </row>
    <row r="202" spans="1:28">
      <c r="A202" s="151" t="s">
        <v>175</v>
      </c>
      <c r="B202" s="170">
        <v>3600277</v>
      </c>
      <c r="C202" s="170">
        <v>0</v>
      </c>
      <c r="D202" s="170">
        <v>4785503</v>
      </c>
      <c r="E202" s="170">
        <v>930508</v>
      </c>
      <c r="F202" s="170">
        <v>30554</v>
      </c>
      <c r="G202" s="170">
        <v>424</v>
      </c>
      <c r="H202" s="170">
        <v>1186628</v>
      </c>
      <c r="I202" s="170">
        <v>0</v>
      </c>
      <c r="J202" s="171">
        <v>10533894</v>
      </c>
      <c r="K202" s="170">
        <v>4152761</v>
      </c>
      <c r="L202" s="170">
        <v>0</v>
      </c>
      <c r="M202" s="170">
        <v>0</v>
      </c>
      <c r="N202" s="170">
        <v>0</v>
      </c>
      <c r="O202" s="170">
        <v>318865</v>
      </c>
      <c r="P202" s="170">
        <v>3130107</v>
      </c>
      <c r="Q202" s="170">
        <v>47818</v>
      </c>
      <c r="R202" s="170">
        <v>2252101</v>
      </c>
      <c r="S202" s="170">
        <v>0</v>
      </c>
      <c r="T202" s="170">
        <v>0</v>
      </c>
      <c r="U202" s="172">
        <v>9901652</v>
      </c>
      <c r="V202" s="173"/>
      <c r="W202" s="173"/>
      <c r="X202" s="173"/>
      <c r="Y202" s="173"/>
      <c r="Z202" s="173"/>
      <c r="AA202" s="173"/>
      <c r="AB202" s="173"/>
    </row>
    <row r="203" spans="1:28">
      <c r="A203" s="150" t="s">
        <v>176</v>
      </c>
      <c r="B203" s="152">
        <v>7926.5</v>
      </c>
      <c r="C203" s="152">
        <v>0</v>
      </c>
      <c r="D203" s="152">
        <v>115699.15000000001</v>
      </c>
      <c r="E203" s="152">
        <v>0</v>
      </c>
      <c r="F203" s="152">
        <v>0</v>
      </c>
      <c r="G203" s="152">
        <v>0</v>
      </c>
      <c r="H203" s="152">
        <v>27990.04</v>
      </c>
      <c r="I203" s="152">
        <v>143490.82</v>
      </c>
      <c r="J203" s="153">
        <v>295106.51</v>
      </c>
      <c r="K203" s="152">
        <v>103885.43</v>
      </c>
      <c r="L203" s="152">
        <v>0</v>
      </c>
      <c r="M203" s="152">
        <v>137038.62</v>
      </c>
      <c r="N203" s="152">
        <v>0</v>
      </c>
      <c r="O203" s="152">
        <v>28070.79</v>
      </c>
      <c r="P203" s="152">
        <v>15091.19</v>
      </c>
      <c r="Q203" s="152">
        <v>0</v>
      </c>
      <c r="R203" s="152">
        <v>312.14999999999998</v>
      </c>
      <c r="S203" s="152">
        <v>0</v>
      </c>
      <c r="T203" s="152">
        <v>0</v>
      </c>
      <c r="U203" s="154">
        <v>284398.18</v>
      </c>
      <c r="V203" s="147"/>
      <c r="W203" s="147"/>
      <c r="X203" s="147"/>
      <c r="Y203" s="147"/>
      <c r="Z203" s="147"/>
      <c r="AA203" s="147"/>
      <c r="AB203" s="147"/>
    </row>
    <row r="204" spans="1:28">
      <c r="A204" s="150" t="s">
        <v>177</v>
      </c>
      <c r="B204" s="152">
        <v>733795</v>
      </c>
      <c r="C204" s="152">
        <v>0</v>
      </c>
      <c r="D204" s="152">
        <v>205173</v>
      </c>
      <c r="E204" s="152">
        <v>47926</v>
      </c>
      <c r="F204" s="152">
        <v>44011</v>
      </c>
      <c r="G204" s="152">
        <v>181305</v>
      </c>
      <c r="H204" s="152">
        <v>0</v>
      </c>
      <c r="I204" s="152">
        <v>655228</v>
      </c>
      <c r="J204" s="153">
        <v>1867438</v>
      </c>
      <c r="K204" s="152">
        <v>0</v>
      </c>
      <c r="L204" s="152">
        <v>0</v>
      </c>
      <c r="M204" s="152">
        <v>1080317</v>
      </c>
      <c r="N204" s="152">
        <v>0</v>
      </c>
      <c r="O204" s="152">
        <v>2882</v>
      </c>
      <c r="P204" s="152">
        <v>70805</v>
      </c>
      <c r="Q204" s="152">
        <v>639714</v>
      </c>
      <c r="R204" s="152">
        <v>2034</v>
      </c>
      <c r="S204" s="152">
        <v>0</v>
      </c>
      <c r="T204" s="152">
        <v>0</v>
      </c>
      <c r="U204" s="154">
        <v>1795752</v>
      </c>
      <c r="V204" s="147"/>
      <c r="W204" s="147"/>
      <c r="X204" s="147"/>
      <c r="Y204" s="147"/>
      <c r="Z204" s="147"/>
      <c r="AA204" s="147"/>
      <c r="AB204" s="147"/>
    </row>
    <row r="205" spans="1:28">
      <c r="A205" s="150" t="s">
        <v>178</v>
      </c>
      <c r="B205" s="152">
        <v>0</v>
      </c>
      <c r="C205" s="152">
        <v>0</v>
      </c>
      <c r="D205" s="152">
        <v>162526.54</v>
      </c>
      <c r="E205" s="152">
        <v>0</v>
      </c>
      <c r="F205" s="152">
        <v>293280.40000000002</v>
      </c>
      <c r="G205" s="152">
        <v>0</v>
      </c>
      <c r="H205" s="152">
        <v>17103.62</v>
      </c>
      <c r="I205" s="152">
        <v>0</v>
      </c>
      <c r="J205" s="153">
        <v>472910.56000000006</v>
      </c>
      <c r="K205" s="152">
        <v>18367.490000000002</v>
      </c>
      <c r="L205" s="152">
        <v>0</v>
      </c>
      <c r="M205" s="152">
        <v>0</v>
      </c>
      <c r="N205" s="152">
        <v>0</v>
      </c>
      <c r="O205" s="152">
        <v>160903.91999999998</v>
      </c>
      <c r="P205" s="152">
        <v>46720.65</v>
      </c>
      <c r="Q205" s="152">
        <v>131454.57</v>
      </c>
      <c r="R205" s="152">
        <v>0</v>
      </c>
      <c r="S205" s="152">
        <v>0</v>
      </c>
      <c r="T205" s="152">
        <v>0</v>
      </c>
      <c r="U205" s="154">
        <v>357446.63</v>
      </c>
      <c r="V205" s="147"/>
      <c r="W205" s="147"/>
      <c r="X205" s="147"/>
      <c r="Y205" s="147"/>
      <c r="Z205" s="147"/>
      <c r="AA205" s="147"/>
      <c r="AB205" s="147"/>
    </row>
    <row r="206" spans="1:28">
      <c r="A206" s="151" t="s">
        <v>41</v>
      </c>
      <c r="B206" s="170">
        <v>741721.5</v>
      </c>
      <c r="C206" s="170">
        <v>0</v>
      </c>
      <c r="D206" s="170">
        <v>483398.69000000006</v>
      </c>
      <c r="E206" s="170">
        <v>47926</v>
      </c>
      <c r="F206" s="170">
        <v>337291.4</v>
      </c>
      <c r="G206" s="170">
        <v>181305</v>
      </c>
      <c r="H206" s="170">
        <v>45093.66</v>
      </c>
      <c r="I206" s="170">
        <v>798718.82000000007</v>
      </c>
      <c r="J206" s="171">
        <v>2635455.0699999998</v>
      </c>
      <c r="K206" s="170">
        <v>122252.92</v>
      </c>
      <c r="L206" s="170">
        <v>0</v>
      </c>
      <c r="M206" s="170">
        <v>1217355.6200000001</v>
      </c>
      <c r="N206" s="170">
        <v>0</v>
      </c>
      <c r="O206" s="170">
        <v>191856.71</v>
      </c>
      <c r="P206" s="170">
        <v>132616.84</v>
      </c>
      <c r="Q206" s="170">
        <v>771168.57000000007</v>
      </c>
      <c r="R206" s="170">
        <v>2346.15</v>
      </c>
      <c r="S206" s="170">
        <v>0</v>
      </c>
      <c r="T206" s="170">
        <v>0</v>
      </c>
      <c r="U206" s="172">
        <v>2437596.81</v>
      </c>
      <c r="V206" s="173"/>
      <c r="W206" s="173"/>
      <c r="X206" s="173"/>
      <c r="Y206" s="173"/>
      <c r="Z206" s="173"/>
      <c r="AA206" s="173"/>
      <c r="AB206" s="173"/>
    </row>
    <row r="207" spans="1:28">
      <c r="A207" s="151" t="s">
        <v>42</v>
      </c>
      <c r="B207" s="170">
        <v>4341998.5</v>
      </c>
      <c r="C207" s="170">
        <v>0</v>
      </c>
      <c r="D207" s="170">
        <v>5268901.6900000004</v>
      </c>
      <c r="E207" s="170">
        <v>978434</v>
      </c>
      <c r="F207" s="170">
        <v>367845.4</v>
      </c>
      <c r="G207" s="170">
        <v>181729</v>
      </c>
      <c r="H207" s="170">
        <v>1231721.6599999999</v>
      </c>
      <c r="I207" s="170">
        <v>798718.82000000007</v>
      </c>
      <c r="J207" s="171">
        <v>13169349.070000002</v>
      </c>
      <c r="K207" s="170">
        <v>4275013.92</v>
      </c>
      <c r="L207" s="170">
        <v>0</v>
      </c>
      <c r="M207" s="170">
        <v>1217355.6200000001</v>
      </c>
      <c r="N207" s="170">
        <v>0</v>
      </c>
      <c r="O207" s="170">
        <v>510721.70999999996</v>
      </c>
      <c r="P207" s="170">
        <v>3262723.84</v>
      </c>
      <c r="Q207" s="170">
        <v>818986.57000000007</v>
      </c>
      <c r="R207" s="170">
        <v>2254447.15</v>
      </c>
      <c r="S207" s="170">
        <v>0</v>
      </c>
      <c r="T207" s="170">
        <v>0</v>
      </c>
      <c r="U207" s="172">
        <v>12339248.810000001</v>
      </c>
      <c r="V207" s="173"/>
      <c r="W207" s="173"/>
      <c r="X207" s="173"/>
      <c r="Y207" s="173"/>
      <c r="Z207" s="173"/>
      <c r="AA207" s="173"/>
      <c r="AB207" s="173"/>
    </row>
    <row r="208" spans="1:28">
      <c r="A208" s="147"/>
      <c r="B208" s="147"/>
      <c r="C208" s="147"/>
      <c r="D208" s="147"/>
      <c r="E208" s="147"/>
      <c r="F208" s="147"/>
      <c r="G208" s="147"/>
      <c r="H208" s="147"/>
      <c r="I208" s="147"/>
      <c r="J208" s="153">
        <v>0</v>
      </c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54">
        <v>0</v>
      </c>
      <c r="V208" s="147"/>
      <c r="W208" s="147"/>
      <c r="X208" s="147"/>
      <c r="Y208" s="147"/>
      <c r="Z208" s="147"/>
      <c r="AA208" s="147"/>
      <c r="AB208" s="147"/>
    </row>
    <row r="209" spans="1:28">
      <c r="A209" s="151" t="s">
        <v>179</v>
      </c>
      <c r="B209" s="170">
        <v>5905883.3700000001</v>
      </c>
      <c r="C209" s="170">
        <v>0</v>
      </c>
      <c r="D209" s="170">
        <v>11692092.630000001</v>
      </c>
      <c r="E209" s="170">
        <v>3872977.4000000004</v>
      </c>
      <c r="F209" s="170">
        <v>0</v>
      </c>
      <c r="G209" s="170">
        <v>571</v>
      </c>
      <c r="H209" s="170">
        <v>1356753.03</v>
      </c>
      <c r="I209" s="170">
        <v>1265724.1000000001</v>
      </c>
      <c r="J209" s="171">
        <v>24094001.530000001</v>
      </c>
      <c r="K209" s="170">
        <v>11229185.609999999</v>
      </c>
      <c r="L209" s="170">
        <v>30243.63</v>
      </c>
      <c r="M209" s="170">
        <v>0</v>
      </c>
      <c r="N209" s="170">
        <v>0</v>
      </c>
      <c r="O209" s="170">
        <v>4613417.9300000006</v>
      </c>
      <c r="P209" s="170">
        <v>3744539.21</v>
      </c>
      <c r="Q209" s="170">
        <v>328418.50000000006</v>
      </c>
      <c r="R209" s="170">
        <v>3999601.4899999998</v>
      </c>
      <c r="S209" s="170">
        <v>0</v>
      </c>
      <c r="T209" s="170">
        <v>0</v>
      </c>
      <c r="U209" s="172">
        <v>23945406.370000001</v>
      </c>
      <c r="V209" s="173"/>
      <c r="W209" s="173"/>
      <c r="X209" s="173"/>
      <c r="Y209" s="173"/>
      <c r="Z209" s="173"/>
      <c r="AA209" s="173"/>
      <c r="AB209" s="173"/>
    </row>
    <row r="210" spans="1:28">
      <c r="A210" s="150" t="s">
        <v>180</v>
      </c>
      <c r="B210" s="152">
        <v>959086</v>
      </c>
      <c r="C210" s="152">
        <v>0</v>
      </c>
      <c r="D210" s="152">
        <v>723254</v>
      </c>
      <c r="E210" s="152">
        <v>315249</v>
      </c>
      <c r="F210" s="152">
        <v>3026</v>
      </c>
      <c r="G210" s="152">
        <v>1267874</v>
      </c>
      <c r="H210" s="152">
        <v>2987</v>
      </c>
      <c r="I210" s="152">
        <v>985952</v>
      </c>
      <c r="J210" s="153">
        <v>4257428</v>
      </c>
      <c r="K210" s="152">
        <v>0</v>
      </c>
      <c r="L210" s="152">
        <v>0</v>
      </c>
      <c r="M210" s="152">
        <v>850190</v>
      </c>
      <c r="N210" s="152">
        <v>0</v>
      </c>
      <c r="O210" s="152">
        <v>1080504</v>
      </c>
      <c r="P210" s="152">
        <v>344968</v>
      </c>
      <c r="Q210" s="152">
        <v>211489</v>
      </c>
      <c r="R210" s="152">
        <v>32550</v>
      </c>
      <c r="S210" s="152">
        <v>2216592</v>
      </c>
      <c r="T210" s="152">
        <v>0</v>
      </c>
      <c r="U210" s="154">
        <v>4736293</v>
      </c>
      <c r="V210" s="147"/>
      <c r="W210" s="147"/>
      <c r="X210" s="147"/>
      <c r="Y210" s="147"/>
      <c r="Z210" s="147"/>
      <c r="AA210" s="147"/>
      <c r="AB210" s="147"/>
    </row>
    <row r="211" spans="1:28">
      <c r="A211" s="150" t="s">
        <v>181</v>
      </c>
      <c r="B211" s="152">
        <v>13461.09</v>
      </c>
      <c r="C211" s="152">
        <v>0</v>
      </c>
      <c r="D211" s="152">
        <v>468363.9</v>
      </c>
      <c r="E211" s="152">
        <v>124861.05</v>
      </c>
      <c r="F211" s="152">
        <v>0</v>
      </c>
      <c r="G211" s="152">
        <v>0</v>
      </c>
      <c r="H211" s="152">
        <v>0</v>
      </c>
      <c r="I211" s="152">
        <v>0</v>
      </c>
      <c r="J211" s="153">
        <v>606686.04</v>
      </c>
      <c r="K211" s="152">
        <v>289988.38</v>
      </c>
      <c r="L211" s="152">
        <v>0</v>
      </c>
      <c r="M211" s="152">
        <v>0</v>
      </c>
      <c r="N211" s="152">
        <v>0</v>
      </c>
      <c r="O211" s="152">
        <v>101127.23999999999</v>
      </c>
      <c r="P211" s="152">
        <v>151842.13</v>
      </c>
      <c r="Q211" s="152">
        <v>60299.700000000004</v>
      </c>
      <c r="R211" s="152">
        <v>3428.59</v>
      </c>
      <c r="S211" s="152">
        <v>0</v>
      </c>
      <c r="T211" s="152">
        <v>0</v>
      </c>
      <c r="U211" s="154">
        <v>606686.03999999992</v>
      </c>
      <c r="V211" s="147"/>
      <c r="W211" s="147"/>
      <c r="X211" s="147"/>
      <c r="Y211" s="147"/>
      <c r="Z211" s="147"/>
      <c r="AA211" s="147"/>
      <c r="AB211" s="147"/>
    </row>
    <row r="212" spans="1:28">
      <c r="A212" s="150" t="s">
        <v>182</v>
      </c>
      <c r="B212" s="152">
        <v>0</v>
      </c>
      <c r="C212" s="152">
        <v>0</v>
      </c>
      <c r="D212" s="152">
        <v>218398</v>
      </c>
      <c r="E212" s="152">
        <v>0</v>
      </c>
      <c r="F212" s="152">
        <v>0</v>
      </c>
      <c r="G212" s="152">
        <v>0</v>
      </c>
      <c r="H212" s="152">
        <v>0</v>
      </c>
      <c r="I212" s="152">
        <v>0</v>
      </c>
      <c r="J212" s="153">
        <v>218398</v>
      </c>
      <c r="K212" s="152">
        <v>28105</v>
      </c>
      <c r="L212" s="152">
        <v>0</v>
      </c>
      <c r="M212" s="152">
        <v>0</v>
      </c>
      <c r="N212" s="152">
        <v>0</v>
      </c>
      <c r="O212" s="152">
        <v>17639</v>
      </c>
      <c r="P212" s="152">
        <v>23257</v>
      </c>
      <c r="Q212" s="152">
        <v>97976</v>
      </c>
      <c r="R212" s="152">
        <v>0</v>
      </c>
      <c r="S212" s="152">
        <v>0</v>
      </c>
      <c r="T212" s="152">
        <v>0</v>
      </c>
      <c r="U212" s="154">
        <v>166977</v>
      </c>
      <c r="V212" s="147"/>
      <c r="W212" s="147"/>
      <c r="X212" s="147"/>
      <c r="Y212" s="147"/>
      <c r="Z212" s="147"/>
      <c r="AA212" s="147"/>
      <c r="AB212" s="147"/>
    </row>
    <row r="213" spans="1:28">
      <c r="A213" s="150" t="s">
        <v>402</v>
      </c>
      <c r="B213" s="152">
        <v>0</v>
      </c>
      <c r="C213" s="152">
        <v>0</v>
      </c>
      <c r="D213" s="152">
        <v>13034.929999999998</v>
      </c>
      <c r="E213" s="152">
        <v>2301.42</v>
      </c>
      <c r="F213" s="152">
        <v>0</v>
      </c>
      <c r="G213" s="152">
        <v>0</v>
      </c>
      <c r="H213" s="152">
        <v>0</v>
      </c>
      <c r="I213" s="152">
        <v>0</v>
      </c>
      <c r="J213" s="153">
        <v>15336.349999999999</v>
      </c>
      <c r="K213" s="152">
        <v>6045.63</v>
      </c>
      <c r="L213" s="152">
        <v>0</v>
      </c>
      <c r="M213" s="152">
        <v>0</v>
      </c>
      <c r="N213" s="152">
        <v>0</v>
      </c>
      <c r="O213" s="152">
        <v>76.849999999999994</v>
      </c>
      <c r="P213" s="152">
        <v>13212.35</v>
      </c>
      <c r="Q213" s="152">
        <v>0</v>
      </c>
      <c r="R213" s="152">
        <v>0</v>
      </c>
      <c r="S213" s="152">
        <v>0</v>
      </c>
      <c r="T213" s="152">
        <v>0</v>
      </c>
      <c r="U213" s="154">
        <v>19334.830000000002</v>
      </c>
      <c r="V213" s="147"/>
      <c r="W213" s="147"/>
      <c r="X213" s="147"/>
      <c r="Y213" s="147"/>
      <c r="Z213" s="147"/>
      <c r="AA213" s="147"/>
      <c r="AB213" s="147"/>
    </row>
    <row r="214" spans="1:28">
      <c r="A214" s="150" t="s">
        <v>184</v>
      </c>
      <c r="B214" s="152">
        <v>0</v>
      </c>
      <c r="C214" s="152">
        <v>117300.56</v>
      </c>
      <c r="D214" s="152">
        <v>62474.44</v>
      </c>
      <c r="E214" s="152">
        <v>36269.78</v>
      </c>
      <c r="F214" s="152">
        <v>3528.96</v>
      </c>
      <c r="G214" s="152">
        <v>160</v>
      </c>
      <c r="H214" s="152">
        <v>42113.4</v>
      </c>
      <c r="I214" s="152">
        <v>161952.29</v>
      </c>
      <c r="J214" s="153">
        <v>423799.43</v>
      </c>
      <c r="K214" s="152">
        <v>266972.34000000003</v>
      </c>
      <c r="L214" s="152">
        <v>0</v>
      </c>
      <c r="M214" s="152">
        <v>17851.86</v>
      </c>
      <c r="N214" s="152">
        <v>0</v>
      </c>
      <c r="O214" s="152">
        <v>586383.75</v>
      </c>
      <c r="P214" s="152">
        <v>37004.42</v>
      </c>
      <c r="Q214" s="152">
        <v>37267.03</v>
      </c>
      <c r="R214" s="152">
        <v>0</v>
      </c>
      <c r="S214" s="152">
        <v>0</v>
      </c>
      <c r="T214" s="152">
        <v>0</v>
      </c>
      <c r="U214" s="154">
        <v>945479.4</v>
      </c>
      <c r="V214" s="147"/>
      <c r="W214" s="147"/>
      <c r="X214" s="147"/>
      <c r="Y214" s="147"/>
      <c r="Z214" s="147"/>
      <c r="AA214" s="147"/>
      <c r="AB214" s="147"/>
    </row>
    <row r="215" spans="1:28">
      <c r="A215" s="150" t="s">
        <v>185</v>
      </c>
      <c r="B215" s="152">
        <v>0</v>
      </c>
      <c r="C215" s="152">
        <v>0</v>
      </c>
      <c r="D215" s="152">
        <v>17816.760000000002</v>
      </c>
      <c r="E215" s="152">
        <v>140096.07</v>
      </c>
      <c r="F215" s="152">
        <v>0</v>
      </c>
      <c r="G215" s="152">
        <v>0</v>
      </c>
      <c r="H215" s="152">
        <v>0</v>
      </c>
      <c r="I215" s="152">
        <v>0</v>
      </c>
      <c r="J215" s="153">
        <v>157912.83000000002</v>
      </c>
      <c r="K215" s="152">
        <v>0</v>
      </c>
      <c r="L215" s="152">
        <v>0</v>
      </c>
      <c r="M215" s="152">
        <v>0</v>
      </c>
      <c r="N215" s="152">
        <v>0</v>
      </c>
      <c r="O215" s="152">
        <v>1962.2400000000002</v>
      </c>
      <c r="P215" s="152">
        <v>13127.26</v>
      </c>
      <c r="Q215" s="152">
        <v>124655.85</v>
      </c>
      <c r="R215" s="152">
        <v>0</v>
      </c>
      <c r="S215" s="152">
        <v>0</v>
      </c>
      <c r="T215" s="152">
        <v>0</v>
      </c>
      <c r="U215" s="154">
        <v>139745.35</v>
      </c>
      <c r="V215" s="147"/>
      <c r="W215" s="147"/>
      <c r="X215" s="147"/>
      <c r="Y215" s="147"/>
      <c r="Z215" s="147"/>
      <c r="AA215" s="147"/>
      <c r="AB215" s="147"/>
    </row>
    <row r="216" spans="1:28">
      <c r="A216" s="150" t="s">
        <v>186</v>
      </c>
      <c r="B216" s="152">
        <v>136691.88999999998</v>
      </c>
      <c r="C216" s="152">
        <v>0</v>
      </c>
      <c r="D216" s="152">
        <v>10007.73</v>
      </c>
      <c r="E216" s="152">
        <v>25432.03</v>
      </c>
      <c r="F216" s="152">
        <v>0</v>
      </c>
      <c r="G216" s="152">
        <v>9108.02</v>
      </c>
      <c r="H216" s="152">
        <v>9108</v>
      </c>
      <c r="I216" s="152">
        <v>0</v>
      </c>
      <c r="J216" s="153">
        <v>190347.66999999998</v>
      </c>
      <c r="K216" s="152">
        <v>16586.87</v>
      </c>
      <c r="L216" s="152">
        <v>0</v>
      </c>
      <c r="M216" s="152">
        <v>9108</v>
      </c>
      <c r="N216" s="152">
        <v>0</v>
      </c>
      <c r="O216" s="152">
        <v>9936.9399999999987</v>
      </c>
      <c r="P216" s="152">
        <v>14987.81</v>
      </c>
      <c r="Q216" s="152">
        <v>139540.53000000003</v>
      </c>
      <c r="R216" s="152">
        <v>0</v>
      </c>
      <c r="S216" s="152">
        <v>0</v>
      </c>
      <c r="T216" s="152">
        <v>0</v>
      </c>
      <c r="U216" s="154">
        <v>190160.15000000002</v>
      </c>
      <c r="V216" s="147"/>
      <c r="W216" s="147"/>
      <c r="X216" s="147"/>
      <c r="Y216" s="147"/>
      <c r="Z216" s="147"/>
      <c r="AA216" s="147"/>
      <c r="AB216" s="147"/>
    </row>
    <row r="217" spans="1:28">
      <c r="A217" s="150" t="s">
        <v>187</v>
      </c>
      <c r="B217" s="152">
        <v>0</v>
      </c>
      <c r="C217" s="152">
        <v>0</v>
      </c>
      <c r="D217" s="152">
        <v>12559.130000000001</v>
      </c>
      <c r="E217" s="152">
        <v>13059.74</v>
      </c>
      <c r="F217" s="152">
        <v>350.92</v>
      </c>
      <c r="G217" s="152">
        <v>0</v>
      </c>
      <c r="H217" s="152">
        <v>0</v>
      </c>
      <c r="I217" s="152">
        <v>0</v>
      </c>
      <c r="J217" s="153">
        <v>25969.79</v>
      </c>
      <c r="K217" s="152">
        <v>16148</v>
      </c>
      <c r="L217" s="152">
        <v>0</v>
      </c>
      <c r="M217" s="152">
        <v>0</v>
      </c>
      <c r="N217" s="152">
        <v>0</v>
      </c>
      <c r="O217" s="152">
        <v>35</v>
      </c>
      <c r="P217" s="152">
        <v>12921</v>
      </c>
      <c r="Q217" s="152">
        <v>0</v>
      </c>
      <c r="R217" s="152">
        <v>0</v>
      </c>
      <c r="S217" s="152">
        <v>0</v>
      </c>
      <c r="T217" s="152">
        <v>0</v>
      </c>
      <c r="U217" s="154">
        <v>29104</v>
      </c>
      <c r="V217" s="147"/>
      <c r="W217" s="147"/>
      <c r="X217" s="147"/>
      <c r="Y217" s="147"/>
      <c r="Z217" s="147"/>
      <c r="AA217" s="147"/>
      <c r="AB217" s="147"/>
    </row>
    <row r="218" spans="1:28">
      <c r="A218" s="150" t="s">
        <v>188</v>
      </c>
      <c r="B218" s="152">
        <v>0</v>
      </c>
      <c r="C218" s="152">
        <v>0</v>
      </c>
      <c r="D218" s="152">
        <v>29497.35</v>
      </c>
      <c r="E218" s="152">
        <v>110333.45999999999</v>
      </c>
      <c r="F218" s="152">
        <v>0</v>
      </c>
      <c r="G218" s="152">
        <v>0</v>
      </c>
      <c r="H218" s="152">
        <v>7318.95</v>
      </c>
      <c r="I218" s="152">
        <v>253747.31</v>
      </c>
      <c r="J218" s="153">
        <v>400897.07</v>
      </c>
      <c r="K218" s="152">
        <v>41978.04</v>
      </c>
      <c r="L218" s="152">
        <v>0</v>
      </c>
      <c r="M218" s="152">
        <v>258747.31</v>
      </c>
      <c r="N218" s="152">
        <v>0</v>
      </c>
      <c r="O218" s="152">
        <v>55599.73</v>
      </c>
      <c r="P218" s="152">
        <v>27701.62</v>
      </c>
      <c r="Q218" s="152">
        <v>1846.45</v>
      </c>
      <c r="R218" s="152">
        <v>23081.69</v>
      </c>
      <c r="S218" s="152">
        <v>0</v>
      </c>
      <c r="T218" s="152">
        <v>0</v>
      </c>
      <c r="U218" s="154">
        <v>408954.83999999997</v>
      </c>
      <c r="V218" s="147"/>
      <c r="W218" s="147"/>
      <c r="X218" s="147"/>
      <c r="Y218" s="147"/>
      <c r="Z218" s="147"/>
      <c r="AA218" s="147"/>
      <c r="AB218" s="147"/>
    </row>
    <row r="219" spans="1:28">
      <c r="A219" s="151" t="s">
        <v>41</v>
      </c>
      <c r="B219" s="170">
        <v>1109238.98</v>
      </c>
      <c r="C219" s="170">
        <v>117300.56</v>
      </c>
      <c r="D219" s="170">
        <v>1555406.2399999998</v>
      </c>
      <c r="E219" s="170">
        <v>767602.55</v>
      </c>
      <c r="F219" s="170">
        <v>6905.88</v>
      </c>
      <c r="G219" s="170">
        <v>1277142.02</v>
      </c>
      <c r="H219" s="170">
        <v>61527.35</v>
      </c>
      <c r="I219" s="170">
        <v>1401651.6</v>
      </c>
      <c r="J219" s="171">
        <v>6296775.1799999997</v>
      </c>
      <c r="K219" s="170">
        <v>665824.26000000013</v>
      </c>
      <c r="L219" s="170">
        <v>0</v>
      </c>
      <c r="M219" s="170">
        <v>1135897.17</v>
      </c>
      <c r="N219" s="170">
        <v>0</v>
      </c>
      <c r="O219" s="170">
        <v>1853264.75</v>
      </c>
      <c r="P219" s="170">
        <v>639021.59000000008</v>
      </c>
      <c r="Q219" s="170">
        <v>673074.55999999994</v>
      </c>
      <c r="R219" s="170">
        <v>59060.28</v>
      </c>
      <c r="S219" s="170">
        <v>2216592</v>
      </c>
      <c r="T219" s="170">
        <v>0</v>
      </c>
      <c r="U219" s="172">
        <v>7242734.6100000003</v>
      </c>
      <c r="V219" s="173"/>
      <c r="W219" s="173"/>
      <c r="X219" s="173"/>
      <c r="Y219" s="173"/>
      <c r="Z219" s="173"/>
      <c r="AA219" s="173"/>
      <c r="AB219" s="173"/>
    </row>
    <row r="220" spans="1:28">
      <c r="A220" s="151" t="s">
        <v>42</v>
      </c>
      <c r="B220" s="170">
        <v>7015122.3499999996</v>
      </c>
      <c r="C220" s="170">
        <v>117300.56</v>
      </c>
      <c r="D220" s="170">
        <v>13247498.870000001</v>
      </c>
      <c r="E220" s="170">
        <v>4640579.95</v>
      </c>
      <c r="F220" s="170">
        <v>6905.88</v>
      </c>
      <c r="G220" s="170">
        <v>1277713.02</v>
      </c>
      <c r="H220" s="170">
        <v>1418280.3800000001</v>
      </c>
      <c r="I220" s="170">
        <v>2667375.7000000002</v>
      </c>
      <c r="J220" s="171">
        <v>30390776.709999997</v>
      </c>
      <c r="K220" s="170">
        <v>11895009.869999999</v>
      </c>
      <c r="L220" s="170">
        <v>30243.63</v>
      </c>
      <c r="M220" s="170">
        <v>1135897.17</v>
      </c>
      <c r="N220" s="170">
        <v>0</v>
      </c>
      <c r="O220" s="170">
        <v>6466682.6800000006</v>
      </c>
      <c r="P220" s="170">
        <v>4383560.8</v>
      </c>
      <c r="Q220" s="170">
        <v>1001493.06</v>
      </c>
      <c r="R220" s="170">
        <v>4058661.7699999996</v>
      </c>
      <c r="S220" s="170">
        <v>2216592</v>
      </c>
      <c r="T220" s="170">
        <v>0</v>
      </c>
      <c r="U220" s="172">
        <v>31188140.98</v>
      </c>
      <c r="V220" s="173"/>
      <c r="W220" s="173"/>
      <c r="X220" s="173"/>
      <c r="Y220" s="173"/>
      <c r="Z220" s="173"/>
      <c r="AA220" s="173"/>
      <c r="AB220" s="173"/>
    </row>
    <row r="221" spans="1:28">
      <c r="A221" s="147"/>
      <c r="B221" s="147"/>
      <c r="C221" s="147"/>
      <c r="D221" s="147"/>
      <c r="E221" s="147"/>
      <c r="F221" s="147"/>
      <c r="G221" s="147"/>
      <c r="H221" s="147"/>
      <c r="I221" s="147"/>
      <c r="J221" s="153">
        <v>0</v>
      </c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54">
        <v>0</v>
      </c>
      <c r="V221" s="147"/>
      <c r="W221" s="147"/>
      <c r="X221" s="147"/>
      <c r="Y221" s="147"/>
      <c r="Z221" s="147"/>
      <c r="AA221" s="147"/>
      <c r="AB221" s="147"/>
    </row>
    <row r="222" spans="1:28">
      <c r="A222" s="151" t="s">
        <v>189</v>
      </c>
      <c r="B222" s="170">
        <v>2325117</v>
      </c>
      <c r="C222" s="170">
        <v>0</v>
      </c>
      <c r="D222" s="170">
        <v>5037803</v>
      </c>
      <c r="E222" s="170">
        <v>1202661</v>
      </c>
      <c r="F222" s="170">
        <v>735</v>
      </c>
      <c r="G222" s="170">
        <v>0</v>
      </c>
      <c r="H222" s="170">
        <v>98251</v>
      </c>
      <c r="I222" s="170">
        <v>500000</v>
      </c>
      <c r="J222" s="171">
        <v>9164567</v>
      </c>
      <c r="K222" s="170">
        <v>1268545</v>
      </c>
      <c r="L222" s="170">
        <v>0</v>
      </c>
      <c r="M222" s="170">
        <v>750000</v>
      </c>
      <c r="N222" s="170">
        <v>0</v>
      </c>
      <c r="O222" s="170">
        <v>241052</v>
      </c>
      <c r="P222" s="170">
        <v>4652544</v>
      </c>
      <c r="Q222" s="170">
        <v>728028</v>
      </c>
      <c r="R222" s="170">
        <v>1221353</v>
      </c>
      <c r="S222" s="170">
        <v>0</v>
      </c>
      <c r="T222" s="170">
        <v>0</v>
      </c>
      <c r="U222" s="172">
        <v>8861522</v>
      </c>
      <c r="V222" s="173"/>
      <c r="W222" s="173"/>
      <c r="X222" s="173"/>
      <c r="Y222" s="173"/>
      <c r="Z222" s="173"/>
      <c r="AA222" s="173"/>
      <c r="AB222" s="173"/>
    </row>
    <row r="223" spans="1:28">
      <c r="A223" s="150" t="s">
        <v>190</v>
      </c>
      <c r="B223" s="152">
        <v>91299.75</v>
      </c>
      <c r="C223" s="152">
        <v>0</v>
      </c>
      <c r="D223" s="152">
        <v>48939.43</v>
      </c>
      <c r="E223" s="152">
        <v>22.83</v>
      </c>
      <c r="F223" s="152">
        <v>1072.83</v>
      </c>
      <c r="G223" s="152">
        <v>15.6</v>
      </c>
      <c r="H223" s="152">
        <v>1538.77</v>
      </c>
      <c r="I223" s="152">
        <v>0</v>
      </c>
      <c r="J223" s="153">
        <v>142889.20999999996</v>
      </c>
      <c r="K223" s="152">
        <v>30795.85</v>
      </c>
      <c r="L223" s="152">
        <v>0</v>
      </c>
      <c r="M223" s="152">
        <v>11827.81</v>
      </c>
      <c r="N223" s="152">
        <v>0</v>
      </c>
      <c r="O223" s="152">
        <v>1082.8400000000001</v>
      </c>
      <c r="P223" s="152">
        <v>5891.82</v>
      </c>
      <c r="Q223" s="152">
        <v>91299.75</v>
      </c>
      <c r="R223" s="152">
        <v>2135.79</v>
      </c>
      <c r="S223" s="152">
        <v>0</v>
      </c>
      <c r="T223" s="152">
        <v>0</v>
      </c>
      <c r="U223" s="154">
        <v>143033.86000000002</v>
      </c>
      <c r="V223" s="147"/>
      <c r="W223" s="147"/>
      <c r="X223" s="147"/>
      <c r="Y223" s="147"/>
      <c r="Z223" s="147"/>
      <c r="AA223" s="147"/>
      <c r="AB223" s="147"/>
    </row>
    <row r="224" spans="1:28">
      <c r="A224" s="150" t="s">
        <v>191</v>
      </c>
      <c r="B224" s="152">
        <v>0</v>
      </c>
      <c r="C224" s="152">
        <v>0</v>
      </c>
      <c r="D224" s="152">
        <v>13388</v>
      </c>
      <c r="E224" s="152">
        <v>16183</v>
      </c>
      <c r="F224" s="152">
        <v>520</v>
      </c>
      <c r="G224" s="152">
        <v>0</v>
      </c>
      <c r="H224" s="152">
        <v>186</v>
      </c>
      <c r="I224" s="152">
        <v>0</v>
      </c>
      <c r="J224" s="153">
        <v>30277</v>
      </c>
      <c r="K224" s="152">
        <v>0</v>
      </c>
      <c r="L224" s="152">
        <v>0</v>
      </c>
      <c r="M224" s="152">
        <v>22500</v>
      </c>
      <c r="N224" s="152">
        <v>0</v>
      </c>
      <c r="O224" s="152">
        <v>1</v>
      </c>
      <c r="P224" s="152">
        <v>4496</v>
      </c>
      <c r="Q224" s="152">
        <v>3280</v>
      </c>
      <c r="R224" s="152">
        <v>0</v>
      </c>
      <c r="S224" s="152">
        <v>0</v>
      </c>
      <c r="T224" s="152">
        <v>0</v>
      </c>
      <c r="U224" s="154">
        <v>30277</v>
      </c>
      <c r="V224" s="147"/>
      <c r="W224" s="147"/>
      <c r="X224" s="147"/>
      <c r="Y224" s="147"/>
      <c r="Z224" s="147"/>
      <c r="AA224" s="147"/>
      <c r="AB224" s="147"/>
    </row>
    <row r="225" spans="1:28">
      <c r="A225" s="150" t="s">
        <v>192</v>
      </c>
      <c r="B225" s="152">
        <v>86205</v>
      </c>
      <c r="C225" s="152">
        <v>0</v>
      </c>
      <c r="D225" s="152">
        <v>152880</v>
      </c>
      <c r="E225" s="152">
        <v>12554</v>
      </c>
      <c r="F225" s="152">
        <v>16857</v>
      </c>
      <c r="G225" s="152">
        <v>0</v>
      </c>
      <c r="H225" s="152">
        <v>0</v>
      </c>
      <c r="I225" s="152">
        <v>100000</v>
      </c>
      <c r="J225" s="153">
        <v>368496</v>
      </c>
      <c r="K225" s="152">
        <v>54765</v>
      </c>
      <c r="L225" s="152">
        <v>0</v>
      </c>
      <c r="M225" s="152">
        <v>150000</v>
      </c>
      <c r="N225" s="152">
        <v>0</v>
      </c>
      <c r="O225" s="152">
        <v>85757</v>
      </c>
      <c r="P225" s="152">
        <v>35764</v>
      </c>
      <c r="Q225" s="152">
        <v>32066</v>
      </c>
      <c r="R225" s="152">
        <v>0</v>
      </c>
      <c r="S225" s="152">
        <v>0</v>
      </c>
      <c r="T225" s="152">
        <v>0</v>
      </c>
      <c r="U225" s="154">
        <v>358352</v>
      </c>
      <c r="V225" s="147"/>
      <c r="W225" s="147"/>
      <c r="X225" s="147"/>
      <c r="Y225" s="147"/>
      <c r="Z225" s="147"/>
      <c r="AA225" s="147"/>
      <c r="AB225" s="147"/>
    </row>
    <row r="226" spans="1:28">
      <c r="A226" s="150" t="s">
        <v>193</v>
      </c>
      <c r="B226" s="152">
        <v>0</v>
      </c>
      <c r="C226" s="152">
        <v>0</v>
      </c>
      <c r="D226" s="152">
        <v>48104.480000000003</v>
      </c>
      <c r="E226" s="152">
        <v>7062.96</v>
      </c>
      <c r="F226" s="152">
        <v>8324.73</v>
      </c>
      <c r="G226" s="152">
        <v>0</v>
      </c>
      <c r="H226" s="152">
        <v>0</v>
      </c>
      <c r="I226" s="152">
        <v>0</v>
      </c>
      <c r="J226" s="153">
        <v>63492.17</v>
      </c>
      <c r="K226" s="152">
        <v>0</v>
      </c>
      <c r="L226" s="152">
        <v>0</v>
      </c>
      <c r="M226" s="152">
        <v>52500</v>
      </c>
      <c r="N226" s="152">
        <v>0</v>
      </c>
      <c r="O226" s="152">
        <v>200.14</v>
      </c>
      <c r="P226" s="152">
        <v>8682.61</v>
      </c>
      <c r="Q226" s="152">
        <v>0</v>
      </c>
      <c r="R226" s="152">
        <v>0</v>
      </c>
      <c r="S226" s="152">
        <v>0</v>
      </c>
      <c r="T226" s="152">
        <v>0</v>
      </c>
      <c r="U226" s="154">
        <v>61382.75</v>
      </c>
      <c r="V226" s="147"/>
      <c r="W226" s="147"/>
      <c r="X226" s="147"/>
      <c r="Y226" s="147"/>
      <c r="Z226" s="147"/>
      <c r="AA226" s="147"/>
      <c r="AB226" s="147"/>
    </row>
    <row r="227" spans="1:28">
      <c r="A227" s="150" t="s">
        <v>194</v>
      </c>
      <c r="B227" s="152">
        <v>0</v>
      </c>
      <c r="C227" s="152">
        <v>0</v>
      </c>
      <c r="D227" s="152">
        <v>75488.12</v>
      </c>
      <c r="E227" s="152">
        <v>0</v>
      </c>
      <c r="F227" s="152">
        <v>0</v>
      </c>
      <c r="G227" s="152">
        <v>0</v>
      </c>
      <c r="H227" s="152">
        <v>0</v>
      </c>
      <c r="I227" s="152">
        <v>0</v>
      </c>
      <c r="J227" s="153">
        <v>75488.12</v>
      </c>
      <c r="K227" s="152">
        <v>0</v>
      </c>
      <c r="L227" s="152">
        <v>1332.97</v>
      </c>
      <c r="M227" s="152">
        <v>65788</v>
      </c>
      <c r="N227" s="152">
        <v>0</v>
      </c>
      <c r="O227" s="152">
        <v>17.32</v>
      </c>
      <c r="P227" s="152">
        <v>18915.669999999998</v>
      </c>
      <c r="Q227" s="152">
        <v>0</v>
      </c>
      <c r="R227" s="152">
        <v>0</v>
      </c>
      <c r="S227" s="152">
        <v>0</v>
      </c>
      <c r="T227" s="152">
        <v>0</v>
      </c>
      <c r="U227" s="154">
        <v>86053.96</v>
      </c>
      <c r="V227" s="147"/>
      <c r="W227" s="147"/>
      <c r="X227" s="147"/>
      <c r="Y227" s="147"/>
      <c r="Z227" s="147"/>
      <c r="AA227" s="147"/>
      <c r="AB227" s="147"/>
    </row>
    <row r="228" spans="1:28">
      <c r="A228" s="150" t="s">
        <v>403</v>
      </c>
      <c r="B228" s="152">
        <v>17635</v>
      </c>
      <c r="C228" s="152">
        <v>0</v>
      </c>
      <c r="D228" s="152">
        <v>25463</v>
      </c>
      <c r="E228" s="152">
        <v>10302</v>
      </c>
      <c r="F228" s="152">
        <v>4329</v>
      </c>
      <c r="G228" s="152">
        <v>0</v>
      </c>
      <c r="H228" s="152">
        <v>12893</v>
      </c>
      <c r="I228" s="152">
        <v>88346</v>
      </c>
      <c r="J228" s="153">
        <v>158968</v>
      </c>
      <c r="K228" s="152">
        <v>19773</v>
      </c>
      <c r="L228" s="152">
        <v>2730</v>
      </c>
      <c r="M228" s="152">
        <v>88346</v>
      </c>
      <c r="N228" s="152">
        <v>0</v>
      </c>
      <c r="O228" s="152">
        <v>12296</v>
      </c>
      <c r="P228" s="152">
        <v>11886</v>
      </c>
      <c r="Q228" s="152">
        <v>22444</v>
      </c>
      <c r="R228" s="152">
        <v>0</v>
      </c>
      <c r="S228" s="152">
        <v>0</v>
      </c>
      <c r="T228" s="152">
        <v>0</v>
      </c>
      <c r="U228" s="154">
        <v>157475</v>
      </c>
      <c r="V228" s="147"/>
      <c r="W228" s="147"/>
      <c r="X228" s="147"/>
      <c r="Y228" s="147"/>
      <c r="Z228" s="147"/>
      <c r="AA228" s="147"/>
      <c r="AB228" s="147"/>
    </row>
    <row r="229" spans="1:28">
      <c r="A229" s="150" t="s">
        <v>196</v>
      </c>
      <c r="B229" s="152">
        <v>451751.87</v>
      </c>
      <c r="C229" s="152">
        <v>0</v>
      </c>
      <c r="D229" s="152">
        <v>53835.74</v>
      </c>
      <c r="E229" s="152">
        <v>4084.65</v>
      </c>
      <c r="F229" s="152">
        <v>510.19</v>
      </c>
      <c r="G229" s="152">
        <v>0</v>
      </c>
      <c r="H229" s="152">
        <v>0</v>
      </c>
      <c r="I229" s="152">
        <v>0</v>
      </c>
      <c r="J229" s="153">
        <v>510182.45</v>
      </c>
      <c r="K229" s="152">
        <v>14716.67</v>
      </c>
      <c r="L229" s="152">
        <v>0</v>
      </c>
      <c r="M229" s="152">
        <v>0</v>
      </c>
      <c r="N229" s="152">
        <v>0</v>
      </c>
      <c r="O229" s="152">
        <v>48.51</v>
      </c>
      <c r="P229" s="152">
        <v>9199.41</v>
      </c>
      <c r="Q229" s="152">
        <v>452338.73000000004</v>
      </c>
      <c r="R229" s="152">
        <v>0</v>
      </c>
      <c r="S229" s="152">
        <v>0</v>
      </c>
      <c r="T229" s="152">
        <v>0</v>
      </c>
      <c r="U229" s="154">
        <v>476303.32000000007</v>
      </c>
      <c r="V229" s="147"/>
      <c r="W229" s="147"/>
      <c r="X229" s="147"/>
      <c r="Y229" s="147"/>
      <c r="Z229" s="147"/>
      <c r="AA229" s="147"/>
      <c r="AB229" s="147"/>
    </row>
    <row r="230" spans="1:28">
      <c r="A230" s="150" t="s">
        <v>197</v>
      </c>
      <c r="B230" s="152">
        <v>0</v>
      </c>
      <c r="C230" s="152">
        <v>0</v>
      </c>
      <c r="D230" s="152">
        <v>134235</v>
      </c>
      <c r="E230" s="152">
        <v>0</v>
      </c>
      <c r="F230" s="152">
        <v>0</v>
      </c>
      <c r="G230" s="152">
        <v>0</v>
      </c>
      <c r="H230" s="152">
        <v>0</v>
      </c>
      <c r="I230" s="152">
        <v>155717</v>
      </c>
      <c r="J230" s="153">
        <v>289952</v>
      </c>
      <c r="K230" s="152">
        <v>40000</v>
      </c>
      <c r="L230" s="152">
        <v>0</v>
      </c>
      <c r="M230" s="152">
        <v>190717</v>
      </c>
      <c r="N230" s="152">
        <v>0</v>
      </c>
      <c r="O230" s="152">
        <v>220</v>
      </c>
      <c r="P230" s="152">
        <v>18295</v>
      </c>
      <c r="Q230" s="152">
        <v>0</v>
      </c>
      <c r="R230" s="152">
        <v>0</v>
      </c>
      <c r="S230" s="152">
        <v>0</v>
      </c>
      <c r="T230" s="152">
        <v>0</v>
      </c>
      <c r="U230" s="154">
        <v>249232</v>
      </c>
      <c r="V230" s="147"/>
      <c r="W230" s="147"/>
      <c r="X230" s="147"/>
      <c r="Y230" s="147"/>
      <c r="Z230" s="147"/>
      <c r="AA230" s="147"/>
      <c r="AB230" s="147"/>
    </row>
    <row r="231" spans="1:28">
      <c r="A231" s="151" t="s">
        <v>41</v>
      </c>
      <c r="B231" s="170">
        <v>646891.62</v>
      </c>
      <c r="C231" s="170">
        <v>0</v>
      </c>
      <c r="D231" s="170">
        <v>552333.77</v>
      </c>
      <c r="E231" s="170">
        <v>50209.440000000002</v>
      </c>
      <c r="F231" s="170">
        <v>31613.75</v>
      </c>
      <c r="G231" s="170">
        <v>15.6</v>
      </c>
      <c r="H231" s="170">
        <v>14617.77</v>
      </c>
      <c r="I231" s="170">
        <v>344063</v>
      </c>
      <c r="J231" s="171">
        <v>1639744.9500000002</v>
      </c>
      <c r="K231" s="170">
        <v>160050.52000000002</v>
      </c>
      <c r="L231" s="170">
        <v>4062.9700000000003</v>
      </c>
      <c r="M231" s="170">
        <v>581678.81000000006</v>
      </c>
      <c r="N231" s="170">
        <v>0</v>
      </c>
      <c r="O231" s="170">
        <v>99622.81</v>
      </c>
      <c r="P231" s="170">
        <v>113130.51000000001</v>
      </c>
      <c r="Q231" s="170">
        <v>601428.47999999998</v>
      </c>
      <c r="R231" s="170">
        <v>2135.79</v>
      </c>
      <c r="S231" s="170">
        <v>0</v>
      </c>
      <c r="T231" s="170">
        <v>0</v>
      </c>
      <c r="U231" s="172">
        <v>1562109.8900000001</v>
      </c>
      <c r="V231" s="173"/>
      <c r="W231" s="173"/>
      <c r="X231" s="173"/>
      <c r="Y231" s="173"/>
      <c r="Z231" s="173"/>
      <c r="AA231" s="173"/>
      <c r="AB231" s="173"/>
    </row>
    <row r="232" spans="1:28">
      <c r="A232" s="151" t="s">
        <v>42</v>
      </c>
      <c r="B232" s="170">
        <v>2972008.62</v>
      </c>
      <c r="C232" s="170">
        <v>0</v>
      </c>
      <c r="D232" s="170">
        <v>5590136.7699999996</v>
      </c>
      <c r="E232" s="170">
        <v>1252870.44</v>
      </c>
      <c r="F232" s="170">
        <v>32348.75</v>
      </c>
      <c r="G232" s="170">
        <v>15.6</v>
      </c>
      <c r="H232" s="170">
        <v>112868.77</v>
      </c>
      <c r="I232" s="170">
        <v>844063</v>
      </c>
      <c r="J232" s="171">
        <v>10804311.949999999</v>
      </c>
      <c r="K232" s="170">
        <v>1428595.52</v>
      </c>
      <c r="L232" s="170">
        <v>4062.9700000000003</v>
      </c>
      <c r="M232" s="170">
        <v>1331678.81</v>
      </c>
      <c r="N232" s="170">
        <v>0</v>
      </c>
      <c r="O232" s="170">
        <v>340674.81</v>
      </c>
      <c r="P232" s="170">
        <v>4765674.51</v>
      </c>
      <c r="Q232" s="170">
        <v>1329456.48</v>
      </c>
      <c r="R232" s="170">
        <v>1223488.79</v>
      </c>
      <c r="S232" s="170">
        <v>0</v>
      </c>
      <c r="T232" s="170">
        <v>0</v>
      </c>
      <c r="U232" s="172">
        <v>10423631.890000001</v>
      </c>
      <c r="V232" s="173"/>
      <c r="W232" s="173"/>
      <c r="X232" s="173"/>
      <c r="Y232" s="173"/>
      <c r="Z232" s="173"/>
      <c r="AA232" s="173"/>
      <c r="AB232" s="173"/>
    </row>
    <row r="233" spans="1:28">
      <c r="A233" s="147"/>
      <c r="B233" s="147"/>
      <c r="C233" s="147"/>
      <c r="D233" s="147"/>
      <c r="E233" s="147"/>
      <c r="F233" s="147"/>
      <c r="G233" s="147"/>
      <c r="H233" s="147"/>
      <c r="I233" s="147"/>
      <c r="J233" s="153">
        <v>0</v>
      </c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54">
        <v>0</v>
      </c>
      <c r="V233" s="147"/>
      <c r="W233" s="147"/>
      <c r="X233" s="147"/>
      <c r="Y233" s="147"/>
      <c r="Z233" s="147"/>
      <c r="AA233" s="147"/>
      <c r="AB233" s="147"/>
    </row>
    <row r="234" spans="1:28">
      <c r="A234" s="151" t="s">
        <v>198</v>
      </c>
      <c r="B234" s="170">
        <v>3438610</v>
      </c>
      <c r="C234" s="170">
        <v>20208</v>
      </c>
      <c r="D234" s="170">
        <v>5651196</v>
      </c>
      <c r="E234" s="170">
        <v>2398022</v>
      </c>
      <c r="F234" s="170">
        <v>2079</v>
      </c>
      <c r="G234" s="170">
        <v>1163503</v>
      </c>
      <c r="H234" s="170">
        <v>281566</v>
      </c>
      <c r="I234" s="170">
        <v>879824</v>
      </c>
      <c r="J234" s="171">
        <v>13835008</v>
      </c>
      <c r="K234" s="170">
        <v>9262599</v>
      </c>
      <c r="L234" s="170">
        <v>0</v>
      </c>
      <c r="M234" s="170">
        <v>0</v>
      </c>
      <c r="N234" s="170">
        <v>0</v>
      </c>
      <c r="O234" s="170">
        <v>810900</v>
      </c>
      <c r="P234" s="170">
        <v>2599101</v>
      </c>
      <c r="Q234" s="170">
        <v>91735</v>
      </c>
      <c r="R234" s="170">
        <v>2547371</v>
      </c>
      <c r="S234" s="170">
        <v>0</v>
      </c>
      <c r="T234" s="170">
        <v>0</v>
      </c>
      <c r="U234" s="172">
        <v>15311706</v>
      </c>
      <c r="V234" s="173"/>
      <c r="W234" s="173"/>
      <c r="X234" s="173"/>
      <c r="Y234" s="173"/>
      <c r="Z234" s="173"/>
      <c r="AA234" s="173"/>
      <c r="AB234" s="173"/>
    </row>
    <row r="235" spans="1:28">
      <c r="A235" s="150" t="s">
        <v>199</v>
      </c>
      <c r="B235" s="152">
        <v>1419537</v>
      </c>
      <c r="C235" s="152">
        <v>0</v>
      </c>
      <c r="D235" s="152">
        <v>1086150</v>
      </c>
      <c r="E235" s="152">
        <v>88</v>
      </c>
      <c r="F235" s="152">
        <v>0</v>
      </c>
      <c r="G235" s="152">
        <v>0</v>
      </c>
      <c r="H235" s="152">
        <v>185334</v>
      </c>
      <c r="I235" s="152">
        <v>363167</v>
      </c>
      <c r="J235" s="153">
        <v>3054276</v>
      </c>
      <c r="K235" s="152">
        <v>0</v>
      </c>
      <c r="L235" s="152">
        <v>0</v>
      </c>
      <c r="M235" s="152">
        <v>492067</v>
      </c>
      <c r="N235" s="152">
        <v>0</v>
      </c>
      <c r="O235" s="152">
        <v>1065879</v>
      </c>
      <c r="P235" s="152">
        <v>204041</v>
      </c>
      <c r="Q235" s="152">
        <v>276545</v>
      </c>
      <c r="R235" s="152">
        <v>152412</v>
      </c>
      <c r="S235" s="152">
        <v>0</v>
      </c>
      <c r="T235" s="152">
        <v>0</v>
      </c>
      <c r="U235" s="154">
        <v>2190944</v>
      </c>
      <c r="V235" s="147"/>
      <c r="W235" s="147"/>
      <c r="X235" s="147"/>
      <c r="Y235" s="147"/>
      <c r="Z235" s="147"/>
      <c r="AA235" s="147"/>
      <c r="AB235" s="147"/>
    </row>
    <row r="236" spans="1:28">
      <c r="A236" s="151" t="s">
        <v>41</v>
      </c>
      <c r="B236" s="170">
        <v>1419537</v>
      </c>
      <c r="C236" s="170">
        <v>0</v>
      </c>
      <c r="D236" s="170">
        <v>1086150</v>
      </c>
      <c r="E236" s="170">
        <v>88</v>
      </c>
      <c r="F236" s="170">
        <v>0</v>
      </c>
      <c r="G236" s="170">
        <v>0</v>
      </c>
      <c r="H236" s="170">
        <v>185334</v>
      </c>
      <c r="I236" s="170">
        <v>363167</v>
      </c>
      <c r="J236" s="171">
        <v>3054276</v>
      </c>
      <c r="K236" s="170">
        <v>0</v>
      </c>
      <c r="L236" s="170">
        <v>0</v>
      </c>
      <c r="M236" s="170">
        <v>492067</v>
      </c>
      <c r="N236" s="170">
        <v>0</v>
      </c>
      <c r="O236" s="170">
        <v>1065879</v>
      </c>
      <c r="P236" s="170">
        <v>204041</v>
      </c>
      <c r="Q236" s="170">
        <v>276545</v>
      </c>
      <c r="R236" s="170">
        <v>152412</v>
      </c>
      <c r="S236" s="170">
        <v>0</v>
      </c>
      <c r="T236" s="170">
        <v>0</v>
      </c>
      <c r="U236" s="172">
        <v>2190944</v>
      </c>
      <c r="V236" s="173"/>
      <c r="W236" s="173"/>
      <c r="X236" s="173"/>
      <c r="Y236" s="173"/>
      <c r="Z236" s="173"/>
      <c r="AA236" s="173"/>
      <c r="AB236" s="173"/>
    </row>
    <row r="237" spans="1:28">
      <c r="A237" s="151" t="s">
        <v>42</v>
      </c>
      <c r="B237" s="170">
        <v>4858147</v>
      </c>
      <c r="C237" s="170">
        <v>20208</v>
      </c>
      <c r="D237" s="170">
        <v>6737346</v>
      </c>
      <c r="E237" s="170">
        <v>2398110</v>
      </c>
      <c r="F237" s="170">
        <v>2079</v>
      </c>
      <c r="G237" s="170">
        <v>1163503</v>
      </c>
      <c r="H237" s="170">
        <v>466900</v>
      </c>
      <c r="I237" s="170">
        <v>1242991</v>
      </c>
      <c r="J237" s="171">
        <v>16889284</v>
      </c>
      <c r="K237" s="170">
        <v>9262599</v>
      </c>
      <c r="L237" s="170">
        <v>0</v>
      </c>
      <c r="M237" s="170">
        <v>492067</v>
      </c>
      <c r="N237" s="170">
        <v>0</v>
      </c>
      <c r="O237" s="170">
        <v>1876779</v>
      </c>
      <c r="P237" s="170">
        <v>2803142</v>
      </c>
      <c r="Q237" s="170">
        <v>368280</v>
      </c>
      <c r="R237" s="170">
        <v>2699783</v>
      </c>
      <c r="S237" s="170">
        <v>0</v>
      </c>
      <c r="T237" s="170">
        <v>0</v>
      </c>
      <c r="U237" s="172">
        <v>17502650</v>
      </c>
      <c r="V237" s="173"/>
      <c r="W237" s="173"/>
      <c r="X237" s="173"/>
      <c r="Y237" s="173"/>
      <c r="Z237" s="173"/>
      <c r="AA237" s="173"/>
      <c r="AB237" s="173"/>
    </row>
    <row r="238" spans="1:28">
      <c r="A238" s="147"/>
      <c r="B238" s="147"/>
      <c r="C238" s="147"/>
      <c r="D238" s="147"/>
      <c r="E238" s="147"/>
      <c r="F238" s="147"/>
      <c r="G238" s="147"/>
      <c r="H238" s="147"/>
      <c r="I238" s="147"/>
      <c r="J238" s="153">
        <v>0</v>
      </c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54">
        <v>0</v>
      </c>
      <c r="V238" s="147"/>
      <c r="W238" s="147"/>
      <c r="X238" s="147"/>
      <c r="Y238" s="147"/>
      <c r="Z238" s="147"/>
      <c r="AA238" s="147"/>
      <c r="AB238" s="147"/>
    </row>
    <row r="239" spans="1:28">
      <c r="A239" s="151" t="s">
        <v>200</v>
      </c>
      <c r="B239" s="170">
        <v>2841735</v>
      </c>
      <c r="C239" s="170">
        <v>787692</v>
      </c>
      <c r="D239" s="170">
        <v>4992622</v>
      </c>
      <c r="E239" s="170">
        <v>1947572</v>
      </c>
      <c r="F239" s="170">
        <v>125730</v>
      </c>
      <c r="G239" s="170">
        <v>399683</v>
      </c>
      <c r="H239" s="170">
        <v>0</v>
      </c>
      <c r="I239" s="170">
        <v>0</v>
      </c>
      <c r="J239" s="171">
        <v>11095034</v>
      </c>
      <c r="K239" s="170">
        <v>3762384</v>
      </c>
      <c r="L239" s="170">
        <v>0</v>
      </c>
      <c r="M239" s="170">
        <v>492</v>
      </c>
      <c r="N239" s="170">
        <v>0</v>
      </c>
      <c r="O239" s="170">
        <v>295370</v>
      </c>
      <c r="P239" s="170">
        <v>3860876</v>
      </c>
      <c r="Q239" s="170">
        <v>1012572</v>
      </c>
      <c r="R239" s="170">
        <v>2011681</v>
      </c>
      <c r="S239" s="170">
        <v>0</v>
      </c>
      <c r="T239" s="170">
        <v>0</v>
      </c>
      <c r="U239" s="172">
        <v>10943375</v>
      </c>
      <c r="V239" s="173"/>
      <c r="W239" s="173"/>
      <c r="X239" s="173"/>
      <c r="Y239" s="173"/>
      <c r="Z239" s="173"/>
      <c r="AA239" s="173"/>
      <c r="AB239" s="173"/>
    </row>
    <row r="240" spans="1:28">
      <c r="A240" s="150" t="s">
        <v>201</v>
      </c>
      <c r="B240" s="152">
        <v>0</v>
      </c>
      <c r="C240" s="152">
        <v>0</v>
      </c>
      <c r="D240" s="152">
        <v>124732.78</v>
      </c>
      <c r="E240" s="152">
        <v>3930.8900000000003</v>
      </c>
      <c r="F240" s="152">
        <v>2131.52</v>
      </c>
      <c r="G240" s="152">
        <v>0</v>
      </c>
      <c r="H240" s="152">
        <v>188.48</v>
      </c>
      <c r="I240" s="152">
        <v>0</v>
      </c>
      <c r="J240" s="153">
        <v>130983.67</v>
      </c>
      <c r="K240" s="152">
        <v>0</v>
      </c>
      <c r="L240" s="152">
        <v>0</v>
      </c>
      <c r="M240" s="152">
        <v>0</v>
      </c>
      <c r="N240" s="152">
        <v>0</v>
      </c>
      <c r="O240" s="152">
        <v>1300</v>
      </c>
      <c r="P240" s="152">
        <v>48684.59</v>
      </c>
      <c r="Q240" s="152">
        <v>0</v>
      </c>
      <c r="R240" s="152">
        <v>0</v>
      </c>
      <c r="S240" s="152">
        <v>0</v>
      </c>
      <c r="T240" s="152">
        <v>0</v>
      </c>
      <c r="U240" s="154">
        <v>49984.59</v>
      </c>
      <c r="V240" s="147"/>
      <c r="W240" s="147"/>
      <c r="X240" s="147"/>
      <c r="Y240" s="147"/>
      <c r="Z240" s="147"/>
      <c r="AA240" s="147"/>
      <c r="AB240" s="147"/>
    </row>
    <row r="241" spans="1:28">
      <c r="A241" s="150" t="s">
        <v>202</v>
      </c>
      <c r="B241" s="152">
        <v>131874.65</v>
      </c>
      <c r="C241" s="152">
        <v>1222.1199999999999</v>
      </c>
      <c r="D241" s="152">
        <v>9789.7099999999991</v>
      </c>
      <c r="E241" s="152">
        <v>19507.43</v>
      </c>
      <c r="F241" s="152">
        <v>0</v>
      </c>
      <c r="G241" s="152">
        <v>0</v>
      </c>
      <c r="H241" s="152">
        <v>0</v>
      </c>
      <c r="I241" s="152">
        <v>0</v>
      </c>
      <c r="J241" s="153">
        <v>162393.90999999997</v>
      </c>
      <c r="K241" s="152">
        <v>0</v>
      </c>
      <c r="L241" s="152">
        <v>0</v>
      </c>
      <c r="M241" s="152">
        <v>28616</v>
      </c>
      <c r="N241" s="152">
        <v>0</v>
      </c>
      <c r="O241" s="152">
        <v>910</v>
      </c>
      <c r="P241" s="152">
        <v>4924.45</v>
      </c>
      <c r="Q241" s="152">
        <v>0</v>
      </c>
      <c r="R241" s="152">
        <v>131875</v>
      </c>
      <c r="S241" s="152">
        <v>0</v>
      </c>
      <c r="T241" s="152">
        <v>0</v>
      </c>
      <c r="U241" s="154">
        <v>166325.45000000001</v>
      </c>
      <c r="V241" s="147"/>
      <c r="W241" s="147"/>
      <c r="X241" s="147"/>
      <c r="Y241" s="147"/>
      <c r="Z241" s="147"/>
      <c r="AA241" s="147"/>
      <c r="AB241" s="147"/>
    </row>
    <row r="242" spans="1:28">
      <c r="A242" s="150" t="s">
        <v>203</v>
      </c>
      <c r="B242" s="152">
        <v>167977.13</v>
      </c>
      <c r="C242" s="152">
        <v>0</v>
      </c>
      <c r="D242" s="152">
        <v>76025.63</v>
      </c>
      <c r="E242" s="152">
        <v>15314.29</v>
      </c>
      <c r="F242" s="152">
        <v>11332.96</v>
      </c>
      <c r="G242" s="152">
        <v>0</v>
      </c>
      <c r="H242" s="152">
        <v>0</v>
      </c>
      <c r="I242" s="152">
        <v>0</v>
      </c>
      <c r="J242" s="153">
        <v>270650.01</v>
      </c>
      <c r="K242" s="152">
        <v>67531.12</v>
      </c>
      <c r="L242" s="152">
        <v>0</v>
      </c>
      <c r="M242" s="152">
        <v>0</v>
      </c>
      <c r="N242" s="152">
        <v>0</v>
      </c>
      <c r="O242" s="152">
        <v>38060.71</v>
      </c>
      <c r="P242" s="152">
        <v>22740.16</v>
      </c>
      <c r="Q242" s="152">
        <v>414.57</v>
      </c>
      <c r="R242" s="152">
        <v>33821.58</v>
      </c>
      <c r="S242" s="152">
        <v>0</v>
      </c>
      <c r="T242" s="152">
        <v>0</v>
      </c>
      <c r="U242" s="154">
        <v>162568.14000000001</v>
      </c>
      <c r="V242" s="147"/>
      <c r="W242" s="147"/>
      <c r="X242" s="147"/>
      <c r="Y242" s="147"/>
      <c r="Z242" s="147"/>
      <c r="AA242" s="147"/>
      <c r="AB242" s="147"/>
    </row>
    <row r="243" spans="1:28">
      <c r="A243" s="150" t="s">
        <v>204</v>
      </c>
      <c r="B243" s="152">
        <v>0</v>
      </c>
      <c r="C243" s="152">
        <v>0</v>
      </c>
      <c r="D243" s="152">
        <v>4696.42</v>
      </c>
      <c r="E243" s="152">
        <v>0</v>
      </c>
      <c r="F243" s="152">
        <v>0</v>
      </c>
      <c r="G243" s="152">
        <v>0</v>
      </c>
      <c r="H243" s="152">
        <v>0</v>
      </c>
      <c r="I243" s="152">
        <v>0</v>
      </c>
      <c r="J243" s="153">
        <v>4696.42</v>
      </c>
      <c r="K243" s="152">
        <v>0</v>
      </c>
      <c r="L243" s="152">
        <v>0</v>
      </c>
      <c r="M243" s="152">
        <v>0</v>
      </c>
      <c r="N243" s="152">
        <v>0</v>
      </c>
      <c r="O243" s="152">
        <v>571.6</v>
      </c>
      <c r="P243" s="152">
        <v>4858.12</v>
      </c>
      <c r="Q243" s="152">
        <v>0</v>
      </c>
      <c r="R243" s="152">
        <v>0</v>
      </c>
      <c r="S243" s="152">
        <v>0</v>
      </c>
      <c r="T243" s="152">
        <v>0</v>
      </c>
      <c r="U243" s="154">
        <v>5429.72</v>
      </c>
      <c r="V243" s="147"/>
      <c r="W243" s="147"/>
      <c r="X243" s="147"/>
      <c r="Y243" s="147"/>
      <c r="Z243" s="147"/>
      <c r="AA243" s="147"/>
      <c r="AB243" s="147"/>
    </row>
    <row r="244" spans="1:28">
      <c r="A244" s="150" t="s">
        <v>205</v>
      </c>
      <c r="B244" s="152">
        <v>0</v>
      </c>
      <c r="C244" s="152">
        <v>0</v>
      </c>
      <c r="D244" s="152">
        <v>6111</v>
      </c>
      <c r="E244" s="152">
        <v>608</v>
      </c>
      <c r="F244" s="152">
        <v>333</v>
      </c>
      <c r="G244" s="152">
        <v>0</v>
      </c>
      <c r="H244" s="152">
        <v>0</v>
      </c>
      <c r="I244" s="152">
        <v>0</v>
      </c>
      <c r="J244" s="153">
        <v>7052</v>
      </c>
      <c r="K244" s="152">
        <v>4523</v>
      </c>
      <c r="L244" s="152">
        <v>0</v>
      </c>
      <c r="M244" s="152">
        <v>0</v>
      </c>
      <c r="N244" s="152">
        <v>0</v>
      </c>
      <c r="O244" s="152">
        <v>10559</v>
      </c>
      <c r="P244" s="152">
        <v>4858</v>
      </c>
      <c r="Q244" s="152">
        <v>235</v>
      </c>
      <c r="R244" s="152">
        <v>0</v>
      </c>
      <c r="S244" s="152">
        <v>0</v>
      </c>
      <c r="T244" s="152">
        <v>0</v>
      </c>
      <c r="U244" s="154">
        <v>20175</v>
      </c>
      <c r="V244" s="147"/>
      <c r="W244" s="147"/>
      <c r="X244" s="147"/>
      <c r="Y244" s="147"/>
      <c r="Z244" s="147"/>
      <c r="AA244" s="147"/>
      <c r="AB244" s="147"/>
    </row>
    <row r="245" spans="1:28">
      <c r="A245" s="150" t="s">
        <v>404</v>
      </c>
      <c r="B245" s="152">
        <v>0</v>
      </c>
      <c r="C245" s="152">
        <v>15290</v>
      </c>
      <c r="D245" s="152">
        <v>216268</v>
      </c>
      <c r="E245" s="152">
        <v>0</v>
      </c>
      <c r="F245" s="152">
        <v>811</v>
      </c>
      <c r="G245" s="152">
        <v>0</v>
      </c>
      <c r="H245" s="152">
        <v>7000</v>
      </c>
      <c r="I245" s="152">
        <v>0</v>
      </c>
      <c r="J245" s="153">
        <v>239369</v>
      </c>
      <c r="K245" s="152">
        <v>184814</v>
      </c>
      <c r="L245" s="152">
        <v>0</v>
      </c>
      <c r="M245" s="152">
        <v>0</v>
      </c>
      <c r="N245" s="152">
        <v>0</v>
      </c>
      <c r="O245" s="152">
        <v>371</v>
      </c>
      <c r="P245" s="152">
        <v>53336</v>
      </c>
      <c r="Q245" s="152">
        <v>0</v>
      </c>
      <c r="R245" s="152">
        <v>0</v>
      </c>
      <c r="S245" s="152">
        <v>0</v>
      </c>
      <c r="T245" s="152">
        <v>0</v>
      </c>
      <c r="U245" s="154">
        <v>238521</v>
      </c>
      <c r="V245" s="147"/>
      <c r="W245" s="147"/>
      <c r="X245" s="147"/>
      <c r="Y245" s="147"/>
      <c r="Z245" s="147"/>
      <c r="AA245" s="147"/>
      <c r="AB245" s="147"/>
    </row>
    <row r="246" spans="1:28">
      <c r="A246" s="150" t="s">
        <v>207</v>
      </c>
      <c r="B246" s="152">
        <v>243176</v>
      </c>
      <c r="C246" s="152">
        <v>0</v>
      </c>
      <c r="D246" s="152">
        <v>345898</v>
      </c>
      <c r="E246" s="152">
        <v>45888</v>
      </c>
      <c r="F246" s="152">
        <v>0</v>
      </c>
      <c r="G246" s="152">
        <v>0</v>
      </c>
      <c r="H246" s="152">
        <v>0</v>
      </c>
      <c r="I246" s="152">
        <v>604846</v>
      </c>
      <c r="J246" s="153">
        <v>1239808</v>
      </c>
      <c r="K246" s="152">
        <v>386315</v>
      </c>
      <c r="L246" s="152">
        <v>0</v>
      </c>
      <c r="M246" s="152">
        <v>604846</v>
      </c>
      <c r="N246" s="152">
        <v>0</v>
      </c>
      <c r="O246" s="152">
        <v>35164</v>
      </c>
      <c r="P246" s="152">
        <v>99954</v>
      </c>
      <c r="Q246" s="152">
        <v>240303</v>
      </c>
      <c r="R246" s="152">
        <v>6089</v>
      </c>
      <c r="S246" s="152">
        <v>0</v>
      </c>
      <c r="T246" s="152">
        <v>0</v>
      </c>
      <c r="U246" s="154">
        <v>1372671</v>
      </c>
      <c r="V246" s="147"/>
      <c r="W246" s="147"/>
      <c r="X246" s="147"/>
      <c r="Y246" s="147"/>
      <c r="Z246" s="147"/>
      <c r="AA246" s="147"/>
      <c r="AB246" s="147"/>
    </row>
    <row r="247" spans="1:28">
      <c r="A247" s="150" t="s">
        <v>208</v>
      </c>
      <c r="B247" s="152">
        <v>24363</v>
      </c>
      <c r="C247" s="152">
        <v>0</v>
      </c>
      <c r="D247" s="152">
        <v>142434</v>
      </c>
      <c r="E247" s="152">
        <v>64323</v>
      </c>
      <c r="F247" s="152">
        <v>0</v>
      </c>
      <c r="G247" s="152">
        <v>0</v>
      </c>
      <c r="H247" s="152">
        <v>5000</v>
      </c>
      <c r="I247" s="152">
        <v>198000</v>
      </c>
      <c r="J247" s="153">
        <v>434120</v>
      </c>
      <c r="K247" s="152">
        <v>74794</v>
      </c>
      <c r="L247" s="152">
        <v>0</v>
      </c>
      <c r="M247" s="152">
        <v>198000</v>
      </c>
      <c r="N247" s="152">
        <v>0</v>
      </c>
      <c r="O247" s="152">
        <v>90738</v>
      </c>
      <c r="P247" s="152">
        <v>35454</v>
      </c>
      <c r="Q247" s="152">
        <v>7062</v>
      </c>
      <c r="R247" s="152">
        <v>39562</v>
      </c>
      <c r="S247" s="152">
        <v>0</v>
      </c>
      <c r="T247" s="152">
        <v>0</v>
      </c>
      <c r="U247" s="154">
        <v>445610</v>
      </c>
      <c r="V247" s="147"/>
      <c r="W247" s="147"/>
      <c r="X247" s="147"/>
      <c r="Y247" s="147"/>
      <c r="Z247" s="147"/>
      <c r="AA247" s="147"/>
      <c r="AB247" s="147"/>
    </row>
    <row r="248" spans="1:28">
      <c r="A248" s="150" t="s">
        <v>209</v>
      </c>
      <c r="B248" s="152">
        <v>0</v>
      </c>
      <c r="C248" s="152">
        <v>0</v>
      </c>
      <c r="D248" s="152">
        <v>0</v>
      </c>
      <c r="E248" s="152">
        <v>0</v>
      </c>
      <c r="F248" s="152">
        <v>0</v>
      </c>
      <c r="G248" s="152">
        <v>0</v>
      </c>
      <c r="H248" s="152">
        <v>0</v>
      </c>
      <c r="I248" s="152">
        <v>0</v>
      </c>
      <c r="J248" s="153">
        <v>0</v>
      </c>
      <c r="K248" s="152">
        <v>149239.89000000001</v>
      </c>
      <c r="L248" s="152">
        <v>0</v>
      </c>
      <c r="M248" s="152">
        <v>0</v>
      </c>
      <c r="N248" s="152">
        <v>0</v>
      </c>
      <c r="O248" s="152">
        <v>266497.75</v>
      </c>
      <c r="P248" s="152">
        <v>13747.45</v>
      </c>
      <c r="Q248" s="152">
        <v>53862.819999999992</v>
      </c>
      <c r="R248" s="152">
        <v>0</v>
      </c>
      <c r="S248" s="152">
        <v>0</v>
      </c>
      <c r="T248" s="152">
        <v>0</v>
      </c>
      <c r="U248" s="154">
        <v>483347.91000000003</v>
      </c>
      <c r="V248" s="147"/>
      <c r="W248" s="147"/>
      <c r="X248" s="147"/>
      <c r="Y248" s="147"/>
      <c r="Z248" s="147"/>
      <c r="AA248" s="147"/>
      <c r="AB248" s="147"/>
    </row>
    <row r="249" spans="1:28">
      <c r="A249" s="150" t="s">
        <v>210</v>
      </c>
      <c r="B249" s="152">
        <v>0</v>
      </c>
      <c r="C249" s="152">
        <v>0</v>
      </c>
      <c r="D249" s="152">
        <v>18196</v>
      </c>
      <c r="E249" s="152">
        <v>0</v>
      </c>
      <c r="F249" s="152">
        <v>0</v>
      </c>
      <c r="G249" s="152">
        <v>0</v>
      </c>
      <c r="H249" s="152">
        <v>0</v>
      </c>
      <c r="I249" s="152">
        <v>0</v>
      </c>
      <c r="J249" s="153">
        <v>18196</v>
      </c>
      <c r="K249" s="152">
        <v>1426.84</v>
      </c>
      <c r="L249" s="152">
        <v>0</v>
      </c>
      <c r="M249" s="152">
        <v>0</v>
      </c>
      <c r="N249" s="152">
        <v>0</v>
      </c>
      <c r="O249" s="152">
        <v>5225.8</v>
      </c>
      <c r="P249" s="152">
        <v>3463.49</v>
      </c>
      <c r="Q249" s="152">
        <v>1528.8300000000002</v>
      </c>
      <c r="R249" s="152">
        <v>0</v>
      </c>
      <c r="S249" s="152">
        <v>0</v>
      </c>
      <c r="T249" s="152">
        <v>0</v>
      </c>
      <c r="U249" s="154">
        <v>11644.960000000001</v>
      </c>
      <c r="V249" s="147"/>
      <c r="W249" s="147"/>
      <c r="X249" s="147"/>
      <c r="Y249" s="147"/>
      <c r="Z249" s="147"/>
      <c r="AA249" s="147"/>
      <c r="AB249" s="147"/>
    </row>
    <row r="250" spans="1:28">
      <c r="A250" s="150" t="s">
        <v>211</v>
      </c>
      <c r="B250" s="152">
        <v>367641</v>
      </c>
      <c r="C250" s="152">
        <v>0</v>
      </c>
      <c r="D250" s="152">
        <v>53810</v>
      </c>
      <c r="E250" s="152">
        <v>90</v>
      </c>
      <c r="F250" s="152">
        <v>10087</v>
      </c>
      <c r="G250" s="152">
        <v>0</v>
      </c>
      <c r="H250" s="152">
        <v>0</v>
      </c>
      <c r="I250" s="152">
        <v>210812</v>
      </c>
      <c r="J250" s="153">
        <v>642440</v>
      </c>
      <c r="K250" s="152">
        <v>52464</v>
      </c>
      <c r="L250" s="152">
        <v>0</v>
      </c>
      <c r="M250" s="152">
        <v>210812</v>
      </c>
      <c r="N250" s="152">
        <v>0</v>
      </c>
      <c r="O250" s="152">
        <v>44559</v>
      </c>
      <c r="P250" s="152">
        <v>22267</v>
      </c>
      <c r="Q250" s="152">
        <v>314242</v>
      </c>
      <c r="R250" s="152">
        <v>6747</v>
      </c>
      <c r="S250" s="152">
        <v>0</v>
      </c>
      <c r="T250" s="152">
        <v>0</v>
      </c>
      <c r="U250" s="154">
        <v>651091</v>
      </c>
      <c r="V250" s="147"/>
      <c r="W250" s="147"/>
      <c r="X250" s="147"/>
      <c r="Y250" s="147"/>
      <c r="Z250" s="147"/>
      <c r="AA250" s="147"/>
      <c r="AB250" s="147"/>
    </row>
    <row r="251" spans="1:28">
      <c r="A251" s="150" t="s">
        <v>212</v>
      </c>
      <c r="B251" s="152">
        <v>384055</v>
      </c>
      <c r="C251" s="152">
        <v>0</v>
      </c>
      <c r="D251" s="152">
        <v>66499</v>
      </c>
      <c r="E251" s="152">
        <v>2413</v>
      </c>
      <c r="F251" s="152">
        <v>212</v>
      </c>
      <c r="G251" s="152">
        <v>0</v>
      </c>
      <c r="H251" s="152">
        <v>0</v>
      </c>
      <c r="I251" s="152">
        <v>0</v>
      </c>
      <c r="J251" s="153">
        <v>453179</v>
      </c>
      <c r="K251" s="152">
        <v>58355</v>
      </c>
      <c r="L251" s="152">
        <v>0</v>
      </c>
      <c r="M251" s="152">
        <v>0</v>
      </c>
      <c r="N251" s="152">
        <v>0</v>
      </c>
      <c r="O251" s="152">
        <v>9968</v>
      </c>
      <c r="P251" s="152">
        <v>19226</v>
      </c>
      <c r="Q251" s="152">
        <v>356764</v>
      </c>
      <c r="R251" s="152">
        <v>0</v>
      </c>
      <c r="S251" s="152">
        <v>0</v>
      </c>
      <c r="T251" s="152">
        <v>0</v>
      </c>
      <c r="U251" s="154">
        <v>444313</v>
      </c>
      <c r="V251" s="147"/>
      <c r="W251" s="147"/>
      <c r="X251" s="147"/>
      <c r="Y251" s="147"/>
      <c r="Z251" s="147"/>
      <c r="AA251" s="147"/>
      <c r="AB251" s="147"/>
    </row>
    <row r="252" spans="1:28">
      <c r="A252" s="150" t="s">
        <v>213</v>
      </c>
      <c r="B252" s="152">
        <v>581680</v>
      </c>
      <c r="C252" s="152">
        <v>0</v>
      </c>
      <c r="D252" s="152">
        <v>105622</v>
      </c>
      <c r="E252" s="152">
        <v>3886</v>
      </c>
      <c r="F252" s="152">
        <v>0</v>
      </c>
      <c r="G252" s="152">
        <v>19</v>
      </c>
      <c r="H252" s="152">
        <v>33184</v>
      </c>
      <c r="I252" s="152">
        <v>130698</v>
      </c>
      <c r="J252" s="153">
        <v>855089</v>
      </c>
      <c r="K252" s="152">
        <v>96705</v>
      </c>
      <c r="L252" s="152">
        <v>0</v>
      </c>
      <c r="M252" s="152">
        <v>145698</v>
      </c>
      <c r="N252" s="152">
        <v>0</v>
      </c>
      <c r="O252" s="152">
        <v>2</v>
      </c>
      <c r="P252" s="152">
        <v>8373</v>
      </c>
      <c r="Q252" s="152">
        <v>540121</v>
      </c>
      <c r="R252" s="152">
        <v>22498</v>
      </c>
      <c r="S252" s="152">
        <v>0</v>
      </c>
      <c r="T252" s="152">
        <v>0</v>
      </c>
      <c r="U252" s="154">
        <v>813397</v>
      </c>
      <c r="V252" s="147"/>
      <c r="W252" s="147"/>
      <c r="X252" s="147"/>
      <c r="Y252" s="147"/>
      <c r="Z252" s="147"/>
      <c r="AA252" s="147"/>
      <c r="AB252" s="147"/>
    </row>
    <row r="253" spans="1:28">
      <c r="A253" s="151" t="s">
        <v>41</v>
      </c>
      <c r="B253" s="170">
        <v>1900766.78</v>
      </c>
      <c r="C253" s="170">
        <v>16512.12</v>
      </c>
      <c r="D253" s="170">
        <v>1170082.54</v>
      </c>
      <c r="E253" s="170">
        <v>155960.60999999999</v>
      </c>
      <c r="F253" s="170">
        <v>24907.48</v>
      </c>
      <c r="G253" s="170">
        <v>19</v>
      </c>
      <c r="H253" s="170">
        <v>45372.479999999996</v>
      </c>
      <c r="I253" s="170">
        <v>1144356</v>
      </c>
      <c r="J253" s="171">
        <v>4457977.01</v>
      </c>
      <c r="K253" s="170">
        <v>1076167.8500000001</v>
      </c>
      <c r="L253" s="170">
        <v>0</v>
      </c>
      <c r="M253" s="170">
        <v>1187972</v>
      </c>
      <c r="N253" s="170">
        <v>0</v>
      </c>
      <c r="O253" s="170">
        <v>503926.86</v>
      </c>
      <c r="P253" s="170">
        <v>341886.26</v>
      </c>
      <c r="Q253" s="170">
        <v>1514533.22</v>
      </c>
      <c r="R253" s="170">
        <v>240592.58000000002</v>
      </c>
      <c r="S253" s="170">
        <v>0</v>
      </c>
      <c r="T253" s="170">
        <v>0</v>
      </c>
      <c r="U253" s="172">
        <v>4865078.7699999996</v>
      </c>
      <c r="V253" s="173"/>
      <c r="W253" s="173"/>
      <c r="X253" s="173"/>
      <c r="Y253" s="173"/>
      <c r="Z253" s="173"/>
      <c r="AA253" s="173"/>
      <c r="AB253" s="173"/>
    </row>
    <row r="254" spans="1:28">
      <c r="A254" s="151" t="s">
        <v>42</v>
      </c>
      <c r="B254" s="170">
        <v>4742501.78</v>
      </c>
      <c r="C254" s="170">
        <v>804204.12</v>
      </c>
      <c r="D254" s="170">
        <v>6162704.54</v>
      </c>
      <c r="E254" s="170">
        <v>2103532.61</v>
      </c>
      <c r="F254" s="170">
        <v>150637.48000000001</v>
      </c>
      <c r="G254" s="170">
        <v>399702</v>
      </c>
      <c r="H254" s="170">
        <v>45372.479999999996</v>
      </c>
      <c r="I254" s="170">
        <v>1144356</v>
      </c>
      <c r="J254" s="171">
        <v>15553011.010000002</v>
      </c>
      <c r="K254" s="170">
        <v>4838551.8499999996</v>
      </c>
      <c r="L254" s="170">
        <v>0</v>
      </c>
      <c r="M254" s="170">
        <v>1188464</v>
      </c>
      <c r="N254" s="170">
        <v>0</v>
      </c>
      <c r="O254" s="170">
        <v>799296.86</v>
      </c>
      <c r="P254" s="170">
        <v>4202762.26</v>
      </c>
      <c r="Q254" s="170">
        <v>2527105.2199999997</v>
      </c>
      <c r="R254" s="170">
        <v>2252273.58</v>
      </c>
      <c r="S254" s="170">
        <v>0</v>
      </c>
      <c r="T254" s="170">
        <v>0</v>
      </c>
      <c r="U254" s="172">
        <v>15808453.769999998</v>
      </c>
      <c r="V254" s="173"/>
      <c r="W254" s="173"/>
      <c r="X254" s="173"/>
      <c r="Y254" s="173"/>
      <c r="Z254" s="173"/>
      <c r="AA254" s="173"/>
      <c r="AB254" s="173"/>
    </row>
    <row r="255" spans="1:28">
      <c r="A255" s="147"/>
      <c r="B255" s="147"/>
      <c r="C255" s="147"/>
      <c r="D255" s="147"/>
      <c r="E255" s="147"/>
      <c r="F255" s="147"/>
      <c r="G255" s="147"/>
      <c r="H255" s="147"/>
      <c r="I255" s="147"/>
      <c r="J255" s="153">
        <v>0</v>
      </c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54">
        <v>0</v>
      </c>
      <c r="V255" s="147"/>
      <c r="W255" s="147"/>
      <c r="X255" s="147"/>
      <c r="Y255" s="147"/>
      <c r="Z255" s="147"/>
      <c r="AA255" s="147"/>
      <c r="AB255" s="147"/>
    </row>
    <row r="256" spans="1:28">
      <c r="A256" s="151" t="s">
        <v>214</v>
      </c>
      <c r="B256" s="170">
        <v>704822</v>
      </c>
      <c r="C256" s="170">
        <v>0</v>
      </c>
      <c r="D256" s="170">
        <v>4149395</v>
      </c>
      <c r="E256" s="170">
        <v>753779</v>
      </c>
      <c r="F256" s="170">
        <v>0</v>
      </c>
      <c r="G256" s="170">
        <v>196</v>
      </c>
      <c r="H256" s="170">
        <v>51694</v>
      </c>
      <c r="I256" s="170">
        <v>497122</v>
      </c>
      <c r="J256" s="171">
        <v>6157008</v>
      </c>
      <c r="K256" s="170">
        <v>2964770</v>
      </c>
      <c r="L256" s="170">
        <v>1454</v>
      </c>
      <c r="M256" s="170">
        <v>0</v>
      </c>
      <c r="N256" s="170">
        <v>0</v>
      </c>
      <c r="O256" s="170">
        <v>1042788</v>
      </c>
      <c r="P256" s="170">
        <v>1520237</v>
      </c>
      <c r="Q256" s="170">
        <v>228870</v>
      </c>
      <c r="R256" s="170">
        <v>687845</v>
      </c>
      <c r="S256" s="170">
        <v>0</v>
      </c>
      <c r="T256" s="170">
        <v>0</v>
      </c>
      <c r="U256" s="172">
        <v>6445964</v>
      </c>
      <c r="V256" s="173"/>
      <c r="W256" s="173"/>
      <c r="X256" s="173"/>
      <c r="Y256" s="173"/>
      <c r="Z256" s="173"/>
      <c r="AA256" s="173"/>
      <c r="AB256" s="173"/>
    </row>
    <row r="257" spans="1:28">
      <c r="A257" s="150" t="s">
        <v>405</v>
      </c>
      <c r="B257" s="152">
        <v>303525.57999999996</v>
      </c>
      <c r="C257" s="152">
        <v>0</v>
      </c>
      <c r="D257" s="152">
        <v>51036.149999999994</v>
      </c>
      <c r="E257" s="152">
        <v>8731.11</v>
      </c>
      <c r="F257" s="152">
        <v>0</v>
      </c>
      <c r="G257" s="152">
        <v>0</v>
      </c>
      <c r="H257" s="152">
        <v>10000</v>
      </c>
      <c r="I257" s="152">
        <v>0</v>
      </c>
      <c r="J257" s="153">
        <v>373292.83999999997</v>
      </c>
      <c r="K257" s="152">
        <v>61508.27</v>
      </c>
      <c r="L257" s="152">
        <v>0</v>
      </c>
      <c r="M257" s="152">
        <v>5000</v>
      </c>
      <c r="N257" s="152">
        <v>0</v>
      </c>
      <c r="O257" s="152">
        <v>35122.39</v>
      </c>
      <c r="P257" s="152">
        <v>19432.490000000002</v>
      </c>
      <c r="Q257" s="152">
        <v>260811.63</v>
      </c>
      <c r="R257" s="152">
        <v>0</v>
      </c>
      <c r="S257" s="152">
        <v>0</v>
      </c>
      <c r="T257" s="152">
        <v>0</v>
      </c>
      <c r="U257" s="154">
        <v>381874.78</v>
      </c>
      <c r="V257" s="147"/>
      <c r="W257" s="147"/>
      <c r="X257" s="147"/>
      <c r="Y257" s="147"/>
      <c r="Z257" s="147"/>
      <c r="AA257" s="147"/>
      <c r="AB257" s="147"/>
    </row>
    <row r="258" spans="1:28">
      <c r="A258" s="150" t="s">
        <v>216</v>
      </c>
      <c r="B258" s="152">
        <v>0</v>
      </c>
      <c r="C258" s="152">
        <v>133422</v>
      </c>
      <c r="D258" s="152">
        <v>89179</v>
      </c>
      <c r="E258" s="152">
        <v>0</v>
      </c>
      <c r="F258" s="152">
        <v>0</v>
      </c>
      <c r="G258" s="152">
        <v>0</v>
      </c>
      <c r="H258" s="152">
        <v>0</v>
      </c>
      <c r="I258" s="152">
        <v>0</v>
      </c>
      <c r="J258" s="153">
        <v>222601</v>
      </c>
      <c r="K258" s="152">
        <v>167889</v>
      </c>
      <c r="L258" s="152">
        <v>0</v>
      </c>
      <c r="M258" s="152">
        <v>0</v>
      </c>
      <c r="N258" s="152">
        <v>0</v>
      </c>
      <c r="O258" s="152">
        <v>16288</v>
      </c>
      <c r="P258" s="152">
        <v>28983</v>
      </c>
      <c r="Q258" s="152">
        <v>0</v>
      </c>
      <c r="R258" s="152">
        <v>39199</v>
      </c>
      <c r="S258" s="152">
        <v>0</v>
      </c>
      <c r="T258" s="152">
        <v>0</v>
      </c>
      <c r="U258" s="154">
        <v>252359</v>
      </c>
      <c r="V258" s="147"/>
      <c r="W258" s="147"/>
      <c r="X258" s="147"/>
      <c r="Y258" s="147"/>
      <c r="Z258" s="147"/>
      <c r="AA258" s="147"/>
      <c r="AB258" s="147"/>
    </row>
    <row r="259" spans="1:28">
      <c r="A259" s="150" t="s">
        <v>217</v>
      </c>
      <c r="B259" s="152">
        <v>0</v>
      </c>
      <c r="C259" s="152">
        <v>0</v>
      </c>
      <c r="D259" s="152">
        <v>153375.54999999999</v>
      </c>
      <c r="E259" s="152">
        <v>0</v>
      </c>
      <c r="F259" s="152">
        <v>0</v>
      </c>
      <c r="G259" s="152">
        <v>0</v>
      </c>
      <c r="H259" s="152">
        <v>43900</v>
      </c>
      <c r="I259" s="152">
        <v>417579</v>
      </c>
      <c r="J259" s="153">
        <v>614854.55000000005</v>
      </c>
      <c r="K259" s="152">
        <v>0</v>
      </c>
      <c r="L259" s="152">
        <v>0</v>
      </c>
      <c r="M259" s="152">
        <v>507775.41000000003</v>
      </c>
      <c r="N259" s="152">
        <v>0</v>
      </c>
      <c r="O259" s="152">
        <v>100656.08</v>
      </c>
      <c r="P259" s="152">
        <v>59744.56</v>
      </c>
      <c r="Q259" s="152">
        <v>0</v>
      </c>
      <c r="R259" s="152">
        <v>0</v>
      </c>
      <c r="S259" s="152">
        <v>0</v>
      </c>
      <c r="T259" s="152">
        <v>0</v>
      </c>
      <c r="U259" s="154">
        <v>668176.05000000005</v>
      </c>
      <c r="V259" s="147"/>
      <c r="W259" s="147"/>
      <c r="X259" s="147"/>
      <c r="Y259" s="147"/>
      <c r="Z259" s="147"/>
      <c r="AA259" s="147"/>
      <c r="AB259" s="147"/>
    </row>
    <row r="260" spans="1:28">
      <c r="A260" s="150" t="s">
        <v>218</v>
      </c>
      <c r="B260" s="152">
        <v>556911.30000000005</v>
      </c>
      <c r="C260" s="152">
        <v>0</v>
      </c>
      <c r="D260" s="152">
        <v>85117.78</v>
      </c>
      <c r="E260" s="152">
        <v>0</v>
      </c>
      <c r="F260" s="152">
        <v>0</v>
      </c>
      <c r="G260" s="152">
        <v>0</v>
      </c>
      <c r="H260" s="152">
        <v>45389.48</v>
      </c>
      <c r="I260" s="152">
        <v>580590.86</v>
      </c>
      <c r="J260" s="153">
        <v>1268009.42</v>
      </c>
      <c r="K260" s="152">
        <v>215011.56</v>
      </c>
      <c r="L260" s="152">
        <v>0</v>
      </c>
      <c r="M260" s="152">
        <v>0</v>
      </c>
      <c r="N260" s="152">
        <v>0</v>
      </c>
      <c r="O260" s="152">
        <v>711130.51</v>
      </c>
      <c r="P260" s="152">
        <v>33593.4</v>
      </c>
      <c r="Q260" s="152">
        <v>582046.43999999994</v>
      </c>
      <c r="R260" s="152">
        <v>0</v>
      </c>
      <c r="S260" s="152">
        <v>0</v>
      </c>
      <c r="T260" s="152">
        <v>0</v>
      </c>
      <c r="U260" s="154">
        <v>1541781.9100000001</v>
      </c>
      <c r="V260" s="147"/>
      <c r="W260" s="147"/>
      <c r="X260" s="147"/>
      <c r="Y260" s="147"/>
      <c r="Z260" s="147"/>
      <c r="AA260" s="147"/>
      <c r="AB260" s="147"/>
    </row>
    <row r="261" spans="1:28">
      <c r="A261" s="151" t="s">
        <v>41</v>
      </c>
      <c r="B261" s="170">
        <v>860436.88</v>
      </c>
      <c r="C261" s="170">
        <v>133422</v>
      </c>
      <c r="D261" s="170">
        <v>378708.47999999998</v>
      </c>
      <c r="E261" s="170">
        <v>8731.11</v>
      </c>
      <c r="F261" s="170">
        <v>0</v>
      </c>
      <c r="G261" s="170">
        <v>0</v>
      </c>
      <c r="H261" s="170">
        <v>99289.48000000001</v>
      </c>
      <c r="I261" s="170">
        <v>998169.86</v>
      </c>
      <c r="J261" s="171">
        <v>2478757.81</v>
      </c>
      <c r="K261" s="170">
        <v>444408.82999999996</v>
      </c>
      <c r="L261" s="170">
        <v>0</v>
      </c>
      <c r="M261" s="170">
        <v>512775.41000000003</v>
      </c>
      <c r="N261" s="170">
        <v>0</v>
      </c>
      <c r="O261" s="170">
        <v>863196.98</v>
      </c>
      <c r="P261" s="170">
        <v>141753.45000000001</v>
      </c>
      <c r="Q261" s="170">
        <v>842858.07</v>
      </c>
      <c r="R261" s="170">
        <v>39199</v>
      </c>
      <c r="S261" s="170">
        <v>0</v>
      </c>
      <c r="T261" s="170">
        <v>0</v>
      </c>
      <c r="U261" s="172">
        <v>2844191.7399999998</v>
      </c>
      <c r="V261" s="173"/>
      <c r="W261" s="173"/>
      <c r="X261" s="173"/>
      <c r="Y261" s="173"/>
      <c r="Z261" s="173"/>
      <c r="AA261" s="173"/>
      <c r="AB261" s="173"/>
    </row>
    <row r="262" spans="1:28">
      <c r="A262" s="151" t="s">
        <v>42</v>
      </c>
      <c r="B262" s="170">
        <v>1565258.88</v>
      </c>
      <c r="C262" s="170">
        <v>133422</v>
      </c>
      <c r="D262" s="170">
        <v>4528103.4800000004</v>
      </c>
      <c r="E262" s="170">
        <v>762510.11</v>
      </c>
      <c r="F262" s="170">
        <v>0</v>
      </c>
      <c r="G262" s="170">
        <v>196</v>
      </c>
      <c r="H262" s="170">
        <v>150983.48000000001</v>
      </c>
      <c r="I262" s="170">
        <v>1495291.8599999999</v>
      </c>
      <c r="J262" s="171">
        <v>8635765.8100000005</v>
      </c>
      <c r="K262" s="170">
        <v>3409178.83</v>
      </c>
      <c r="L262" s="170">
        <v>1454</v>
      </c>
      <c r="M262" s="170">
        <v>512775.41000000003</v>
      </c>
      <c r="N262" s="170">
        <v>0</v>
      </c>
      <c r="O262" s="170">
        <v>1905984.98</v>
      </c>
      <c r="P262" s="170">
        <v>1661990.45</v>
      </c>
      <c r="Q262" s="170">
        <v>1071728.0699999998</v>
      </c>
      <c r="R262" s="170">
        <v>727044</v>
      </c>
      <c r="S262" s="170">
        <v>0</v>
      </c>
      <c r="T262" s="170">
        <v>0</v>
      </c>
      <c r="U262" s="172">
        <v>9290155.7400000002</v>
      </c>
      <c r="V262" s="173"/>
      <c r="W262" s="173"/>
      <c r="X262" s="173"/>
      <c r="Y262" s="173"/>
      <c r="Z262" s="173"/>
      <c r="AA262" s="173"/>
      <c r="AB262" s="173"/>
    </row>
    <row r="263" spans="1:28">
      <c r="A263" s="147"/>
      <c r="B263" s="147"/>
      <c r="C263" s="147"/>
      <c r="D263" s="147"/>
      <c r="E263" s="147"/>
      <c r="F263" s="147"/>
      <c r="G263" s="147"/>
      <c r="H263" s="147"/>
      <c r="I263" s="147"/>
      <c r="J263" s="153">
        <v>0</v>
      </c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54">
        <v>0</v>
      </c>
      <c r="V263" s="147"/>
      <c r="W263" s="147"/>
      <c r="X263" s="147"/>
      <c r="Y263" s="147"/>
      <c r="Z263" s="147"/>
      <c r="AA263" s="147"/>
      <c r="AB263" s="147"/>
    </row>
    <row r="264" spans="1:28">
      <c r="A264" s="151" t="s">
        <v>406</v>
      </c>
      <c r="B264" s="170">
        <v>973215.42999999993</v>
      </c>
      <c r="C264" s="170">
        <v>0</v>
      </c>
      <c r="D264" s="170">
        <v>2730589.72</v>
      </c>
      <c r="E264" s="170">
        <v>690633.64</v>
      </c>
      <c r="F264" s="170">
        <v>55759.88</v>
      </c>
      <c r="G264" s="170">
        <v>0</v>
      </c>
      <c r="H264" s="170">
        <v>619090.21</v>
      </c>
      <c r="I264" s="170">
        <v>0</v>
      </c>
      <c r="J264" s="171">
        <v>5069288.88</v>
      </c>
      <c r="K264" s="170">
        <v>1402252.84</v>
      </c>
      <c r="L264" s="170">
        <v>0</v>
      </c>
      <c r="M264" s="170">
        <v>245334.08</v>
      </c>
      <c r="N264" s="170">
        <v>0</v>
      </c>
      <c r="O264" s="170">
        <v>444987.51999999996</v>
      </c>
      <c r="P264" s="170">
        <v>1846386.35</v>
      </c>
      <c r="Q264" s="170">
        <v>57799.87</v>
      </c>
      <c r="R264" s="170">
        <v>1646948.1799999997</v>
      </c>
      <c r="S264" s="170">
        <v>0</v>
      </c>
      <c r="T264" s="170">
        <v>0</v>
      </c>
      <c r="U264" s="172">
        <v>5643708.8399999999</v>
      </c>
      <c r="V264" s="173"/>
      <c r="W264" s="173"/>
      <c r="X264" s="173"/>
      <c r="Y264" s="173"/>
      <c r="Z264" s="173"/>
      <c r="AA264" s="173"/>
      <c r="AB264" s="173"/>
    </row>
    <row r="265" spans="1:28">
      <c r="A265" s="150" t="s">
        <v>220</v>
      </c>
      <c r="B265" s="152">
        <v>0</v>
      </c>
      <c r="C265" s="152">
        <v>0</v>
      </c>
      <c r="D265" s="152">
        <v>71627</v>
      </c>
      <c r="E265" s="152">
        <v>1555</v>
      </c>
      <c r="F265" s="152">
        <v>0</v>
      </c>
      <c r="G265" s="152">
        <v>0</v>
      </c>
      <c r="H265" s="152">
        <v>0</v>
      </c>
      <c r="I265" s="152">
        <v>0</v>
      </c>
      <c r="J265" s="153">
        <v>73182</v>
      </c>
      <c r="K265" s="152">
        <v>4489</v>
      </c>
      <c r="L265" s="152">
        <v>0</v>
      </c>
      <c r="M265" s="152">
        <v>1000</v>
      </c>
      <c r="N265" s="152">
        <v>0</v>
      </c>
      <c r="O265" s="152">
        <v>0</v>
      </c>
      <c r="P265" s="152">
        <v>4341</v>
      </c>
      <c r="Q265" s="152">
        <v>0</v>
      </c>
      <c r="R265" s="152">
        <v>59498</v>
      </c>
      <c r="S265" s="152">
        <v>0</v>
      </c>
      <c r="T265" s="152">
        <v>0</v>
      </c>
      <c r="U265" s="154">
        <v>69328</v>
      </c>
      <c r="V265" s="147"/>
      <c r="W265" s="147"/>
      <c r="X265" s="147"/>
      <c r="Y265" s="147"/>
      <c r="Z265" s="147"/>
      <c r="AA265" s="147"/>
      <c r="AB265" s="147"/>
    </row>
    <row r="266" spans="1:28">
      <c r="A266" s="150" t="s">
        <v>221</v>
      </c>
      <c r="B266" s="152">
        <v>0</v>
      </c>
      <c r="C266" s="152">
        <v>0</v>
      </c>
      <c r="D266" s="152">
        <v>43495</v>
      </c>
      <c r="E266" s="152">
        <v>1383</v>
      </c>
      <c r="F266" s="152">
        <v>0</v>
      </c>
      <c r="G266" s="152">
        <v>0</v>
      </c>
      <c r="H266" s="152">
        <v>477</v>
      </c>
      <c r="I266" s="152">
        <v>28000</v>
      </c>
      <c r="J266" s="153">
        <v>73355</v>
      </c>
      <c r="K266" s="152">
        <v>22155</v>
      </c>
      <c r="L266" s="152">
        <v>0</v>
      </c>
      <c r="M266" s="152">
        <v>48500</v>
      </c>
      <c r="N266" s="152">
        <v>0</v>
      </c>
      <c r="O266" s="152">
        <v>4434</v>
      </c>
      <c r="P266" s="152">
        <v>9200</v>
      </c>
      <c r="Q266" s="152">
        <v>0</v>
      </c>
      <c r="R266" s="152">
        <v>0</v>
      </c>
      <c r="S266" s="152">
        <v>0</v>
      </c>
      <c r="T266" s="152">
        <v>0</v>
      </c>
      <c r="U266" s="154">
        <v>84289</v>
      </c>
      <c r="V266" s="147"/>
      <c r="W266" s="147"/>
      <c r="X266" s="147"/>
      <c r="Y266" s="147"/>
      <c r="Z266" s="147"/>
      <c r="AA266" s="147"/>
      <c r="AB266" s="147"/>
    </row>
    <row r="267" spans="1:28">
      <c r="A267" s="150" t="s">
        <v>222</v>
      </c>
      <c r="B267" s="152">
        <v>0</v>
      </c>
      <c r="C267" s="152">
        <v>0</v>
      </c>
      <c r="D267" s="152">
        <v>2874</v>
      </c>
      <c r="E267" s="152">
        <v>500</v>
      </c>
      <c r="F267" s="152">
        <v>2807</v>
      </c>
      <c r="G267" s="152">
        <v>0</v>
      </c>
      <c r="H267" s="152">
        <v>0</v>
      </c>
      <c r="I267" s="152">
        <v>0</v>
      </c>
      <c r="J267" s="153">
        <v>6181</v>
      </c>
      <c r="K267" s="152">
        <v>0</v>
      </c>
      <c r="L267" s="152">
        <v>0</v>
      </c>
      <c r="M267" s="152">
        <v>0</v>
      </c>
      <c r="N267" s="152">
        <v>0</v>
      </c>
      <c r="O267" s="152">
        <v>1737</v>
      </c>
      <c r="P267" s="152">
        <v>3618</v>
      </c>
      <c r="Q267" s="152">
        <v>0</v>
      </c>
      <c r="R267" s="152">
        <v>0</v>
      </c>
      <c r="S267" s="152">
        <v>0</v>
      </c>
      <c r="T267" s="152">
        <v>0</v>
      </c>
      <c r="U267" s="154">
        <v>5355</v>
      </c>
      <c r="V267" s="147"/>
      <c r="W267" s="147"/>
      <c r="X267" s="147"/>
      <c r="Y267" s="147"/>
      <c r="Z267" s="147"/>
      <c r="AA267" s="147"/>
      <c r="AB267" s="147"/>
    </row>
    <row r="268" spans="1:28">
      <c r="A268" s="150" t="s">
        <v>223</v>
      </c>
      <c r="B268" s="152">
        <v>0</v>
      </c>
      <c r="C268" s="152">
        <v>0</v>
      </c>
      <c r="D268" s="152">
        <v>32391.87</v>
      </c>
      <c r="E268" s="152">
        <v>0</v>
      </c>
      <c r="F268" s="152">
        <v>0</v>
      </c>
      <c r="G268" s="152">
        <v>0</v>
      </c>
      <c r="H268" s="152">
        <v>0</v>
      </c>
      <c r="I268" s="152">
        <v>0</v>
      </c>
      <c r="J268" s="153">
        <v>32391.87</v>
      </c>
      <c r="K268" s="152">
        <v>0</v>
      </c>
      <c r="L268" s="152">
        <v>0</v>
      </c>
      <c r="M268" s="152">
        <v>0</v>
      </c>
      <c r="N268" s="152">
        <v>0</v>
      </c>
      <c r="O268" s="152">
        <v>30212</v>
      </c>
      <c r="P268" s="152">
        <v>4961</v>
      </c>
      <c r="Q268" s="152">
        <v>0</v>
      </c>
      <c r="R268" s="152">
        <v>0</v>
      </c>
      <c r="S268" s="152">
        <v>0</v>
      </c>
      <c r="T268" s="152">
        <v>0</v>
      </c>
      <c r="U268" s="154">
        <v>35173</v>
      </c>
      <c r="V268" s="147"/>
      <c r="W268" s="147"/>
      <c r="X268" s="147"/>
      <c r="Y268" s="147"/>
      <c r="Z268" s="147"/>
      <c r="AA268" s="147"/>
      <c r="AB268" s="147"/>
    </row>
    <row r="269" spans="1:28">
      <c r="A269" s="150" t="s">
        <v>224</v>
      </c>
      <c r="B269" s="152">
        <v>18959</v>
      </c>
      <c r="C269" s="152">
        <v>0</v>
      </c>
      <c r="D269" s="152">
        <v>41220</v>
      </c>
      <c r="E269" s="152">
        <v>229266</v>
      </c>
      <c r="F269" s="152">
        <v>663</v>
      </c>
      <c r="G269" s="152">
        <v>0</v>
      </c>
      <c r="H269" s="152">
        <v>7478</v>
      </c>
      <c r="I269" s="152">
        <v>136192</v>
      </c>
      <c r="J269" s="153">
        <v>433778</v>
      </c>
      <c r="K269" s="152">
        <v>80798</v>
      </c>
      <c r="L269" s="152">
        <v>0</v>
      </c>
      <c r="M269" s="152">
        <v>0</v>
      </c>
      <c r="N269" s="152">
        <v>0</v>
      </c>
      <c r="O269" s="152">
        <v>171217</v>
      </c>
      <c r="P269" s="152">
        <v>44240</v>
      </c>
      <c r="Q269" s="152">
        <v>0</v>
      </c>
      <c r="R269" s="152">
        <v>0</v>
      </c>
      <c r="S269" s="152">
        <v>0</v>
      </c>
      <c r="T269" s="152">
        <v>0</v>
      </c>
      <c r="U269" s="154">
        <v>296255</v>
      </c>
      <c r="V269" s="147"/>
      <c r="W269" s="147"/>
      <c r="X269" s="147"/>
      <c r="Y269" s="147"/>
      <c r="Z269" s="147"/>
      <c r="AA269" s="147"/>
      <c r="AB269" s="147"/>
    </row>
    <row r="270" spans="1:28">
      <c r="A270" s="151" t="s">
        <v>41</v>
      </c>
      <c r="B270" s="170">
        <v>18959</v>
      </c>
      <c r="C270" s="170">
        <v>0</v>
      </c>
      <c r="D270" s="170">
        <v>191607.87</v>
      </c>
      <c r="E270" s="170">
        <v>232704</v>
      </c>
      <c r="F270" s="170">
        <v>3470</v>
      </c>
      <c r="G270" s="170">
        <v>0</v>
      </c>
      <c r="H270" s="170">
        <v>7955</v>
      </c>
      <c r="I270" s="170">
        <v>164192</v>
      </c>
      <c r="J270" s="171">
        <v>618887.87</v>
      </c>
      <c r="K270" s="170">
        <v>107442</v>
      </c>
      <c r="L270" s="170">
        <v>0</v>
      </c>
      <c r="M270" s="170">
        <v>49500</v>
      </c>
      <c r="N270" s="170">
        <v>0</v>
      </c>
      <c r="O270" s="170">
        <v>207600</v>
      </c>
      <c r="P270" s="170">
        <v>66360</v>
      </c>
      <c r="Q270" s="170">
        <v>0</v>
      </c>
      <c r="R270" s="170">
        <v>59498</v>
      </c>
      <c r="S270" s="170">
        <v>0</v>
      </c>
      <c r="T270" s="170">
        <v>0</v>
      </c>
      <c r="U270" s="172">
        <v>490400</v>
      </c>
      <c r="V270" s="173"/>
      <c r="W270" s="173"/>
      <c r="X270" s="173"/>
      <c r="Y270" s="173"/>
      <c r="Z270" s="173"/>
      <c r="AA270" s="173"/>
      <c r="AB270" s="173"/>
    </row>
    <row r="271" spans="1:28">
      <c r="A271" s="151" t="s">
        <v>42</v>
      </c>
      <c r="B271" s="170">
        <v>992174.42999999993</v>
      </c>
      <c r="C271" s="170">
        <v>0</v>
      </c>
      <c r="D271" s="170">
        <v>2922197.5900000003</v>
      </c>
      <c r="E271" s="170">
        <v>923337.64</v>
      </c>
      <c r="F271" s="170">
        <v>59229.88</v>
      </c>
      <c r="G271" s="170">
        <v>0</v>
      </c>
      <c r="H271" s="170">
        <v>627045.21</v>
      </c>
      <c r="I271" s="170">
        <v>164192</v>
      </c>
      <c r="J271" s="171">
        <v>5688176.75</v>
      </c>
      <c r="K271" s="170">
        <v>1509694.84</v>
      </c>
      <c r="L271" s="170">
        <v>0</v>
      </c>
      <c r="M271" s="170">
        <v>294834.07999999996</v>
      </c>
      <c r="N271" s="170">
        <v>0</v>
      </c>
      <c r="O271" s="170">
        <v>652587.52000000002</v>
      </c>
      <c r="P271" s="170">
        <v>1912746.35</v>
      </c>
      <c r="Q271" s="170">
        <v>57799.87</v>
      </c>
      <c r="R271" s="170">
        <v>1706446.1799999997</v>
      </c>
      <c r="S271" s="170">
        <v>0</v>
      </c>
      <c r="T271" s="170">
        <v>0</v>
      </c>
      <c r="U271" s="172">
        <v>6134108.8399999999</v>
      </c>
      <c r="V271" s="173"/>
      <c r="W271" s="173"/>
      <c r="X271" s="173"/>
      <c r="Y271" s="173"/>
      <c r="Z271" s="173"/>
      <c r="AA271" s="173"/>
      <c r="AB271" s="173"/>
    </row>
    <row r="272" spans="1:28">
      <c r="A272" s="147"/>
      <c r="B272" s="147"/>
      <c r="C272" s="147"/>
      <c r="D272" s="147"/>
      <c r="E272" s="147"/>
      <c r="F272" s="147"/>
      <c r="G272" s="147"/>
      <c r="H272" s="147"/>
      <c r="I272" s="147"/>
      <c r="J272" s="153">
        <v>0</v>
      </c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54">
        <v>0</v>
      </c>
      <c r="V272" s="147"/>
      <c r="W272" s="147"/>
      <c r="X272" s="147"/>
      <c r="Y272" s="147"/>
      <c r="Z272" s="147"/>
      <c r="AA272" s="147"/>
      <c r="AB272" s="147"/>
    </row>
    <row r="273" spans="1:28">
      <c r="A273" s="151" t="s">
        <v>225</v>
      </c>
      <c r="B273" s="170">
        <v>19055137</v>
      </c>
      <c r="C273" s="170">
        <v>3784416</v>
      </c>
      <c r="D273" s="170">
        <v>29543632</v>
      </c>
      <c r="E273" s="170">
        <v>24663624</v>
      </c>
      <c r="F273" s="170">
        <v>1843706</v>
      </c>
      <c r="G273" s="170">
        <v>418868</v>
      </c>
      <c r="H273" s="170">
        <v>19916936</v>
      </c>
      <c r="I273" s="170">
        <v>10632258</v>
      </c>
      <c r="J273" s="171">
        <v>109858577</v>
      </c>
      <c r="K273" s="170">
        <v>62775392</v>
      </c>
      <c r="L273" s="170">
        <v>0</v>
      </c>
      <c r="M273" s="170">
        <v>16355428</v>
      </c>
      <c r="N273" s="170">
        <v>0</v>
      </c>
      <c r="O273" s="170">
        <v>11155106</v>
      </c>
      <c r="P273" s="170">
        <v>11777087</v>
      </c>
      <c r="Q273" s="170">
        <v>5683908</v>
      </c>
      <c r="R273" s="170">
        <v>4713170</v>
      </c>
      <c r="S273" s="170">
        <v>0</v>
      </c>
      <c r="T273" s="170">
        <v>2000987</v>
      </c>
      <c r="U273" s="172">
        <v>114461078</v>
      </c>
      <c r="V273" s="173"/>
      <c r="W273" s="173"/>
      <c r="X273" s="173"/>
      <c r="Y273" s="173"/>
      <c r="Z273" s="173"/>
      <c r="AA273" s="173"/>
      <c r="AB273" s="173"/>
    </row>
    <row r="274" spans="1:28">
      <c r="A274" s="150" t="s">
        <v>226</v>
      </c>
      <c r="B274" s="152">
        <v>2489428</v>
      </c>
      <c r="C274" s="152">
        <v>0</v>
      </c>
      <c r="D274" s="152">
        <v>154765</v>
      </c>
      <c r="E274" s="152">
        <v>0</v>
      </c>
      <c r="F274" s="152">
        <v>0</v>
      </c>
      <c r="G274" s="152">
        <v>0</v>
      </c>
      <c r="H274" s="152">
        <v>390249</v>
      </c>
      <c r="I274" s="152">
        <v>275000</v>
      </c>
      <c r="J274" s="153">
        <v>3309442</v>
      </c>
      <c r="K274" s="152">
        <v>527150.61</v>
      </c>
      <c r="L274" s="152">
        <v>2573.0500000000002</v>
      </c>
      <c r="M274" s="152">
        <v>0</v>
      </c>
      <c r="N274" s="152">
        <v>0</v>
      </c>
      <c r="O274" s="152">
        <v>3721108.98</v>
      </c>
      <c r="P274" s="152">
        <v>368950.95</v>
      </c>
      <c r="Q274" s="152">
        <v>230002.83000000002</v>
      </c>
      <c r="R274" s="152">
        <v>147596</v>
      </c>
      <c r="S274" s="152">
        <v>0</v>
      </c>
      <c r="T274" s="152">
        <v>0</v>
      </c>
      <c r="U274" s="154">
        <v>4997382.42</v>
      </c>
      <c r="V274" s="147"/>
      <c r="W274" s="147"/>
      <c r="X274" s="147"/>
      <c r="Y274" s="147"/>
      <c r="Z274" s="147"/>
      <c r="AA274" s="147"/>
      <c r="AB274" s="147"/>
    </row>
    <row r="275" spans="1:28">
      <c r="A275" s="150" t="s">
        <v>227</v>
      </c>
      <c r="B275" s="152">
        <v>126980</v>
      </c>
      <c r="C275" s="152">
        <v>0</v>
      </c>
      <c r="D275" s="152">
        <v>294688</v>
      </c>
      <c r="E275" s="152">
        <v>95064</v>
      </c>
      <c r="F275" s="152">
        <v>0</v>
      </c>
      <c r="G275" s="152">
        <v>0</v>
      </c>
      <c r="H275" s="152">
        <v>314382</v>
      </c>
      <c r="I275" s="152">
        <v>199000</v>
      </c>
      <c r="J275" s="153">
        <v>1030114</v>
      </c>
      <c r="K275" s="152">
        <v>0</v>
      </c>
      <c r="L275" s="152">
        <v>0</v>
      </c>
      <c r="M275" s="152">
        <v>456903</v>
      </c>
      <c r="N275" s="152">
        <v>0</v>
      </c>
      <c r="O275" s="152">
        <v>635330</v>
      </c>
      <c r="P275" s="152">
        <v>90237</v>
      </c>
      <c r="Q275" s="152">
        <v>136823</v>
      </c>
      <c r="R275" s="152">
        <v>0</v>
      </c>
      <c r="S275" s="152">
        <v>0</v>
      </c>
      <c r="T275" s="152">
        <v>0</v>
      </c>
      <c r="U275" s="154">
        <v>1319293</v>
      </c>
      <c r="V275" s="147"/>
      <c r="W275" s="147"/>
      <c r="X275" s="147"/>
      <c r="Y275" s="147"/>
      <c r="Z275" s="147"/>
      <c r="AA275" s="147"/>
      <c r="AB275" s="147"/>
    </row>
    <row r="276" spans="1:28">
      <c r="A276" s="150" t="s">
        <v>228</v>
      </c>
      <c r="B276" s="152">
        <v>0</v>
      </c>
      <c r="C276" s="152">
        <v>0</v>
      </c>
      <c r="D276" s="152">
        <v>32229.309999999998</v>
      </c>
      <c r="E276" s="152">
        <v>0</v>
      </c>
      <c r="F276" s="152">
        <v>0</v>
      </c>
      <c r="G276" s="152">
        <v>0</v>
      </c>
      <c r="H276" s="152">
        <v>12</v>
      </c>
      <c r="I276" s="152">
        <v>0</v>
      </c>
      <c r="J276" s="153">
        <v>32241.309999999998</v>
      </c>
      <c r="K276" s="152">
        <v>0</v>
      </c>
      <c r="L276" s="152">
        <v>0</v>
      </c>
      <c r="M276" s="152">
        <v>15200</v>
      </c>
      <c r="N276" s="152">
        <v>0</v>
      </c>
      <c r="O276" s="152">
        <v>475.2</v>
      </c>
      <c r="P276" s="152">
        <v>12610.45</v>
      </c>
      <c r="Q276" s="152">
        <v>0</v>
      </c>
      <c r="R276" s="152">
        <v>0</v>
      </c>
      <c r="S276" s="152">
        <v>0</v>
      </c>
      <c r="T276" s="152">
        <v>0</v>
      </c>
      <c r="U276" s="154">
        <v>28285.65</v>
      </c>
      <c r="V276" s="147"/>
      <c r="W276" s="147"/>
      <c r="X276" s="147"/>
      <c r="Y276" s="147"/>
      <c r="Z276" s="147"/>
      <c r="AA276" s="147"/>
      <c r="AB276" s="147"/>
    </row>
    <row r="277" spans="1:28">
      <c r="A277" s="150" t="s">
        <v>229</v>
      </c>
      <c r="B277" s="152">
        <v>11811</v>
      </c>
      <c r="C277" s="152">
        <v>17875</v>
      </c>
      <c r="D277" s="152">
        <v>413722</v>
      </c>
      <c r="E277" s="152">
        <v>0</v>
      </c>
      <c r="F277" s="152">
        <v>0</v>
      </c>
      <c r="G277" s="152">
        <v>0</v>
      </c>
      <c r="H277" s="152">
        <v>0</v>
      </c>
      <c r="I277" s="152">
        <v>582900</v>
      </c>
      <c r="J277" s="153">
        <v>1026308</v>
      </c>
      <c r="K277" s="152">
        <v>0</v>
      </c>
      <c r="L277" s="152">
        <v>0</v>
      </c>
      <c r="M277" s="152">
        <v>822194</v>
      </c>
      <c r="N277" s="152">
        <v>0</v>
      </c>
      <c r="O277" s="152">
        <v>16015</v>
      </c>
      <c r="P277" s="152">
        <v>178613</v>
      </c>
      <c r="Q277" s="152">
        <v>9486</v>
      </c>
      <c r="R277" s="152">
        <v>0</v>
      </c>
      <c r="S277" s="152">
        <v>0</v>
      </c>
      <c r="T277" s="152">
        <v>0</v>
      </c>
      <c r="U277" s="154">
        <v>1026308</v>
      </c>
      <c r="V277" s="147"/>
      <c r="W277" s="147"/>
      <c r="X277" s="147"/>
      <c r="Y277" s="147"/>
      <c r="Z277" s="147"/>
      <c r="AA277" s="147"/>
      <c r="AB277" s="147"/>
    </row>
    <row r="278" spans="1:28">
      <c r="A278" s="150" t="s">
        <v>230</v>
      </c>
      <c r="B278" s="152">
        <v>127267.92</v>
      </c>
      <c r="C278" s="152">
        <v>0</v>
      </c>
      <c r="D278" s="152">
        <v>36466.050000000003</v>
      </c>
      <c r="E278" s="152">
        <v>5480</v>
      </c>
      <c r="F278" s="152">
        <v>0</v>
      </c>
      <c r="G278" s="152">
        <v>0</v>
      </c>
      <c r="H278" s="152">
        <v>0</v>
      </c>
      <c r="I278" s="152">
        <v>0</v>
      </c>
      <c r="J278" s="153">
        <v>169213.97</v>
      </c>
      <c r="K278" s="152">
        <v>0</v>
      </c>
      <c r="L278" s="152">
        <v>0</v>
      </c>
      <c r="M278" s="152">
        <v>9809.51</v>
      </c>
      <c r="N278" s="152">
        <v>0</v>
      </c>
      <c r="O278" s="152">
        <v>46.73</v>
      </c>
      <c r="P278" s="152">
        <v>57573.9</v>
      </c>
      <c r="Q278" s="152">
        <v>113936.55</v>
      </c>
      <c r="R278" s="152">
        <v>0</v>
      </c>
      <c r="S278" s="152">
        <v>0</v>
      </c>
      <c r="T278" s="152">
        <v>0</v>
      </c>
      <c r="U278" s="154">
        <v>181366.69</v>
      </c>
      <c r="V278" s="147"/>
      <c r="W278" s="147"/>
      <c r="X278" s="147"/>
      <c r="Y278" s="147"/>
      <c r="Z278" s="147"/>
      <c r="AA278" s="147"/>
      <c r="AB278" s="147"/>
    </row>
    <row r="279" spans="1:28">
      <c r="A279" s="150" t="s">
        <v>231</v>
      </c>
      <c r="B279" s="152">
        <v>4205976</v>
      </c>
      <c r="C279" s="152">
        <v>0</v>
      </c>
      <c r="D279" s="152">
        <v>274499</v>
      </c>
      <c r="E279" s="152">
        <v>0</v>
      </c>
      <c r="F279" s="152">
        <v>0</v>
      </c>
      <c r="G279" s="152">
        <v>61</v>
      </c>
      <c r="H279" s="152">
        <v>45630</v>
      </c>
      <c r="I279" s="152">
        <v>0</v>
      </c>
      <c r="J279" s="153">
        <v>4526166</v>
      </c>
      <c r="K279" s="152">
        <v>0</v>
      </c>
      <c r="L279" s="152">
        <v>0</v>
      </c>
      <c r="M279" s="152">
        <v>207300</v>
      </c>
      <c r="N279" s="152">
        <v>0</v>
      </c>
      <c r="O279" s="152">
        <v>338751</v>
      </c>
      <c r="P279" s="152">
        <v>194842</v>
      </c>
      <c r="Q279" s="152">
        <v>3426031</v>
      </c>
      <c r="R279" s="152">
        <v>279596</v>
      </c>
      <c r="S279" s="152">
        <v>0</v>
      </c>
      <c r="T279" s="152">
        <v>0</v>
      </c>
      <c r="U279" s="154">
        <v>4446520</v>
      </c>
      <c r="V279" s="147"/>
      <c r="W279" s="147"/>
      <c r="X279" s="147"/>
      <c r="Y279" s="147"/>
      <c r="Z279" s="147"/>
      <c r="AA279" s="147"/>
      <c r="AB279" s="147"/>
    </row>
    <row r="280" spans="1:28">
      <c r="A280" s="150" t="s">
        <v>232</v>
      </c>
      <c r="B280" s="152">
        <v>8485081</v>
      </c>
      <c r="C280" s="152">
        <v>304756</v>
      </c>
      <c r="D280" s="152">
        <v>1316475</v>
      </c>
      <c r="E280" s="152">
        <v>157094</v>
      </c>
      <c r="F280" s="152">
        <v>0</v>
      </c>
      <c r="G280" s="152">
        <v>1092249</v>
      </c>
      <c r="H280" s="152">
        <v>3475657</v>
      </c>
      <c r="I280" s="152">
        <v>1293975</v>
      </c>
      <c r="J280" s="153">
        <v>16125287</v>
      </c>
      <c r="K280" s="152">
        <v>0</v>
      </c>
      <c r="L280" s="152">
        <v>0</v>
      </c>
      <c r="M280" s="152">
        <v>3466856</v>
      </c>
      <c r="N280" s="152">
        <v>0</v>
      </c>
      <c r="O280" s="152">
        <v>5101423.8</v>
      </c>
      <c r="P280" s="152">
        <v>190914</v>
      </c>
      <c r="Q280" s="152">
        <v>2912595</v>
      </c>
      <c r="R280" s="152">
        <v>121573</v>
      </c>
      <c r="S280" s="152">
        <v>0</v>
      </c>
      <c r="T280" s="152">
        <v>0</v>
      </c>
      <c r="U280" s="154">
        <v>11793361.800000001</v>
      </c>
      <c r="V280" s="147"/>
      <c r="W280" s="147"/>
      <c r="X280" s="147"/>
      <c r="Y280" s="147"/>
      <c r="Z280" s="147"/>
      <c r="AA280" s="147"/>
      <c r="AB280" s="147"/>
    </row>
    <row r="281" spans="1:28">
      <c r="A281" s="150" t="s">
        <v>233</v>
      </c>
      <c r="B281" s="152">
        <v>0</v>
      </c>
      <c r="C281" s="152">
        <v>0</v>
      </c>
      <c r="D281" s="152">
        <v>223356</v>
      </c>
      <c r="E281" s="152">
        <v>367384</v>
      </c>
      <c r="F281" s="152">
        <v>2677</v>
      </c>
      <c r="G281" s="152">
        <v>0</v>
      </c>
      <c r="H281" s="152">
        <v>622226</v>
      </c>
      <c r="I281" s="152">
        <v>884531</v>
      </c>
      <c r="J281" s="153">
        <v>2100174</v>
      </c>
      <c r="K281" s="152">
        <v>0</v>
      </c>
      <c r="L281" s="152">
        <v>0</v>
      </c>
      <c r="M281" s="152">
        <v>1191427</v>
      </c>
      <c r="N281" s="152">
        <v>0</v>
      </c>
      <c r="O281" s="152">
        <v>411034</v>
      </c>
      <c r="P281" s="152">
        <v>134890</v>
      </c>
      <c r="Q281" s="152">
        <v>469946</v>
      </c>
      <c r="R281" s="152">
        <v>0</v>
      </c>
      <c r="S281" s="152">
        <v>0</v>
      </c>
      <c r="T281" s="152">
        <v>0</v>
      </c>
      <c r="U281" s="154">
        <v>2207297</v>
      </c>
      <c r="V281" s="147"/>
      <c r="W281" s="147"/>
      <c r="X281" s="147"/>
      <c r="Y281" s="147"/>
      <c r="Z281" s="147"/>
      <c r="AA281" s="147"/>
      <c r="AB281" s="147"/>
    </row>
    <row r="282" spans="1:28">
      <c r="A282" s="150" t="s">
        <v>234</v>
      </c>
      <c r="B282" s="152">
        <v>4290124.9799999995</v>
      </c>
      <c r="C282" s="152">
        <v>0</v>
      </c>
      <c r="D282" s="152">
        <v>1280777.73</v>
      </c>
      <c r="E282" s="152">
        <v>388859.11</v>
      </c>
      <c r="F282" s="152">
        <v>84228.160000000003</v>
      </c>
      <c r="G282" s="152">
        <v>0</v>
      </c>
      <c r="H282" s="152">
        <v>8287.44</v>
      </c>
      <c r="I282" s="152">
        <v>724358.38</v>
      </c>
      <c r="J282" s="153">
        <v>6776635.7999999998</v>
      </c>
      <c r="K282" s="152">
        <v>0</v>
      </c>
      <c r="L282" s="152">
        <v>0</v>
      </c>
      <c r="M282" s="152">
        <v>4155921.2399999998</v>
      </c>
      <c r="N282" s="152">
        <v>0</v>
      </c>
      <c r="O282" s="152">
        <v>1036047.1699999999</v>
      </c>
      <c r="P282" s="152">
        <v>151821.46</v>
      </c>
      <c r="Q282" s="152">
        <v>231961.93</v>
      </c>
      <c r="R282" s="152">
        <v>1200884</v>
      </c>
      <c r="S282" s="152">
        <v>0</v>
      </c>
      <c r="T282" s="152">
        <v>0</v>
      </c>
      <c r="U282" s="154">
        <v>6776635.7999999998</v>
      </c>
      <c r="V282" s="147"/>
      <c r="W282" s="147"/>
      <c r="X282" s="147"/>
      <c r="Y282" s="147"/>
      <c r="Z282" s="147"/>
      <c r="AA282" s="147"/>
      <c r="AB282" s="147"/>
    </row>
    <row r="283" spans="1:28">
      <c r="A283" s="150" t="s">
        <v>235</v>
      </c>
      <c r="B283" s="152">
        <v>3755145.3200000003</v>
      </c>
      <c r="C283" s="152">
        <v>0</v>
      </c>
      <c r="D283" s="152">
        <v>1522525.04</v>
      </c>
      <c r="E283" s="152">
        <v>1070389.83</v>
      </c>
      <c r="F283" s="152">
        <v>59237.88</v>
      </c>
      <c r="G283" s="152">
        <v>346408.72000000003</v>
      </c>
      <c r="H283" s="152">
        <v>56000</v>
      </c>
      <c r="I283" s="152">
        <v>4366.34</v>
      </c>
      <c r="J283" s="153">
        <v>6814073.1299999999</v>
      </c>
      <c r="K283" s="152">
        <v>0</v>
      </c>
      <c r="L283" s="152">
        <v>294341.40000000002</v>
      </c>
      <c r="M283" s="152">
        <v>1232610.27</v>
      </c>
      <c r="N283" s="152">
        <v>0</v>
      </c>
      <c r="O283" s="152">
        <v>1407273.1700000002</v>
      </c>
      <c r="P283" s="152">
        <v>1209506.97</v>
      </c>
      <c r="Q283" s="152">
        <v>1157300.1099999999</v>
      </c>
      <c r="R283" s="152">
        <v>1734451.0299999998</v>
      </c>
      <c r="S283" s="152">
        <v>0</v>
      </c>
      <c r="T283" s="152">
        <v>0</v>
      </c>
      <c r="U283" s="154">
        <v>7035482.9499999993</v>
      </c>
      <c r="V283" s="147"/>
      <c r="W283" s="147"/>
      <c r="X283" s="147"/>
      <c r="Y283" s="147"/>
      <c r="Z283" s="147"/>
      <c r="AA283" s="147"/>
      <c r="AB283" s="147"/>
    </row>
    <row r="284" spans="1:28">
      <c r="A284" s="150" t="s">
        <v>236</v>
      </c>
      <c r="B284" s="152">
        <v>327258</v>
      </c>
      <c r="C284" s="152">
        <v>0</v>
      </c>
      <c r="D284" s="152">
        <v>998073</v>
      </c>
      <c r="E284" s="152">
        <v>0</v>
      </c>
      <c r="F284" s="152">
        <v>0</v>
      </c>
      <c r="G284" s="152">
        <v>96277</v>
      </c>
      <c r="H284" s="152">
        <v>510573</v>
      </c>
      <c r="I284" s="152">
        <v>0</v>
      </c>
      <c r="J284" s="153">
        <v>1932181</v>
      </c>
      <c r="K284" s="152">
        <v>0</v>
      </c>
      <c r="L284" s="152">
        <v>0</v>
      </c>
      <c r="M284" s="152">
        <v>426100</v>
      </c>
      <c r="N284" s="152">
        <v>0</v>
      </c>
      <c r="O284" s="152">
        <v>792857</v>
      </c>
      <c r="P284" s="152">
        <v>148080</v>
      </c>
      <c r="Q284" s="152">
        <v>720572</v>
      </c>
      <c r="R284" s="152">
        <v>0</v>
      </c>
      <c r="S284" s="152">
        <v>0</v>
      </c>
      <c r="T284" s="152">
        <v>0</v>
      </c>
      <c r="U284" s="154">
        <v>2087609</v>
      </c>
      <c r="V284" s="147"/>
      <c r="W284" s="147"/>
      <c r="X284" s="147"/>
      <c r="Y284" s="147"/>
      <c r="Z284" s="147"/>
      <c r="AA284" s="147"/>
      <c r="AB284" s="147"/>
    </row>
    <row r="285" spans="1:28">
      <c r="A285" s="150" t="s">
        <v>237</v>
      </c>
      <c r="B285" s="152">
        <v>0</v>
      </c>
      <c r="C285" s="152">
        <v>0</v>
      </c>
      <c r="D285" s="152">
        <v>157734</v>
      </c>
      <c r="E285" s="152">
        <v>0</v>
      </c>
      <c r="F285" s="152">
        <v>0</v>
      </c>
      <c r="G285" s="152">
        <v>0</v>
      </c>
      <c r="H285" s="152">
        <v>136480</v>
      </c>
      <c r="I285" s="152">
        <v>59178</v>
      </c>
      <c r="J285" s="153">
        <v>353392</v>
      </c>
      <c r="K285" s="152">
        <v>0</v>
      </c>
      <c r="L285" s="152">
        <v>0</v>
      </c>
      <c r="M285" s="152">
        <v>51566</v>
      </c>
      <c r="N285" s="152">
        <v>0</v>
      </c>
      <c r="O285" s="152">
        <v>250425.49</v>
      </c>
      <c r="P285" s="152">
        <v>140369</v>
      </c>
      <c r="Q285" s="152">
        <v>0</v>
      </c>
      <c r="R285" s="152">
        <v>0</v>
      </c>
      <c r="S285" s="152">
        <v>0</v>
      </c>
      <c r="T285" s="152">
        <v>0</v>
      </c>
      <c r="U285" s="154">
        <v>442360.49</v>
      </c>
      <c r="V285" s="147"/>
      <c r="W285" s="147"/>
      <c r="X285" s="147"/>
      <c r="Y285" s="147"/>
      <c r="Z285" s="147"/>
      <c r="AA285" s="147"/>
      <c r="AB285" s="147"/>
    </row>
    <row r="286" spans="1:28">
      <c r="A286" s="150" t="s">
        <v>238</v>
      </c>
      <c r="B286" s="152">
        <v>1891067</v>
      </c>
      <c r="C286" s="152">
        <v>0</v>
      </c>
      <c r="D286" s="152">
        <v>2352191</v>
      </c>
      <c r="E286" s="152">
        <v>1596815</v>
      </c>
      <c r="F286" s="152">
        <v>0</v>
      </c>
      <c r="G286" s="152">
        <v>1177102</v>
      </c>
      <c r="H286" s="152">
        <v>771570</v>
      </c>
      <c r="I286" s="152">
        <v>0</v>
      </c>
      <c r="J286" s="153">
        <v>7788745</v>
      </c>
      <c r="K286" s="152">
        <v>0</v>
      </c>
      <c r="L286" s="152">
        <v>7582</v>
      </c>
      <c r="M286" s="152">
        <v>3899842</v>
      </c>
      <c r="N286" s="152">
        <v>0</v>
      </c>
      <c r="O286" s="152">
        <v>962950</v>
      </c>
      <c r="P286" s="152">
        <v>336983</v>
      </c>
      <c r="Q286" s="152">
        <v>201215</v>
      </c>
      <c r="R286" s="152">
        <v>572885</v>
      </c>
      <c r="S286" s="152">
        <v>0</v>
      </c>
      <c r="T286" s="152">
        <v>0</v>
      </c>
      <c r="U286" s="154">
        <v>5981457</v>
      </c>
      <c r="V286" s="147"/>
      <c r="W286" s="147"/>
      <c r="X286" s="147"/>
      <c r="Y286" s="147"/>
      <c r="Z286" s="147"/>
      <c r="AA286" s="147"/>
      <c r="AB286" s="147"/>
    </row>
    <row r="287" spans="1:28">
      <c r="A287" s="150" t="s">
        <v>239</v>
      </c>
      <c r="B287" s="152">
        <v>0</v>
      </c>
      <c r="C287" s="152">
        <v>0</v>
      </c>
      <c r="D287" s="152">
        <v>18141.32</v>
      </c>
      <c r="E287" s="152">
        <v>1569</v>
      </c>
      <c r="F287" s="152">
        <v>0</v>
      </c>
      <c r="G287" s="152">
        <v>0</v>
      </c>
      <c r="H287" s="152">
        <v>14371.99</v>
      </c>
      <c r="I287" s="152">
        <v>0</v>
      </c>
      <c r="J287" s="153">
        <v>34082.31</v>
      </c>
      <c r="K287" s="152">
        <v>0</v>
      </c>
      <c r="L287" s="152">
        <v>0</v>
      </c>
      <c r="M287" s="152">
        <v>0</v>
      </c>
      <c r="N287" s="152">
        <v>0</v>
      </c>
      <c r="O287" s="152">
        <v>3315.53</v>
      </c>
      <c r="P287" s="152">
        <v>16641.64</v>
      </c>
      <c r="Q287" s="152">
        <v>14371.99</v>
      </c>
      <c r="R287" s="152">
        <v>0</v>
      </c>
      <c r="S287" s="152">
        <v>0</v>
      </c>
      <c r="T287" s="152">
        <v>0</v>
      </c>
      <c r="U287" s="154">
        <v>34329.159999999996</v>
      </c>
      <c r="V287" s="147"/>
      <c r="W287" s="147"/>
      <c r="X287" s="147"/>
      <c r="Y287" s="147"/>
      <c r="Z287" s="147"/>
      <c r="AA287" s="147"/>
      <c r="AB287" s="147"/>
    </row>
    <row r="288" spans="1:28">
      <c r="A288" s="150" t="s">
        <v>240</v>
      </c>
      <c r="B288" s="152">
        <v>0</v>
      </c>
      <c r="C288" s="152">
        <v>0</v>
      </c>
      <c r="D288" s="152">
        <v>0</v>
      </c>
      <c r="E288" s="152">
        <v>0</v>
      </c>
      <c r="F288" s="152">
        <v>0</v>
      </c>
      <c r="G288" s="152">
        <v>0</v>
      </c>
      <c r="H288" s="152">
        <v>0</v>
      </c>
      <c r="I288" s="152">
        <v>0</v>
      </c>
      <c r="J288" s="153">
        <v>0</v>
      </c>
      <c r="K288" s="152">
        <v>0</v>
      </c>
      <c r="L288" s="152">
        <v>0</v>
      </c>
      <c r="M288" s="152">
        <v>0</v>
      </c>
      <c r="N288" s="152">
        <v>0</v>
      </c>
      <c r="O288" s="152">
        <v>0</v>
      </c>
      <c r="P288" s="152">
        <v>0</v>
      </c>
      <c r="Q288" s="152">
        <v>0</v>
      </c>
      <c r="R288" s="152">
        <v>0</v>
      </c>
      <c r="S288" s="152">
        <v>0</v>
      </c>
      <c r="T288" s="152">
        <v>0</v>
      </c>
      <c r="U288" s="154">
        <v>0</v>
      </c>
      <c r="V288" s="147"/>
      <c r="W288" s="147"/>
      <c r="X288" s="147"/>
      <c r="Y288" s="147"/>
      <c r="Z288" s="147"/>
      <c r="AA288" s="147"/>
      <c r="AB288" s="147"/>
    </row>
    <row r="289" spans="1:28">
      <c r="A289" s="150" t="s">
        <v>241</v>
      </c>
      <c r="B289" s="152">
        <v>0</v>
      </c>
      <c r="C289" s="152">
        <v>0</v>
      </c>
      <c r="D289" s="152">
        <v>6600</v>
      </c>
      <c r="E289" s="152">
        <v>2710</v>
      </c>
      <c r="F289" s="152">
        <v>0</v>
      </c>
      <c r="G289" s="152">
        <v>0</v>
      </c>
      <c r="H289" s="152">
        <v>0</v>
      </c>
      <c r="I289" s="152">
        <v>0</v>
      </c>
      <c r="J289" s="153">
        <v>9310</v>
      </c>
      <c r="K289" s="152">
        <v>0</v>
      </c>
      <c r="L289" s="152">
        <v>0</v>
      </c>
      <c r="M289" s="152">
        <v>5000</v>
      </c>
      <c r="N289" s="152">
        <v>0</v>
      </c>
      <c r="O289" s="152">
        <v>324</v>
      </c>
      <c r="P289" s="152">
        <v>8992.69</v>
      </c>
      <c r="Q289" s="152">
        <v>0</v>
      </c>
      <c r="R289" s="152">
        <v>0</v>
      </c>
      <c r="S289" s="152">
        <v>0</v>
      </c>
      <c r="T289" s="152">
        <v>0</v>
      </c>
      <c r="U289" s="154">
        <v>14316.69</v>
      </c>
      <c r="V289" s="147"/>
      <c r="W289" s="147"/>
      <c r="X289" s="147"/>
      <c r="Y289" s="147"/>
      <c r="Z289" s="147"/>
      <c r="AA289" s="147"/>
      <c r="AB289" s="147"/>
    </row>
    <row r="290" spans="1:28">
      <c r="A290" s="150" t="s">
        <v>242</v>
      </c>
      <c r="B290" s="152">
        <v>0</v>
      </c>
      <c r="C290" s="152">
        <v>780150</v>
      </c>
      <c r="D290" s="152">
        <v>843311</v>
      </c>
      <c r="E290" s="152">
        <v>0</v>
      </c>
      <c r="F290" s="152">
        <v>0</v>
      </c>
      <c r="G290" s="152">
        <v>0</v>
      </c>
      <c r="H290" s="152">
        <v>0</v>
      </c>
      <c r="I290" s="152">
        <v>272450</v>
      </c>
      <c r="J290" s="153">
        <v>1895911</v>
      </c>
      <c r="K290" s="152">
        <v>357970</v>
      </c>
      <c r="L290" s="152">
        <v>0</v>
      </c>
      <c r="M290" s="152">
        <v>272450</v>
      </c>
      <c r="N290" s="152">
        <v>0</v>
      </c>
      <c r="O290" s="152">
        <v>512821</v>
      </c>
      <c r="P290" s="152">
        <v>124347</v>
      </c>
      <c r="Q290" s="152">
        <v>592198</v>
      </c>
      <c r="R290" s="152">
        <v>0</v>
      </c>
      <c r="S290" s="152">
        <v>0</v>
      </c>
      <c r="T290" s="152">
        <v>0</v>
      </c>
      <c r="U290" s="154">
        <v>1859786</v>
      </c>
      <c r="V290" s="147"/>
      <c r="W290" s="147"/>
      <c r="X290" s="147"/>
      <c r="Y290" s="147"/>
      <c r="Z290" s="147"/>
      <c r="AA290" s="147"/>
      <c r="AB290" s="147"/>
    </row>
    <row r="291" spans="1:28">
      <c r="A291" s="150" t="s">
        <v>243</v>
      </c>
      <c r="B291" s="152">
        <v>3258534</v>
      </c>
      <c r="C291" s="152">
        <v>0</v>
      </c>
      <c r="D291" s="152">
        <v>737759</v>
      </c>
      <c r="E291" s="152">
        <v>189668</v>
      </c>
      <c r="F291" s="152">
        <v>0</v>
      </c>
      <c r="G291" s="152">
        <v>869406</v>
      </c>
      <c r="H291" s="152">
        <v>380486</v>
      </c>
      <c r="I291" s="152">
        <v>3876832</v>
      </c>
      <c r="J291" s="153">
        <v>9312685</v>
      </c>
      <c r="K291" s="152">
        <v>0</v>
      </c>
      <c r="L291" s="152">
        <v>2102409</v>
      </c>
      <c r="M291" s="152">
        <v>5899877</v>
      </c>
      <c r="N291" s="152">
        <v>0</v>
      </c>
      <c r="O291" s="152">
        <v>152341</v>
      </c>
      <c r="P291" s="152">
        <v>195772</v>
      </c>
      <c r="Q291" s="152">
        <v>0</v>
      </c>
      <c r="R291" s="152">
        <v>-43717</v>
      </c>
      <c r="S291" s="152">
        <v>0</v>
      </c>
      <c r="T291" s="152">
        <v>0</v>
      </c>
      <c r="U291" s="154">
        <v>8306682</v>
      </c>
      <c r="V291" s="147"/>
      <c r="W291" s="147"/>
      <c r="X291" s="147"/>
      <c r="Y291" s="147"/>
      <c r="Z291" s="147"/>
      <c r="AA291" s="147"/>
      <c r="AB291" s="147"/>
    </row>
    <row r="292" spans="1:28">
      <c r="A292" s="150" t="s">
        <v>244</v>
      </c>
      <c r="B292" s="152">
        <v>24946354</v>
      </c>
      <c r="C292" s="152">
        <v>0</v>
      </c>
      <c r="D292" s="152">
        <v>16425881</v>
      </c>
      <c r="E292" s="152">
        <v>6014996</v>
      </c>
      <c r="F292" s="152">
        <v>0</v>
      </c>
      <c r="G292" s="152">
        <v>41957027</v>
      </c>
      <c r="H292" s="152">
        <v>18032121</v>
      </c>
      <c r="I292" s="152">
        <v>2282055</v>
      </c>
      <c r="J292" s="153">
        <v>109658434</v>
      </c>
      <c r="K292" s="152">
        <v>0</v>
      </c>
      <c r="L292" s="152">
        <v>0</v>
      </c>
      <c r="M292" s="152">
        <v>21277176</v>
      </c>
      <c r="N292" s="152">
        <v>0</v>
      </c>
      <c r="O292" s="152">
        <v>15206957</v>
      </c>
      <c r="P292" s="152">
        <v>4126302</v>
      </c>
      <c r="Q292" s="152">
        <v>8866254</v>
      </c>
      <c r="R292" s="152">
        <v>9853807</v>
      </c>
      <c r="S292" s="152">
        <v>45810631</v>
      </c>
      <c r="T292" s="152">
        <v>0</v>
      </c>
      <c r="U292" s="154">
        <v>105141127</v>
      </c>
      <c r="V292" s="147"/>
      <c r="W292" s="147"/>
      <c r="X292" s="147"/>
      <c r="Y292" s="147"/>
      <c r="Z292" s="147"/>
      <c r="AA292" s="147"/>
      <c r="AB292" s="147"/>
    </row>
    <row r="293" spans="1:28">
      <c r="A293" s="150" t="s">
        <v>245</v>
      </c>
      <c r="B293" s="152">
        <v>4429142</v>
      </c>
      <c r="C293" s="152">
        <v>0</v>
      </c>
      <c r="D293" s="152">
        <v>848249</v>
      </c>
      <c r="E293" s="152">
        <v>1013328</v>
      </c>
      <c r="F293" s="152">
        <v>0</v>
      </c>
      <c r="G293" s="152">
        <v>626581</v>
      </c>
      <c r="H293" s="152">
        <v>2505145</v>
      </c>
      <c r="I293" s="152">
        <v>647592</v>
      </c>
      <c r="J293" s="153">
        <v>10070037</v>
      </c>
      <c r="K293" s="152">
        <v>647592</v>
      </c>
      <c r="L293" s="152">
        <v>0</v>
      </c>
      <c r="M293" s="152">
        <v>2504722</v>
      </c>
      <c r="N293" s="152">
        <v>0</v>
      </c>
      <c r="O293" s="152">
        <v>4566550</v>
      </c>
      <c r="P293" s="152">
        <v>650253</v>
      </c>
      <c r="Q293" s="152">
        <v>297218</v>
      </c>
      <c r="R293" s="152">
        <v>2449461</v>
      </c>
      <c r="S293" s="152">
        <v>0</v>
      </c>
      <c r="T293" s="152">
        <v>0</v>
      </c>
      <c r="U293" s="154">
        <v>11115796</v>
      </c>
      <c r="V293" s="147"/>
      <c r="W293" s="147"/>
      <c r="X293" s="147"/>
      <c r="Y293" s="147"/>
      <c r="Z293" s="147"/>
      <c r="AA293" s="147"/>
      <c r="AB293" s="147"/>
    </row>
    <row r="294" spans="1:28">
      <c r="A294" s="150" t="s">
        <v>246</v>
      </c>
      <c r="B294" s="152">
        <v>0</v>
      </c>
      <c r="C294" s="152">
        <v>0</v>
      </c>
      <c r="D294" s="152">
        <v>11763</v>
      </c>
      <c r="E294" s="152">
        <v>0</v>
      </c>
      <c r="F294" s="152">
        <v>0</v>
      </c>
      <c r="G294" s="152">
        <v>0</v>
      </c>
      <c r="H294" s="152">
        <v>0</v>
      </c>
      <c r="I294" s="152">
        <v>0</v>
      </c>
      <c r="J294" s="153">
        <v>11763</v>
      </c>
      <c r="K294" s="152">
        <v>0</v>
      </c>
      <c r="L294" s="152">
        <v>0</v>
      </c>
      <c r="M294" s="152">
        <v>0</v>
      </c>
      <c r="N294" s="152">
        <v>0</v>
      </c>
      <c r="O294" s="152">
        <v>26</v>
      </c>
      <c r="P294" s="152">
        <v>10026.34</v>
      </c>
      <c r="Q294" s="152">
        <v>0</v>
      </c>
      <c r="R294" s="152">
        <v>0</v>
      </c>
      <c r="S294" s="152">
        <v>0</v>
      </c>
      <c r="T294" s="152">
        <v>0</v>
      </c>
      <c r="U294" s="154">
        <v>10052.34</v>
      </c>
      <c r="V294" s="147"/>
      <c r="W294" s="147"/>
      <c r="X294" s="147"/>
      <c r="Y294" s="147"/>
      <c r="Z294" s="147"/>
      <c r="AA294" s="147"/>
      <c r="AB294" s="147"/>
    </row>
    <row r="295" spans="1:28">
      <c r="A295" s="151" t="s">
        <v>41</v>
      </c>
      <c r="B295" s="170">
        <v>58344169.219999999</v>
      </c>
      <c r="C295" s="170">
        <v>1102781</v>
      </c>
      <c r="D295" s="170">
        <v>27949205.450000003</v>
      </c>
      <c r="E295" s="170">
        <v>10903356.939999999</v>
      </c>
      <c r="F295" s="170">
        <v>146143.04000000001</v>
      </c>
      <c r="G295" s="170">
        <v>46165111.719999999</v>
      </c>
      <c r="H295" s="170">
        <v>27263190.43</v>
      </c>
      <c r="I295" s="170">
        <v>11102237.719999999</v>
      </c>
      <c r="J295" s="171">
        <v>182976195.52000001</v>
      </c>
      <c r="K295" s="170">
        <v>1532712.6099999999</v>
      </c>
      <c r="L295" s="170">
        <v>2406905.4500000002</v>
      </c>
      <c r="M295" s="170">
        <v>45894954.019999996</v>
      </c>
      <c r="N295" s="170">
        <v>0</v>
      </c>
      <c r="O295" s="170">
        <v>35116072.07</v>
      </c>
      <c r="P295" s="170">
        <v>8347726.4000000004</v>
      </c>
      <c r="Q295" s="170">
        <v>19379911.41</v>
      </c>
      <c r="R295" s="170">
        <v>16316536.029999999</v>
      </c>
      <c r="S295" s="170">
        <v>45810631</v>
      </c>
      <c r="T295" s="170">
        <v>0</v>
      </c>
      <c r="U295" s="172">
        <v>174805448.99000001</v>
      </c>
      <c r="V295" s="173"/>
      <c r="W295" s="173"/>
      <c r="X295" s="173"/>
      <c r="Y295" s="173"/>
      <c r="Z295" s="173"/>
      <c r="AA295" s="173"/>
      <c r="AB295" s="173"/>
    </row>
    <row r="296" spans="1:28">
      <c r="A296" s="151" t="s">
        <v>42</v>
      </c>
      <c r="B296" s="170">
        <v>77399306.219999999</v>
      </c>
      <c r="C296" s="170">
        <v>4887197</v>
      </c>
      <c r="D296" s="170">
        <v>57492837.450000003</v>
      </c>
      <c r="E296" s="170">
        <v>35566980.939999998</v>
      </c>
      <c r="F296" s="170">
        <v>1989849.04</v>
      </c>
      <c r="G296" s="170">
        <v>46583979.719999999</v>
      </c>
      <c r="H296" s="170">
        <v>47180126.43</v>
      </c>
      <c r="I296" s="170">
        <v>21734495.719999999</v>
      </c>
      <c r="J296" s="171">
        <v>292834772.51999998</v>
      </c>
      <c r="K296" s="170">
        <v>64308104.609999999</v>
      </c>
      <c r="L296" s="170">
        <v>2406905.4500000002</v>
      </c>
      <c r="M296" s="170">
        <v>62250382.019999996</v>
      </c>
      <c r="N296" s="170">
        <v>0</v>
      </c>
      <c r="O296" s="170">
        <v>46271178.07</v>
      </c>
      <c r="P296" s="170">
        <v>20124813.399999999</v>
      </c>
      <c r="Q296" s="170">
        <v>25063819.41</v>
      </c>
      <c r="R296" s="170">
        <v>21029706.030000001</v>
      </c>
      <c r="S296" s="170">
        <v>45810631</v>
      </c>
      <c r="T296" s="170">
        <v>2000987</v>
      </c>
      <c r="U296" s="172">
        <v>289266526.99000001</v>
      </c>
      <c r="V296" s="173"/>
      <c r="W296" s="173"/>
      <c r="X296" s="173"/>
      <c r="Y296" s="173"/>
      <c r="Z296" s="173"/>
      <c r="AA296" s="173"/>
      <c r="AB296" s="173"/>
    </row>
    <row r="297" spans="1:28">
      <c r="A297" s="147"/>
      <c r="B297" s="147"/>
      <c r="C297" s="147"/>
      <c r="D297" s="147"/>
      <c r="E297" s="147"/>
      <c r="F297" s="147"/>
      <c r="G297" s="147"/>
      <c r="H297" s="147"/>
      <c r="I297" s="147"/>
      <c r="J297" s="153">
        <v>0</v>
      </c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54">
        <v>0</v>
      </c>
      <c r="V297" s="147"/>
      <c r="W297" s="147"/>
      <c r="X297" s="147"/>
      <c r="Y297" s="147"/>
      <c r="Z297" s="147"/>
      <c r="AA297" s="147"/>
      <c r="AB297" s="147"/>
    </row>
    <row r="298" spans="1:28">
      <c r="A298" s="151" t="s">
        <v>247</v>
      </c>
      <c r="B298" s="170">
        <v>3810481</v>
      </c>
      <c r="C298" s="170">
        <v>1180336</v>
      </c>
      <c r="D298" s="170">
        <v>2483476</v>
      </c>
      <c r="E298" s="170">
        <v>1162779</v>
      </c>
      <c r="F298" s="170">
        <v>85088</v>
      </c>
      <c r="G298" s="170">
        <v>393373</v>
      </c>
      <c r="H298" s="170">
        <v>150290</v>
      </c>
      <c r="I298" s="170">
        <v>0</v>
      </c>
      <c r="J298" s="171">
        <v>9265823</v>
      </c>
      <c r="K298" s="170">
        <v>3558815</v>
      </c>
      <c r="L298" s="170">
        <v>0</v>
      </c>
      <c r="M298" s="170">
        <v>32000</v>
      </c>
      <c r="N298" s="170">
        <v>0</v>
      </c>
      <c r="O298" s="170">
        <v>217682</v>
      </c>
      <c r="P298" s="170">
        <v>1013367</v>
      </c>
      <c r="Q298" s="170">
        <v>4073775</v>
      </c>
      <c r="R298" s="170">
        <v>612350</v>
      </c>
      <c r="S298" s="170">
        <v>0</v>
      </c>
      <c r="T298" s="170">
        <v>0</v>
      </c>
      <c r="U298" s="172">
        <v>9507989</v>
      </c>
      <c r="V298" s="173"/>
      <c r="W298" s="173"/>
      <c r="X298" s="173"/>
      <c r="Y298" s="173"/>
      <c r="Z298" s="173"/>
      <c r="AA298" s="173"/>
      <c r="AB298" s="173"/>
    </row>
    <row r="299" spans="1:28">
      <c r="A299" s="150" t="s">
        <v>248</v>
      </c>
      <c r="B299" s="152">
        <v>369305.38</v>
      </c>
      <c r="C299" s="152">
        <v>0</v>
      </c>
      <c r="D299" s="152">
        <v>727577.89999999991</v>
      </c>
      <c r="E299" s="152">
        <v>110773.87999999999</v>
      </c>
      <c r="F299" s="152">
        <v>0</v>
      </c>
      <c r="G299" s="152">
        <v>0</v>
      </c>
      <c r="H299" s="152">
        <v>55722.630000000005</v>
      </c>
      <c r="I299" s="152">
        <v>0</v>
      </c>
      <c r="J299" s="153">
        <v>1263379.7899999996</v>
      </c>
      <c r="K299" s="152">
        <v>115562.37</v>
      </c>
      <c r="L299" s="152">
        <v>0</v>
      </c>
      <c r="M299" s="152">
        <v>522495.49</v>
      </c>
      <c r="N299" s="152">
        <v>0</v>
      </c>
      <c r="O299" s="152">
        <v>124883.73</v>
      </c>
      <c r="P299" s="152">
        <v>44239.91</v>
      </c>
      <c r="Q299" s="152">
        <v>406485.47</v>
      </c>
      <c r="R299" s="152">
        <v>0</v>
      </c>
      <c r="S299" s="152">
        <v>0</v>
      </c>
      <c r="T299" s="152">
        <v>0</v>
      </c>
      <c r="U299" s="154">
        <v>1213666.97</v>
      </c>
      <c r="V299" s="147"/>
      <c r="W299" s="147"/>
      <c r="X299" s="147"/>
      <c r="Y299" s="147"/>
      <c r="Z299" s="147"/>
      <c r="AA299" s="147"/>
      <c r="AB299" s="147"/>
    </row>
    <row r="300" spans="1:28">
      <c r="A300" s="151" t="s">
        <v>41</v>
      </c>
      <c r="B300" s="170">
        <v>369305.38</v>
      </c>
      <c r="C300" s="170">
        <v>0</v>
      </c>
      <c r="D300" s="170">
        <v>727577.89999999991</v>
      </c>
      <c r="E300" s="170">
        <v>110773.87999999999</v>
      </c>
      <c r="F300" s="170">
        <v>0</v>
      </c>
      <c r="G300" s="170">
        <v>0</v>
      </c>
      <c r="H300" s="170">
        <v>55722.630000000005</v>
      </c>
      <c r="I300" s="170">
        <v>0</v>
      </c>
      <c r="J300" s="171">
        <v>1263379.7899999996</v>
      </c>
      <c r="K300" s="170">
        <v>115562.37</v>
      </c>
      <c r="L300" s="170">
        <v>0</v>
      </c>
      <c r="M300" s="170">
        <v>522495.49</v>
      </c>
      <c r="N300" s="170">
        <v>0</v>
      </c>
      <c r="O300" s="170">
        <v>124883.73</v>
      </c>
      <c r="P300" s="170">
        <v>44239.91</v>
      </c>
      <c r="Q300" s="170">
        <v>406485.47</v>
      </c>
      <c r="R300" s="170">
        <v>0</v>
      </c>
      <c r="S300" s="170">
        <v>0</v>
      </c>
      <c r="T300" s="170">
        <v>0</v>
      </c>
      <c r="U300" s="172">
        <v>1213666.97</v>
      </c>
      <c r="V300" s="173"/>
      <c r="W300" s="173"/>
      <c r="X300" s="173"/>
      <c r="Y300" s="173"/>
      <c r="Z300" s="173"/>
      <c r="AA300" s="173"/>
      <c r="AB300" s="173"/>
    </row>
    <row r="301" spans="1:28">
      <c r="A301" s="151" t="s">
        <v>42</v>
      </c>
      <c r="B301" s="170">
        <v>4179786.38</v>
      </c>
      <c r="C301" s="170">
        <v>1180336</v>
      </c>
      <c r="D301" s="170">
        <v>3211053.9</v>
      </c>
      <c r="E301" s="170">
        <v>1273552.8799999999</v>
      </c>
      <c r="F301" s="170">
        <v>85088</v>
      </c>
      <c r="G301" s="170">
        <v>393373</v>
      </c>
      <c r="H301" s="170">
        <v>206012.63</v>
      </c>
      <c r="I301" s="170">
        <v>0</v>
      </c>
      <c r="J301" s="171">
        <v>10529202.790000001</v>
      </c>
      <c r="K301" s="170">
        <v>3674377.37</v>
      </c>
      <c r="L301" s="170">
        <v>0</v>
      </c>
      <c r="M301" s="170">
        <v>554495.49</v>
      </c>
      <c r="N301" s="170">
        <v>0</v>
      </c>
      <c r="O301" s="170">
        <v>342565.73</v>
      </c>
      <c r="P301" s="170">
        <v>1057606.9099999999</v>
      </c>
      <c r="Q301" s="170">
        <v>4480260.47</v>
      </c>
      <c r="R301" s="170">
        <v>612350</v>
      </c>
      <c r="S301" s="170">
        <v>0</v>
      </c>
      <c r="T301" s="170">
        <v>0</v>
      </c>
      <c r="U301" s="172">
        <v>10721655.969999999</v>
      </c>
      <c r="V301" s="173"/>
      <c r="W301" s="173"/>
      <c r="X301" s="173"/>
      <c r="Y301" s="173"/>
      <c r="Z301" s="173"/>
      <c r="AA301" s="173"/>
      <c r="AB301" s="173"/>
    </row>
    <row r="302" spans="1:28">
      <c r="A302" s="147"/>
      <c r="B302" s="147"/>
      <c r="C302" s="147"/>
      <c r="D302" s="147"/>
      <c r="E302" s="147"/>
      <c r="F302" s="147"/>
      <c r="G302" s="147"/>
      <c r="H302" s="147"/>
      <c r="I302" s="147"/>
      <c r="J302" s="153">
        <v>0</v>
      </c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54">
        <v>0</v>
      </c>
      <c r="V302" s="147"/>
      <c r="W302" s="147"/>
      <c r="X302" s="147"/>
      <c r="Y302" s="147"/>
      <c r="Z302" s="147"/>
      <c r="AA302" s="147"/>
      <c r="AB302" s="147"/>
    </row>
    <row r="303" spans="1:28">
      <c r="A303" s="151" t="s">
        <v>249</v>
      </c>
      <c r="B303" s="170">
        <v>6313338.2200000016</v>
      </c>
      <c r="C303" s="170">
        <v>0</v>
      </c>
      <c r="D303" s="170">
        <v>11594321.740000002</v>
      </c>
      <c r="E303" s="170">
        <v>5659009.4799999995</v>
      </c>
      <c r="F303" s="170">
        <v>79786.850000000006</v>
      </c>
      <c r="G303" s="170">
        <v>0</v>
      </c>
      <c r="H303" s="170">
        <v>2122651.96</v>
      </c>
      <c r="I303" s="170">
        <v>0</v>
      </c>
      <c r="J303" s="171">
        <v>25769108.250000007</v>
      </c>
      <c r="K303" s="170">
        <v>11150557.18</v>
      </c>
      <c r="L303" s="170">
        <v>0</v>
      </c>
      <c r="M303" s="170">
        <v>2516.36</v>
      </c>
      <c r="N303" s="170">
        <v>0</v>
      </c>
      <c r="O303" s="170">
        <v>1963612.95</v>
      </c>
      <c r="P303" s="170">
        <v>3832596.7700000005</v>
      </c>
      <c r="Q303" s="170">
        <v>1340077.3900000001</v>
      </c>
      <c r="R303" s="170">
        <v>2130028.9299999997</v>
      </c>
      <c r="S303" s="170">
        <v>0</v>
      </c>
      <c r="T303" s="170">
        <v>979640.5</v>
      </c>
      <c r="U303" s="172">
        <v>21399030.079999998</v>
      </c>
      <c r="V303" s="173"/>
      <c r="W303" s="173"/>
      <c r="X303" s="173"/>
      <c r="Y303" s="173"/>
      <c r="Z303" s="173"/>
      <c r="AA303" s="173"/>
      <c r="AB303" s="173"/>
    </row>
    <row r="304" spans="1:28">
      <c r="A304" s="150" t="s">
        <v>250</v>
      </c>
      <c r="B304" s="152">
        <v>1861175</v>
      </c>
      <c r="C304" s="152">
        <v>0</v>
      </c>
      <c r="D304" s="152">
        <v>1148189</v>
      </c>
      <c r="E304" s="152">
        <v>143833</v>
      </c>
      <c r="F304" s="152">
        <v>0</v>
      </c>
      <c r="G304" s="152">
        <v>21378</v>
      </c>
      <c r="H304" s="152">
        <v>75000</v>
      </c>
      <c r="I304" s="152">
        <v>53021</v>
      </c>
      <c r="J304" s="153">
        <v>3302596</v>
      </c>
      <c r="K304" s="152">
        <v>749977</v>
      </c>
      <c r="L304" s="152">
        <v>0</v>
      </c>
      <c r="M304" s="152">
        <v>128021</v>
      </c>
      <c r="N304" s="152">
        <v>0</v>
      </c>
      <c r="O304" s="152">
        <v>408502</v>
      </c>
      <c r="P304" s="152">
        <v>329939</v>
      </c>
      <c r="Q304" s="152">
        <v>127058</v>
      </c>
      <c r="R304" s="152">
        <v>1697906</v>
      </c>
      <c r="S304" s="152">
        <v>0</v>
      </c>
      <c r="T304" s="152">
        <v>0</v>
      </c>
      <c r="U304" s="154">
        <v>3441403</v>
      </c>
      <c r="V304" s="147"/>
      <c r="W304" s="147"/>
      <c r="X304" s="147"/>
      <c r="Y304" s="147"/>
      <c r="Z304" s="147"/>
      <c r="AA304" s="147"/>
      <c r="AB304" s="147"/>
    </row>
    <row r="305" spans="1:28">
      <c r="A305" s="150" t="s">
        <v>251</v>
      </c>
      <c r="B305" s="152">
        <v>471193</v>
      </c>
      <c r="C305" s="152">
        <v>0</v>
      </c>
      <c r="D305" s="152">
        <v>564616</v>
      </c>
      <c r="E305" s="152">
        <v>222192</v>
      </c>
      <c r="F305" s="152">
        <v>0</v>
      </c>
      <c r="G305" s="152">
        <v>274772</v>
      </c>
      <c r="H305" s="152">
        <v>134500</v>
      </c>
      <c r="I305" s="152">
        <v>1840488</v>
      </c>
      <c r="J305" s="153">
        <v>3507761</v>
      </c>
      <c r="K305" s="152">
        <v>0</v>
      </c>
      <c r="L305" s="152">
        <v>0</v>
      </c>
      <c r="M305" s="152">
        <v>2207488</v>
      </c>
      <c r="N305" s="152">
        <v>0</v>
      </c>
      <c r="O305" s="152">
        <v>654481</v>
      </c>
      <c r="P305" s="152">
        <v>174376</v>
      </c>
      <c r="Q305" s="152">
        <v>322724</v>
      </c>
      <c r="R305" s="152">
        <v>148692</v>
      </c>
      <c r="S305" s="152">
        <v>0</v>
      </c>
      <c r="T305" s="152">
        <v>0</v>
      </c>
      <c r="U305" s="154">
        <v>3507761</v>
      </c>
      <c r="V305" s="147"/>
      <c r="W305" s="147"/>
      <c r="X305" s="147"/>
      <c r="Y305" s="147"/>
      <c r="Z305" s="147"/>
      <c r="AA305" s="147"/>
      <c r="AB305" s="147"/>
    </row>
    <row r="306" spans="1:28">
      <c r="A306" s="150" t="s">
        <v>252</v>
      </c>
      <c r="B306" s="152">
        <v>378119.49</v>
      </c>
      <c r="C306" s="152">
        <v>0</v>
      </c>
      <c r="D306" s="152">
        <v>54509.9</v>
      </c>
      <c r="E306" s="152">
        <v>58.800000000000004</v>
      </c>
      <c r="F306" s="152">
        <v>0</v>
      </c>
      <c r="G306" s="152">
        <v>0</v>
      </c>
      <c r="H306" s="152">
        <v>2812.1</v>
      </c>
      <c r="I306" s="152">
        <v>0</v>
      </c>
      <c r="J306" s="153">
        <v>435500.29</v>
      </c>
      <c r="K306" s="152">
        <v>19678.91</v>
      </c>
      <c r="L306" s="152">
        <v>0</v>
      </c>
      <c r="M306" s="152">
        <v>27000</v>
      </c>
      <c r="N306" s="152">
        <v>0</v>
      </c>
      <c r="O306" s="152">
        <v>4253.3</v>
      </c>
      <c r="P306" s="152">
        <v>14781.1</v>
      </c>
      <c r="Q306" s="152">
        <v>384206.16</v>
      </c>
      <c r="R306" s="152">
        <v>0</v>
      </c>
      <c r="S306" s="152">
        <v>0</v>
      </c>
      <c r="T306" s="152">
        <v>0</v>
      </c>
      <c r="U306" s="154">
        <v>449919.47</v>
      </c>
      <c r="V306" s="147"/>
      <c r="W306" s="147"/>
      <c r="X306" s="147"/>
      <c r="Y306" s="147"/>
      <c r="Z306" s="147"/>
      <c r="AA306" s="147"/>
      <c r="AB306" s="147"/>
    </row>
    <row r="307" spans="1:28">
      <c r="A307" s="150" t="s">
        <v>253</v>
      </c>
      <c r="B307" s="152">
        <v>0</v>
      </c>
      <c r="C307" s="152">
        <v>0</v>
      </c>
      <c r="D307" s="152">
        <v>14210</v>
      </c>
      <c r="E307" s="152">
        <v>1500</v>
      </c>
      <c r="F307" s="152">
        <v>4300</v>
      </c>
      <c r="G307" s="152">
        <v>0</v>
      </c>
      <c r="H307" s="152">
        <v>19440</v>
      </c>
      <c r="I307" s="152">
        <v>0</v>
      </c>
      <c r="J307" s="153">
        <v>39450</v>
      </c>
      <c r="K307" s="152">
        <v>0</v>
      </c>
      <c r="L307" s="152">
        <v>0</v>
      </c>
      <c r="M307" s="152">
        <v>19440</v>
      </c>
      <c r="N307" s="152">
        <v>0</v>
      </c>
      <c r="O307" s="152">
        <v>8010</v>
      </c>
      <c r="P307" s="152">
        <v>6000</v>
      </c>
      <c r="Q307" s="152">
        <v>0</v>
      </c>
      <c r="R307" s="152">
        <v>0</v>
      </c>
      <c r="S307" s="152">
        <v>0</v>
      </c>
      <c r="T307" s="152">
        <v>0</v>
      </c>
      <c r="U307" s="154">
        <v>33450</v>
      </c>
      <c r="V307" s="147"/>
      <c r="W307" s="147"/>
      <c r="X307" s="147"/>
      <c r="Y307" s="147"/>
      <c r="Z307" s="147"/>
      <c r="AA307" s="147"/>
      <c r="AB307" s="147"/>
    </row>
    <row r="308" spans="1:28">
      <c r="A308" s="150" t="s">
        <v>254</v>
      </c>
      <c r="B308" s="152">
        <v>0</v>
      </c>
      <c r="C308" s="152">
        <v>0</v>
      </c>
      <c r="D308" s="152">
        <v>161461.16</v>
      </c>
      <c r="E308" s="152">
        <v>35843.07</v>
      </c>
      <c r="F308" s="152">
        <v>3483.95</v>
      </c>
      <c r="G308" s="152">
        <v>0</v>
      </c>
      <c r="H308" s="152">
        <v>0</v>
      </c>
      <c r="I308" s="152">
        <v>0</v>
      </c>
      <c r="J308" s="153">
        <v>200788.18000000002</v>
      </c>
      <c r="K308" s="152">
        <v>0</v>
      </c>
      <c r="L308" s="152">
        <v>0</v>
      </c>
      <c r="M308" s="152">
        <v>0</v>
      </c>
      <c r="N308" s="152">
        <v>0</v>
      </c>
      <c r="O308" s="152">
        <v>159471.69000000003</v>
      </c>
      <c r="P308" s="152">
        <v>18502.23</v>
      </c>
      <c r="Q308" s="152">
        <v>0</v>
      </c>
      <c r="R308" s="152">
        <v>0</v>
      </c>
      <c r="S308" s="152">
        <v>0</v>
      </c>
      <c r="T308" s="152">
        <v>0</v>
      </c>
      <c r="U308" s="154">
        <v>177973.92000000004</v>
      </c>
      <c r="V308" s="147"/>
      <c r="W308" s="147"/>
      <c r="X308" s="147"/>
      <c r="Y308" s="147"/>
      <c r="Z308" s="147"/>
      <c r="AA308" s="147"/>
      <c r="AB308" s="147"/>
    </row>
    <row r="309" spans="1:28">
      <c r="A309" s="150" t="s">
        <v>255</v>
      </c>
      <c r="B309" s="152">
        <v>0</v>
      </c>
      <c r="C309" s="152">
        <v>0</v>
      </c>
      <c r="D309" s="152">
        <v>22510.74</v>
      </c>
      <c r="E309" s="152">
        <v>196.71</v>
      </c>
      <c r="F309" s="152">
        <v>0</v>
      </c>
      <c r="G309" s="152">
        <v>0</v>
      </c>
      <c r="H309" s="152">
        <v>0</v>
      </c>
      <c r="I309" s="152">
        <v>0</v>
      </c>
      <c r="J309" s="153">
        <v>22707.45</v>
      </c>
      <c r="K309" s="152">
        <v>0</v>
      </c>
      <c r="L309" s="152">
        <v>0</v>
      </c>
      <c r="M309" s="152">
        <v>0</v>
      </c>
      <c r="N309" s="152">
        <v>0</v>
      </c>
      <c r="O309" s="152">
        <v>195.67000000000002</v>
      </c>
      <c r="P309" s="152">
        <v>9096.07</v>
      </c>
      <c r="Q309" s="152">
        <v>10239</v>
      </c>
      <c r="R309" s="152">
        <v>0</v>
      </c>
      <c r="S309" s="152">
        <v>0</v>
      </c>
      <c r="T309" s="152">
        <v>0</v>
      </c>
      <c r="U309" s="154">
        <v>19530.739999999998</v>
      </c>
      <c r="V309" s="147"/>
      <c r="W309" s="147"/>
      <c r="X309" s="147"/>
      <c r="Y309" s="147"/>
      <c r="Z309" s="147"/>
      <c r="AA309" s="147"/>
      <c r="AB309" s="147"/>
    </row>
    <row r="310" spans="1:28">
      <c r="A310" s="176" t="s">
        <v>407</v>
      </c>
      <c r="B310" s="152">
        <v>3805011</v>
      </c>
      <c r="C310" s="152">
        <v>0</v>
      </c>
      <c r="D310" s="152">
        <v>2347297</v>
      </c>
      <c r="E310" s="152">
        <v>355896</v>
      </c>
      <c r="F310" s="152">
        <v>7306</v>
      </c>
      <c r="G310" s="152">
        <v>0</v>
      </c>
      <c r="H310" s="152">
        <v>299798</v>
      </c>
      <c r="I310" s="152">
        <v>170205</v>
      </c>
      <c r="J310" s="153">
        <v>6985513</v>
      </c>
      <c r="K310" s="152">
        <v>549379</v>
      </c>
      <c r="L310" s="152">
        <v>0</v>
      </c>
      <c r="M310" s="152">
        <v>484549</v>
      </c>
      <c r="N310" s="152">
        <v>0</v>
      </c>
      <c r="O310" s="152">
        <v>2714700</v>
      </c>
      <c r="P310" s="152">
        <v>666700</v>
      </c>
      <c r="Q310" s="152">
        <v>1634874</v>
      </c>
      <c r="R310" s="152">
        <v>348610</v>
      </c>
      <c r="S310" s="152">
        <v>0</v>
      </c>
      <c r="T310" s="152">
        <v>0</v>
      </c>
      <c r="U310" s="154">
        <v>6398812</v>
      </c>
      <c r="V310" s="147"/>
      <c r="W310" s="147"/>
      <c r="X310" s="147"/>
      <c r="Y310" s="147"/>
      <c r="Z310" s="147"/>
      <c r="AA310" s="147"/>
      <c r="AB310" s="147"/>
    </row>
    <row r="311" spans="1:28">
      <c r="A311" s="150" t="s">
        <v>408</v>
      </c>
      <c r="B311" s="152">
        <v>3423716</v>
      </c>
      <c r="C311" s="152">
        <v>0</v>
      </c>
      <c r="D311" s="152">
        <v>483945</v>
      </c>
      <c r="E311" s="152">
        <v>35877</v>
      </c>
      <c r="F311" s="152">
        <v>10050</v>
      </c>
      <c r="G311" s="152">
        <v>0</v>
      </c>
      <c r="H311" s="152">
        <v>1262675</v>
      </c>
      <c r="I311" s="152">
        <v>794175</v>
      </c>
      <c r="J311" s="153">
        <v>6010438</v>
      </c>
      <c r="K311" s="152">
        <v>217848</v>
      </c>
      <c r="L311" s="152">
        <v>0</v>
      </c>
      <c r="M311" s="152">
        <v>922009</v>
      </c>
      <c r="N311" s="152">
        <v>0</v>
      </c>
      <c r="O311" s="152">
        <v>265686</v>
      </c>
      <c r="P311" s="152">
        <v>219339</v>
      </c>
      <c r="Q311" s="152">
        <v>2628506</v>
      </c>
      <c r="R311" s="152">
        <v>279182</v>
      </c>
      <c r="S311" s="152">
        <v>0</v>
      </c>
      <c r="T311" s="152">
        <v>0</v>
      </c>
      <c r="U311" s="154">
        <v>4532570</v>
      </c>
      <c r="V311" s="147"/>
      <c r="W311" s="147"/>
      <c r="X311" s="147"/>
      <c r="Y311" s="147"/>
      <c r="Z311" s="147"/>
      <c r="AA311" s="147"/>
      <c r="AB311" s="147"/>
    </row>
    <row r="312" spans="1:28">
      <c r="A312" s="151" t="s">
        <v>41</v>
      </c>
      <c r="B312" s="170">
        <v>9939214.4900000002</v>
      </c>
      <c r="C312" s="170">
        <v>0</v>
      </c>
      <c r="D312" s="170">
        <v>4796738.8</v>
      </c>
      <c r="E312" s="170">
        <v>795396.58000000007</v>
      </c>
      <c r="F312" s="170">
        <v>25139.95</v>
      </c>
      <c r="G312" s="170">
        <v>296150</v>
      </c>
      <c r="H312" s="170">
        <v>1794225.1</v>
      </c>
      <c r="I312" s="170">
        <v>2857889</v>
      </c>
      <c r="J312" s="171">
        <v>20504753.919999998</v>
      </c>
      <c r="K312" s="170">
        <v>1536882.9100000001</v>
      </c>
      <c r="L312" s="170">
        <v>0</v>
      </c>
      <c r="M312" s="170">
        <v>3788507</v>
      </c>
      <c r="N312" s="170">
        <v>0</v>
      </c>
      <c r="O312" s="170">
        <v>4215299.66</v>
      </c>
      <c r="P312" s="170">
        <v>1438733.4</v>
      </c>
      <c r="Q312" s="170">
        <v>5107607.16</v>
      </c>
      <c r="R312" s="170">
        <v>2474390</v>
      </c>
      <c r="S312" s="170">
        <v>0</v>
      </c>
      <c r="T312" s="170">
        <v>0</v>
      </c>
      <c r="U312" s="172">
        <v>18561420.130000003</v>
      </c>
      <c r="V312" s="173"/>
      <c r="W312" s="173"/>
      <c r="X312" s="173"/>
      <c r="Y312" s="173"/>
      <c r="Z312" s="173"/>
      <c r="AA312" s="173"/>
      <c r="AB312" s="173"/>
    </row>
    <row r="313" spans="1:28">
      <c r="A313" s="151" t="s">
        <v>42</v>
      </c>
      <c r="B313" s="170">
        <v>16252552.710000001</v>
      </c>
      <c r="C313" s="170">
        <v>0</v>
      </c>
      <c r="D313" s="170">
        <v>16391060.540000003</v>
      </c>
      <c r="E313" s="170">
        <v>6454406.0599999996</v>
      </c>
      <c r="F313" s="170">
        <v>104926.8</v>
      </c>
      <c r="G313" s="170">
        <v>296150</v>
      </c>
      <c r="H313" s="170">
        <v>3916877.06</v>
      </c>
      <c r="I313" s="170">
        <v>2857889</v>
      </c>
      <c r="J313" s="171">
        <v>46273862.170000002</v>
      </c>
      <c r="K313" s="170">
        <v>12687440.09</v>
      </c>
      <c r="L313" s="170">
        <v>0</v>
      </c>
      <c r="M313" s="170">
        <v>3791023.36</v>
      </c>
      <c r="N313" s="170">
        <v>0</v>
      </c>
      <c r="O313" s="170">
        <v>6178912.6100000003</v>
      </c>
      <c r="P313" s="170">
        <v>5271330.17</v>
      </c>
      <c r="Q313" s="170">
        <v>6447684.5500000007</v>
      </c>
      <c r="R313" s="170">
        <v>4604418.93</v>
      </c>
      <c r="S313" s="170">
        <v>0</v>
      </c>
      <c r="T313" s="170">
        <v>979640.5</v>
      </c>
      <c r="U313" s="172">
        <v>39960450.210000001</v>
      </c>
      <c r="V313" s="173"/>
      <c r="W313" s="173"/>
      <c r="X313" s="173"/>
      <c r="Y313" s="173"/>
      <c r="Z313" s="173"/>
      <c r="AA313" s="173"/>
      <c r="AB313" s="173"/>
    </row>
    <row r="314" spans="1:28">
      <c r="A314" s="147"/>
      <c r="B314" s="147"/>
      <c r="C314" s="147"/>
      <c r="D314" s="147"/>
      <c r="E314" s="147"/>
      <c r="F314" s="147"/>
      <c r="G314" s="147"/>
      <c r="H314" s="147"/>
      <c r="I314" s="147"/>
      <c r="J314" s="153">
        <v>0</v>
      </c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54">
        <v>0</v>
      </c>
      <c r="V314" s="147"/>
      <c r="W314" s="147"/>
      <c r="X314" s="147"/>
      <c r="Y314" s="147"/>
      <c r="Z314" s="147"/>
      <c r="AA314" s="147"/>
      <c r="AB314" s="147"/>
    </row>
    <row r="315" spans="1:28">
      <c r="A315" s="151" t="s">
        <v>258</v>
      </c>
      <c r="B315" s="170">
        <v>719821</v>
      </c>
      <c r="C315" s="170">
        <v>0</v>
      </c>
      <c r="D315" s="170">
        <v>1996840</v>
      </c>
      <c r="E315" s="170">
        <v>681596</v>
      </c>
      <c r="F315" s="170">
        <v>19583</v>
      </c>
      <c r="G315" s="170">
        <v>0</v>
      </c>
      <c r="H315" s="170">
        <v>464651</v>
      </c>
      <c r="I315" s="170">
        <v>0</v>
      </c>
      <c r="J315" s="171">
        <v>3882491</v>
      </c>
      <c r="K315" s="170">
        <v>1583391</v>
      </c>
      <c r="L315" s="170">
        <v>0</v>
      </c>
      <c r="M315" s="170">
        <v>30000</v>
      </c>
      <c r="N315" s="170">
        <v>0</v>
      </c>
      <c r="O315" s="170">
        <v>265524.44</v>
      </c>
      <c r="P315" s="170">
        <v>843723</v>
      </c>
      <c r="Q315" s="170">
        <v>22476</v>
      </c>
      <c r="R315" s="170">
        <v>655173</v>
      </c>
      <c r="S315" s="170">
        <v>0</v>
      </c>
      <c r="T315" s="170">
        <v>0</v>
      </c>
      <c r="U315" s="172">
        <v>3400287.44</v>
      </c>
      <c r="V315" s="173"/>
      <c r="W315" s="173"/>
      <c r="X315" s="173"/>
      <c r="Y315" s="173"/>
      <c r="Z315" s="173"/>
      <c r="AA315" s="173"/>
      <c r="AB315" s="173"/>
    </row>
    <row r="316" spans="1:28">
      <c r="A316" s="150" t="s">
        <v>259</v>
      </c>
      <c r="B316" s="152">
        <v>0</v>
      </c>
      <c r="C316" s="152">
        <v>0</v>
      </c>
      <c r="D316" s="152">
        <v>40236.29</v>
      </c>
      <c r="E316" s="152">
        <v>0</v>
      </c>
      <c r="F316" s="152">
        <v>0</v>
      </c>
      <c r="G316" s="152">
        <v>0</v>
      </c>
      <c r="H316" s="152">
        <v>1701.39</v>
      </c>
      <c r="I316" s="152">
        <v>0</v>
      </c>
      <c r="J316" s="153">
        <v>41937.68</v>
      </c>
      <c r="K316" s="152">
        <v>15609</v>
      </c>
      <c r="L316" s="152">
        <v>0</v>
      </c>
      <c r="M316" s="152">
        <v>0</v>
      </c>
      <c r="N316" s="152">
        <v>0</v>
      </c>
      <c r="O316" s="152">
        <v>5047.25</v>
      </c>
      <c r="P316" s="152">
        <v>20672.849999999999</v>
      </c>
      <c r="Q316" s="152">
        <v>0</v>
      </c>
      <c r="R316" s="152">
        <v>0</v>
      </c>
      <c r="S316" s="152">
        <v>0</v>
      </c>
      <c r="T316" s="152">
        <v>0</v>
      </c>
      <c r="U316" s="154">
        <v>41329.1</v>
      </c>
      <c r="V316" s="147"/>
      <c r="W316" s="147"/>
      <c r="X316" s="147"/>
      <c r="Y316" s="147"/>
      <c r="Z316" s="147"/>
      <c r="AA316" s="147"/>
      <c r="AB316" s="147"/>
    </row>
    <row r="317" spans="1:28">
      <c r="A317" s="150" t="s">
        <v>260</v>
      </c>
      <c r="B317" s="152">
        <v>44895</v>
      </c>
      <c r="C317" s="152">
        <v>0</v>
      </c>
      <c r="D317" s="152">
        <v>182660</v>
      </c>
      <c r="E317" s="152">
        <v>12893</v>
      </c>
      <c r="F317" s="152">
        <v>0</v>
      </c>
      <c r="G317" s="152">
        <v>0</v>
      </c>
      <c r="H317" s="152">
        <v>273</v>
      </c>
      <c r="I317" s="152">
        <v>78910</v>
      </c>
      <c r="J317" s="153">
        <v>319631</v>
      </c>
      <c r="K317" s="152">
        <v>78910</v>
      </c>
      <c r="L317" s="152">
        <v>0</v>
      </c>
      <c r="M317" s="152">
        <v>0</v>
      </c>
      <c r="N317" s="152">
        <v>0</v>
      </c>
      <c r="O317" s="152">
        <v>256696</v>
      </c>
      <c r="P317" s="152">
        <v>31423</v>
      </c>
      <c r="Q317" s="152">
        <v>0</v>
      </c>
      <c r="R317" s="152">
        <v>86675</v>
      </c>
      <c r="S317" s="152">
        <v>0</v>
      </c>
      <c r="T317" s="152">
        <v>0</v>
      </c>
      <c r="U317" s="154">
        <v>453704</v>
      </c>
      <c r="V317" s="147"/>
      <c r="W317" s="147"/>
      <c r="X317" s="147"/>
      <c r="Y317" s="147"/>
      <c r="Z317" s="147"/>
      <c r="AA317" s="147"/>
      <c r="AB317" s="147"/>
    </row>
    <row r="318" spans="1:28">
      <c r="A318" s="151" t="s">
        <v>41</v>
      </c>
      <c r="B318" s="170">
        <v>44895</v>
      </c>
      <c r="C318" s="170">
        <v>0</v>
      </c>
      <c r="D318" s="170">
        <v>222896.29</v>
      </c>
      <c r="E318" s="170">
        <v>12893</v>
      </c>
      <c r="F318" s="170">
        <v>0</v>
      </c>
      <c r="G318" s="170">
        <v>0</v>
      </c>
      <c r="H318" s="170">
        <v>1974.39</v>
      </c>
      <c r="I318" s="170">
        <v>78910</v>
      </c>
      <c r="J318" s="171">
        <v>361568.68000000005</v>
      </c>
      <c r="K318" s="170">
        <v>94519</v>
      </c>
      <c r="L318" s="170">
        <v>0</v>
      </c>
      <c r="M318" s="170">
        <v>0</v>
      </c>
      <c r="N318" s="170">
        <v>0</v>
      </c>
      <c r="O318" s="170">
        <v>261743.25</v>
      </c>
      <c r="P318" s="170">
        <v>52095.85</v>
      </c>
      <c r="Q318" s="170">
        <v>0</v>
      </c>
      <c r="R318" s="170">
        <v>86675</v>
      </c>
      <c r="S318" s="170">
        <v>0</v>
      </c>
      <c r="T318" s="170">
        <v>0</v>
      </c>
      <c r="U318" s="172">
        <v>495033.1</v>
      </c>
      <c r="V318" s="173"/>
      <c r="W318" s="173"/>
      <c r="X318" s="173"/>
      <c r="Y318" s="173"/>
      <c r="Z318" s="173"/>
      <c r="AA318" s="173"/>
      <c r="AB318" s="173"/>
    </row>
    <row r="319" spans="1:28">
      <c r="A319" s="151" t="s">
        <v>42</v>
      </c>
      <c r="B319" s="170">
        <v>764716</v>
      </c>
      <c r="C319" s="170">
        <v>0</v>
      </c>
      <c r="D319" s="170">
        <v>2219736.29</v>
      </c>
      <c r="E319" s="170">
        <v>694489</v>
      </c>
      <c r="F319" s="170">
        <v>19583</v>
      </c>
      <c r="G319" s="170">
        <v>0</v>
      </c>
      <c r="H319" s="170">
        <v>466625.39</v>
      </c>
      <c r="I319" s="170">
        <v>78910</v>
      </c>
      <c r="J319" s="171">
        <v>4244059.68</v>
      </c>
      <c r="K319" s="170">
        <v>1677910</v>
      </c>
      <c r="L319" s="170">
        <v>0</v>
      </c>
      <c r="M319" s="170">
        <v>30000</v>
      </c>
      <c r="N319" s="170">
        <v>0</v>
      </c>
      <c r="O319" s="170">
        <v>527267.68999999994</v>
      </c>
      <c r="P319" s="170">
        <v>895818.85</v>
      </c>
      <c r="Q319" s="170">
        <v>22476</v>
      </c>
      <c r="R319" s="170">
        <v>741848</v>
      </c>
      <c r="S319" s="170">
        <v>0</v>
      </c>
      <c r="T319" s="170">
        <v>0</v>
      </c>
      <c r="U319" s="172">
        <v>3895320.54</v>
      </c>
      <c r="V319" s="173"/>
      <c r="W319" s="173"/>
      <c r="X319" s="173"/>
      <c r="Y319" s="173"/>
      <c r="Z319" s="173"/>
      <c r="AA319" s="173"/>
      <c r="AB319" s="173"/>
    </row>
    <row r="320" spans="1:28">
      <c r="A320" s="147"/>
      <c r="B320" s="147"/>
      <c r="C320" s="147"/>
      <c r="D320" s="147"/>
      <c r="E320" s="147"/>
      <c r="F320" s="147"/>
      <c r="G320" s="147"/>
      <c r="H320" s="147"/>
      <c r="I320" s="147"/>
      <c r="J320" s="153">
        <v>0</v>
      </c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54">
        <v>0</v>
      </c>
      <c r="V320" s="147"/>
      <c r="W320" s="147"/>
      <c r="X320" s="147"/>
      <c r="Y320" s="147"/>
      <c r="Z320" s="147"/>
      <c r="AA320" s="147"/>
      <c r="AB320" s="147"/>
    </row>
    <row r="321" spans="1:28">
      <c r="A321" s="151" t="s">
        <v>261</v>
      </c>
      <c r="B321" s="170">
        <v>30278701</v>
      </c>
      <c r="C321" s="170">
        <v>0</v>
      </c>
      <c r="D321" s="170">
        <v>25838307</v>
      </c>
      <c r="E321" s="170">
        <v>21434564</v>
      </c>
      <c r="F321" s="170">
        <v>811387</v>
      </c>
      <c r="G321" s="170">
        <v>792454</v>
      </c>
      <c r="H321" s="170">
        <v>13225103</v>
      </c>
      <c r="I321" s="170">
        <v>0</v>
      </c>
      <c r="J321" s="171">
        <v>92380516</v>
      </c>
      <c r="K321" s="170">
        <v>55612722</v>
      </c>
      <c r="L321" s="170">
        <v>41913</v>
      </c>
      <c r="M321" s="170">
        <v>7732679</v>
      </c>
      <c r="N321" s="170">
        <v>0</v>
      </c>
      <c r="O321" s="170">
        <v>8155360</v>
      </c>
      <c r="P321" s="170">
        <v>9861715</v>
      </c>
      <c r="Q321" s="170">
        <v>3640246</v>
      </c>
      <c r="R321" s="170">
        <v>11712226</v>
      </c>
      <c r="S321" s="170">
        <v>4710000</v>
      </c>
      <c r="T321" s="170">
        <v>0</v>
      </c>
      <c r="U321" s="172">
        <v>101466861</v>
      </c>
      <c r="V321" s="173"/>
      <c r="W321" s="173"/>
      <c r="X321" s="173"/>
      <c r="Y321" s="173"/>
      <c r="Z321" s="173"/>
      <c r="AA321" s="173"/>
      <c r="AB321" s="173"/>
    </row>
    <row r="322" spans="1:28">
      <c r="A322" s="150" t="s">
        <v>262</v>
      </c>
      <c r="B322" s="152">
        <v>8002953</v>
      </c>
      <c r="C322" s="152">
        <v>0</v>
      </c>
      <c r="D322" s="152">
        <v>790915</v>
      </c>
      <c r="E322" s="152">
        <v>713663</v>
      </c>
      <c r="F322" s="152">
        <v>0</v>
      </c>
      <c r="G322" s="152">
        <v>0</v>
      </c>
      <c r="H322" s="152">
        <v>2481784</v>
      </c>
      <c r="I322" s="152">
        <v>1298171</v>
      </c>
      <c r="J322" s="153">
        <v>13287486</v>
      </c>
      <c r="K322" s="152">
        <v>0</v>
      </c>
      <c r="L322" s="152">
        <v>78503</v>
      </c>
      <c r="M322" s="152">
        <v>4024456</v>
      </c>
      <c r="N322" s="152">
        <v>0</v>
      </c>
      <c r="O322" s="152">
        <v>1812297</v>
      </c>
      <c r="P322" s="152">
        <v>371863</v>
      </c>
      <c r="Q322" s="152">
        <v>4086093</v>
      </c>
      <c r="R322" s="152">
        <v>2021691</v>
      </c>
      <c r="S322" s="152">
        <v>0</v>
      </c>
      <c r="T322" s="152">
        <v>0</v>
      </c>
      <c r="U322" s="154">
        <v>12394903</v>
      </c>
      <c r="V322" s="147"/>
      <c r="W322" s="147"/>
      <c r="X322" s="147"/>
      <c r="Y322" s="147"/>
      <c r="Z322" s="147"/>
      <c r="AA322" s="147"/>
      <c r="AB322" s="147"/>
    </row>
    <row r="323" spans="1:28">
      <c r="A323" s="150" t="s">
        <v>263</v>
      </c>
      <c r="B323" s="152">
        <v>8470</v>
      </c>
      <c r="C323" s="152">
        <v>0</v>
      </c>
      <c r="D323" s="152">
        <v>214017</v>
      </c>
      <c r="E323" s="152">
        <v>4450</v>
      </c>
      <c r="F323" s="152">
        <v>29</v>
      </c>
      <c r="G323" s="152">
        <v>0</v>
      </c>
      <c r="H323" s="152">
        <v>4400</v>
      </c>
      <c r="I323" s="152">
        <v>45964</v>
      </c>
      <c r="J323" s="153">
        <v>277330</v>
      </c>
      <c r="K323" s="152">
        <v>0</v>
      </c>
      <c r="L323" s="152">
        <v>0</v>
      </c>
      <c r="M323" s="152">
        <v>0</v>
      </c>
      <c r="N323" s="152">
        <v>0</v>
      </c>
      <c r="O323" s="152">
        <v>138259</v>
      </c>
      <c r="P323" s="152">
        <v>128841</v>
      </c>
      <c r="Q323" s="152">
        <v>10230</v>
      </c>
      <c r="R323" s="152">
        <v>0</v>
      </c>
      <c r="S323" s="152">
        <v>0</v>
      </c>
      <c r="T323" s="152">
        <v>0</v>
      </c>
      <c r="U323" s="154">
        <v>277330</v>
      </c>
      <c r="V323" s="147"/>
      <c r="W323" s="147"/>
      <c r="X323" s="147"/>
      <c r="Y323" s="147"/>
      <c r="Z323" s="147"/>
      <c r="AA323" s="147"/>
      <c r="AB323" s="147"/>
    </row>
    <row r="324" spans="1:28">
      <c r="A324" s="150" t="s">
        <v>264</v>
      </c>
      <c r="B324" s="152">
        <v>198437.34</v>
      </c>
      <c r="C324" s="152">
        <v>17147.52</v>
      </c>
      <c r="D324" s="152">
        <v>69223.17</v>
      </c>
      <c r="E324" s="152">
        <v>0</v>
      </c>
      <c r="F324" s="152">
        <v>0</v>
      </c>
      <c r="G324" s="152">
        <v>0</v>
      </c>
      <c r="H324" s="152">
        <v>0</v>
      </c>
      <c r="I324" s="152">
        <v>0</v>
      </c>
      <c r="J324" s="153">
        <v>284808.02999999997</v>
      </c>
      <c r="K324" s="152">
        <v>15219.49</v>
      </c>
      <c r="L324" s="152">
        <v>0</v>
      </c>
      <c r="M324" s="152">
        <v>0</v>
      </c>
      <c r="N324" s="152">
        <v>0</v>
      </c>
      <c r="O324" s="152">
        <v>37.68</v>
      </c>
      <c r="P324" s="152">
        <v>27805</v>
      </c>
      <c r="Q324" s="152">
        <v>196999.76</v>
      </c>
      <c r="R324" s="152">
        <v>0</v>
      </c>
      <c r="S324" s="152">
        <v>0</v>
      </c>
      <c r="T324" s="152">
        <v>0</v>
      </c>
      <c r="U324" s="154">
        <v>240061.93</v>
      </c>
      <c r="V324" s="147"/>
      <c r="W324" s="147"/>
      <c r="X324" s="147"/>
      <c r="Y324" s="147"/>
      <c r="Z324" s="147"/>
      <c r="AA324" s="147"/>
      <c r="AB324" s="147"/>
    </row>
    <row r="325" spans="1:28">
      <c r="A325" s="150" t="s">
        <v>265</v>
      </c>
      <c r="B325" s="152">
        <v>1587688.96</v>
      </c>
      <c r="C325" s="152">
        <v>0</v>
      </c>
      <c r="D325" s="152">
        <v>1159919.9100000001</v>
      </c>
      <c r="E325" s="152">
        <v>170503.46</v>
      </c>
      <c r="F325" s="152">
        <v>0</v>
      </c>
      <c r="G325" s="152">
        <v>81770.010000000009</v>
      </c>
      <c r="H325" s="152">
        <v>28649.48</v>
      </c>
      <c r="I325" s="152">
        <v>0</v>
      </c>
      <c r="J325" s="153">
        <v>3028531.82</v>
      </c>
      <c r="K325" s="152">
        <v>0</v>
      </c>
      <c r="L325" s="152">
        <v>0</v>
      </c>
      <c r="M325" s="152">
        <v>198818</v>
      </c>
      <c r="N325" s="152">
        <v>0</v>
      </c>
      <c r="O325" s="152">
        <v>189996.86000000002</v>
      </c>
      <c r="P325" s="152">
        <v>824108.99</v>
      </c>
      <c r="Q325" s="152">
        <v>118654.14</v>
      </c>
      <c r="R325" s="152">
        <v>1238938.52</v>
      </c>
      <c r="S325" s="152">
        <v>0</v>
      </c>
      <c r="T325" s="152">
        <v>0</v>
      </c>
      <c r="U325" s="154">
        <v>2570516.5099999998</v>
      </c>
      <c r="V325" s="147"/>
      <c r="W325" s="147"/>
      <c r="X325" s="147"/>
      <c r="Y325" s="147"/>
      <c r="Z325" s="147"/>
      <c r="AA325" s="147"/>
      <c r="AB325" s="147"/>
    </row>
    <row r="326" spans="1:28">
      <c r="A326" s="150" t="s">
        <v>266</v>
      </c>
      <c r="B326" s="152">
        <v>10285956</v>
      </c>
      <c r="C326" s="152">
        <v>1298201</v>
      </c>
      <c r="D326" s="152">
        <v>3147865</v>
      </c>
      <c r="E326" s="152">
        <v>444150.79</v>
      </c>
      <c r="F326" s="152">
        <v>0</v>
      </c>
      <c r="G326" s="152">
        <v>175320</v>
      </c>
      <c r="H326" s="152">
        <v>163045</v>
      </c>
      <c r="I326" s="152">
        <v>2390019</v>
      </c>
      <c r="J326" s="153">
        <v>17904556.789999999</v>
      </c>
      <c r="K326" s="152">
        <v>4622086.79</v>
      </c>
      <c r="L326" s="152">
        <v>15721</v>
      </c>
      <c r="M326" s="152">
        <v>4614996</v>
      </c>
      <c r="N326" s="152">
        <v>0</v>
      </c>
      <c r="O326" s="152">
        <v>2096226</v>
      </c>
      <c r="P326" s="152">
        <v>2135446</v>
      </c>
      <c r="Q326" s="152">
        <v>1320712</v>
      </c>
      <c r="R326" s="152">
        <v>2995514</v>
      </c>
      <c r="S326" s="152">
        <v>0</v>
      </c>
      <c r="T326" s="152">
        <v>0</v>
      </c>
      <c r="U326" s="154">
        <v>17800701.789999999</v>
      </c>
      <c r="V326" s="147"/>
      <c r="W326" s="147"/>
      <c r="X326" s="147"/>
      <c r="Y326" s="147"/>
      <c r="Z326" s="147"/>
      <c r="AA326" s="147"/>
      <c r="AB326" s="147"/>
    </row>
    <row r="327" spans="1:28">
      <c r="A327" s="150" t="s">
        <v>409</v>
      </c>
      <c r="B327" s="152">
        <v>0</v>
      </c>
      <c r="C327" s="152">
        <v>0</v>
      </c>
      <c r="D327" s="152">
        <v>42139.78</v>
      </c>
      <c r="E327" s="152">
        <v>0</v>
      </c>
      <c r="F327" s="152">
        <v>0</v>
      </c>
      <c r="G327" s="152">
        <v>9.81</v>
      </c>
      <c r="H327" s="152">
        <v>5804.38</v>
      </c>
      <c r="I327" s="152">
        <v>0</v>
      </c>
      <c r="J327" s="153">
        <v>47953.969999999994</v>
      </c>
      <c r="K327" s="152">
        <v>0</v>
      </c>
      <c r="L327" s="152">
        <v>0</v>
      </c>
      <c r="M327" s="152">
        <v>0</v>
      </c>
      <c r="N327" s="152">
        <v>0</v>
      </c>
      <c r="O327" s="152">
        <v>5502.62</v>
      </c>
      <c r="P327" s="152">
        <v>42586.07</v>
      </c>
      <c r="Q327" s="152">
        <v>0</v>
      </c>
      <c r="R327" s="152">
        <v>0</v>
      </c>
      <c r="S327" s="152">
        <v>0</v>
      </c>
      <c r="T327" s="152">
        <v>0</v>
      </c>
      <c r="U327" s="154">
        <v>48088.69</v>
      </c>
      <c r="V327" s="147"/>
      <c r="W327" s="147"/>
      <c r="X327" s="147"/>
      <c r="Y327" s="147"/>
      <c r="Z327" s="147"/>
      <c r="AA327" s="147"/>
      <c r="AB327" s="147"/>
    </row>
    <row r="328" spans="1:28">
      <c r="A328" s="150" t="s">
        <v>268</v>
      </c>
      <c r="B328" s="152">
        <v>704146</v>
      </c>
      <c r="C328" s="152">
        <v>0</v>
      </c>
      <c r="D328" s="152">
        <v>145543</v>
      </c>
      <c r="E328" s="152">
        <v>115366</v>
      </c>
      <c r="F328" s="152">
        <v>417</v>
      </c>
      <c r="G328" s="152">
        <v>0</v>
      </c>
      <c r="H328" s="152">
        <v>16581</v>
      </c>
      <c r="I328" s="152">
        <v>319181</v>
      </c>
      <c r="J328" s="153">
        <v>1301234</v>
      </c>
      <c r="K328" s="152">
        <v>34564</v>
      </c>
      <c r="L328" s="152">
        <v>0</v>
      </c>
      <c r="M328" s="152">
        <v>332199</v>
      </c>
      <c r="N328" s="152">
        <v>0</v>
      </c>
      <c r="O328" s="152">
        <v>239332</v>
      </c>
      <c r="P328" s="152">
        <v>69874</v>
      </c>
      <c r="Q328" s="152">
        <v>493367</v>
      </c>
      <c r="R328" s="152">
        <v>0</v>
      </c>
      <c r="S328" s="152">
        <v>0</v>
      </c>
      <c r="T328" s="152">
        <v>0</v>
      </c>
      <c r="U328" s="154">
        <v>1169336</v>
      </c>
      <c r="V328" s="147"/>
      <c r="W328" s="147"/>
      <c r="X328" s="147"/>
      <c r="Y328" s="147"/>
      <c r="Z328" s="147"/>
      <c r="AA328" s="147"/>
      <c r="AB328" s="147"/>
    </row>
    <row r="329" spans="1:28">
      <c r="A329" s="150" t="s">
        <v>269</v>
      </c>
      <c r="B329" s="152">
        <v>0</v>
      </c>
      <c r="C329" s="152">
        <v>0</v>
      </c>
      <c r="D329" s="152">
        <v>3652.5899999999997</v>
      </c>
      <c r="E329" s="152">
        <v>2635.19</v>
      </c>
      <c r="F329" s="152">
        <v>0</v>
      </c>
      <c r="G329" s="152">
        <v>0</v>
      </c>
      <c r="H329" s="152">
        <v>0</v>
      </c>
      <c r="I329" s="152">
        <v>0</v>
      </c>
      <c r="J329" s="153">
        <v>6287.78</v>
      </c>
      <c r="K329" s="152">
        <v>5552.83</v>
      </c>
      <c r="L329" s="152">
        <v>0</v>
      </c>
      <c r="M329" s="152">
        <v>0</v>
      </c>
      <c r="N329" s="152">
        <v>0</v>
      </c>
      <c r="O329" s="152">
        <v>33.42</v>
      </c>
      <c r="P329" s="152">
        <v>3721.11</v>
      </c>
      <c r="Q329" s="152">
        <v>0</v>
      </c>
      <c r="R329" s="152">
        <v>0</v>
      </c>
      <c r="S329" s="152">
        <v>0</v>
      </c>
      <c r="T329" s="152">
        <v>0</v>
      </c>
      <c r="U329" s="154">
        <v>9307.36</v>
      </c>
      <c r="V329" s="147"/>
      <c r="W329" s="147"/>
      <c r="X329" s="147"/>
      <c r="Y329" s="147"/>
      <c r="Z329" s="147"/>
      <c r="AA329" s="147"/>
      <c r="AB329" s="147"/>
    </row>
    <row r="330" spans="1:28">
      <c r="A330" s="150" t="s">
        <v>270</v>
      </c>
      <c r="B330" s="152">
        <v>314842</v>
      </c>
      <c r="C330" s="152">
        <v>0</v>
      </c>
      <c r="D330" s="152">
        <v>1370771</v>
      </c>
      <c r="E330" s="152">
        <v>61527</v>
      </c>
      <c r="F330" s="152">
        <v>17776</v>
      </c>
      <c r="G330" s="152">
        <v>0</v>
      </c>
      <c r="H330" s="152">
        <v>47608</v>
      </c>
      <c r="I330" s="152">
        <v>0</v>
      </c>
      <c r="J330" s="153">
        <v>1812524</v>
      </c>
      <c r="K330" s="152">
        <v>1021739</v>
      </c>
      <c r="L330" s="152">
        <v>2710</v>
      </c>
      <c r="M330" s="152">
        <v>0</v>
      </c>
      <c r="N330" s="152">
        <v>0</v>
      </c>
      <c r="O330" s="152">
        <v>404123</v>
      </c>
      <c r="P330" s="152">
        <v>589383</v>
      </c>
      <c r="Q330" s="152">
        <v>250</v>
      </c>
      <c r="R330" s="152">
        <v>0</v>
      </c>
      <c r="S330" s="152">
        <v>0</v>
      </c>
      <c r="T330" s="152">
        <v>0</v>
      </c>
      <c r="U330" s="154">
        <v>2018205</v>
      </c>
      <c r="V330" s="147"/>
      <c r="W330" s="147"/>
      <c r="X330" s="147"/>
      <c r="Y330" s="147"/>
      <c r="Z330" s="147"/>
      <c r="AA330" s="147"/>
      <c r="AB330" s="147"/>
    </row>
    <row r="331" spans="1:28">
      <c r="A331" s="150" t="s">
        <v>271</v>
      </c>
      <c r="B331" s="152">
        <v>2501253</v>
      </c>
      <c r="C331" s="152">
        <v>3582</v>
      </c>
      <c r="D331" s="152">
        <v>1700761</v>
      </c>
      <c r="E331" s="152">
        <v>1981721</v>
      </c>
      <c r="F331" s="152">
        <v>15548</v>
      </c>
      <c r="G331" s="152">
        <v>1365419</v>
      </c>
      <c r="H331" s="152">
        <v>930072</v>
      </c>
      <c r="I331" s="152">
        <v>2181617</v>
      </c>
      <c r="J331" s="153">
        <v>10679973</v>
      </c>
      <c r="K331" s="152">
        <v>504729</v>
      </c>
      <c r="L331" s="152">
        <v>702054</v>
      </c>
      <c r="M331" s="152">
        <v>2313469</v>
      </c>
      <c r="N331" s="152">
        <v>0</v>
      </c>
      <c r="O331" s="152">
        <v>5809106</v>
      </c>
      <c r="P331" s="152">
        <v>744643</v>
      </c>
      <c r="Q331" s="152">
        <v>569606</v>
      </c>
      <c r="R331" s="152">
        <v>1698826</v>
      </c>
      <c r="S331" s="152">
        <v>0</v>
      </c>
      <c r="T331" s="152">
        <v>0</v>
      </c>
      <c r="U331" s="154">
        <v>12342433</v>
      </c>
      <c r="V331" s="147"/>
      <c r="W331" s="147"/>
      <c r="X331" s="147"/>
      <c r="Y331" s="147"/>
      <c r="Z331" s="147"/>
      <c r="AA331" s="147"/>
      <c r="AB331" s="147"/>
    </row>
    <row r="332" spans="1:28">
      <c r="A332" s="150" t="s">
        <v>272</v>
      </c>
      <c r="B332" s="152">
        <v>1729458</v>
      </c>
      <c r="C332" s="152">
        <v>0</v>
      </c>
      <c r="D332" s="152">
        <v>2158461</v>
      </c>
      <c r="E332" s="152">
        <v>1201855</v>
      </c>
      <c r="F332" s="152">
        <v>25531</v>
      </c>
      <c r="G332" s="152">
        <v>103019</v>
      </c>
      <c r="H332" s="152">
        <v>1150744</v>
      </c>
      <c r="I332" s="152">
        <v>5295277</v>
      </c>
      <c r="J332" s="153">
        <v>11664345</v>
      </c>
      <c r="K332" s="152">
        <v>0</v>
      </c>
      <c r="L332" s="152">
        <v>0</v>
      </c>
      <c r="M332" s="152">
        <v>8983188</v>
      </c>
      <c r="N332" s="152">
        <v>0</v>
      </c>
      <c r="O332" s="152">
        <v>952845</v>
      </c>
      <c r="P332" s="152">
        <v>1268487</v>
      </c>
      <c r="Q332" s="152">
        <v>24607</v>
      </c>
      <c r="R332" s="152">
        <v>69848</v>
      </c>
      <c r="S332" s="152">
        <v>9305269</v>
      </c>
      <c r="T332" s="152">
        <v>0</v>
      </c>
      <c r="U332" s="154">
        <v>20604244</v>
      </c>
      <c r="V332" s="147"/>
      <c r="W332" s="147"/>
      <c r="X332" s="147"/>
      <c r="Y332" s="147"/>
      <c r="Z332" s="147"/>
      <c r="AA332" s="147"/>
      <c r="AB332" s="147"/>
    </row>
    <row r="333" spans="1:28">
      <c r="A333" s="150" t="s">
        <v>273</v>
      </c>
      <c r="B333" s="152">
        <v>1154053</v>
      </c>
      <c r="C333" s="152">
        <v>0</v>
      </c>
      <c r="D333" s="152">
        <v>461883</v>
      </c>
      <c r="E333" s="152">
        <v>697782</v>
      </c>
      <c r="F333" s="152">
        <v>0</v>
      </c>
      <c r="G333" s="152">
        <v>82961</v>
      </c>
      <c r="H333" s="152">
        <v>2000</v>
      </c>
      <c r="I333" s="152">
        <v>2408058</v>
      </c>
      <c r="J333" s="153">
        <v>4806737</v>
      </c>
      <c r="K333" s="152">
        <v>2408058</v>
      </c>
      <c r="L333" s="152">
        <v>0</v>
      </c>
      <c r="M333" s="152">
        <v>751250</v>
      </c>
      <c r="N333" s="152">
        <v>0</v>
      </c>
      <c r="O333" s="152">
        <v>1547711</v>
      </c>
      <c r="P333" s="152">
        <v>381414</v>
      </c>
      <c r="Q333" s="152">
        <v>73139</v>
      </c>
      <c r="R333" s="152">
        <v>0</v>
      </c>
      <c r="S333" s="152">
        <v>0</v>
      </c>
      <c r="T333" s="152">
        <v>0</v>
      </c>
      <c r="U333" s="154">
        <v>5161572</v>
      </c>
      <c r="V333" s="147"/>
      <c r="W333" s="147"/>
      <c r="X333" s="147"/>
      <c r="Y333" s="147"/>
      <c r="Z333" s="147"/>
      <c r="AA333" s="147"/>
      <c r="AB333" s="147"/>
    </row>
    <row r="334" spans="1:28">
      <c r="A334" s="150" t="s">
        <v>274</v>
      </c>
      <c r="B334" s="152">
        <v>982269.01</v>
      </c>
      <c r="C334" s="152">
        <v>0</v>
      </c>
      <c r="D334" s="152">
        <v>519259.92</v>
      </c>
      <c r="E334" s="152">
        <v>320536.61</v>
      </c>
      <c r="F334" s="152">
        <v>0</v>
      </c>
      <c r="G334" s="152">
        <v>0</v>
      </c>
      <c r="H334" s="152">
        <v>84045</v>
      </c>
      <c r="I334" s="152">
        <v>823671.03</v>
      </c>
      <c r="J334" s="153">
        <v>2729781.5700000003</v>
      </c>
      <c r="K334" s="152">
        <v>0</v>
      </c>
      <c r="L334" s="152">
        <v>0</v>
      </c>
      <c r="M334" s="152">
        <v>676612</v>
      </c>
      <c r="N334" s="152">
        <v>0</v>
      </c>
      <c r="O334" s="152">
        <v>2641424.8800000004</v>
      </c>
      <c r="P334" s="152">
        <v>359501</v>
      </c>
      <c r="Q334" s="152">
        <v>143204.06</v>
      </c>
      <c r="R334" s="152">
        <v>609225.03</v>
      </c>
      <c r="S334" s="152">
        <v>0</v>
      </c>
      <c r="T334" s="152">
        <v>0</v>
      </c>
      <c r="U334" s="154">
        <v>4429966.9700000007</v>
      </c>
      <c r="V334" s="147"/>
      <c r="W334" s="147"/>
      <c r="X334" s="147"/>
      <c r="Y334" s="147"/>
      <c r="Z334" s="147"/>
      <c r="AA334" s="147"/>
      <c r="AB334" s="147"/>
    </row>
    <row r="335" spans="1:28">
      <c r="A335" s="150" t="s">
        <v>275</v>
      </c>
      <c r="B335" s="152">
        <v>1719514</v>
      </c>
      <c r="C335" s="152">
        <v>0</v>
      </c>
      <c r="D335" s="152">
        <v>828799</v>
      </c>
      <c r="E335" s="152">
        <v>0</v>
      </c>
      <c r="F335" s="152">
        <v>0</v>
      </c>
      <c r="G335" s="152">
        <v>0</v>
      </c>
      <c r="H335" s="152">
        <v>0</v>
      </c>
      <c r="I335" s="152">
        <v>401382</v>
      </c>
      <c r="J335" s="153">
        <v>2949695</v>
      </c>
      <c r="K335" s="152">
        <v>0</v>
      </c>
      <c r="L335" s="152">
        <v>0</v>
      </c>
      <c r="M335" s="152">
        <v>1085051</v>
      </c>
      <c r="N335" s="152">
        <v>0</v>
      </c>
      <c r="O335" s="152">
        <v>187296</v>
      </c>
      <c r="P335" s="152">
        <v>415318</v>
      </c>
      <c r="Q335" s="152">
        <v>80162</v>
      </c>
      <c r="R335" s="152">
        <v>921206</v>
      </c>
      <c r="S335" s="152">
        <v>0</v>
      </c>
      <c r="T335" s="152">
        <v>0</v>
      </c>
      <c r="U335" s="154">
        <v>2689033</v>
      </c>
      <c r="V335" s="147"/>
      <c r="W335" s="147"/>
      <c r="X335" s="147"/>
      <c r="Y335" s="147"/>
      <c r="Z335" s="147"/>
      <c r="AA335" s="147"/>
      <c r="AB335" s="147"/>
    </row>
    <row r="336" spans="1:28">
      <c r="A336" s="150" t="s">
        <v>276</v>
      </c>
      <c r="B336" s="152">
        <v>549602.14</v>
      </c>
      <c r="C336" s="152">
        <v>0</v>
      </c>
      <c r="D336" s="152">
        <v>73000</v>
      </c>
      <c r="E336" s="152">
        <v>727201.67</v>
      </c>
      <c r="F336" s="152">
        <v>0</v>
      </c>
      <c r="G336" s="152">
        <v>0</v>
      </c>
      <c r="H336" s="152">
        <v>36344.870000000003</v>
      </c>
      <c r="I336" s="152">
        <v>4537029.3</v>
      </c>
      <c r="J336" s="153">
        <v>5923177.9800000004</v>
      </c>
      <c r="K336" s="152">
        <v>0</v>
      </c>
      <c r="L336" s="152">
        <v>0</v>
      </c>
      <c r="M336" s="152">
        <v>4967829.3</v>
      </c>
      <c r="N336" s="152">
        <v>0</v>
      </c>
      <c r="O336" s="152">
        <v>1093999.3899999999</v>
      </c>
      <c r="P336" s="152">
        <v>420899.37</v>
      </c>
      <c r="Q336" s="152">
        <v>17338.39</v>
      </c>
      <c r="R336" s="152">
        <v>61150.21</v>
      </c>
      <c r="S336" s="152">
        <v>0</v>
      </c>
      <c r="T336" s="152">
        <v>0</v>
      </c>
      <c r="U336" s="154">
        <v>6561216.6599999992</v>
      </c>
      <c r="V336" s="147"/>
      <c r="W336" s="147"/>
      <c r="X336" s="147"/>
      <c r="Y336" s="147"/>
      <c r="Z336" s="147"/>
      <c r="AA336" s="147"/>
      <c r="AB336" s="147"/>
    </row>
    <row r="337" spans="1:28">
      <c r="A337" s="150" t="s">
        <v>410</v>
      </c>
      <c r="B337" s="152">
        <v>1202215.48</v>
      </c>
      <c r="C337" s="152">
        <v>960030.21</v>
      </c>
      <c r="D337" s="152">
        <v>707173.91</v>
      </c>
      <c r="E337" s="152">
        <v>0</v>
      </c>
      <c r="F337" s="152">
        <v>0</v>
      </c>
      <c r="G337" s="152">
        <v>70366.25</v>
      </c>
      <c r="H337" s="152">
        <v>256180.4</v>
      </c>
      <c r="I337" s="152">
        <v>0</v>
      </c>
      <c r="J337" s="153">
        <v>3195966.25</v>
      </c>
      <c r="K337" s="152">
        <v>0</v>
      </c>
      <c r="L337" s="152">
        <v>0</v>
      </c>
      <c r="M337" s="152">
        <v>1339613</v>
      </c>
      <c r="N337" s="152">
        <v>0</v>
      </c>
      <c r="O337" s="152">
        <v>1097454.0800000001</v>
      </c>
      <c r="P337" s="152">
        <v>190500.37</v>
      </c>
      <c r="Q337" s="152">
        <v>385805.07</v>
      </c>
      <c r="R337" s="152">
        <v>7945.4</v>
      </c>
      <c r="S337" s="152">
        <v>0</v>
      </c>
      <c r="T337" s="152">
        <v>0</v>
      </c>
      <c r="U337" s="154">
        <v>3021317.92</v>
      </c>
      <c r="V337" s="147"/>
      <c r="W337" s="147"/>
      <c r="X337" s="147"/>
      <c r="Y337" s="147"/>
      <c r="Z337" s="147"/>
      <c r="AA337" s="147"/>
      <c r="AB337" s="147"/>
    </row>
    <row r="338" spans="1:28">
      <c r="A338" s="150" t="s">
        <v>278</v>
      </c>
      <c r="B338" s="152">
        <v>130690</v>
      </c>
      <c r="C338" s="152">
        <v>0</v>
      </c>
      <c r="D338" s="152">
        <v>331781</v>
      </c>
      <c r="E338" s="152">
        <v>0</v>
      </c>
      <c r="F338" s="152">
        <v>0</v>
      </c>
      <c r="G338" s="152">
        <v>4732</v>
      </c>
      <c r="H338" s="152">
        <v>0</v>
      </c>
      <c r="I338" s="152">
        <v>515571</v>
      </c>
      <c r="J338" s="153">
        <v>982774</v>
      </c>
      <c r="K338" s="152">
        <v>515571</v>
      </c>
      <c r="L338" s="152">
        <v>0</v>
      </c>
      <c r="M338" s="152">
        <v>159976</v>
      </c>
      <c r="N338" s="152">
        <v>0</v>
      </c>
      <c r="O338" s="152">
        <v>227917</v>
      </c>
      <c r="P338" s="152">
        <v>130239</v>
      </c>
      <c r="Q338" s="152">
        <v>4220</v>
      </c>
      <c r="R338" s="152">
        <v>28577</v>
      </c>
      <c r="S338" s="152">
        <v>0</v>
      </c>
      <c r="T338" s="152">
        <v>0</v>
      </c>
      <c r="U338" s="154">
        <v>1066500</v>
      </c>
      <c r="V338" s="147"/>
      <c r="W338" s="147"/>
      <c r="X338" s="147"/>
      <c r="Y338" s="147"/>
      <c r="Z338" s="147"/>
      <c r="AA338" s="147"/>
      <c r="AB338" s="147"/>
    </row>
    <row r="339" spans="1:28">
      <c r="A339" s="150" t="s">
        <v>279</v>
      </c>
      <c r="B339" s="152">
        <v>833415</v>
      </c>
      <c r="C339" s="152">
        <v>0</v>
      </c>
      <c r="D339" s="152">
        <v>200799</v>
      </c>
      <c r="E339" s="152">
        <v>0</v>
      </c>
      <c r="F339" s="152">
        <v>0</v>
      </c>
      <c r="G339" s="152">
        <v>0</v>
      </c>
      <c r="H339" s="152">
        <v>9854</v>
      </c>
      <c r="I339" s="152">
        <v>454990</v>
      </c>
      <c r="J339" s="153">
        <v>1499058</v>
      </c>
      <c r="K339" s="152">
        <v>17762</v>
      </c>
      <c r="L339" s="152">
        <v>0</v>
      </c>
      <c r="M339" s="152">
        <v>514857</v>
      </c>
      <c r="N339" s="152">
        <v>0</v>
      </c>
      <c r="O339" s="152">
        <v>53861</v>
      </c>
      <c r="P339" s="152">
        <v>96336</v>
      </c>
      <c r="Q339" s="152">
        <v>111703</v>
      </c>
      <c r="R339" s="152">
        <v>468204</v>
      </c>
      <c r="S339" s="152">
        <v>0</v>
      </c>
      <c r="T339" s="152">
        <v>0</v>
      </c>
      <c r="U339" s="154">
        <v>1262723</v>
      </c>
      <c r="V339" s="147"/>
      <c r="W339" s="147"/>
      <c r="X339" s="147"/>
      <c r="Y339" s="147"/>
      <c r="Z339" s="147"/>
      <c r="AA339" s="147"/>
      <c r="AB339" s="147"/>
    </row>
    <row r="340" spans="1:28">
      <c r="A340" s="150" t="s">
        <v>280</v>
      </c>
      <c r="B340" s="152">
        <v>0</v>
      </c>
      <c r="C340" s="152">
        <v>0</v>
      </c>
      <c r="D340" s="152">
        <v>40072</v>
      </c>
      <c r="E340" s="152">
        <v>11222</v>
      </c>
      <c r="F340" s="152">
        <v>0</v>
      </c>
      <c r="G340" s="152">
        <v>0</v>
      </c>
      <c r="H340" s="152">
        <v>27190</v>
      </c>
      <c r="I340" s="152">
        <v>10163</v>
      </c>
      <c r="J340" s="153">
        <v>88647</v>
      </c>
      <c r="K340" s="152">
        <v>196345</v>
      </c>
      <c r="L340" s="152">
        <v>0</v>
      </c>
      <c r="M340" s="152">
        <v>0</v>
      </c>
      <c r="N340" s="152">
        <v>0</v>
      </c>
      <c r="O340" s="152">
        <v>22078</v>
      </c>
      <c r="P340" s="152">
        <v>27081</v>
      </c>
      <c r="Q340" s="152">
        <v>7457</v>
      </c>
      <c r="R340" s="152">
        <v>0</v>
      </c>
      <c r="S340" s="152">
        <v>0</v>
      </c>
      <c r="T340" s="152">
        <v>0</v>
      </c>
      <c r="U340" s="154">
        <v>252961</v>
      </c>
      <c r="V340" s="147"/>
      <c r="W340" s="147"/>
      <c r="X340" s="147"/>
      <c r="Y340" s="147"/>
      <c r="Z340" s="147"/>
      <c r="AA340" s="147"/>
      <c r="AB340" s="147"/>
    </row>
    <row r="341" spans="1:28">
      <c r="A341" s="151" t="s">
        <v>41</v>
      </c>
      <c r="B341" s="170">
        <v>31904962.930000003</v>
      </c>
      <c r="C341" s="170">
        <v>2278960.73</v>
      </c>
      <c r="D341" s="170">
        <v>13966036.279999999</v>
      </c>
      <c r="E341" s="170">
        <v>6452613.7199999997</v>
      </c>
      <c r="F341" s="170">
        <v>59301</v>
      </c>
      <c r="G341" s="170">
        <v>1883597.07</v>
      </c>
      <c r="H341" s="170">
        <v>5244302.13</v>
      </c>
      <c r="I341" s="170">
        <v>20681093.329999998</v>
      </c>
      <c r="J341" s="171">
        <v>82470867.189999998</v>
      </c>
      <c r="K341" s="170">
        <v>9341627.1099999994</v>
      </c>
      <c r="L341" s="170">
        <v>798988</v>
      </c>
      <c r="M341" s="170">
        <v>29962314.300000001</v>
      </c>
      <c r="N341" s="170">
        <v>0</v>
      </c>
      <c r="O341" s="170">
        <v>18519499.93</v>
      </c>
      <c r="P341" s="170">
        <v>8228046.9100000001</v>
      </c>
      <c r="Q341" s="170">
        <v>7643547.419999999</v>
      </c>
      <c r="R341" s="170">
        <v>10121125.16</v>
      </c>
      <c r="S341" s="170">
        <v>9305269</v>
      </c>
      <c r="T341" s="170">
        <v>0</v>
      </c>
      <c r="U341" s="172">
        <v>93920417.829999998</v>
      </c>
      <c r="V341" s="173"/>
      <c r="W341" s="173"/>
      <c r="X341" s="173"/>
      <c r="Y341" s="173"/>
      <c r="Z341" s="173"/>
      <c r="AA341" s="173"/>
      <c r="AB341" s="173"/>
    </row>
    <row r="342" spans="1:28">
      <c r="A342" s="151" t="s">
        <v>42</v>
      </c>
      <c r="B342" s="170">
        <v>62183663.930000007</v>
      </c>
      <c r="C342" s="170">
        <v>2278960.73</v>
      </c>
      <c r="D342" s="170">
        <v>39804343.280000001</v>
      </c>
      <c r="E342" s="170">
        <v>27887177.719999999</v>
      </c>
      <c r="F342" s="170">
        <v>870688</v>
      </c>
      <c r="G342" s="170">
        <v>2676051.0700000003</v>
      </c>
      <c r="H342" s="170">
        <v>18469405.129999999</v>
      </c>
      <c r="I342" s="170">
        <v>20681093.329999998</v>
      </c>
      <c r="J342" s="171">
        <v>174851383.19</v>
      </c>
      <c r="K342" s="170">
        <v>64954349.109999999</v>
      </c>
      <c r="L342" s="170">
        <v>840901</v>
      </c>
      <c r="M342" s="170">
        <v>37694993.299999997</v>
      </c>
      <c r="N342" s="170">
        <v>0</v>
      </c>
      <c r="O342" s="170">
        <v>26674859.93</v>
      </c>
      <c r="P342" s="170">
        <v>18089761.91</v>
      </c>
      <c r="Q342" s="170">
        <v>11283793.419999998</v>
      </c>
      <c r="R342" s="170">
        <v>21833351.16</v>
      </c>
      <c r="S342" s="170">
        <v>14015269</v>
      </c>
      <c r="T342" s="170">
        <v>0</v>
      </c>
      <c r="U342" s="172">
        <v>195387278.82999998</v>
      </c>
      <c r="V342" s="173"/>
      <c r="W342" s="173"/>
      <c r="X342" s="173"/>
      <c r="Y342" s="173"/>
      <c r="Z342" s="173"/>
      <c r="AA342" s="173"/>
      <c r="AB342" s="173"/>
    </row>
    <row r="343" spans="1:28">
      <c r="A343" s="147"/>
      <c r="B343" s="147"/>
      <c r="C343" s="147"/>
      <c r="D343" s="147"/>
      <c r="E343" s="147"/>
      <c r="F343" s="147"/>
      <c r="G343" s="147"/>
      <c r="H343" s="147"/>
      <c r="I343" s="147"/>
      <c r="J343" s="153">
        <v>0</v>
      </c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54">
        <v>0</v>
      </c>
      <c r="V343" s="147"/>
      <c r="W343" s="147"/>
      <c r="X343" s="147"/>
      <c r="Y343" s="147"/>
      <c r="Z343" s="147"/>
      <c r="AA343" s="147"/>
      <c r="AB343" s="147"/>
    </row>
    <row r="344" spans="1:28">
      <c r="A344" s="151" t="s">
        <v>281</v>
      </c>
      <c r="B344" s="170">
        <v>8133738.1999999993</v>
      </c>
      <c r="C344" s="170">
        <v>8132244.8500000006</v>
      </c>
      <c r="D344" s="170">
        <v>11269240.16</v>
      </c>
      <c r="E344" s="170">
        <v>8369386.4300000006</v>
      </c>
      <c r="F344" s="170">
        <v>217097.18</v>
      </c>
      <c r="G344" s="170">
        <v>773608.95999999996</v>
      </c>
      <c r="H344" s="170">
        <v>1765326.61</v>
      </c>
      <c r="I344" s="170">
        <v>2978351.17</v>
      </c>
      <c r="J344" s="171">
        <v>41638993.560000002</v>
      </c>
      <c r="K344" s="170">
        <v>18812404.390000001</v>
      </c>
      <c r="L344" s="170">
        <v>0</v>
      </c>
      <c r="M344" s="170">
        <v>253053.13</v>
      </c>
      <c r="N344" s="170">
        <v>0</v>
      </c>
      <c r="O344" s="170">
        <v>2617721.0799999996</v>
      </c>
      <c r="P344" s="170">
        <v>10126324.959999999</v>
      </c>
      <c r="Q344" s="170">
        <v>498237.64</v>
      </c>
      <c r="R344" s="170">
        <v>6480421.1600000001</v>
      </c>
      <c r="S344" s="170">
        <v>431311.59</v>
      </c>
      <c r="T344" s="170">
        <v>0</v>
      </c>
      <c r="U344" s="172">
        <v>39219473.950000003</v>
      </c>
      <c r="V344" s="173"/>
      <c r="W344" s="173"/>
      <c r="X344" s="173"/>
      <c r="Y344" s="173"/>
      <c r="Z344" s="173"/>
      <c r="AA344" s="173"/>
      <c r="AB344" s="173"/>
    </row>
    <row r="345" spans="1:28">
      <c r="A345" s="150" t="s">
        <v>282</v>
      </c>
      <c r="B345" s="152">
        <v>25596.09</v>
      </c>
      <c r="C345" s="152">
        <v>0</v>
      </c>
      <c r="D345" s="152">
        <v>245542.08</v>
      </c>
      <c r="E345" s="152">
        <v>20962.09</v>
      </c>
      <c r="F345" s="152">
        <v>39423.019999999997</v>
      </c>
      <c r="G345" s="152">
        <v>0</v>
      </c>
      <c r="H345" s="152">
        <v>0</v>
      </c>
      <c r="I345" s="152">
        <v>0</v>
      </c>
      <c r="J345" s="153">
        <v>331523.28000000003</v>
      </c>
      <c r="K345" s="152">
        <v>0</v>
      </c>
      <c r="L345" s="152">
        <v>0</v>
      </c>
      <c r="M345" s="152">
        <v>97883.39</v>
      </c>
      <c r="N345" s="152">
        <v>0</v>
      </c>
      <c r="O345" s="152">
        <v>8042.04</v>
      </c>
      <c r="P345" s="152">
        <v>160834.84</v>
      </c>
      <c r="Q345" s="152">
        <v>5761.76</v>
      </c>
      <c r="R345" s="152">
        <v>5210.5</v>
      </c>
      <c r="S345" s="152">
        <v>0</v>
      </c>
      <c r="T345" s="152">
        <v>0</v>
      </c>
      <c r="U345" s="154">
        <v>277732.53000000003</v>
      </c>
      <c r="V345" s="147"/>
      <c r="W345" s="147"/>
      <c r="X345" s="147"/>
      <c r="Y345" s="147"/>
      <c r="Z345" s="147"/>
      <c r="AA345" s="147"/>
      <c r="AB345" s="147"/>
    </row>
    <row r="346" spans="1:28">
      <c r="A346" s="150" t="s">
        <v>283</v>
      </c>
      <c r="B346" s="152">
        <v>471287</v>
      </c>
      <c r="C346" s="152">
        <v>0</v>
      </c>
      <c r="D346" s="152">
        <v>130542</v>
      </c>
      <c r="E346" s="152">
        <v>330632</v>
      </c>
      <c r="F346" s="152">
        <v>0</v>
      </c>
      <c r="G346" s="152">
        <v>92</v>
      </c>
      <c r="H346" s="152">
        <v>230000</v>
      </c>
      <c r="I346" s="152">
        <v>402585</v>
      </c>
      <c r="J346" s="153">
        <v>1565138</v>
      </c>
      <c r="K346" s="152">
        <v>402585</v>
      </c>
      <c r="L346" s="152">
        <v>0</v>
      </c>
      <c r="M346" s="152">
        <v>230000</v>
      </c>
      <c r="N346" s="152">
        <v>0</v>
      </c>
      <c r="O346" s="152">
        <v>436125</v>
      </c>
      <c r="P346" s="152">
        <v>223680</v>
      </c>
      <c r="Q346" s="152">
        <v>56037</v>
      </c>
      <c r="R346" s="152">
        <v>11680</v>
      </c>
      <c r="S346" s="152">
        <v>0</v>
      </c>
      <c r="T346" s="152">
        <v>0</v>
      </c>
      <c r="U346" s="154">
        <v>1360107</v>
      </c>
      <c r="V346" s="147"/>
      <c r="W346" s="147"/>
      <c r="X346" s="147"/>
      <c r="Y346" s="147"/>
      <c r="Z346" s="147"/>
      <c r="AA346" s="147"/>
      <c r="AB346" s="147"/>
    </row>
    <row r="347" spans="1:28">
      <c r="A347" s="150" t="s">
        <v>284</v>
      </c>
      <c r="B347" s="152">
        <v>760978</v>
      </c>
      <c r="C347" s="152">
        <v>0</v>
      </c>
      <c r="D347" s="152">
        <v>446463</v>
      </c>
      <c r="E347" s="152">
        <v>0</v>
      </c>
      <c r="F347" s="152">
        <v>0</v>
      </c>
      <c r="G347" s="152">
        <v>0</v>
      </c>
      <c r="H347" s="152">
        <v>259050</v>
      </c>
      <c r="I347" s="152">
        <v>230844</v>
      </c>
      <c r="J347" s="153">
        <v>1697335</v>
      </c>
      <c r="K347" s="152">
        <v>230844</v>
      </c>
      <c r="L347" s="152">
        <v>0</v>
      </c>
      <c r="M347" s="152">
        <v>413351</v>
      </c>
      <c r="N347" s="152">
        <v>0</v>
      </c>
      <c r="O347" s="152">
        <v>228514</v>
      </c>
      <c r="P347" s="152">
        <v>76800</v>
      </c>
      <c r="Q347" s="152">
        <v>161495</v>
      </c>
      <c r="R347" s="152">
        <v>586331</v>
      </c>
      <c r="S347" s="152">
        <v>0</v>
      </c>
      <c r="T347" s="152">
        <v>0</v>
      </c>
      <c r="U347" s="154">
        <v>1697335</v>
      </c>
      <c r="V347" s="147"/>
      <c r="W347" s="147"/>
      <c r="X347" s="147"/>
      <c r="Y347" s="147"/>
      <c r="Z347" s="147"/>
      <c r="AA347" s="147"/>
      <c r="AB347" s="147"/>
    </row>
    <row r="348" spans="1:28">
      <c r="A348" s="150" t="s">
        <v>285</v>
      </c>
      <c r="B348" s="152">
        <v>4402.51</v>
      </c>
      <c r="C348" s="152">
        <v>94937.18</v>
      </c>
      <c r="D348" s="152">
        <v>16718.009999999998</v>
      </c>
      <c r="E348" s="152">
        <v>20923.82</v>
      </c>
      <c r="F348" s="152">
        <v>0</v>
      </c>
      <c r="G348" s="152">
        <v>0</v>
      </c>
      <c r="H348" s="152">
        <v>0</v>
      </c>
      <c r="I348" s="152">
        <v>0</v>
      </c>
      <c r="J348" s="153">
        <v>136981.51999999999</v>
      </c>
      <c r="K348" s="152">
        <v>29485.68</v>
      </c>
      <c r="L348" s="152">
        <v>0</v>
      </c>
      <c r="M348" s="152">
        <v>2886</v>
      </c>
      <c r="N348" s="152">
        <v>0</v>
      </c>
      <c r="O348" s="152">
        <v>212.51</v>
      </c>
      <c r="P348" s="152">
        <v>12403.71</v>
      </c>
      <c r="Q348" s="152">
        <v>94193.08</v>
      </c>
      <c r="R348" s="152">
        <v>0</v>
      </c>
      <c r="S348" s="152">
        <v>0</v>
      </c>
      <c r="T348" s="152">
        <v>0</v>
      </c>
      <c r="U348" s="154">
        <v>139180.97999999998</v>
      </c>
      <c r="V348" s="147"/>
      <c r="W348" s="147"/>
      <c r="X348" s="147"/>
      <c r="Y348" s="147"/>
      <c r="Z348" s="147"/>
      <c r="AA348" s="147"/>
      <c r="AB348" s="147"/>
    </row>
    <row r="349" spans="1:28">
      <c r="A349" s="150" t="s">
        <v>286</v>
      </c>
      <c r="B349" s="152">
        <v>0</v>
      </c>
      <c r="C349" s="152">
        <v>0</v>
      </c>
      <c r="D349" s="152">
        <v>14872.689999999999</v>
      </c>
      <c r="E349" s="152">
        <v>812.15</v>
      </c>
      <c r="F349" s="152">
        <v>0</v>
      </c>
      <c r="G349" s="152">
        <v>0</v>
      </c>
      <c r="H349" s="152">
        <v>0</v>
      </c>
      <c r="I349" s="152">
        <v>0</v>
      </c>
      <c r="J349" s="153">
        <v>15684.839999999998</v>
      </c>
      <c r="K349" s="152">
        <v>0</v>
      </c>
      <c r="L349" s="152">
        <v>0</v>
      </c>
      <c r="M349" s="152">
        <v>15000</v>
      </c>
      <c r="N349" s="152">
        <v>0</v>
      </c>
      <c r="O349" s="152">
        <v>0</v>
      </c>
      <c r="P349" s="152">
        <v>4031.21</v>
      </c>
      <c r="Q349" s="152">
        <v>0</v>
      </c>
      <c r="R349" s="152">
        <v>0</v>
      </c>
      <c r="S349" s="152">
        <v>0</v>
      </c>
      <c r="T349" s="152">
        <v>0</v>
      </c>
      <c r="U349" s="154">
        <v>19031.21</v>
      </c>
      <c r="V349" s="147"/>
      <c r="W349" s="147"/>
      <c r="X349" s="147"/>
      <c r="Y349" s="147"/>
      <c r="Z349" s="147"/>
      <c r="AA349" s="147"/>
      <c r="AB349" s="147"/>
    </row>
    <row r="350" spans="1:28">
      <c r="A350" s="150" t="s">
        <v>287</v>
      </c>
      <c r="B350" s="152">
        <v>1425566</v>
      </c>
      <c r="C350" s="152">
        <v>0</v>
      </c>
      <c r="D350" s="152">
        <v>442432</v>
      </c>
      <c r="E350" s="152">
        <v>0</v>
      </c>
      <c r="F350" s="152">
        <v>0</v>
      </c>
      <c r="G350" s="152">
        <v>0</v>
      </c>
      <c r="H350" s="152">
        <v>958931</v>
      </c>
      <c r="I350" s="152">
        <v>271049</v>
      </c>
      <c r="J350" s="153">
        <v>3097978</v>
      </c>
      <c r="K350" s="152">
        <v>0</v>
      </c>
      <c r="L350" s="152">
        <v>0</v>
      </c>
      <c r="M350" s="152">
        <v>592117</v>
      </c>
      <c r="N350" s="152">
        <v>0</v>
      </c>
      <c r="O350" s="152">
        <v>767081</v>
      </c>
      <c r="P350" s="152">
        <v>163316</v>
      </c>
      <c r="Q350" s="152">
        <v>0</v>
      </c>
      <c r="R350" s="152">
        <v>3685</v>
      </c>
      <c r="S350" s="152">
        <v>0</v>
      </c>
      <c r="T350" s="152">
        <v>0</v>
      </c>
      <c r="U350" s="154">
        <v>1526199</v>
      </c>
      <c r="V350" s="147"/>
      <c r="W350" s="147"/>
      <c r="X350" s="147"/>
      <c r="Y350" s="147"/>
      <c r="Z350" s="147"/>
      <c r="AA350" s="147"/>
      <c r="AB350" s="147"/>
    </row>
    <row r="351" spans="1:28">
      <c r="A351" s="150" t="s">
        <v>288</v>
      </c>
      <c r="B351" s="152">
        <v>182929.7</v>
      </c>
      <c r="C351" s="152">
        <v>0</v>
      </c>
      <c r="D351" s="152">
        <v>93997.689999999988</v>
      </c>
      <c r="E351" s="152">
        <v>159868.6</v>
      </c>
      <c r="F351" s="152">
        <v>0</v>
      </c>
      <c r="G351" s="152">
        <v>0</v>
      </c>
      <c r="H351" s="152">
        <v>0</v>
      </c>
      <c r="I351" s="152">
        <v>348630.9</v>
      </c>
      <c r="J351" s="153">
        <v>785426.89</v>
      </c>
      <c r="K351" s="152">
        <v>0</v>
      </c>
      <c r="L351" s="152">
        <v>0</v>
      </c>
      <c r="M351" s="152">
        <v>0</v>
      </c>
      <c r="N351" s="152">
        <v>0</v>
      </c>
      <c r="O351" s="152">
        <v>61255.5</v>
      </c>
      <c r="P351" s="152">
        <v>101710.46</v>
      </c>
      <c r="Q351" s="152">
        <v>167726.65</v>
      </c>
      <c r="R351" s="152">
        <v>0</v>
      </c>
      <c r="S351" s="152">
        <v>0</v>
      </c>
      <c r="T351" s="152">
        <v>0</v>
      </c>
      <c r="U351" s="154">
        <v>330692.61</v>
      </c>
      <c r="V351" s="147"/>
      <c r="W351" s="147"/>
      <c r="X351" s="147"/>
      <c r="Y351" s="147"/>
      <c r="Z351" s="147"/>
      <c r="AA351" s="147"/>
      <c r="AB351" s="147"/>
    </row>
    <row r="352" spans="1:28">
      <c r="A352" s="150" t="s">
        <v>289</v>
      </c>
      <c r="B352" s="152">
        <v>26944</v>
      </c>
      <c r="C352" s="152">
        <v>0</v>
      </c>
      <c r="D352" s="152">
        <v>150831</v>
      </c>
      <c r="E352" s="152">
        <v>0</v>
      </c>
      <c r="F352" s="152">
        <v>0</v>
      </c>
      <c r="G352" s="152">
        <v>72741</v>
      </c>
      <c r="H352" s="152">
        <v>12134</v>
      </c>
      <c r="I352" s="152">
        <v>0</v>
      </c>
      <c r="J352" s="153">
        <v>262650</v>
      </c>
      <c r="K352" s="152">
        <v>35039</v>
      </c>
      <c r="L352" s="152">
        <v>0</v>
      </c>
      <c r="M352" s="152">
        <v>0</v>
      </c>
      <c r="N352" s="152">
        <v>0</v>
      </c>
      <c r="O352" s="152">
        <v>196794</v>
      </c>
      <c r="P352" s="152">
        <v>36901</v>
      </c>
      <c r="Q352" s="152">
        <v>0</v>
      </c>
      <c r="R352" s="152">
        <v>0</v>
      </c>
      <c r="S352" s="152">
        <v>0</v>
      </c>
      <c r="T352" s="152">
        <v>0</v>
      </c>
      <c r="U352" s="154">
        <v>268734</v>
      </c>
      <c r="V352" s="147"/>
      <c r="W352" s="147"/>
      <c r="X352" s="147"/>
      <c r="Y352" s="147"/>
      <c r="Z352" s="147"/>
      <c r="AA352" s="147"/>
      <c r="AB352" s="147"/>
    </row>
    <row r="353" spans="1:28">
      <c r="A353" s="150" t="s">
        <v>290</v>
      </c>
      <c r="B353" s="152">
        <v>0</v>
      </c>
      <c r="C353" s="152">
        <v>5724.84</v>
      </c>
      <c r="D353" s="152">
        <v>9537.14</v>
      </c>
      <c r="E353" s="152">
        <v>11582.369999999999</v>
      </c>
      <c r="F353" s="152">
        <v>0</v>
      </c>
      <c r="G353" s="152">
        <v>0</v>
      </c>
      <c r="H353" s="152">
        <v>2000</v>
      </c>
      <c r="I353" s="152">
        <v>0</v>
      </c>
      <c r="J353" s="153">
        <v>28844.35</v>
      </c>
      <c r="K353" s="152">
        <v>15000</v>
      </c>
      <c r="L353" s="152">
        <v>0</v>
      </c>
      <c r="M353" s="152">
        <v>0</v>
      </c>
      <c r="N353" s="152">
        <v>0</v>
      </c>
      <c r="O353" s="152">
        <v>9625.25</v>
      </c>
      <c r="P353" s="152">
        <v>9716.24</v>
      </c>
      <c r="Q353" s="152">
        <v>0</v>
      </c>
      <c r="R353" s="152">
        <v>0</v>
      </c>
      <c r="S353" s="152">
        <v>0</v>
      </c>
      <c r="T353" s="152">
        <v>0</v>
      </c>
      <c r="U353" s="154">
        <v>34341.49</v>
      </c>
      <c r="V353" s="147"/>
      <c r="W353" s="147"/>
      <c r="X353" s="147"/>
      <c r="Y353" s="147"/>
      <c r="Z353" s="147"/>
      <c r="AA353" s="147"/>
      <c r="AB353" s="147"/>
    </row>
    <row r="354" spans="1:28">
      <c r="A354" s="150" t="s">
        <v>291</v>
      </c>
      <c r="B354" s="152">
        <v>0</v>
      </c>
      <c r="C354" s="152">
        <v>644520</v>
      </c>
      <c r="D354" s="152">
        <v>21026</v>
      </c>
      <c r="E354" s="152">
        <v>0</v>
      </c>
      <c r="F354" s="152">
        <v>0</v>
      </c>
      <c r="G354" s="152">
        <v>0</v>
      </c>
      <c r="H354" s="152">
        <v>0</v>
      </c>
      <c r="I354" s="152">
        <v>0</v>
      </c>
      <c r="J354" s="153">
        <v>665546</v>
      </c>
      <c r="K354" s="152">
        <v>12101</v>
      </c>
      <c r="L354" s="152">
        <v>0</v>
      </c>
      <c r="M354" s="152">
        <v>18000</v>
      </c>
      <c r="N354" s="152">
        <v>0</v>
      </c>
      <c r="O354" s="152">
        <v>0</v>
      </c>
      <c r="P354" s="152">
        <v>5788.4</v>
      </c>
      <c r="Q354" s="152">
        <v>639765</v>
      </c>
      <c r="R354" s="152">
        <v>0</v>
      </c>
      <c r="S354" s="152">
        <v>0</v>
      </c>
      <c r="T354" s="152">
        <v>0</v>
      </c>
      <c r="U354" s="154">
        <v>675654.4</v>
      </c>
      <c r="V354" s="147"/>
      <c r="W354" s="147"/>
      <c r="X354" s="147"/>
      <c r="Y354" s="147"/>
      <c r="Z354" s="147"/>
      <c r="AA354" s="147"/>
      <c r="AB354" s="147"/>
    </row>
    <row r="355" spans="1:28">
      <c r="A355" s="150" t="s">
        <v>411</v>
      </c>
      <c r="B355" s="152">
        <v>24959858.43</v>
      </c>
      <c r="C355" s="152">
        <v>0</v>
      </c>
      <c r="D355" s="152">
        <v>20957568.759999998</v>
      </c>
      <c r="E355" s="152">
        <v>2899233.88</v>
      </c>
      <c r="F355" s="152">
        <v>0</v>
      </c>
      <c r="G355" s="152">
        <v>589351.03</v>
      </c>
      <c r="H355" s="152">
        <v>5846313.9300000006</v>
      </c>
      <c r="I355" s="152">
        <v>2187216.8199999998</v>
      </c>
      <c r="J355" s="153">
        <v>57439542.850000001</v>
      </c>
      <c r="K355" s="152">
        <v>0</v>
      </c>
      <c r="L355" s="152">
        <v>1007708.95</v>
      </c>
      <c r="M355" s="152">
        <v>17000163.399999999</v>
      </c>
      <c r="N355" s="152">
        <v>0</v>
      </c>
      <c r="O355" s="152">
        <v>15406264.1</v>
      </c>
      <c r="P355" s="152">
        <v>4341300</v>
      </c>
      <c r="Q355" s="152">
        <v>745710.84</v>
      </c>
      <c r="R355" s="152">
        <v>3493504.93</v>
      </c>
      <c r="S355" s="152">
        <v>0</v>
      </c>
      <c r="T355" s="152">
        <v>0</v>
      </c>
      <c r="U355" s="154">
        <v>41994652.219999999</v>
      </c>
      <c r="V355" s="147"/>
      <c r="W355" s="147"/>
      <c r="X355" s="147"/>
      <c r="Y355" s="147"/>
      <c r="Z355" s="147"/>
      <c r="AA355" s="147"/>
      <c r="AB355" s="147"/>
    </row>
    <row r="356" spans="1:28">
      <c r="A356" s="150" t="s">
        <v>293</v>
      </c>
      <c r="B356" s="152">
        <v>4470319.3</v>
      </c>
      <c r="C356" s="152">
        <v>2165289.63</v>
      </c>
      <c r="D356" s="152">
        <v>4197444.4799999995</v>
      </c>
      <c r="E356" s="152">
        <v>1376233.69</v>
      </c>
      <c r="F356" s="152">
        <v>100498.28</v>
      </c>
      <c r="G356" s="152">
        <v>185725.36</v>
      </c>
      <c r="H356" s="152">
        <v>10521078.060000001</v>
      </c>
      <c r="I356" s="152">
        <v>18051811.09</v>
      </c>
      <c r="J356" s="153">
        <v>41068399.890000001</v>
      </c>
      <c r="K356" s="152">
        <v>10841559</v>
      </c>
      <c r="L356" s="152">
        <v>0</v>
      </c>
      <c r="M356" s="152">
        <v>10126328</v>
      </c>
      <c r="N356" s="152">
        <v>0</v>
      </c>
      <c r="O356" s="152">
        <v>23313892</v>
      </c>
      <c r="P356" s="152">
        <v>1875934</v>
      </c>
      <c r="Q356" s="152">
        <v>2289558</v>
      </c>
      <c r="R356" s="152">
        <v>2756663</v>
      </c>
      <c r="S356" s="152">
        <v>0</v>
      </c>
      <c r="T356" s="152">
        <v>0</v>
      </c>
      <c r="U356" s="154">
        <v>51203934</v>
      </c>
      <c r="V356" s="147"/>
      <c r="W356" s="147"/>
      <c r="X356" s="147"/>
      <c r="Y356" s="147"/>
      <c r="Z356" s="147"/>
      <c r="AA356" s="147"/>
      <c r="AB356" s="147"/>
    </row>
    <row r="357" spans="1:28">
      <c r="A357" s="150" t="s">
        <v>294</v>
      </c>
      <c r="B357" s="152">
        <v>0</v>
      </c>
      <c r="C357" s="152">
        <v>0</v>
      </c>
      <c r="D357" s="152">
        <v>5269.5499999999993</v>
      </c>
      <c r="E357" s="152">
        <v>56.4</v>
      </c>
      <c r="F357" s="152">
        <v>0</v>
      </c>
      <c r="G357" s="152">
        <v>0</v>
      </c>
      <c r="H357" s="152">
        <v>0</v>
      </c>
      <c r="I357" s="152">
        <v>0</v>
      </c>
      <c r="J357" s="153">
        <v>5325.9499999999989</v>
      </c>
      <c r="K357" s="152">
        <v>0</v>
      </c>
      <c r="L357" s="152">
        <v>0</v>
      </c>
      <c r="M357" s="152">
        <v>2500</v>
      </c>
      <c r="N357" s="152">
        <v>0</v>
      </c>
      <c r="O357" s="152">
        <v>800</v>
      </c>
      <c r="P357" s="152">
        <v>2025.95</v>
      </c>
      <c r="Q357" s="152">
        <v>0</v>
      </c>
      <c r="R357" s="152">
        <v>0</v>
      </c>
      <c r="S357" s="152">
        <v>0</v>
      </c>
      <c r="T357" s="152">
        <v>0</v>
      </c>
      <c r="U357" s="154">
        <v>5325.95</v>
      </c>
      <c r="V357" s="147"/>
      <c r="W357" s="147"/>
      <c r="X357" s="147"/>
      <c r="Y357" s="147"/>
      <c r="Z357" s="147"/>
      <c r="AA357" s="147"/>
      <c r="AB357" s="147"/>
    </row>
    <row r="358" spans="1:28">
      <c r="A358" s="151" t="s">
        <v>41</v>
      </c>
      <c r="B358" s="170">
        <v>32327881.030000001</v>
      </c>
      <c r="C358" s="170">
        <v>2910471.65</v>
      </c>
      <c r="D358" s="170">
        <v>26732244.399999999</v>
      </c>
      <c r="E358" s="170">
        <v>4820305</v>
      </c>
      <c r="F358" s="170">
        <v>139921.29999999999</v>
      </c>
      <c r="G358" s="170">
        <v>847909.39</v>
      </c>
      <c r="H358" s="170">
        <v>17829506.990000002</v>
      </c>
      <c r="I358" s="170">
        <v>21492136.809999999</v>
      </c>
      <c r="J358" s="171">
        <v>107100376.56999999</v>
      </c>
      <c r="K358" s="170">
        <v>11566613.68</v>
      </c>
      <c r="L358" s="170">
        <v>1007708.95</v>
      </c>
      <c r="M358" s="170">
        <v>28498228.789999999</v>
      </c>
      <c r="N358" s="170">
        <v>0</v>
      </c>
      <c r="O358" s="170">
        <v>40428605.399999999</v>
      </c>
      <c r="P358" s="170">
        <v>7014441.8100000005</v>
      </c>
      <c r="Q358" s="170">
        <v>4160247.33</v>
      </c>
      <c r="R358" s="170">
        <v>6857074.4299999997</v>
      </c>
      <c r="S358" s="170">
        <v>0</v>
      </c>
      <c r="T358" s="170">
        <v>0</v>
      </c>
      <c r="U358" s="172">
        <v>99532920.389999986</v>
      </c>
      <c r="V358" s="173"/>
      <c r="W358" s="173"/>
      <c r="X358" s="173"/>
      <c r="Y358" s="173"/>
      <c r="Z358" s="173"/>
      <c r="AA358" s="173"/>
      <c r="AB358" s="173"/>
    </row>
    <row r="359" spans="1:28">
      <c r="A359" s="151" t="s">
        <v>42</v>
      </c>
      <c r="B359" s="170">
        <v>40461619.230000004</v>
      </c>
      <c r="C359" s="170">
        <v>11042716.5</v>
      </c>
      <c r="D359" s="170">
        <v>38001484.560000002</v>
      </c>
      <c r="E359" s="170">
        <v>13189691.43</v>
      </c>
      <c r="F359" s="170">
        <v>357018.48</v>
      </c>
      <c r="G359" s="170">
        <v>1621518.35</v>
      </c>
      <c r="H359" s="170">
        <v>19594833.600000001</v>
      </c>
      <c r="I359" s="170">
        <v>24470487.979999997</v>
      </c>
      <c r="J359" s="171">
        <v>148739370.13</v>
      </c>
      <c r="K359" s="170">
        <v>30379018.07</v>
      </c>
      <c r="L359" s="170">
        <v>1007708.95</v>
      </c>
      <c r="M359" s="170">
        <v>28751281.919999998</v>
      </c>
      <c r="N359" s="170">
        <v>0</v>
      </c>
      <c r="O359" s="170">
        <v>43046326.479999997</v>
      </c>
      <c r="P359" s="170">
        <v>17140766.77</v>
      </c>
      <c r="Q359" s="170">
        <v>4658484.97</v>
      </c>
      <c r="R359" s="170">
        <v>13337495.59</v>
      </c>
      <c r="S359" s="170">
        <v>431311.59</v>
      </c>
      <c r="T359" s="170">
        <v>0</v>
      </c>
      <c r="U359" s="172">
        <v>138752394.33999997</v>
      </c>
      <c r="V359" s="173"/>
      <c r="W359" s="173"/>
      <c r="X359" s="173"/>
      <c r="Y359" s="173"/>
      <c r="Z359" s="173"/>
      <c r="AA359" s="173"/>
      <c r="AB359" s="173"/>
    </row>
    <row r="360" spans="1:28">
      <c r="A360" s="147"/>
      <c r="B360" s="147"/>
      <c r="C360" s="147"/>
      <c r="D360" s="147"/>
      <c r="E360" s="147"/>
      <c r="F360" s="147"/>
      <c r="G360" s="147"/>
      <c r="H360" s="147"/>
      <c r="I360" s="147"/>
      <c r="J360" s="153">
        <v>0</v>
      </c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54">
        <v>0</v>
      </c>
      <c r="V360" s="147"/>
      <c r="W360" s="147"/>
      <c r="X360" s="147"/>
      <c r="Y360" s="147"/>
      <c r="Z360" s="147"/>
      <c r="AA360" s="147"/>
      <c r="AB360" s="147"/>
    </row>
    <row r="361" spans="1:28">
      <c r="A361" s="151" t="s">
        <v>296</v>
      </c>
      <c r="B361" s="170">
        <v>4127599</v>
      </c>
      <c r="C361" s="170">
        <v>0</v>
      </c>
      <c r="D361" s="170">
        <v>7813138</v>
      </c>
      <c r="E361" s="170">
        <v>877462</v>
      </c>
      <c r="F361" s="170">
        <v>0</v>
      </c>
      <c r="G361" s="170">
        <v>0</v>
      </c>
      <c r="H361" s="170">
        <v>23930</v>
      </c>
      <c r="I361" s="170">
        <v>930669</v>
      </c>
      <c r="J361" s="171">
        <v>13772798</v>
      </c>
      <c r="K361" s="170">
        <v>4843009</v>
      </c>
      <c r="L361" s="170">
        <v>0</v>
      </c>
      <c r="M361" s="170">
        <v>930669</v>
      </c>
      <c r="N361" s="170">
        <v>0</v>
      </c>
      <c r="O361" s="170">
        <v>328717</v>
      </c>
      <c r="P361" s="170">
        <v>4347653</v>
      </c>
      <c r="Q361" s="170">
        <v>2040420</v>
      </c>
      <c r="R361" s="170">
        <v>2129589</v>
      </c>
      <c r="S361" s="170">
        <v>0</v>
      </c>
      <c r="T361" s="170">
        <v>0</v>
      </c>
      <c r="U361" s="172">
        <v>14620057</v>
      </c>
      <c r="V361" s="173"/>
      <c r="W361" s="173"/>
      <c r="X361" s="173"/>
      <c r="Y361" s="173"/>
      <c r="Z361" s="173"/>
      <c r="AA361" s="173"/>
      <c r="AB361" s="173"/>
    </row>
    <row r="362" spans="1:28">
      <c r="A362" s="150" t="s">
        <v>297</v>
      </c>
      <c r="B362" s="152">
        <v>50129.770000000004</v>
      </c>
      <c r="C362" s="152">
        <v>0</v>
      </c>
      <c r="D362" s="152">
        <v>167293.1</v>
      </c>
      <c r="E362" s="152">
        <v>15005.15</v>
      </c>
      <c r="F362" s="152">
        <v>33952.959999999999</v>
      </c>
      <c r="G362" s="152">
        <v>28955.399999999998</v>
      </c>
      <c r="H362" s="152">
        <v>0</v>
      </c>
      <c r="I362" s="152">
        <v>156936</v>
      </c>
      <c r="J362" s="153">
        <v>452272.38</v>
      </c>
      <c r="K362" s="152">
        <v>0</v>
      </c>
      <c r="L362" s="152">
        <v>0</v>
      </c>
      <c r="M362" s="152">
        <v>319149</v>
      </c>
      <c r="N362" s="152">
        <v>0</v>
      </c>
      <c r="O362" s="152">
        <v>249.54</v>
      </c>
      <c r="P362" s="152">
        <v>54162.879999999997</v>
      </c>
      <c r="Q362" s="152">
        <v>48879.69</v>
      </c>
      <c r="R362" s="152">
        <v>31023.71</v>
      </c>
      <c r="S362" s="152">
        <v>0</v>
      </c>
      <c r="T362" s="152">
        <v>0</v>
      </c>
      <c r="U362" s="154">
        <v>453464.82</v>
      </c>
      <c r="V362" s="147"/>
      <c r="W362" s="147"/>
      <c r="X362" s="147"/>
      <c r="Y362" s="147"/>
      <c r="Z362" s="147"/>
      <c r="AA362" s="147"/>
      <c r="AB362" s="147"/>
    </row>
    <row r="363" spans="1:28">
      <c r="A363" s="150" t="s">
        <v>298</v>
      </c>
      <c r="B363" s="152">
        <v>161740</v>
      </c>
      <c r="C363" s="152">
        <v>0</v>
      </c>
      <c r="D363" s="152">
        <v>716160</v>
      </c>
      <c r="E363" s="152">
        <v>120122</v>
      </c>
      <c r="F363" s="152">
        <v>37654</v>
      </c>
      <c r="G363" s="152">
        <v>70066</v>
      </c>
      <c r="H363" s="152">
        <v>188744</v>
      </c>
      <c r="I363" s="152">
        <v>310884</v>
      </c>
      <c r="J363" s="153">
        <v>1605370</v>
      </c>
      <c r="K363" s="152">
        <v>0</v>
      </c>
      <c r="L363" s="152">
        <v>36460</v>
      </c>
      <c r="M363" s="152">
        <v>416002</v>
      </c>
      <c r="N363" s="152">
        <v>0</v>
      </c>
      <c r="O363" s="152">
        <v>977466</v>
      </c>
      <c r="P363" s="152">
        <v>97059</v>
      </c>
      <c r="Q363" s="152">
        <v>0</v>
      </c>
      <c r="R363" s="152">
        <v>0</v>
      </c>
      <c r="S363" s="152">
        <v>0</v>
      </c>
      <c r="T363" s="152">
        <v>0</v>
      </c>
      <c r="U363" s="154">
        <v>1526987</v>
      </c>
      <c r="V363" s="147"/>
      <c r="W363" s="147"/>
      <c r="X363" s="147"/>
      <c r="Y363" s="147"/>
      <c r="Z363" s="147"/>
      <c r="AA363" s="147"/>
      <c r="AB363" s="147"/>
    </row>
    <row r="364" spans="1:28">
      <c r="A364" s="150" t="s">
        <v>299</v>
      </c>
      <c r="B364" s="152">
        <v>59850.380000000005</v>
      </c>
      <c r="C364" s="152">
        <v>0</v>
      </c>
      <c r="D364" s="152">
        <v>88529.73</v>
      </c>
      <c r="E364" s="152">
        <v>18049.62</v>
      </c>
      <c r="F364" s="152">
        <v>1994.79</v>
      </c>
      <c r="G364" s="152">
        <v>20432.070000000003</v>
      </c>
      <c r="H364" s="152">
        <v>17000</v>
      </c>
      <c r="I364" s="152">
        <v>0</v>
      </c>
      <c r="J364" s="153">
        <v>205856.59</v>
      </c>
      <c r="K364" s="152">
        <v>71235.47</v>
      </c>
      <c r="L364" s="152">
        <v>0</v>
      </c>
      <c r="M364" s="152">
        <v>46394.15</v>
      </c>
      <c r="N364" s="152">
        <v>0</v>
      </c>
      <c r="O364" s="152">
        <v>2317.27</v>
      </c>
      <c r="P364" s="152">
        <v>33076.57</v>
      </c>
      <c r="Q364" s="152">
        <v>0</v>
      </c>
      <c r="R364" s="152">
        <v>0</v>
      </c>
      <c r="S364" s="152">
        <v>0</v>
      </c>
      <c r="T364" s="152">
        <v>0</v>
      </c>
      <c r="U364" s="154">
        <v>153023.46</v>
      </c>
      <c r="V364" s="147"/>
      <c r="W364" s="147"/>
      <c r="X364" s="147"/>
      <c r="Y364" s="147"/>
      <c r="Z364" s="147"/>
      <c r="AA364" s="147"/>
      <c r="AB364" s="147"/>
    </row>
    <row r="365" spans="1:28">
      <c r="A365" s="150" t="s">
        <v>300</v>
      </c>
      <c r="B365" s="152">
        <v>0</v>
      </c>
      <c r="C365" s="152">
        <v>0</v>
      </c>
      <c r="D365" s="152">
        <v>5158.34</v>
      </c>
      <c r="E365" s="152">
        <v>0</v>
      </c>
      <c r="F365" s="152">
        <v>0</v>
      </c>
      <c r="G365" s="152">
        <v>0</v>
      </c>
      <c r="H365" s="152">
        <v>280.60000000000002</v>
      </c>
      <c r="I365" s="152">
        <v>0</v>
      </c>
      <c r="J365" s="153">
        <v>5438.9400000000005</v>
      </c>
      <c r="K365" s="152">
        <v>0</v>
      </c>
      <c r="L365" s="152">
        <v>0</v>
      </c>
      <c r="M365" s="152">
        <v>1700</v>
      </c>
      <c r="N365" s="152">
        <v>0</v>
      </c>
      <c r="O365" s="152">
        <v>0</v>
      </c>
      <c r="P365" s="152">
        <v>3617.75</v>
      </c>
      <c r="Q365" s="152">
        <v>0</v>
      </c>
      <c r="R365" s="152">
        <v>0</v>
      </c>
      <c r="S365" s="152">
        <v>0</v>
      </c>
      <c r="T365" s="152">
        <v>0</v>
      </c>
      <c r="U365" s="154">
        <v>5317.75</v>
      </c>
      <c r="V365" s="147"/>
      <c r="W365" s="147"/>
      <c r="X365" s="147"/>
      <c r="Y365" s="147"/>
      <c r="Z365" s="147"/>
      <c r="AA365" s="147"/>
      <c r="AB365" s="147"/>
    </row>
    <row r="366" spans="1:28">
      <c r="A366" s="150" t="s">
        <v>301</v>
      </c>
      <c r="B366" s="152">
        <v>0</v>
      </c>
      <c r="C366" s="152">
        <v>0</v>
      </c>
      <c r="D366" s="152">
        <v>26210.91</v>
      </c>
      <c r="E366" s="152">
        <v>3605.8199999999997</v>
      </c>
      <c r="F366" s="152">
        <v>484.3</v>
      </c>
      <c r="G366" s="152">
        <v>0</v>
      </c>
      <c r="H366" s="152">
        <v>0</v>
      </c>
      <c r="I366" s="152">
        <v>0</v>
      </c>
      <c r="J366" s="153">
        <v>30301.03</v>
      </c>
      <c r="K366" s="152">
        <v>30452.11</v>
      </c>
      <c r="L366" s="152">
        <v>0</v>
      </c>
      <c r="M366" s="152">
        <v>0</v>
      </c>
      <c r="N366" s="152">
        <v>0</v>
      </c>
      <c r="O366" s="152">
        <v>12.88</v>
      </c>
      <c r="P366" s="152">
        <v>6098.49</v>
      </c>
      <c r="Q366" s="152">
        <v>0</v>
      </c>
      <c r="R366" s="152">
        <v>0</v>
      </c>
      <c r="S366" s="152">
        <v>0</v>
      </c>
      <c r="T366" s="152">
        <v>0</v>
      </c>
      <c r="U366" s="154">
        <v>36563.480000000003</v>
      </c>
      <c r="V366" s="147"/>
      <c r="W366" s="147"/>
      <c r="X366" s="147"/>
      <c r="Y366" s="147"/>
      <c r="Z366" s="147"/>
      <c r="AA366" s="147"/>
      <c r="AB366" s="147"/>
    </row>
    <row r="367" spans="1:28">
      <c r="A367" s="150" t="s">
        <v>302</v>
      </c>
      <c r="B367" s="152">
        <v>0</v>
      </c>
      <c r="C367" s="152">
        <v>0</v>
      </c>
      <c r="D367" s="152">
        <v>6933.79</v>
      </c>
      <c r="E367" s="152">
        <v>6840.4</v>
      </c>
      <c r="F367" s="152">
        <v>0</v>
      </c>
      <c r="G367" s="152">
        <v>0</v>
      </c>
      <c r="H367" s="152">
        <v>0</v>
      </c>
      <c r="I367" s="152">
        <v>0</v>
      </c>
      <c r="J367" s="153">
        <v>13774.189999999999</v>
      </c>
      <c r="K367" s="152">
        <v>0</v>
      </c>
      <c r="L367" s="152">
        <v>0</v>
      </c>
      <c r="M367" s="152">
        <v>0</v>
      </c>
      <c r="N367" s="152">
        <v>0</v>
      </c>
      <c r="O367" s="152">
        <v>7985.79</v>
      </c>
      <c r="P367" s="152">
        <v>5270.52</v>
      </c>
      <c r="Q367" s="152">
        <v>517.88</v>
      </c>
      <c r="R367" s="152">
        <v>0</v>
      </c>
      <c r="S367" s="152">
        <v>0</v>
      </c>
      <c r="T367" s="152">
        <v>0</v>
      </c>
      <c r="U367" s="154">
        <v>13774.19</v>
      </c>
      <c r="V367" s="147"/>
      <c r="W367" s="147"/>
      <c r="X367" s="147"/>
      <c r="Y367" s="147"/>
      <c r="Z367" s="147"/>
      <c r="AA367" s="147"/>
      <c r="AB367" s="147"/>
    </row>
    <row r="368" spans="1:28">
      <c r="A368" s="151" t="s">
        <v>41</v>
      </c>
      <c r="B368" s="170">
        <v>271720.15000000002</v>
      </c>
      <c r="C368" s="170">
        <v>0</v>
      </c>
      <c r="D368" s="170">
        <v>1010285.87</v>
      </c>
      <c r="E368" s="170">
        <v>163622.99</v>
      </c>
      <c r="F368" s="170">
        <v>74086.049999999988</v>
      </c>
      <c r="G368" s="170">
        <v>119453.47</v>
      </c>
      <c r="H368" s="170">
        <v>206024.6</v>
      </c>
      <c r="I368" s="170">
        <v>467820</v>
      </c>
      <c r="J368" s="171">
        <v>2313013.13</v>
      </c>
      <c r="K368" s="170">
        <v>101687.58</v>
      </c>
      <c r="L368" s="170">
        <v>36460</v>
      </c>
      <c r="M368" s="170">
        <v>783245.15</v>
      </c>
      <c r="N368" s="170">
        <v>0</v>
      </c>
      <c r="O368" s="170">
        <v>988031.4800000001</v>
      </c>
      <c r="P368" s="170">
        <v>199285.21</v>
      </c>
      <c r="Q368" s="170">
        <v>49397.57</v>
      </c>
      <c r="R368" s="170">
        <v>31023.71</v>
      </c>
      <c r="S368" s="170">
        <v>0</v>
      </c>
      <c r="T368" s="170">
        <v>0</v>
      </c>
      <c r="U368" s="172">
        <v>2189130.6999999997</v>
      </c>
      <c r="V368" s="173"/>
      <c r="W368" s="173"/>
      <c r="X368" s="173"/>
      <c r="Y368" s="173"/>
      <c r="Z368" s="173"/>
      <c r="AA368" s="173"/>
      <c r="AB368" s="173"/>
    </row>
    <row r="369" spans="1:28">
      <c r="A369" s="151" t="s">
        <v>42</v>
      </c>
      <c r="B369" s="170">
        <v>4399319.1500000004</v>
      </c>
      <c r="C369" s="170">
        <v>0</v>
      </c>
      <c r="D369" s="170">
        <v>8823423.8699999992</v>
      </c>
      <c r="E369" s="170">
        <v>1041084.99</v>
      </c>
      <c r="F369" s="170">
        <v>74086.049999999988</v>
      </c>
      <c r="G369" s="170">
        <v>119453.47</v>
      </c>
      <c r="H369" s="170">
        <v>229954.6</v>
      </c>
      <c r="I369" s="170">
        <v>1398489</v>
      </c>
      <c r="J369" s="171">
        <v>16085811.130000001</v>
      </c>
      <c r="K369" s="170">
        <v>4944696.58</v>
      </c>
      <c r="L369" s="170">
        <v>36460</v>
      </c>
      <c r="M369" s="170">
        <v>1713914.15</v>
      </c>
      <c r="N369" s="170">
        <v>0</v>
      </c>
      <c r="O369" s="170">
        <v>1316748.48</v>
      </c>
      <c r="P369" s="170">
        <v>4546938.21</v>
      </c>
      <c r="Q369" s="170">
        <v>2089817.57</v>
      </c>
      <c r="R369" s="170">
        <v>2160612.71</v>
      </c>
      <c r="S369" s="170">
        <v>0</v>
      </c>
      <c r="T369" s="170">
        <v>0</v>
      </c>
      <c r="U369" s="172">
        <v>16809187.700000003</v>
      </c>
      <c r="V369" s="173"/>
      <c r="W369" s="173"/>
      <c r="X369" s="173"/>
      <c r="Y369" s="173"/>
      <c r="Z369" s="173"/>
      <c r="AA369" s="173"/>
      <c r="AB369" s="173"/>
    </row>
    <row r="370" spans="1:28">
      <c r="A370" s="147"/>
      <c r="B370" s="147"/>
      <c r="C370" s="147"/>
      <c r="D370" s="147"/>
      <c r="E370" s="147"/>
      <c r="F370" s="147"/>
      <c r="G370" s="147"/>
      <c r="H370" s="147"/>
      <c r="I370" s="147"/>
      <c r="J370" s="153">
        <v>0</v>
      </c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54">
        <v>0</v>
      </c>
      <c r="V370" s="147"/>
      <c r="W370" s="147"/>
      <c r="X370" s="147"/>
      <c r="Y370" s="147"/>
      <c r="Z370" s="147"/>
      <c r="AA370" s="147"/>
      <c r="AB370" s="147"/>
    </row>
    <row r="371" spans="1:28">
      <c r="A371" s="151" t="s">
        <v>303</v>
      </c>
      <c r="B371" s="170">
        <v>7399009.0999999996</v>
      </c>
      <c r="C371" s="170">
        <v>0</v>
      </c>
      <c r="D371" s="170">
        <v>11181589.459999999</v>
      </c>
      <c r="E371" s="170">
        <v>6864366.2199999997</v>
      </c>
      <c r="F371" s="170">
        <v>653898.32999999996</v>
      </c>
      <c r="G371" s="170">
        <v>0</v>
      </c>
      <c r="H371" s="170">
        <v>6552211.5999999996</v>
      </c>
      <c r="I371" s="170">
        <v>0</v>
      </c>
      <c r="J371" s="171">
        <v>32651074.709999993</v>
      </c>
      <c r="K371" s="170">
        <v>17077447.469999999</v>
      </c>
      <c r="L371" s="170">
        <v>0</v>
      </c>
      <c r="M371" s="170">
        <v>1936321.48</v>
      </c>
      <c r="N371" s="170">
        <v>0</v>
      </c>
      <c r="O371" s="170">
        <v>3021680.6299999994</v>
      </c>
      <c r="P371" s="170">
        <v>5360234.08</v>
      </c>
      <c r="Q371" s="170">
        <v>902699.97</v>
      </c>
      <c r="R371" s="170">
        <v>5266380.1500000004</v>
      </c>
      <c r="S371" s="170">
        <v>0</v>
      </c>
      <c r="T371" s="170">
        <v>0</v>
      </c>
      <c r="U371" s="172">
        <v>33564763.779999994</v>
      </c>
      <c r="V371" s="173"/>
      <c r="W371" s="173"/>
      <c r="X371" s="173"/>
      <c r="Y371" s="173"/>
      <c r="Z371" s="173"/>
      <c r="AA371" s="173"/>
      <c r="AB371" s="173"/>
    </row>
    <row r="372" spans="1:28">
      <c r="A372" s="150" t="s">
        <v>304</v>
      </c>
      <c r="B372" s="152">
        <v>0</v>
      </c>
      <c r="C372" s="152">
        <v>0</v>
      </c>
      <c r="D372" s="152">
        <v>20114.57</v>
      </c>
      <c r="E372" s="152">
        <v>1000.25</v>
      </c>
      <c r="F372" s="152">
        <v>0</v>
      </c>
      <c r="G372" s="152">
        <v>0</v>
      </c>
      <c r="H372" s="152">
        <v>0</v>
      </c>
      <c r="I372" s="152">
        <v>0</v>
      </c>
      <c r="J372" s="153">
        <v>21114.82</v>
      </c>
      <c r="K372" s="152">
        <v>12161.99</v>
      </c>
      <c r="L372" s="152">
        <v>0</v>
      </c>
      <c r="M372" s="152">
        <v>0</v>
      </c>
      <c r="N372" s="152">
        <v>0</v>
      </c>
      <c r="O372" s="152">
        <v>26.35</v>
      </c>
      <c r="P372" s="152">
        <v>11576.8</v>
      </c>
      <c r="Q372" s="152">
        <v>0</v>
      </c>
      <c r="R372" s="152">
        <v>0</v>
      </c>
      <c r="S372" s="152">
        <v>0</v>
      </c>
      <c r="T372" s="152">
        <v>0</v>
      </c>
      <c r="U372" s="154">
        <v>23765.14</v>
      </c>
      <c r="V372" s="147"/>
      <c r="W372" s="147"/>
      <c r="X372" s="147"/>
      <c r="Y372" s="147"/>
      <c r="Z372" s="147"/>
      <c r="AA372" s="147"/>
      <c r="AB372" s="147"/>
    </row>
    <row r="373" spans="1:28">
      <c r="A373" s="150" t="s">
        <v>305</v>
      </c>
      <c r="B373" s="152">
        <v>1854732</v>
      </c>
      <c r="C373" s="152">
        <v>1070441</v>
      </c>
      <c r="D373" s="152">
        <v>3230261</v>
      </c>
      <c r="E373" s="152">
        <v>3148956</v>
      </c>
      <c r="F373" s="152">
        <v>0</v>
      </c>
      <c r="G373" s="152">
        <v>862089</v>
      </c>
      <c r="H373" s="152">
        <v>1591208</v>
      </c>
      <c r="I373" s="152">
        <v>968295</v>
      </c>
      <c r="J373" s="153">
        <v>12725982</v>
      </c>
      <c r="K373" s="152">
        <v>0</v>
      </c>
      <c r="L373" s="152">
        <v>928482</v>
      </c>
      <c r="M373" s="152">
        <v>1303049</v>
      </c>
      <c r="N373" s="152">
        <v>0</v>
      </c>
      <c r="O373" s="152">
        <v>7862107</v>
      </c>
      <c r="P373" s="152">
        <v>907523</v>
      </c>
      <c r="Q373" s="152">
        <v>347252</v>
      </c>
      <c r="R373" s="152">
        <v>110772</v>
      </c>
      <c r="S373" s="152">
        <v>0</v>
      </c>
      <c r="T373" s="152">
        <v>0</v>
      </c>
      <c r="U373" s="154">
        <v>11459185</v>
      </c>
      <c r="V373" s="147"/>
      <c r="W373" s="147"/>
      <c r="X373" s="147"/>
      <c r="Y373" s="147"/>
      <c r="Z373" s="147"/>
      <c r="AA373" s="147"/>
      <c r="AB373" s="147"/>
    </row>
    <row r="374" spans="1:28">
      <c r="A374" s="150" t="s">
        <v>306</v>
      </c>
      <c r="B374" s="152">
        <v>1671525</v>
      </c>
      <c r="C374" s="152">
        <v>0</v>
      </c>
      <c r="D374" s="152">
        <v>3451180</v>
      </c>
      <c r="E374" s="152">
        <v>440210</v>
      </c>
      <c r="F374" s="152">
        <v>63796</v>
      </c>
      <c r="G374" s="152">
        <v>10156550</v>
      </c>
      <c r="H374" s="152">
        <v>12025010</v>
      </c>
      <c r="I374" s="152">
        <v>973092</v>
      </c>
      <c r="J374" s="153">
        <v>28781363</v>
      </c>
      <c r="K374" s="152">
        <v>13105139</v>
      </c>
      <c r="L374" s="152">
        <v>11581</v>
      </c>
      <c r="M374" s="152">
        <v>12044966</v>
      </c>
      <c r="N374" s="152">
        <v>0</v>
      </c>
      <c r="O374" s="152">
        <v>47591328</v>
      </c>
      <c r="P374" s="152">
        <v>981961</v>
      </c>
      <c r="Q374" s="152">
        <v>1823716</v>
      </c>
      <c r="R374" s="152">
        <v>1965670</v>
      </c>
      <c r="S374" s="152">
        <v>6345000</v>
      </c>
      <c r="T374" s="152">
        <v>0</v>
      </c>
      <c r="U374" s="154">
        <v>83869361</v>
      </c>
      <c r="V374" s="147"/>
      <c r="W374" s="147"/>
      <c r="X374" s="147"/>
      <c r="Y374" s="147"/>
      <c r="Z374" s="147"/>
      <c r="AA374" s="147"/>
      <c r="AB374" s="147"/>
    </row>
    <row r="375" spans="1:28">
      <c r="A375" s="150" t="s">
        <v>307</v>
      </c>
      <c r="B375" s="152">
        <v>0</v>
      </c>
      <c r="C375" s="152">
        <v>0</v>
      </c>
      <c r="D375" s="152">
        <v>67025.41</v>
      </c>
      <c r="E375" s="152">
        <v>1244.97</v>
      </c>
      <c r="F375" s="152">
        <v>0</v>
      </c>
      <c r="G375" s="152">
        <v>0</v>
      </c>
      <c r="H375" s="152">
        <v>164.78</v>
      </c>
      <c r="I375" s="152">
        <v>0</v>
      </c>
      <c r="J375" s="153">
        <v>68435.16</v>
      </c>
      <c r="K375" s="152">
        <v>0</v>
      </c>
      <c r="L375" s="152">
        <v>0</v>
      </c>
      <c r="M375" s="152">
        <v>20000</v>
      </c>
      <c r="N375" s="152">
        <v>0</v>
      </c>
      <c r="O375" s="152">
        <v>18297.400000000001</v>
      </c>
      <c r="P375" s="152">
        <v>37727.97</v>
      </c>
      <c r="Q375" s="152">
        <v>75</v>
      </c>
      <c r="R375" s="152">
        <v>0</v>
      </c>
      <c r="S375" s="152">
        <v>0</v>
      </c>
      <c r="T375" s="152">
        <v>0</v>
      </c>
      <c r="U375" s="154">
        <v>76100.37</v>
      </c>
      <c r="V375" s="147"/>
      <c r="W375" s="147"/>
      <c r="X375" s="147"/>
      <c r="Y375" s="147"/>
      <c r="Z375" s="147"/>
      <c r="AA375" s="147"/>
      <c r="AB375" s="147"/>
    </row>
    <row r="376" spans="1:28">
      <c r="A376" s="150" t="s">
        <v>308</v>
      </c>
      <c r="B376" s="152">
        <v>26684</v>
      </c>
      <c r="C376" s="152">
        <v>0</v>
      </c>
      <c r="D376" s="152">
        <v>58302</v>
      </c>
      <c r="E376" s="152">
        <v>0</v>
      </c>
      <c r="F376" s="152">
        <v>0</v>
      </c>
      <c r="G376" s="152">
        <v>0</v>
      </c>
      <c r="H376" s="152">
        <v>17300</v>
      </c>
      <c r="I376" s="152">
        <v>0</v>
      </c>
      <c r="J376" s="153">
        <v>102286</v>
      </c>
      <c r="K376" s="152">
        <v>0</v>
      </c>
      <c r="L376" s="152">
        <v>0</v>
      </c>
      <c r="M376" s="152">
        <v>42078</v>
      </c>
      <c r="N376" s="152">
        <v>0</v>
      </c>
      <c r="O376" s="152">
        <v>251</v>
      </c>
      <c r="P376" s="152">
        <v>35247</v>
      </c>
      <c r="Q376" s="152">
        <v>16255</v>
      </c>
      <c r="R376" s="152">
        <v>0</v>
      </c>
      <c r="S376" s="152">
        <v>0</v>
      </c>
      <c r="T376" s="152">
        <v>0</v>
      </c>
      <c r="U376" s="154">
        <v>93831</v>
      </c>
      <c r="V376" s="147"/>
      <c r="W376" s="147"/>
      <c r="X376" s="147"/>
      <c r="Y376" s="147"/>
      <c r="Z376" s="147"/>
      <c r="AA376" s="147"/>
      <c r="AB376" s="147"/>
    </row>
    <row r="377" spans="1:28">
      <c r="A377" s="150" t="s">
        <v>309</v>
      </c>
      <c r="B377" s="152">
        <v>0</v>
      </c>
      <c r="C377" s="152">
        <v>0</v>
      </c>
      <c r="D377" s="152">
        <v>0</v>
      </c>
      <c r="E377" s="152">
        <v>0</v>
      </c>
      <c r="F377" s="152">
        <v>0</v>
      </c>
      <c r="G377" s="152">
        <v>0</v>
      </c>
      <c r="H377" s="152">
        <v>0</v>
      </c>
      <c r="I377" s="152">
        <v>0</v>
      </c>
      <c r="J377" s="153">
        <v>0</v>
      </c>
      <c r="K377" s="152">
        <v>0</v>
      </c>
      <c r="L377" s="152">
        <v>0</v>
      </c>
      <c r="M377" s="152">
        <v>0</v>
      </c>
      <c r="N377" s="152">
        <v>0</v>
      </c>
      <c r="O377" s="152">
        <v>0</v>
      </c>
      <c r="P377" s="152">
        <v>0</v>
      </c>
      <c r="Q377" s="152">
        <v>0</v>
      </c>
      <c r="R377" s="152">
        <v>0</v>
      </c>
      <c r="S377" s="152">
        <v>0</v>
      </c>
      <c r="T377" s="152">
        <v>0</v>
      </c>
      <c r="U377" s="154">
        <v>0</v>
      </c>
      <c r="V377" s="147"/>
      <c r="W377" s="147"/>
      <c r="X377" s="147"/>
      <c r="Y377" s="147"/>
      <c r="Z377" s="147"/>
      <c r="AA377" s="147"/>
      <c r="AB377" s="147"/>
    </row>
    <row r="378" spans="1:28">
      <c r="A378" s="150" t="s">
        <v>310</v>
      </c>
      <c r="B378" s="152">
        <v>576817.73</v>
      </c>
      <c r="C378" s="152">
        <v>87360.68</v>
      </c>
      <c r="D378" s="152">
        <v>394795.07</v>
      </c>
      <c r="E378" s="152">
        <v>31343.14</v>
      </c>
      <c r="F378" s="152">
        <v>11710.85</v>
      </c>
      <c r="G378" s="152">
        <v>4124298.3400000003</v>
      </c>
      <c r="H378" s="152">
        <v>99324.31</v>
      </c>
      <c r="I378" s="152">
        <v>296084.02</v>
      </c>
      <c r="J378" s="153">
        <v>5621734.1400000006</v>
      </c>
      <c r="K378" s="152">
        <v>0</v>
      </c>
      <c r="L378" s="152">
        <v>2458654.63</v>
      </c>
      <c r="M378" s="152">
        <v>616329</v>
      </c>
      <c r="N378" s="152">
        <v>0</v>
      </c>
      <c r="O378" s="152">
        <v>268684.84999999998</v>
      </c>
      <c r="P378" s="152">
        <v>146777.29</v>
      </c>
      <c r="Q378" s="152">
        <v>510252.12</v>
      </c>
      <c r="R378" s="152">
        <v>0</v>
      </c>
      <c r="S378" s="152">
        <v>0</v>
      </c>
      <c r="T378" s="152">
        <v>0</v>
      </c>
      <c r="U378" s="154">
        <v>4000697.89</v>
      </c>
      <c r="V378" s="147"/>
      <c r="W378" s="147"/>
      <c r="X378" s="147"/>
      <c r="Y378" s="147"/>
      <c r="Z378" s="147"/>
      <c r="AA378" s="147"/>
      <c r="AB378" s="147"/>
    </row>
    <row r="379" spans="1:28">
      <c r="A379" s="151" t="s">
        <v>41</v>
      </c>
      <c r="B379" s="170">
        <v>4129758.73</v>
      </c>
      <c r="C379" s="170">
        <v>1157801.68</v>
      </c>
      <c r="D379" s="170">
        <v>7221678.0500000007</v>
      </c>
      <c r="E379" s="170">
        <v>3622754.3600000003</v>
      </c>
      <c r="F379" s="170">
        <v>75506.850000000006</v>
      </c>
      <c r="G379" s="170">
        <v>15142937.34</v>
      </c>
      <c r="H379" s="170">
        <v>13733007.09</v>
      </c>
      <c r="I379" s="170">
        <v>2237471.02</v>
      </c>
      <c r="J379" s="171">
        <v>47320915.119999997</v>
      </c>
      <c r="K379" s="170">
        <v>13117300.99</v>
      </c>
      <c r="L379" s="170">
        <v>3398717.63</v>
      </c>
      <c r="M379" s="170">
        <v>14026422</v>
      </c>
      <c r="N379" s="170">
        <v>0</v>
      </c>
      <c r="O379" s="170">
        <v>55740694.600000001</v>
      </c>
      <c r="P379" s="170">
        <v>2120813.06</v>
      </c>
      <c r="Q379" s="170">
        <v>2697550.12</v>
      </c>
      <c r="R379" s="170">
        <v>2076442</v>
      </c>
      <c r="S379" s="170">
        <v>6345000</v>
      </c>
      <c r="T379" s="170">
        <v>0</v>
      </c>
      <c r="U379" s="172">
        <v>99522940.400000006</v>
      </c>
      <c r="V379" s="173"/>
      <c r="W379" s="173"/>
      <c r="X379" s="173"/>
      <c r="Y379" s="173"/>
      <c r="Z379" s="173"/>
      <c r="AA379" s="173"/>
      <c r="AB379" s="173"/>
    </row>
    <row r="380" spans="1:28">
      <c r="A380" s="151" t="s">
        <v>42</v>
      </c>
      <c r="B380" s="170">
        <v>11528767.83</v>
      </c>
      <c r="C380" s="170">
        <v>1157801.68</v>
      </c>
      <c r="D380" s="170">
        <v>18403267.509999998</v>
      </c>
      <c r="E380" s="170">
        <v>10487120.58</v>
      </c>
      <c r="F380" s="170">
        <v>729405.17999999993</v>
      </c>
      <c r="G380" s="170">
        <v>15142937.34</v>
      </c>
      <c r="H380" s="170">
        <v>20285218.689999998</v>
      </c>
      <c r="I380" s="170">
        <v>2237471.02</v>
      </c>
      <c r="J380" s="171">
        <v>79971989.829999983</v>
      </c>
      <c r="K380" s="170">
        <v>30194748.460000001</v>
      </c>
      <c r="L380" s="170">
        <v>3398717.63</v>
      </c>
      <c r="M380" s="170">
        <v>15962743.48</v>
      </c>
      <c r="N380" s="170">
        <v>0</v>
      </c>
      <c r="O380" s="170">
        <v>58762375.230000004</v>
      </c>
      <c r="P380" s="170">
        <v>7481047.1400000006</v>
      </c>
      <c r="Q380" s="170">
        <v>3600250.09</v>
      </c>
      <c r="R380" s="170">
        <v>7342822.1500000004</v>
      </c>
      <c r="S380" s="170">
        <v>6345000</v>
      </c>
      <c r="T380" s="170">
        <v>0</v>
      </c>
      <c r="U380" s="172">
        <v>133087704.18000002</v>
      </c>
      <c r="V380" s="173"/>
      <c r="W380" s="173"/>
      <c r="X380" s="173"/>
      <c r="Y380" s="173"/>
      <c r="Z380" s="173"/>
      <c r="AA380" s="173"/>
      <c r="AB380" s="173"/>
    </row>
    <row r="381" spans="1:28">
      <c r="A381" s="147"/>
      <c r="B381" s="147"/>
      <c r="C381" s="147"/>
      <c r="D381" s="147"/>
      <c r="E381" s="147"/>
      <c r="F381" s="147"/>
      <c r="G381" s="147"/>
      <c r="H381" s="147"/>
      <c r="I381" s="147"/>
      <c r="J381" s="153">
        <v>0</v>
      </c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54">
        <v>0</v>
      </c>
      <c r="V381" s="147"/>
      <c r="W381" s="147"/>
      <c r="X381" s="147"/>
      <c r="Y381" s="147"/>
      <c r="Z381" s="147"/>
      <c r="AA381" s="147"/>
      <c r="AB381" s="147"/>
    </row>
    <row r="382" spans="1:28">
      <c r="A382" s="151" t="s">
        <v>311</v>
      </c>
      <c r="B382" s="170">
        <v>1158003.82</v>
      </c>
      <c r="C382" s="170">
        <v>0</v>
      </c>
      <c r="D382" s="170">
        <v>1809561.6300000001</v>
      </c>
      <c r="E382" s="170">
        <v>256559.26</v>
      </c>
      <c r="F382" s="170">
        <v>44510.54</v>
      </c>
      <c r="G382" s="170">
        <v>0</v>
      </c>
      <c r="H382" s="170">
        <v>16218.4</v>
      </c>
      <c r="I382" s="170">
        <v>0</v>
      </c>
      <c r="J382" s="171">
        <v>3284853.65</v>
      </c>
      <c r="K382" s="170">
        <v>326779.40999999997</v>
      </c>
      <c r="L382" s="170">
        <v>0</v>
      </c>
      <c r="M382" s="170">
        <v>0</v>
      </c>
      <c r="N382" s="170">
        <v>0</v>
      </c>
      <c r="O382" s="170">
        <v>208131.86</v>
      </c>
      <c r="P382" s="170">
        <v>1440492.63</v>
      </c>
      <c r="Q382" s="170">
        <v>31489.9</v>
      </c>
      <c r="R382" s="170">
        <v>1009194.97</v>
      </c>
      <c r="S382" s="170">
        <v>0</v>
      </c>
      <c r="T382" s="170">
        <v>156598.03</v>
      </c>
      <c r="U382" s="172">
        <v>3172686.7999999993</v>
      </c>
      <c r="V382" s="173"/>
      <c r="W382" s="173"/>
      <c r="X382" s="173"/>
      <c r="Y382" s="173"/>
      <c r="Z382" s="173"/>
      <c r="AA382" s="173"/>
      <c r="AB382" s="173"/>
    </row>
    <row r="383" spans="1:28">
      <c r="A383" s="150" t="s">
        <v>312</v>
      </c>
      <c r="B383" s="152">
        <v>0</v>
      </c>
      <c r="C383" s="152">
        <v>0</v>
      </c>
      <c r="D383" s="152">
        <v>0</v>
      </c>
      <c r="E383" s="152">
        <v>0</v>
      </c>
      <c r="F383" s="152">
        <v>0</v>
      </c>
      <c r="G383" s="152">
        <v>0</v>
      </c>
      <c r="H383" s="152">
        <v>0</v>
      </c>
      <c r="I383" s="152">
        <v>0</v>
      </c>
      <c r="J383" s="153">
        <v>0</v>
      </c>
      <c r="K383" s="152">
        <v>0</v>
      </c>
      <c r="L383" s="152">
        <v>0</v>
      </c>
      <c r="M383" s="152">
        <v>0</v>
      </c>
      <c r="N383" s="152">
        <v>0</v>
      </c>
      <c r="O383" s="152">
        <v>0</v>
      </c>
      <c r="P383" s="152">
        <v>0</v>
      </c>
      <c r="Q383" s="152">
        <v>0</v>
      </c>
      <c r="R383" s="152">
        <v>0</v>
      </c>
      <c r="S383" s="152">
        <v>0</v>
      </c>
      <c r="T383" s="152">
        <v>0</v>
      </c>
      <c r="U383" s="154">
        <v>0</v>
      </c>
      <c r="V383" s="147"/>
      <c r="W383" s="147"/>
      <c r="X383" s="147"/>
      <c r="Y383" s="147"/>
      <c r="Z383" s="147"/>
      <c r="AA383" s="147"/>
      <c r="AB383" s="147"/>
    </row>
    <row r="384" spans="1:28">
      <c r="A384" s="151" t="s">
        <v>41</v>
      </c>
      <c r="B384" s="170">
        <v>0</v>
      </c>
      <c r="C384" s="170">
        <v>0</v>
      </c>
      <c r="D384" s="170">
        <v>0</v>
      </c>
      <c r="E384" s="170">
        <v>0</v>
      </c>
      <c r="F384" s="170">
        <v>0</v>
      </c>
      <c r="G384" s="170">
        <v>0</v>
      </c>
      <c r="H384" s="170">
        <v>0</v>
      </c>
      <c r="I384" s="170">
        <v>0</v>
      </c>
      <c r="J384" s="171">
        <v>0</v>
      </c>
      <c r="K384" s="170">
        <v>0</v>
      </c>
      <c r="L384" s="170">
        <v>0</v>
      </c>
      <c r="M384" s="170">
        <v>0</v>
      </c>
      <c r="N384" s="170">
        <v>0</v>
      </c>
      <c r="O384" s="170">
        <v>0</v>
      </c>
      <c r="P384" s="170">
        <v>0</v>
      </c>
      <c r="Q384" s="170">
        <v>0</v>
      </c>
      <c r="R384" s="170">
        <v>0</v>
      </c>
      <c r="S384" s="170">
        <v>0</v>
      </c>
      <c r="T384" s="170">
        <v>0</v>
      </c>
      <c r="U384" s="172">
        <v>0</v>
      </c>
      <c r="V384" s="173"/>
      <c r="W384" s="173"/>
      <c r="X384" s="173"/>
      <c r="Y384" s="173"/>
      <c r="Z384" s="173"/>
      <c r="AA384" s="173"/>
      <c r="AB384" s="173"/>
    </row>
    <row r="385" spans="1:28">
      <c r="A385" s="151" t="s">
        <v>42</v>
      </c>
      <c r="B385" s="170">
        <v>1158003.82</v>
      </c>
      <c r="C385" s="170">
        <v>0</v>
      </c>
      <c r="D385" s="170">
        <v>1809561.6300000001</v>
      </c>
      <c r="E385" s="170">
        <v>256559.26</v>
      </c>
      <c r="F385" s="170">
        <v>44510.54</v>
      </c>
      <c r="G385" s="170">
        <v>0</v>
      </c>
      <c r="H385" s="170">
        <v>16218.4</v>
      </c>
      <c r="I385" s="170">
        <v>0</v>
      </c>
      <c r="J385" s="171">
        <v>3284853.65</v>
      </c>
      <c r="K385" s="170">
        <v>326779.40999999997</v>
      </c>
      <c r="L385" s="170">
        <v>0</v>
      </c>
      <c r="M385" s="170">
        <v>0</v>
      </c>
      <c r="N385" s="170">
        <v>0</v>
      </c>
      <c r="O385" s="170">
        <v>208131.86</v>
      </c>
      <c r="P385" s="170">
        <v>1440492.63</v>
      </c>
      <c r="Q385" s="170">
        <v>31489.9</v>
      </c>
      <c r="R385" s="170">
        <v>1009194.97</v>
      </c>
      <c r="S385" s="170">
        <v>0</v>
      </c>
      <c r="T385" s="170">
        <v>156598.03</v>
      </c>
      <c r="U385" s="172">
        <v>3172686.7999999993</v>
      </c>
      <c r="V385" s="173"/>
      <c r="W385" s="173"/>
      <c r="X385" s="173"/>
      <c r="Y385" s="173"/>
      <c r="Z385" s="173"/>
      <c r="AA385" s="173"/>
      <c r="AB385" s="173"/>
    </row>
    <row r="386" spans="1:28">
      <c r="A386" s="147"/>
      <c r="B386" s="147"/>
      <c r="C386" s="147"/>
      <c r="D386" s="147"/>
      <c r="E386" s="147"/>
      <c r="F386" s="147"/>
      <c r="G386" s="147"/>
      <c r="H386" s="147"/>
      <c r="I386" s="147"/>
      <c r="J386" s="153">
        <v>0</v>
      </c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54">
        <v>0</v>
      </c>
      <c r="V386" s="147"/>
      <c r="W386" s="147"/>
      <c r="X386" s="147"/>
      <c r="Y386" s="147"/>
      <c r="Z386" s="147"/>
      <c r="AA386" s="147"/>
      <c r="AB386" s="147"/>
    </row>
    <row r="387" spans="1:28">
      <c r="A387" s="151" t="s">
        <v>313</v>
      </c>
      <c r="B387" s="170">
        <v>4111179.67</v>
      </c>
      <c r="C387" s="170">
        <v>0</v>
      </c>
      <c r="D387" s="170">
        <v>4629055.8400000008</v>
      </c>
      <c r="E387" s="170">
        <v>1606443.1600000001</v>
      </c>
      <c r="F387" s="170">
        <v>121903.16</v>
      </c>
      <c r="G387" s="170">
        <v>0</v>
      </c>
      <c r="H387" s="170">
        <v>255357.44</v>
      </c>
      <c r="I387" s="170">
        <v>0</v>
      </c>
      <c r="J387" s="171">
        <v>10723939.270000001</v>
      </c>
      <c r="K387" s="170">
        <v>4917583.6399999997</v>
      </c>
      <c r="L387" s="170">
        <v>0</v>
      </c>
      <c r="M387" s="170">
        <v>0</v>
      </c>
      <c r="N387" s="170">
        <v>0</v>
      </c>
      <c r="O387" s="170">
        <v>993398.77999999991</v>
      </c>
      <c r="P387" s="170">
        <v>3469820.24</v>
      </c>
      <c r="Q387" s="170">
        <v>31969.49</v>
      </c>
      <c r="R387" s="170">
        <v>2301718.69</v>
      </c>
      <c r="S387" s="170">
        <v>0</v>
      </c>
      <c r="T387" s="170">
        <v>0</v>
      </c>
      <c r="U387" s="172">
        <v>11714490.84</v>
      </c>
      <c r="V387" s="173"/>
      <c r="W387" s="173"/>
      <c r="X387" s="173"/>
      <c r="Y387" s="173"/>
      <c r="Z387" s="173"/>
      <c r="AA387" s="173"/>
      <c r="AB387" s="173"/>
    </row>
    <row r="388" spans="1:28">
      <c r="A388" s="150" t="s">
        <v>314</v>
      </c>
      <c r="B388" s="152">
        <v>663976.34</v>
      </c>
      <c r="C388" s="152">
        <v>0</v>
      </c>
      <c r="D388" s="152">
        <v>271935.69</v>
      </c>
      <c r="E388" s="152">
        <v>31772.370000000003</v>
      </c>
      <c r="F388" s="152">
        <v>80979.86</v>
      </c>
      <c r="G388" s="152">
        <v>140483.73000000001</v>
      </c>
      <c r="H388" s="152">
        <v>398073.57</v>
      </c>
      <c r="I388" s="152">
        <v>195544.47</v>
      </c>
      <c r="J388" s="153">
        <v>1782766.03</v>
      </c>
      <c r="K388" s="152">
        <v>0</v>
      </c>
      <c r="L388" s="152">
        <v>0</v>
      </c>
      <c r="M388" s="152">
        <v>395000</v>
      </c>
      <c r="N388" s="152">
        <v>0</v>
      </c>
      <c r="O388" s="152">
        <v>624367.44999999995</v>
      </c>
      <c r="P388" s="152">
        <v>182851.42</v>
      </c>
      <c r="Q388" s="152">
        <v>126449.02</v>
      </c>
      <c r="R388" s="152">
        <v>225596.81999999998</v>
      </c>
      <c r="S388" s="152">
        <v>0</v>
      </c>
      <c r="T388" s="152">
        <v>0</v>
      </c>
      <c r="U388" s="154">
        <v>1554264.71</v>
      </c>
      <c r="V388" s="147"/>
      <c r="W388" s="147"/>
      <c r="X388" s="147"/>
      <c r="Y388" s="147"/>
      <c r="Z388" s="147"/>
      <c r="AA388" s="147"/>
      <c r="AB388" s="147"/>
    </row>
    <row r="389" spans="1:28">
      <c r="A389" s="150" t="s">
        <v>315</v>
      </c>
      <c r="B389" s="152">
        <v>0</v>
      </c>
      <c r="C389" s="152">
        <v>0</v>
      </c>
      <c r="D389" s="152">
        <v>0</v>
      </c>
      <c r="E389" s="152">
        <v>0</v>
      </c>
      <c r="F389" s="152">
        <v>0</v>
      </c>
      <c r="G389" s="152">
        <v>0</v>
      </c>
      <c r="H389" s="152">
        <v>0</v>
      </c>
      <c r="I389" s="152">
        <v>0</v>
      </c>
      <c r="J389" s="153">
        <v>0</v>
      </c>
      <c r="K389" s="152">
        <v>0</v>
      </c>
      <c r="L389" s="152">
        <v>0</v>
      </c>
      <c r="M389" s="152">
        <v>0</v>
      </c>
      <c r="N389" s="152">
        <v>0</v>
      </c>
      <c r="O389" s="152">
        <v>0</v>
      </c>
      <c r="P389" s="152">
        <v>0</v>
      </c>
      <c r="Q389" s="152">
        <v>0</v>
      </c>
      <c r="R389" s="152">
        <v>0</v>
      </c>
      <c r="S389" s="152">
        <v>0</v>
      </c>
      <c r="T389" s="152">
        <v>0</v>
      </c>
      <c r="U389" s="154">
        <v>0</v>
      </c>
      <c r="V389" s="147"/>
      <c r="W389" s="147"/>
      <c r="X389" s="147"/>
      <c r="Y389" s="147"/>
      <c r="Z389" s="147"/>
      <c r="AA389" s="147"/>
      <c r="AB389" s="147"/>
    </row>
    <row r="390" spans="1:28">
      <c r="A390" s="150" t="s">
        <v>316</v>
      </c>
      <c r="B390" s="152">
        <v>0</v>
      </c>
      <c r="C390" s="152">
        <v>666059.54</v>
      </c>
      <c r="D390" s="152">
        <v>79281.119999999995</v>
      </c>
      <c r="E390" s="152">
        <v>19201.18</v>
      </c>
      <c r="F390" s="152">
        <v>0</v>
      </c>
      <c r="G390" s="152">
        <v>0</v>
      </c>
      <c r="H390" s="152">
        <v>6950</v>
      </c>
      <c r="I390" s="152">
        <v>0</v>
      </c>
      <c r="J390" s="153">
        <v>771491.84000000008</v>
      </c>
      <c r="K390" s="152">
        <v>14403.31</v>
      </c>
      <c r="L390" s="152">
        <v>0</v>
      </c>
      <c r="M390" s="152">
        <v>0</v>
      </c>
      <c r="N390" s="152">
        <v>0</v>
      </c>
      <c r="O390" s="152">
        <v>60586.01</v>
      </c>
      <c r="P390" s="152">
        <v>25117.52</v>
      </c>
      <c r="Q390" s="152">
        <v>89541.57</v>
      </c>
      <c r="R390" s="152">
        <v>573729.30000000005</v>
      </c>
      <c r="S390" s="152">
        <v>0</v>
      </c>
      <c r="T390" s="152">
        <v>0</v>
      </c>
      <c r="U390" s="154">
        <v>763377.71000000008</v>
      </c>
      <c r="V390" s="147"/>
      <c r="W390" s="147"/>
      <c r="X390" s="147"/>
      <c r="Y390" s="147"/>
      <c r="Z390" s="147"/>
      <c r="AA390" s="147"/>
      <c r="AB390" s="147"/>
    </row>
    <row r="391" spans="1:28">
      <c r="A391" s="150" t="s">
        <v>412</v>
      </c>
      <c r="B391" s="152">
        <v>9064129.1500000004</v>
      </c>
      <c r="C391" s="152">
        <v>282.25</v>
      </c>
      <c r="D391" s="152">
        <v>3067850.0100000002</v>
      </c>
      <c r="E391" s="152">
        <v>7349.2800000000007</v>
      </c>
      <c r="F391" s="152">
        <v>3134</v>
      </c>
      <c r="G391" s="152">
        <v>69655.78</v>
      </c>
      <c r="H391" s="152">
        <v>198441.93</v>
      </c>
      <c r="I391" s="152">
        <v>698886.91</v>
      </c>
      <c r="J391" s="153">
        <v>13109729.309999999</v>
      </c>
      <c r="K391" s="152">
        <v>0</v>
      </c>
      <c r="L391" s="152">
        <v>0</v>
      </c>
      <c r="M391" s="152">
        <v>4176339.1100000003</v>
      </c>
      <c r="N391" s="152">
        <v>0</v>
      </c>
      <c r="O391" s="152">
        <v>2073345.5799999998</v>
      </c>
      <c r="P391" s="152">
        <v>656156.49</v>
      </c>
      <c r="Q391" s="152">
        <v>3241427.4899999998</v>
      </c>
      <c r="R391" s="152">
        <v>1974050.93</v>
      </c>
      <c r="S391" s="152">
        <v>0</v>
      </c>
      <c r="T391" s="152">
        <v>0</v>
      </c>
      <c r="U391" s="154">
        <v>12121319.6</v>
      </c>
      <c r="V391" s="147"/>
      <c r="W391" s="147"/>
      <c r="X391" s="147"/>
      <c r="Y391" s="147"/>
      <c r="Z391" s="147"/>
      <c r="AA391" s="147"/>
      <c r="AB391" s="147"/>
    </row>
    <row r="392" spans="1:28">
      <c r="A392" s="151" t="s">
        <v>41</v>
      </c>
      <c r="B392" s="170">
        <v>9728105.4900000002</v>
      </c>
      <c r="C392" s="170">
        <v>666341.79</v>
      </c>
      <c r="D392" s="170">
        <v>3419066.8200000003</v>
      </c>
      <c r="E392" s="170">
        <v>58322.83</v>
      </c>
      <c r="F392" s="170">
        <v>84113.86</v>
      </c>
      <c r="G392" s="170">
        <v>210139.51</v>
      </c>
      <c r="H392" s="170">
        <v>603465.5</v>
      </c>
      <c r="I392" s="170">
        <v>894431.38</v>
      </c>
      <c r="J392" s="171">
        <v>15663987.180000002</v>
      </c>
      <c r="K392" s="170">
        <v>14403.31</v>
      </c>
      <c r="L392" s="170">
        <v>0</v>
      </c>
      <c r="M392" s="170">
        <v>4571339.1100000003</v>
      </c>
      <c r="N392" s="170">
        <v>0</v>
      </c>
      <c r="O392" s="170">
        <v>2758299.04</v>
      </c>
      <c r="P392" s="170">
        <v>864125.42999999993</v>
      </c>
      <c r="Q392" s="170">
        <v>3457418.0799999996</v>
      </c>
      <c r="R392" s="170">
        <v>2773377.05</v>
      </c>
      <c r="S392" s="170">
        <v>0</v>
      </c>
      <c r="T392" s="170">
        <v>0</v>
      </c>
      <c r="U392" s="172">
        <v>14438962.02</v>
      </c>
      <c r="V392" s="173"/>
      <c r="W392" s="173"/>
      <c r="X392" s="173"/>
      <c r="Y392" s="173"/>
      <c r="Z392" s="173"/>
      <c r="AA392" s="173"/>
      <c r="AB392" s="173"/>
    </row>
    <row r="393" spans="1:28">
      <c r="A393" s="151" t="s">
        <v>42</v>
      </c>
      <c r="B393" s="170">
        <v>13839285.16</v>
      </c>
      <c r="C393" s="170">
        <v>666341.79</v>
      </c>
      <c r="D393" s="170">
        <v>8048122.6600000011</v>
      </c>
      <c r="E393" s="170">
        <v>1664765.9900000002</v>
      </c>
      <c r="F393" s="170">
        <v>206017.02000000002</v>
      </c>
      <c r="G393" s="170">
        <v>210139.51</v>
      </c>
      <c r="H393" s="170">
        <v>858822.94</v>
      </c>
      <c r="I393" s="170">
        <v>894431.38</v>
      </c>
      <c r="J393" s="171">
        <v>26387926.450000003</v>
      </c>
      <c r="K393" s="170">
        <v>4931986.9499999993</v>
      </c>
      <c r="L393" s="170">
        <v>0</v>
      </c>
      <c r="M393" s="170">
        <v>4571339.1100000003</v>
      </c>
      <c r="N393" s="170">
        <v>0</v>
      </c>
      <c r="O393" s="170">
        <v>3751697.82</v>
      </c>
      <c r="P393" s="170">
        <v>4333945.67</v>
      </c>
      <c r="Q393" s="170">
        <v>3489387.57</v>
      </c>
      <c r="R393" s="170">
        <v>5075095.74</v>
      </c>
      <c r="S393" s="170">
        <v>0</v>
      </c>
      <c r="T393" s="170">
        <v>0</v>
      </c>
      <c r="U393" s="172">
        <v>26153452.859999999</v>
      </c>
      <c r="V393" s="173"/>
      <c r="W393" s="173"/>
      <c r="X393" s="173"/>
      <c r="Y393" s="173"/>
      <c r="Z393" s="173"/>
      <c r="AA393" s="173"/>
      <c r="AB393" s="173"/>
    </row>
    <row r="394" spans="1:28">
      <c r="A394" s="147"/>
      <c r="B394" s="147"/>
      <c r="C394" s="147"/>
      <c r="D394" s="147"/>
      <c r="E394" s="147"/>
      <c r="F394" s="147"/>
      <c r="G394" s="147"/>
      <c r="H394" s="147"/>
      <c r="I394" s="147"/>
      <c r="J394" s="153">
        <v>0</v>
      </c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54">
        <v>0</v>
      </c>
      <c r="V394" s="147"/>
      <c r="W394" s="147"/>
      <c r="X394" s="147"/>
      <c r="Y394" s="147"/>
      <c r="Z394" s="147"/>
      <c r="AA394" s="147"/>
      <c r="AB394" s="147"/>
    </row>
    <row r="395" spans="1:28">
      <c r="A395" s="151" t="s">
        <v>318</v>
      </c>
      <c r="B395" s="170">
        <v>4512428.79</v>
      </c>
      <c r="C395" s="170">
        <v>0</v>
      </c>
      <c r="D395" s="170">
        <v>14319937.18</v>
      </c>
      <c r="E395" s="170">
        <v>4664190.1899999995</v>
      </c>
      <c r="F395" s="170">
        <v>0</v>
      </c>
      <c r="G395" s="170">
        <v>0</v>
      </c>
      <c r="H395" s="170">
        <v>9830908.2699999996</v>
      </c>
      <c r="I395" s="170">
        <v>2241214</v>
      </c>
      <c r="J395" s="171">
        <v>35568678.429999992</v>
      </c>
      <c r="K395" s="170">
        <v>17869782.84</v>
      </c>
      <c r="L395" s="170">
        <v>0</v>
      </c>
      <c r="M395" s="170">
        <v>5671027.3300000001</v>
      </c>
      <c r="N395" s="170">
        <v>0</v>
      </c>
      <c r="O395" s="170">
        <v>2493125.4300000002</v>
      </c>
      <c r="P395" s="170">
        <v>4561190.32</v>
      </c>
      <c r="Q395" s="170">
        <v>1620480.5700000003</v>
      </c>
      <c r="R395" s="170">
        <v>1561836.5899999999</v>
      </c>
      <c r="S395" s="170">
        <v>0</v>
      </c>
      <c r="T395" s="170">
        <v>1475990</v>
      </c>
      <c r="U395" s="172">
        <v>35253433.079999998</v>
      </c>
      <c r="V395" s="173"/>
      <c r="W395" s="173"/>
      <c r="X395" s="173"/>
      <c r="Y395" s="173"/>
      <c r="Z395" s="173"/>
      <c r="AA395" s="173"/>
      <c r="AB395" s="173"/>
    </row>
    <row r="396" spans="1:28">
      <c r="A396" s="150" t="s">
        <v>319</v>
      </c>
      <c r="B396" s="152">
        <v>10739495</v>
      </c>
      <c r="C396" s="152">
        <v>0</v>
      </c>
      <c r="D396" s="152">
        <v>9410401</v>
      </c>
      <c r="E396" s="152">
        <v>1421937</v>
      </c>
      <c r="F396" s="152">
        <v>0</v>
      </c>
      <c r="G396" s="152">
        <v>297639</v>
      </c>
      <c r="H396" s="152">
        <v>1478308</v>
      </c>
      <c r="I396" s="152">
        <v>1329732</v>
      </c>
      <c r="J396" s="153">
        <v>24677512</v>
      </c>
      <c r="K396" s="152">
        <v>0</v>
      </c>
      <c r="L396" s="152">
        <v>234193</v>
      </c>
      <c r="M396" s="152">
        <v>1547584</v>
      </c>
      <c r="N396" s="152">
        <v>0</v>
      </c>
      <c r="O396" s="152">
        <v>18432508</v>
      </c>
      <c r="P396" s="152">
        <v>1681944</v>
      </c>
      <c r="Q396" s="152">
        <v>1161652</v>
      </c>
      <c r="R396" s="152">
        <v>1718080</v>
      </c>
      <c r="S396" s="152">
        <v>0</v>
      </c>
      <c r="T396" s="152">
        <v>0</v>
      </c>
      <c r="U396" s="154">
        <v>24775961</v>
      </c>
      <c r="V396" s="147"/>
      <c r="W396" s="147"/>
      <c r="X396" s="147"/>
      <c r="Y396" s="147"/>
      <c r="Z396" s="147"/>
      <c r="AA396" s="147"/>
      <c r="AB396" s="147"/>
    </row>
    <row r="397" spans="1:28">
      <c r="A397" s="150" t="s">
        <v>320</v>
      </c>
      <c r="B397" s="152">
        <v>334866</v>
      </c>
      <c r="C397" s="152">
        <v>0</v>
      </c>
      <c r="D397" s="152">
        <v>378656</v>
      </c>
      <c r="E397" s="152">
        <v>0</v>
      </c>
      <c r="F397" s="152">
        <v>30335</v>
      </c>
      <c r="G397" s="152">
        <v>590815</v>
      </c>
      <c r="H397" s="152">
        <v>726881</v>
      </c>
      <c r="I397" s="152">
        <v>807665</v>
      </c>
      <c r="J397" s="153">
        <v>2869218</v>
      </c>
      <c r="K397" s="152">
        <v>834030</v>
      </c>
      <c r="L397" s="152">
        <v>0</v>
      </c>
      <c r="M397" s="152">
        <v>807665</v>
      </c>
      <c r="N397" s="152">
        <v>249540</v>
      </c>
      <c r="O397" s="152">
        <v>29546</v>
      </c>
      <c r="P397" s="152">
        <v>90727</v>
      </c>
      <c r="Q397" s="152">
        <v>324351</v>
      </c>
      <c r="R397" s="152">
        <v>588250</v>
      </c>
      <c r="S397" s="152">
        <v>0</v>
      </c>
      <c r="T397" s="152">
        <v>0</v>
      </c>
      <c r="U397" s="154">
        <v>2924109</v>
      </c>
      <c r="V397" s="147"/>
      <c r="W397" s="147"/>
      <c r="X397" s="147"/>
      <c r="Y397" s="147"/>
      <c r="Z397" s="147"/>
      <c r="AA397" s="147"/>
      <c r="AB397" s="147"/>
    </row>
    <row r="398" spans="1:28">
      <c r="A398" s="150" t="s">
        <v>321</v>
      </c>
      <c r="B398" s="152">
        <v>459418.85000000003</v>
      </c>
      <c r="C398" s="152">
        <v>0</v>
      </c>
      <c r="D398" s="152">
        <v>62545.38</v>
      </c>
      <c r="E398" s="152">
        <v>53625.69</v>
      </c>
      <c r="F398" s="152">
        <v>3.17</v>
      </c>
      <c r="G398" s="152">
        <v>0</v>
      </c>
      <c r="H398" s="152">
        <v>0</v>
      </c>
      <c r="I398" s="152">
        <v>0</v>
      </c>
      <c r="J398" s="153">
        <v>575593.09000000008</v>
      </c>
      <c r="K398" s="152">
        <v>66819.539999999994</v>
      </c>
      <c r="L398" s="152">
        <v>0</v>
      </c>
      <c r="M398" s="152">
        <v>0</v>
      </c>
      <c r="N398" s="152">
        <v>0</v>
      </c>
      <c r="O398" s="152">
        <v>36668.890000000007</v>
      </c>
      <c r="P398" s="152">
        <v>52095.6</v>
      </c>
      <c r="Q398" s="152">
        <v>566094.09</v>
      </c>
      <c r="R398" s="152">
        <v>0</v>
      </c>
      <c r="S398" s="152">
        <v>0</v>
      </c>
      <c r="T398" s="152">
        <v>0</v>
      </c>
      <c r="U398" s="154">
        <v>721678.12</v>
      </c>
      <c r="V398" s="147"/>
      <c r="W398" s="147"/>
      <c r="X398" s="147"/>
      <c r="Y398" s="147"/>
      <c r="Z398" s="147"/>
      <c r="AA398" s="147"/>
      <c r="AB398" s="147"/>
    </row>
    <row r="399" spans="1:28">
      <c r="A399" s="150" t="s">
        <v>322</v>
      </c>
      <c r="B399" s="152">
        <v>2200184</v>
      </c>
      <c r="C399" s="152">
        <v>0</v>
      </c>
      <c r="D399" s="152">
        <v>501244</v>
      </c>
      <c r="E399" s="152">
        <v>292536</v>
      </c>
      <c r="F399" s="152">
        <v>0</v>
      </c>
      <c r="G399" s="152">
        <v>228304</v>
      </c>
      <c r="H399" s="152">
        <v>993222</v>
      </c>
      <c r="I399" s="152">
        <v>258832</v>
      </c>
      <c r="J399" s="153">
        <v>4474322</v>
      </c>
      <c r="K399" s="152">
        <v>0</v>
      </c>
      <c r="L399" s="152">
        <v>15700</v>
      </c>
      <c r="M399" s="152">
        <v>435405</v>
      </c>
      <c r="N399" s="152">
        <v>0</v>
      </c>
      <c r="O399" s="152">
        <v>275967</v>
      </c>
      <c r="P399" s="152">
        <v>244705</v>
      </c>
      <c r="Q399" s="152">
        <v>1176033</v>
      </c>
      <c r="R399" s="152">
        <v>958714</v>
      </c>
      <c r="S399" s="152">
        <v>0</v>
      </c>
      <c r="T399" s="152">
        <v>0</v>
      </c>
      <c r="U399" s="154">
        <v>3106524</v>
      </c>
      <c r="V399" s="147"/>
      <c r="W399" s="147"/>
      <c r="X399" s="147"/>
      <c r="Y399" s="147"/>
      <c r="Z399" s="147"/>
      <c r="AA399" s="147"/>
      <c r="AB399" s="147"/>
    </row>
    <row r="400" spans="1:28">
      <c r="A400" s="150" t="s">
        <v>323</v>
      </c>
      <c r="B400" s="152">
        <v>1282751</v>
      </c>
      <c r="C400" s="152">
        <v>0</v>
      </c>
      <c r="D400" s="152">
        <v>1060450</v>
      </c>
      <c r="E400" s="152">
        <v>0</v>
      </c>
      <c r="F400" s="152">
        <v>13572</v>
      </c>
      <c r="G400" s="152">
        <v>332612</v>
      </c>
      <c r="H400" s="152">
        <v>1700320</v>
      </c>
      <c r="I400" s="152">
        <v>1175209</v>
      </c>
      <c r="J400" s="153">
        <v>5564914</v>
      </c>
      <c r="K400" s="152">
        <v>433608</v>
      </c>
      <c r="L400" s="152">
        <v>0</v>
      </c>
      <c r="M400" s="152">
        <v>2596884</v>
      </c>
      <c r="N400" s="152">
        <v>0</v>
      </c>
      <c r="O400" s="152">
        <v>1270608</v>
      </c>
      <c r="P400" s="152">
        <v>255496</v>
      </c>
      <c r="Q400" s="152">
        <v>193432</v>
      </c>
      <c r="R400" s="152">
        <v>597693</v>
      </c>
      <c r="S400" s="152">
        <v>0</v>
      </c>
      <c r="T400" s="152">
        <v>0</v>
      </c>
      <c r="U400" s="154">
        <v>5347721</v>
      </c>
      <c r="V400" s="147"/>
      <c r="W400" s="147"/>
      <c r="X400" s="147"/>
      <c r="Y400" s="147"/>
      <c r="Z400" s="147"/>
      <c r="AA400" s="147"/>
      <c r="AB400" s="147"/>
    </row>
    <row r="401" spans="1:28">
      <c r="A401" s="150" t="s">
        <v>324</v>
      </c>
      <c r="B401" s="152">
        <v>274044.11</v>
      </c>
      <c r="C401" s="152">
        <v>0</v>
      </c>
      <c r="D401" s="152">
        <v>84646.75</v>
      </c>
      <c r="E401" s="152">
        <v>146.30000000000001</v>
      </c>
      <c r="F401" s="152">
        <v>0</v>
      </c>
      <c r="G401" s="152">
        <v>0</v>
      </c>
      <c r="H401" s="152">
        <v>0</v>
      </c>
      <c r="I401" s="152">
        <v>0</v>
      </c>
      <c r="J401" s="153">
        <v>358837.16</v>
      </c>
      <c r="K401" s="152">
        <v>84331.62</v>
      </c>
      <c r="L401" s="152">
        <v>0</v>
      </c>
      <c r="M401" s="152">
        <v>0</v>
      </c>
      <c r="N401" s="152">
        <v>13376.06</v>
      </c>
      <c r="O401" s="152">
        <v>28395.11</v>
      </c>
      <c r="P401" s="152">
        <v>28321.8</v>
      </c>
      <c r="Q401" s="152">
        <v>204689</v>
      </c>
      <c r="R401" s="152">
        <v>0</v>
      </c>
      <c r="S401" s="152">
        <v>0</v>
      </c>
      <c r="T401" s="152">
        <v>0</v>
      </c>
      <c r="U401" s="154">
        <v>359113.58999999997</v>
      </c>
      <c r="V401" s="147"/>
      <c r="W401" s="147"/>
      <c r="X401" s="147"/>
      <c r="Y401" s="147"/>
      <c r="Z401" s="147"/>
      <c r="AA401" s="147"/>
      <c r="AB401" s="147"/>
    </row>
    <row r="402" spans="1:28">
      <c r="A402" s="150" t="s">
        <v>325</v>
      </c>
      <c r="B402" s="152">
        <v>19084</v>
      </c>
      <c r="C402" s="152">
        <v>0</v>
      </c>
      <c r="D402" s="152">
        <v>34698</v>
      </c>
      <c r="E402" s="152">
        <v>58276</v>
      </c>
      <c r="F402" s="152">
        <v>0</v>
      </c>
      <c r="G402" s="152">
        <v>0</v>
      </c>
      <c r="H402" s="152">
        <v>4348</v>
      </c>
      <c r="I402" s="152">
        <v>0</v>
      </c>
      <c r="J402" s="153">
        <v>116406</v>
      </c>
      <c r="K402" s="152">
        <v>0</v>
      </c>
      <c r="L402" s="152">
        <v>0</v>
      </c>
      <c r="M402" s="152">
        <v>0</v>
      </c>
      <c r="N402" s="152">
        <v>77863</v>
      </c>
      <c r="O402" s="152">
        <v>2683</v>
      </c>
      <c r="P402" s="152">
        <v>28921</v>
      </c>
      <c r="Q402" s="152">
        <v>0</v>
      </c>
      <c r="R402" s="152">
        <v>0</v>
      </c>
      <c r="S402" s="152">
        <v>0</v>
      </c>
      <c r="T402" s="152">
        <v>0</v>
      </c>
      <c r="U402" s="154">
        <v>109467</v>
      </c>
      <c r="V402" s="147"/>
      <c r="W402" s="147"/>
      <c r="X402" s="147"/>
      <c r="Y402" s="147"/>
      <c r="Z402" s="147"/>
      <c r="AA402" s="147"/>
      <c r="AB402" s="147"/>
    </row>
    <row r="403" spans="1:28">
      <c r="A403" s="151" t="s">
        <v>41</v>
      </c>
      <c r="B403" s="170">
        <v>15309842.959999999</v>
      </c>
      <c r="C403" s="170">
        <v>0</v>
      </c>
      <c r="D403" s="170">
        <v>11532641.130000001</v>
      </c>
      <c r="E403" s="170">
        <v>1826520.99</v>
      </c>
      <c r="F403" s="170">
        <v>43910.17</v>
      </c>
      <c r="G403" s="170">
        <v>1449370</v>
      </c>
      <c r="H403" s="170">
        <v>4903079</v>
      </c>
      <c r="I403" s="170">
        <v>3571438</v>
      </c>
      <c r="J403" s="171">
        <v>38636802.25</v>
      </c>
      <c r="K403" s="170">
        <v>1418789.1600000001</v>
      </c>
      <c r="L403" s="170">
        <v>249893</v>
      </c>
      <c r="M403" s="170">
        <v>5387538</v>
      </c>
      <c r="N403" s="170">
        <v>340779.06</v>
      </c>
      <c r="O403" s="170">
        <v>20076376</v>
      </c>
      <c r="P403" s="170">
        <v>2382210.4</v>
      </c>
      <c r="Q403" s="170">
        <v>3626251.09</v>
      </c>
      <c r="R403" s="170">
        <v>3862737</v>
      </c>
      <c r="S403" s="170">
        <v>0</v>
      </c>
      <c r="T403" s="170">
        <v>0</v>
      </c>
      <c r="U403" s="172">
        <v>37344573.709999993</v>
      </c>
      <c r="V403" s="173"/>
      <c r="W403" s="173"/>
      <c r="X403" s="173"/>
      <c r="Y403" s="173"/>
      <c r="Z403" s="173"/>
      <c r="AA403" s="173"/>
      <c r="AB403" s="173"/>
    </row>
    <row r="404" spans="1:28">
      <c r="A404" s="151" t="s">
        <v>42</v>
      </c>
      <c r="B404" s="170">
        <v>19822271.75</v>
      </c>
      <c r="C404" s="170">
        <v>0</v>
      </c>
      <c r="D404" s="170">
        <v>25852578.310000002</v>
      </c>
      <c r="E404" s="170">
        <v>6490711.1799999997</v>
      </c>
      <c r="F404" s="170">
        <v>43910.17</v>
      </c>
      <c r="G404" s="170">
        <v>1449370</v>
      </c>
      <c r="H404" s="170">
        <v>14733987.27</v>
      </c>
      <c r="I404" s="170">
        <v>5812652</v>
      </c>
      <c r="J404" s="171">
        <v>74205480.680000007</v>
      </c>
      <c r="K404" s="170">
        <v>19288572</v>
      </c>
      <c r="L404" s="170">
        <v>249893</v>
      </c>
      <c r="M404" s="170">
        <v>11058565.33</v>
      </c>
      <c r="N404" s="170">
        <v>340779.06</v>
      </c>
      <c r="O404" s="170">
        <v>22569501.43</v>
      </c>
      <c r="P404" s="170">
        <v>6943400.7200000007</v>
      </c>
      <c r="Q404" s="170">
        <v>5246731.66</v>
      </c>
      <c r="R404" s="170">
        <v>5424573.5899999999</v>
      </c>
      <c r="S404" s="170">
        <v>0</v>
      </c>
      <c r="T404" s="170">
        <v>1475990</v>
      </c>
      <c r="U404" s="172">
        <v>72598006.789999992</v>
      </c>
      <c r="V404" s="173"/>
      <c r="W404" s="173"/>
      <c r="X404" s="173"/>
      <c r="Y404" s="173"/>
      <c r="Z404" s="173"/>
      <c r="AA404" s="173"/>
      <c r="AB404" s="173"/>
    </row>
    <row r="405" spans="1:28">
      <c r="A405" s="147"/>
      <c r="B405" s="147"/>
      <c r="C405" s="147"/>
      <c r="D405" s="147"/>
      <c r="E405" s="147"/>
      <c r="F405" s="147"/>
      <c r="G405" s="147"/>
      <c r="H405" s="147"/>
      <c r="I405" s="147"/>
      <c r="J405" s="153">
        <v>0</v>
      </c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54">
        <v>0</v>
      </c>
      <c r="V405" s="147"/>
      <c r="W405" s="147"/>
      <c r="X405" s="147"/>
      <c r="Y405" s="147"/>
      <c r="Z405" s="147"/>
      <c r="AA405" s="147"/>
      <c r="AB405" s="147"/>
    </row>
    <row r="406" spans="1:28">
      <c r="A406" s="151" t="s">
        <v>326</v>
      </c>
      <c r="B406" s="170">
        <v>6728783.879999999</v>
      </c>
      <c r="C406" s="170">
        <v>963629.12</v>
      </c>
      <c r="D406" s="170">
        <v>3612092.1099999994</v>
      </c>
      <c r="E406" s="170">
        <v>1136572.22</v>
      </c>
      <c r="F406" s="170">
        <v>55686.49</v>
      </c>
      <c r="G406" s="170">
        <v>0</v>
      </c>
      <c r="H406" s="170">
        <v>0</v>
      </c>
      <c r="I406" s="170">
        <v>2130238</v>
      </c>
      <c r="J406" s="171">
        <v>14627001.82</v>
      </c>
      <c r="K406" s="170">
        <v>2102555.41</v>
      </c>
      <c r="L406" s="170">
        <v>0</v>
      </c>
      <c r="M406" s="170">
        <v>2048277.62</v>
      </c>
      <c r="N406" s="170">
        <v>0</v>
      </c>
      <c r="O406" s="170">
        <v>109569.26000000001</v>
      </c>
      <c r="P406" s="170">
        <v>4711188.46</v>
      </c>
      <c r="Q406" s="170">
        <v>2625847.7599999998</v>
      </c>
      <c r="R406" s="170">
        <v>3963278.33</v>
      </c>
      <c r="S406" s="170">
        <v>0</v>
      </c>
      <c r="T406" s="170">
        <v>0</v>
      </c>
      <c r="U406" s="172">
        <v>15560716.84</v>
      </c>
      <c r="V406" s="173"/>
      <c r="W406" s="173"/>
      <c r="X406" s="173"/>
      <c r="Y406" s="173"/>
      <c r="Z406" s="173"/>
      <c r="AA406" s="173"/>
      <c r="AB406" s="173"/>
    </row>
    <row r="407" spans="1:28">
      <c r="A407" s="150" t="s">
        <v>327</v>
      </c>
      <c r="B407" s="152">
        <v>0</v>
      </c>
      <c r="C407" s="152">
        <v>0</v>
      </c>
      <c r="D407" s="152">
        <v>14662.43</v>
      </c>
      <c r="E407" s="152">
        <v>13221.12</v>
      </c>
      <c r="F407" s="152">
        <v>0</v>
      </c>
      <c r="G407" s="152">
        <v>0</v>
      </c>
      <c r="H407" s="152">
        <v>0</v>
      </c>
      <c r="I407" s="152">
        <v>0</v>
      </c>
      <c r="J407" s="153">
        <v>27883.550000000003</v>
      </c>
      <c r="K407" s="152">
        <v>0</v>
      </c>
      <c r="L407" s="152">
        <v>0</v>
      </c>
      <c r="M407" s="152">
        <v>0</v>
      </c>
      <c r="N407" s="152">
        <v>0</v>
      </c>
      <c r="O407" s="152">
        <v>6208.34</v>
      </c>
      <c r="P407" s="152">
        <v>11266.71</v>
      </c>
      <c r="Q407" s="152">
        <v>1371.98</v>
      </c>
      <c r="R407" s="152">
        <v>0</v>
      </c>
      <c r="S407" s="152">
        <v>0</v>
      </c>
      <c r="T407" s="152">
        <v>0</v>
      </c>
      <c r="U407" s="154">
        <v>18847.03</v>
      </c>
      <c r="V407" s="147"/>
      <c r="W407" s="147"/>
      <c r="X407" s="147"/>
      <c r="Y407" s="147"/>
      <c r="Z407" s="147"/>
      <c r="AA407" s="147"/>
      <c r="AB407" s="147"/>
    </row>
    <row r="408" spans="1:28">
      <c r="A408" s="150" t="s">
        <v>328</v>
      </c>
      <c r="B408" s="152">
        <v>32443.14</v>
      </c>
      <c r="C408" s="152">
        <v>0</v>
      </c>
      <c r="D408" s="152">
        <v>394471.74</v>
      </c>
      <c r="E408" s="152">
        <v>0</v>
      </c>
      <c r="F408" s="152">
        <v>812.43</v>
      </c>
      <c r="G408" s="152">
        <v>0</v>
      </c>
      <c r="H408" s="152">
        <v>42909.62</v>
      </c>
      <c r="I408" s="152">
        <v>0</v>
      </c>
      <c r="J408" s="153">
        <v>470636.93</v>
      </c>
      <c r="K408" s="152">
        <v>113506.92</v>
      </c>
      <c r="L408" s="152">
        <v>0</v>
      </c>
      <c r="M408" s="152">
        <v>6000</v>
      </c>
      <c r="N408" s="152">
        <v>0</v>
      </c>
      <c r="O408" s="152">
        <v>143560.88</v>
      </c>
      <c r="P408" s="152">
        <v>57677.27</v>
      </c>
      <c r="Q408" s="152">
        <v>138543</v>
      </c>
      <c r="R408" s="152">
        <v>0</v>
      </c>
      <c r="S408" s="152">
        <v>0</v>
      </c>
      <c r="T408" s="152">
        <v>0</v>
      </c>
      <c r="U408" s="154">
        <v>459288.07</v>
      </c>
      <c r="V408" s="147"/>
      <c r="W408" s="147"/>
      <c r="X408" s="147"/>
      <c r="Y408" s="147"/>
      <c r="Z408" s="147"/>
      <c r="AA408" s="147"/>
      <c r="AB408" s="147"/>
    </row>
    <row r="409" spans="1:28">
      <c r="A409" s="150" t="s">
        <v>329</v>
      </c>
      <c r="B409" s="152">
        <v>0</v>
      </c>
      <c r="C409" s="152">
        <v>0</v>
      </c>
      <c r="D409" s="152">
        <v>45646</v>
      </c>
      <c r="E409" s="152">
        <v>75</v>
      </c>
      <c r="F409" s="152">
        <v>0</v>
      </c>
      <c r="G409" s="152">
        <v>0</v>
      </c>
      <c r="H409" s="152">
        <v>0</v>
      </c>
      <c r="I409" s="152">
        <v>0</v>
      </c>
      <c r="J409" s="153">
        <v>45721</v>
      </c>
      <c r="K409" s="152">
        <v>55071</v>
      </c>
      <c r="L409" s="152">
        <v>0</v>
      </c>
      <c r="M409" s="152">
        <v>27080</v>
      </c>
      <c r="N409" s="152">
        <v>0</v>
      </c>
      <c r="O409" s="152">
        <v>51</v>
      </c>
      <c r="P409" s="152">
        <v>9097</v>
      </c>
      <c r="Q409" s="152">
        <v>493</v>
      </c>
      <c r="R409" s="152">
        <v>0</v>
      </c>
      <c r="S409" s="152">
        <v>0</v>
      </c>
      <c r="T409" s="152">
        <v>0</v>
      </c>
      <c r="U409" s="154">
        <v>91792</v>
      </c>
      <c r="V409" s="147"/>
      <c r="W409" s="147"/>
      <c r="X409" s="147"/>
      <c r="Y409" s="147"/>
      <c r="Z409" s="147"/>
      <c r="AA409" s="147"/>
      <c r="AB409" s="147"/>
    </row>
    <row r="410" spans="1:28">
      <c r="A410" s="150" t="s">
        <v>330</v>
      </c>
      <c r="B410" s="152">
        <v>0</v>
      </c>
      <c r="C410" s="152">
        <v>0</v>
      </c>
      <c r="D410" s="152">
        <v>21590</v>
      </c>
      <c r="E410" s="152">
        <v>7922</v>
      </c>
      <c r="F410" s="152">
        <v>0</v>
      </c>
      <c r="G410" s="152">
        <v>0</v>
      </c>
      <c r="H410" s="152">
        <v>0</v>
      </c>
      <c r="I410" s="152">
        <v>0</v>
      </c>
      <c r="J410" s="153">
        <v>29512</v>
      </c>
      <c r="K410" s="152">
        <v>18900</v>
      </c>
      <c r="L410" s="152">
        <v>0</v>
      </c>
      <c r="M410" s="152">
        <v>0</v>
      </c>
      <c r="N410" s="152">
        <v>0</v>
      </c>
      <c r="O410" s="152">
        <v>688</v>
      </c>
      <c r="P410" s="152">
        <v>6098</v>
      </c>
      <c r="Q410" s="152">
        <v>7159</v>
      </c>
      <c r="R410" s="152">
        <v>0</v>
      </c>
      <c r="S410" s="152">
        <v>0</v>
      </c>
      <c r="T410" s="152">
        <v>0</v>
      </c>
      <c r="U410" s="154">
        <v>32845</v>
      </c>
      <c r="V410" s="147"/>
      <c r="W410" s="147"/>
      <c r="X410" s="147"/>
      <c r="Y410" s="147"/>
      <c r="Z410" s="147"/>
      <c r="AA410" s="147"/>
      <c r="AB410" s="147"/>
    </row>
    <row r="411" spans="1:28">
      <c r="A411" s="150" t="s">
        <v>331</v>
      </c>
      <c r="B411" s="152">
        <v>0</v>
      </c>
      <c r="C411" s="152">
        <v>0</v>
      </c>
      <c r="D411" s="152">
        <v>14855.259999999998</v>
      </c>
      <c r="E411" s="152">
        <v>3154.73</v>
      </c>
      <c r="F411" s="152">
        <v>0</v>
      </c>
      <c r="G411" s="152">
        <v>0</v>
      </c>
      <c r="H411" s="152">
        <v>0</v>
      </c>
      <c r="I411" s="152">
        <v>0</v>
      </c>
      <c r="J411" s="153">
        <v>18009.989999999998</v>
      </c>
      <c r="K411" s="152">
        <v>14399.3</v>
      </c>
      <c r="L411" s="152">
        <v>0</v>
      </c>
      <c r="M411" s="152">
        <v>0</v>
      </c>
      <c r="N411" s="152">
        <v>0</v>
      </c>
      <c r="O411" s="152">
        <v>5516.27</v>
      </c>
      <c r="P411" s="152">
        <v>2997.54</v>
      </c>
      <c r="Q411" s="152">
        <v>0</v>
      </c>
      <c r="R411" s="152">
        <v>0</v>
      </c>
      <c r="S411" s="152">
        <v>0</v>
      </c>
      <c r="T411" s="152">
        <v>0</v>
      </c>
      <c r="U411" s="154">
        <v>22913.11</v>
      </c>
      <c r="V411" s="147"/>
      <c r="W411" s="147"/>
      <c r="X411" s="147"/>
      <c r="Y411" s="147"/>
      <c r="Z411" s="147"/>
      <c r="AA411" s="147"/>
      <c r="AB411" s="147"/>
    </row>
    <row r="412" spans="1:28">
      <c r="A412" s="150" t="s">
        <v>413</v>
      </c>
      <c r="B412" s="152">
        <v>3461.06</v>
      </c>
      <c r="C412" s="152">
        <v>0</v>
      </c>
      <c r="D412" s="152">
        <v>57615.270000000004</v>
      </c>
      <c r="E412" s="152">
        <v>2861.6000000000004</v>
      </c>
      <c r="F412" s="152">
        <v>0</v>
      </c>
      <c r="G412" s="152">
        <v>0</v>
      </c>
      <c r="H412" s="152">
        <v>0</v>
      </c>
      <c r="I412" s="152">
        <v>0</v>
      </c>
      <c r="J412" s="153">
        <v>63937.93</v>
      </c>
      <c r="K412" s="152">
        <v>55506.23</v>
      </c>
      <c r="L412" s="152">
        <v>0</v>
      </c>
      <c r="M412" s="152">
        <v>0</v>
      </c>
      <c r="N412" s="152">
        <v>0</v>
      </c>
      <c r="O412" s="152">
        <v>10076.48</v>
      </c>
      <c r="P412" s="152">
        <v>12300.37</v>
      </c>
      <c r="Q412" s="152">
        <v>5701.82</v>
      </c>
      <c r="R412" s="152">
        <v>0</v>
      </c>
      <c r="S412" s="152">
        <v>0</v>
      </c>
      <c r="T412" s="152">
        <v>0</v>
      </c>
      <c r="U412" s="154">
        <v>83584.899999999994</v>
      </c>
      <c r="V412" s="147"/>
      <c r="W412" s="147"/>
      <c r="X412" s="147"/>
      <c r="Y412" s="147"/>
      <c r="Z412" s="147"/>
      <c r="AA412" s="147"/>
      <c r="AB412" s="147"/>
    </row>
    <row r="413" spans="1:28">
      <c r="A413" s="150" t="s">
        <v>333</v>
      </c>
      <c r="B413" s="152">
        <v>0</v>
      </c>
      <c r="C413" s="152">
        <v>0</v>
      </c>
      <c r="D413" s="152">
        <v>38021.89</v>
      </c>
      <c r="E413" s="152">
        <v>0</v>
      </c>
      <c r="F413" s="152">
        <v>0</v>
      </c>
      <c r="G413" s="152">
        <v>0</v>
      </c>
      <c r="H413" s="152">
        <v>0</v>
      </c>
      <c r="I413" s="152">
        <v>0</v>
      </c>
      <c r="J413" s="153">
        <v>38021.89</v>
      </c>
      <c r="K413" s="152">
        <v>11136.04</v>
      </c>
      <c r="L413" s="152">
        <v>0</v>
      </c>
      <c r="M413" s="152">
        <v>0</v>
      </c>
      <c r="N413" s="152">
        <v>0</v>
      </c>
      <c r="O413" s="152">
        <v>19930.72</v>
      </c>
      <c r="P413" s="152">
        <v>6511.95</v>
      </c>
      <c r="Q413" s="152">
        <v>7910.96</v>
      </c>
      <c r="R413" s="152">
        <v>0</v>
      </c>
      <c r="S413" s="152">
        <v>0</v>
      </c>
      <c r="T413" s="152">
        <v>0</v>
      </c>
      <c r="U413" s="154">
        <v>45489.67</v>
      </c>
      <c r="V413" s="147"/>
      <c r="W413" s="147"/>
      <c r="X413" s="147"/>
      <c r="Y413" s="147"/>
      <c r="Z413" s="147"/>
      <c r="AA413" s="147"/>
      <c r="AB413" s="147"/>
    </row>
    <row r="414" spans="1:28">
      <c r="A414" s="150" t="s">
        <v>334</v>
      </c>
      <c r="B414" s="152">
        <v>0</v>
      </c>
      <c r="C414" s="152">
        <v>0</v>
      </c>
      <c r="D414" s="152">
        <v>3870.5099999999998</v>
      </c>
      <c r="E414" s="152">
        <v>0</v>
      </c>
      <c r="F414" s="152">
        <v>0</v>
      </c>
      <c r="G414" s="152">
        <v>0</v>
      </c>
      <c r="H414" s="152">
        <v>780.56</v>
      </c>
      <c r="I414" s="152">
        <v>0</v>
      </c>
      <c r="J414" s="153">
        <v>4651.07</v>
      </c>
      <c r="K414" s="152">
        <v>4576.8599999999997</v>
      </c>
      <c r="L414" s="152">
        <v>0</v>
      </c>
      <c r="M414" s="152">
        <v>0</v>
      </c>
      <c r="N414" s="152">
        <v>0</v>
      </c>
      <c r="O414" s="152">
        <v>6.12</v>
      </c>
      <c r="P414" s="152">
        <v>1653.83</v>
      </c>
      <c r="Q414" s="152">
        <v>1928.37</v>
      </c>
      <c r="R414" s="152">
        <v>0</v>
      </c>
      <c r="S414" s="152">
        <v>0</v>
      </c>
      <c r="T414" s="152">
        <v>0</v>
      </c>
      <c r="U414" s="154">
        <v>8165.1799999999994</v>
      </c>
      <c r="V414" s="147"/>
      <c r="W414" s="147"/>
      <c r="X414" s="147"/>
      <c r="Y414" s="147"/>
      <c r="Z414" s="147"/>
      <c r="AA414" s="147"/>
      <c r="AB414" s="147"/>
    </row>
    <row r="415" spans="1:28">
      <c r="A415" s="150" t="s">
        <v>335</v>
      </c>
      <c r="B415" s="152">
        <v>0</v>
      </c>
      <c r="C415" s="152">
        <v>0</v>
      </c>
      <c r="D415" s="152">
        <v>0</v>
      </c>
      <c r="E415" s="152">
        <v>0</v>
      </c>
      <c r="F415" s="152">
        <v>0</v>
      </c>
      <c r="G415" s="152">
        <v>0</v>
      </c>
      <c r="H415" s="152">
        <v>0</v>
      </c>
      <c r="I415" s="152">
        <v>0</v>
      </c>
      <c r="J415" s="153">
        <v>0</v>
      </c>
      <c r="K415" s="152">
        <v>0</v>
      </c>
      <c r="L415" s="152">
        <v>0</v>
      </c>
      <c r="M415" s="152">
        <v>0</v>
      </c>
      <c r="N415" s="152">
        <v>0</v>
      </c>
      <c r="O415" s="152">
        <v>0</v>
      </c>
      <c r="P415" s="152">
        <v>0</v>
      </c>
      <c r="Q415" s="152">
        <v>0</v>
      </c>
      <c r="R415" s="152">
        <v>0</v>
      </c>
      <c r="S415" s="152">
        <v>0</v>
      </c>
      <c r="T415" s="152">
        <v>0</v>
      </c>
      <c r="U415" s="154">
        <v>0</v>
      </c>
      <c r="V415" s="147"/>
      <c r="W415" s="147"/>
      <c r="X415" s="147"/>
      <c r="Y415" s="147"/>
      <c r="Z415" s="147"/>
      <c r="AA415" s="147"/>
      <c r="AB415" s="147"/>
    </row>
    <row r="416" spans="1:28">
      <c r="A416" s="150" t="s">
        <v>336</v>
      </c>
      <c r="B416" s="152">
        <v>1263906.78</v>
      </c>
      <c r="C416" s="152">
        <v>0</v>
      </c>
      <c r="D416" s="152">
        <v>78566.62</v>
      </c>
      <c r="E416" s="152">
        <v>0</v>
      </c>
      <c r="F416" s="152">
        <v>0</v>
      </c>
      <c r="G416" s="152">
        <v>0</v>
      </c>
      <c r="H416" s="152">
        <v>0</v>
      </c>
      <c r="I416" s="152">
        <v>0</v>
      </c>
      <c r="J416" s="153">
        <v>1342473.4</v>
      </c>
      <c r="K416" s="152">
        <v>30000</v>
      </c>
      <c r="L416" s="152">
        <v>0</v>
      </c>
      <c r="M416" s="152">
        <v>0</v>
      </c>
      <c r="N416" s="152">
        <v>0</v>
      </c>
      <c r="O416" s="152">
        <v>39327.089999999997</v>
      </c>
      <c r="P416" s="152">
        <v>8785.9699999999993</v>
      </c>
      <c r="Q416" s="152">
        <v>731757.75</v>
      </c>
      <c r="R416" s="152">
        <v>531845.31000000006</v>
      </c>
      <c r="S416" s="152">
        <v>0</v>
      </c>
      <c r="T416" s="152">
        <v>0</v>
      </c>
      <c r="U416" s="154">
        <v>1341716.1200000001</v>
      </c>
      <c r="V416" s="147"/>
      <c r="W416" s="147"/>
      <c r="X416" s="147"/>
      <c r="Y416" s="147"/>
      <c r="Z416" s="147"/>
      <c r="AA416" s="147"/>
      <c r="AB416" s="147"/>
    </row>
    <row r="417" spans="1:28">
      <c r="A417" s="150" t="s">
        <v>337</v>
      </c>
      <c r="B417" s="152">
        <v>48160.38</v>
      </c>
      <c r="C417" s="152">
        <v>0</v>
      </c>
      <c r="D417" s="152">
        <v>80685.08</v>
      </c>
      <c r="E417" s="152">
        <v>1089.03</v>
      </c>
      <c r="F417" s="152">
        <v>0</v>
      </c>
      <c r="G417" s="152">
        <v>0</v>
      </c>
      <c r="H417" s="152">
        <v>0</v>
      </c>
      <c r="I417" s="152">
        <v>6274.19</v>
      </c>
      <c r="J417" s="153">
        <v>136208.68</v>
      </c>
      <c r="K417" s="152">
        <v>84161.06</v>
      </c>
      <c r="L417" s="152">
        <v>0</v>
      </c>
      <c r="M417" s="152">
        <v>6274.19</v>
      </c>
      <c r="N417" s="152">
        <v>0</v>
      </c>
      <c r="O417" s="152">
        <v>8364.4699999999993</v>
      </c>
      <c r="P417" s="152">
        <v>21086.31</v>
      </c>
      <c r="Q417" s="152">
        <v>26809.21</v>
      </c>
      <c r="R417" s="152">
        <v>0</v>
      </c>
      <c r="S417" s="152">
        <v>0</v>
      </c>
      <c r="T417" s="152">
        <v>0</v>
      </c>
      <c r="U417" s="154">
        <v>146695.24</v>
      </c>
      <c r="V417" s="147"/>
      <c r="W417" s="147"/>
      <c r="X417" s="147"/>
      <c r="Y417" s="147"/>
      <c r="Z417" s="147"/>
      <c r="AA417" s="147"/>
      <c r="AB417" s="147"/>
    </row>
    <row r="418" spans="1:28">
      <c r="A418" s="150" t="s">
        <v>338</v>
      </c>
      <c r="B418" s="152">
        <v>710859.62</v>
      </c>
      <c r="C418" s="152">
        <v>0</v>
      </c>
      <c r="D418" s="152">
        <v>781807.98</v>
      </c>
      <c r="E418" s="152">
        <v>610390.18999999994</v>
      </c>
      <c r="F418" s="152">
        <v>0</v>
      </c>
      <c r="G418" s="152">
        <v>0</v>
      </c>
      <c r="H418" s="152">
        <v>39610</v>
      </c>
      <c r="I418" s="152">
        <v>8041.08</v>
      </c>
      <c r="J418" s="153">
        <v>2150708.87</v>
      </c>
      <c r="K418" s="152">
        <v>0</v>
      </c>
      <c r="L418" s="152">
        <v>0</v>
      </c>
      <c r="M418" s="152">
        <v>8041.08</v>
      </c>
      <c r="N418" s="152">
        <v>0</v>
      </c>
      <c r="O418" s="152">
        <v>1586901.9</v>
      </c>
      <c r="P418" s="152">
        <v>640858.57999999996</v>
      </c>
      <c r="Q418" s="152">
        <v>0</v>
      </c>
      <c r="R418" s="152">
        <v>172961.83</v>
      </c>
      <c r="S418" s="152">
        <v>0</v>
      </c>
      <c r="T418" s="152">
        <v>0</v>
      </c>
      <c r="U418" s="154">
        <v>2408763.39</v>
      </c>
      <c r="V418" s="147"/>
      <c r="W418" s="147"/>
      <c r="X418" s="147"/>
      <c r="Y418" s="147"/>
      <c r="Z418" s="147"/>
      <c r="AA418" s="147"/>
      <c r="AB418" s="147"/>
    </row>
    <row r="419" spans="1:28">
      <c r="A419" s="150" t="s">
        <v>339</v>
      </c>
      <c r="B419" s="152">
        <v>0</v>
      </c>
      <c r="C419" s="152">
        <v>0</v>
      </c>
      <c r="D419" s="152">
        <v>0</v>
      </c>
      <c r="E419" s="152">
        <v>0</v>
      </c>
      <c r="F419" s="152">
        <v>0</v>
      </c>
      <c r="G419" s="152">
        <v>0</v>
      </c>
      <c r="H419" s="152">
        <v>0</v>
      </c>
      <c r="I419" s="152">
        <v>0</v>
      </c>
      <c r="J419" s="153">
        <v>0</v>
      </c>
      <c r="K419" s="152">
        <v>0</v>
      </c>
      <c r="L419" s="152">
        <v>0</v>
      </c>
      <c r="M419" s="152">
        <v>0</v>
      </c>
      <c r="N419" s="152">
        <v>0</v>
      </c>
      <c r="O419" s="152">
        <v>0</v>
      </c>
      <c r="P419" s="152">
        <v>0</v>
      </c>
      <c r="Q419" s="152">
        <v>0</v>
      </c>
      <c r="R419" s="152">
        <v>0</v>
      </c>
      <c r="S419" s="152">
        <v>0</v>
      </c>
      <c r="T419" s="152">
        <v>0</v>
      </c>
      <c r="U419" s="154">
        <v>0</v>
      </c>
      <c r="V419" s="147"/>
      <c r="W419" s="147"/>
      <c r="X419" s="147"/>
      <c r="Y419" s="147"/>
      <c r="Z419" s="147"/>
      <c r="AA419" s="147"/>
      <c r="AB419" s="147"/>
    </row>
    <row r="420" spans="1:28">
      <c r="A420" s="150" t="s">
        <v>414</v>
      </c>
      <c r="B420" s="152">
        <v>593406</v>
      </c>
      <c r="C420" s="152">
        <v>0</v>
      </c>
      <c r="D420" s="152">
        <v>106770</v>
      </c>
      <c r="E420" s="152">
        <v>0</v>
      </c>
      <c r="F420" s="152">
        <v>0</v>
      </c>
      <c r="G420" s="152">
        <v>8318</v>
      </c>
      <c r="H420" s="152">
        <v>0</v>
      </c>
      <c r="I420" s="152">
        <v>0</v>
      </c>
      <c r="J420" s="153">
        <v>708494</v>
      </c>
      <c r="K420" s="152">
        <v>92350</v>
      </c>
      <c r="L420" s="152">
        <v>0</v>
      </c>
      <c r="M420" s="152">
        <v>0</v>
      </c>
      <c r="N420" s="152">
        <v>0</v>
      </c>
      <c r="O420" s="152">
        <v>9424</v>
      </c>
      <c r="P420" s="152">
        <v>10357</v>
      </c>
      <c r="Q420" s="152">
        <v>566750</v>
      </c>
      <c r="R420" s="152">
        <v>0</v>
      </c>
      <c r="S420" s="152">
        <v>0</v>
      </c>
      <c r="T420" s="152">
        <v>0</v>
      </c>
      <c r="U420" s="154">
        <v>678881</v>
      </c>
      <c r="V420" s="147"/>
      <c r="W420" s="147"/>
      <c r="X420" s="147"/>
      <c r="Y420" s="147"/>
      <c r="Z420" s="147"/>
      <c r="AA420" s="147"/>
      <c r="AB420" s="147"/>
    </row>
    <row r="421" spans="1:28">
      <c r="A421" s="150" t="s">
        <v>341</v>
      </c>
      <c r="B421" s="152">
        <v>33861.089999999997</v>
      </c>
      <c r="C421" s="152">
        <v>0</v>
      </c>
      <c r="D421" s="152">
        <v>31390.959999999999</v>
      </c>
      <c r="E421" s="152">
        <v>26945.23</v>
      </c>
      <c r="F421" s="152">
        <v>0</v>
      </c>
      <c r="G421" s="152">
        <v>0</v>
      </c>
      <c r="H421" s="152">
        <v>28034.15</v>
      </c>
      <c r="I421" s="152">
        <v>0</v>
      </c>
      <c r="J421" s="153">
        <v>120231.43</v>
      </c>
      <c r="K421" s="152">
        <v>50000</v>
      </c>
      <c r="L421" s="152">
        <v>0</v>
      </c>
      <c r="M421" s="152">
        <v>-18711.22</v>
      </c>
      <c r="N421" s="152">
        <v>0</v>
      </c>
      <c r="O421" s="152">
        <v>20394.47</v>
      </c>
      <c r="P421" s="152">
        <v>16228</v>
      </c>
      <c r="Q421" s="152">
        <v>81178.7</v>
      </c>
      <c r="R421" s="152">
        <v>0</v>
      </c>
      <c r="S421" s="152">
        <v>0</v>
      </c>
      <c r="T421" s="152">
        <v>0</v>
      </c>
      <c r="U421" s="154">
        <v>149089.95000000001</v>
      </c>
      <c r="V421" s="147"/>
      <c r="W421" s="147"/>
      <c r="X421" s="147"/>
      <c r="Y421" s="147"/>
      <c r="Z421" s="147"/>
      <c r="AA421" s="147"/>
      <c r="AB421" s="147"/>
    </row>
    <row r="422" spans="1:28">
      <c r="A422" s="150" t="s">
        <v>342</v>
      </c>
      <c r="B422" s="152">
        <v>0</v>
      </c>
      <c r="C422" s="152">
        <v>0</v>
      </c>
      <c r="D422" s="152">
        <v>24444.09</v>
      </c>
      <c r="E422" s="152">
        <v>0</v>
      </c>
      <c r="F422" s="152">
        <v>0</v>
      </c>
      <c r="G422" s="152">
        <v>0</v>
      </c>
      <c r="H422" s="152">
        <v>0</v>
      </c>
      <c r="I422" s="152">
        <v>0</v>
      </c>
      <c r="J422" s="153">
        <v>24444.09</v>
      </c>
      <c r="K422" s="152">
        <v>0</v>
      </c>
      <c r="L422" s="152">
        <v>0</v>
      </c>
      <c r="M422" s="152">
        <v>3000</v>
      </c>
      <c r="N422" s="152">
        <v>0</v>
      </c>
      <c r="O422" s="152">
        <v>38994</v>
      </c>
      <c r="P422" s="152">
        <v>0</v>
      </c>
      <c r="Q422" s="152">
        <v>0</v>
      </c>
      <c r="R422" s="152">
        <v>0</v>
      </c>
      <c r="S422" s="152">
        <v>0</v>
      </c>
      <c r="T422" s="152">
        <v>0</v>
      </c>
      <c r="U422" s="154">
        <v>41994</v>
      </c>
      <c r="V422" s="147"/>
      <c r="W422" s="147"/>
      <c r="X422" s="147"/>
      <c r="Y422" s="147"/>
      <c r="Z422" s="147"/>
      <c r="AA422" s="147"/>
      <c r="AB422" s="147"/>
    </row>
    <row r="423" spans="1:28">
      <c r="A423" s="151" t="s">
        <v>41</v>
      </c>
      <c r="B423" s="170">
        <v>2686098.07</v>
      </c>
      <c r="C423" s="170">
        <v>0</v>
      </c>
      <c r="D423" s="170">
        <v>1694397.8299999998</v>
      </c>
      <c r="E423" s="170">
        <v>665658.89999999991</v>
      </c>
      <c r="F423" s="170">
        <v>812.43</v>
      </c>
      <c r="G423" s="170">
        <v>8318</v>
      </c>
      <c r="H423" s="170">
        <v>111334.32999999999</v>
      </c>
      <c r="I423" s="170">
        <v>14315.27</v>
      </c>
      <c r="J423" s="171">
        <v>5180934.8299999982</v>
      </c>
      <c r="K423" s="170">
        <v>529607.40999999992</v>
      </c>
      <c r="L423" s="170">
        <v>0</v>
      </c>
      <c r="M423" s="170">
        <v>31684.050000000003</v>
      </c>
      <c r="N423" s="170">
        <v>0</v>
      </c>
      <c r="O423" s="170">
        <v>1889443.74</v>
      </c>
      <c r="P423" s="170">
        <v>804918.52999999991</v>
      </c>
      <c r="Q423" s="170">
        <v>1569603.7899999998</v>
      </c>
      <c r="R423" s="170">
        <v>704807.14</v>
      </c>
      <c r="S423" s="170">
        <v>0</v>
      </c>
      <c r="T423" s="170">
        <v>0</v>
      </c>
      <c r="U423" s="172">
        <v>5530064.6599999992</v>
      </c>
      <c r="V423" s="173"/>
      <c r="W423" s="173"/>
      <c r="X423" s="173"/>
      <c r="Y423" s="173"/>
      <c r="Z423" s="173"/>
      <c r="AA423" s="173"/>
      <c r="AB423" s="173"/>
    </row>
    <row r="424" spans="1:28">
      <c r="A424" s="151" t="s">
        <v>42</v>
      </c>
      <c r="B424" s="170">
        <v>9414881.9499999993</v>
      </c>
      <c r="C424" s="170">
        <v>963629.12</v>
      </c>
      <c r="D424" s="170">
        <v>5306489.9399999995</v>
      </c>
      <c r="E424" s="170">
        <v>1802231.1199999999</v>
      </c>
      <c r="F424" s="170">
        <v>56498.92</v>
      </c>
      <c r="G424" s="170">
        <v>8318</v>
      </c>
      <c r="H424" s="170">
        <v>111334.32999999999</v>
      </c>
      <c r="I424" s="170">
        <v>2144553.27</v>
      </c>
      <c r="J424" s="171">
        <v>19807936.649999999</v>
      </c>
      <c r="K424" s="170">
        <v>2632162.8200000003</v>
      </c>
      <c r="L424" s="170">
        <v>0</v>
      </c>
      <c r="M424" s="170">
        <v>2079961.6700000002</v>
      </c>
      <c r="N424" s="170">
        <v>0</v>
      </c>
      <c r="O424" s="170">
        <v>1999013</v>
      </c>
      <c r="P424" s="170">
        <v>5516106.9900000002</v>
      </c>
      <c r="Q424" s="170">
        <v>4195451.55</v>
      </c>
      <c r="R424" s="170">
        <v>4668085.47</v>
      </c>
      <c r="S424" s="170">
        <v>0</v>
      </c>
      <c r="T424" s="170">
        <v>0</v>
      </c>
      <c r="U424" s="172">
        <v>21090781.5</v>
      </c>
      <c r="V424" s="173"/>
      <c r="W424" s="173"/>
      <c r="X424" s="173"/>
      <c r="Y424" s="173"/>
      <c r="Z424" s="173"/>
      <c r="AA424" s="173"/>
      <c r="AB424" s="173"/>
    </row>
    <row r="425" spans="1:28">
      <c r="A425" s="147"/>
      <c r="B425" s="147"/>
      <c r="C425" s="147"/>
      <c r="D425" s="147"/>
      <c r="E425" s="147"/>
      <c r="F425" s="147"/>
      <c r="G425" s="147"/>
      <c r="H425" s="147"/>
      <c r="I425" s="147"/>
      <c r="J425" s="153">
        <v>0</v>
      </c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54">
        <v>0</v>
      </c>
      <c r="V425" s="147"/>
      <c r="W425" s="147"/>
      <c r="X425" s="147"/>
      <c r="Y425" s="147"/>
      <c r="Z425" s="147"/>
      <c r="AA425" s="147"/>
      <c r="AB425" s="147"/>
    </row>
    <row r="426" spans="1:28">
      <c r="A426" s="151" t="s">
        <v>343</v>
      </c>
      <c r="B426" s="170">
        <v>5703355</v>
      </c>
      <c r="C426" s="170">
        <v>1501525</v>
      </c>
      <c r="D426" s="170">
        <v>7804880</v>
      </c>
      <c r="E426" s="170">
        <v>3197518</v>
      </c>
      <c r="F426" s="170">
        <v>28245</v>
      </c>
      <c r="G426" s="170">
        <v>977509</v>
      </c>
      <c r="H426" s="170">
        <v>295889</v>
      </c>
      <c r="I426" s="170">
        <v>0</v>
      </c>
      <c r="J426" s="171">
        <v>19508921</v>
      </c>
      <c r="K426" s="170">
        <v>10308550</v>
      </c>
      <c r="L426" s="170">
        <v>25360</v>
      </c>
      <c r="M426" s="170">
        <v>242935</v>
      </c>
      <c r="N426" s="170">
        <v>0</v>
      </c>
      <c r="O426" s="170">
        <v>538892</v>
      </c>
      <c r="P426" s="170">
        <v>6793062</v>
      </c>
      <c r="Q426" s="170">
        <v>239423</v>
      </c>
      <c r="R426" s="170">
        <v>2928869</v>
      </c>
      <c r="S426" s="170">
        <v>0</v>
      </c>
      <c r="T426" s="170">
        <v>0</v>
      </c>
      <c r="U426" s="172">
        <v>21077091</v>
      </c>
      <c r="V426" s="173"/>
      <c r="W426" s="173"/>
      <c r="X426" s="173"/>
      <c r="Y426" s="173"/>
      <c r="Z426" s="173"/>
      <c r="AA426" s="173"/>
      <c r="AB426" s="173"/>
    </row>
    <row r="427" spans="1:28">
      <c r="A427" s="150" t="s">
        <v>344</v>
      </c>
      <c r="B427" s="152">
        <v>1554378</v>
      </c>
      <c r="C427" s="152">
        <v>0</v>
      </c>
      <c r="D427" s="152">
        <v>479061</v>
      </c>
      <c r="E427" s="152">
        <v>0</v>
      </c>
      <c r="F427" s="152">
        <v>0</v>
      </c>
      <c r="G427" s="152">
        <v>0</v>
      </c>
      <c r="H427" s="152">
        <v>0</v>
      </c>
      <c r="I427" s="152">
        <v>1265312</v>
      </c>
      <c r="J427" s="153">
        <v>3298751</v>
      </c>
      <c r="K427" s="152">
        <v>0</v>
      </c>
      <c r="L427" s="152">
        <v>0</v>
      </c>
      <c r="M427" s="152">
        <v>1475312</v>
      </c>
      <c r="N427" s="152">
        <v>0</v>
      </c>
      <c r="O427" s="152">
        <v>228081</v>
      </c>
      <c r="P427" s="152">
        <v>227401</v>
      </c>
      <c r="Q427" s="152">
        <v>461145</v>
      </c>
      <c r="R427" s="152">
        <v>885606</v>
      </c>
      <c r="S427" s="152">
        <v>0</v>
      </c>
      <c r="T427" s="152">
        <v>0</v>
      </c>
      <c r="U427" s="154">
        <v>3277545</v>
      </c>
      <c r="V427" s="147"/>
      <c r="W427" s="147"/>
      <c r="X427" s="147"/>
      <c r="Y427" s="147"/>
      <c r="Z427" s="147"/>
      <c r="AA427" s="147"/>
      <c r="AB427" s="147"/>
    </row>
    <row r="428" spans="1:28">
      <c r="A428" s="150" t="s">
        <v>345</v>
      </c>
      <c r="B428" s="152">
        <v>0</v>
      </c>
      <c r="C428" s="152">
        <v>0</v>
      </c>
      <c r="D428" s="152">
        <v>154818</v>
      </c>
      <c r="E428" s="152">
        <v>0</v>
      </c>
      <c r="F428" s="152">
        <v>0</v>
      </c>
      <c r="G428" s="152">
        <v>0</v>
      </c>
      <c r="H428" s="152">
        <v>0</v>
      </c>
      <c r="I428" s="152">
        <v>302304</v>
      </c>
      <c r="J428" s="153">
        <v>457122</v>
      </c>
      <c r="K428" s="152">
        <v>9517</v>
      </c>
      <c r="L428" s="152">
        <v>0</v>
      </c>
      <c r="M428" s="152">
        <v>302304</v>
      </c>
      <c r="N428" s="152">
        <v>0</v>
      </c>
      <c r="O428" s="152">
        <v>32115</v>
      </c>
      <c r="P428" s="152">
        <v>67910</v>
      </c>
      <c r="Q428" s="152">
        <v>0</v>
      </c>
      <c r="R428" s="152">
        <v>0</v>
      </c>
      <c r="S428" s="152">
        <v>0</v>
      </c>
      <c r="T428" s="152">
        <v>0</v>
      </c>
      <c r="U428" s="154">
        <v>411846</v>
      </c>
      <c r="V428" s="147"/>
      <c r="W428" s="147"/>
      <c r="X428" s="147"/>
      <c r="Y428" s="147"/>
      <c r="Z428" s="147"/>
      <c r="AA428" s="147"/>
      <c r="AB428" s="147"/>
    </row>
    <row r="429" spans="1:28">
      <c r="A429" s="150" t="s">
        <v>346</v>
      </c>
      <c r="B429" s="152">
        <v>0</v>
      </c>
      <c r="C429" s="152">
        <v>0</v>
      </c>
      <c r="D429" s="152">
        <v>30434</v>
      </c>
      <c r="E429" s="152">
        <v>0</v>
      </c>
      <c r="F429" s="152">
        <v>0</v>
      </c>
      <c r="G429" s="152">
        <v>0</v>
      </c>
      <c r="H429" s="152">
        <v>25739</v>
      </c>
      <c r="I429" s="152">
        <v>0</v>
      </c>
      <c r="J429" s="153">
        <v>56173</v>
      </c>
      <c r="K429" s="152">
        <v>25092</v>
      </c>
      <c r="L429" s="152">
        <v>0</v>
      </c>
      <c r="M429" s="152">
        <v>0</v>
      </c>
      <c r="N429" s="152">
        <v>0</v>
      </c>
      <c r="O429" s="152">
        <v>4</v>
      </c>
      <c r="P429" s="152">
        <v>13437</v>
      </c>
      <c r="Q429" s="152">
        <v>2659</v>
      </c>
      <c r="R429" s="152">
        <v>17033</v>
      </c>
      <c r="S429" s="152">
        <v>0</v>
      </c>
      <c r="T429" s="152">
        <v>0</v>
      </c>
      <c r="U429" s="154">
        <v>58225</v>
      </c>
      <c r="V429" s="147"/>
      <c r="W429" s="147"/>
      <c r="X429" s="147"/>
      <c r="Y429" s="147"/>
      <c r="Z429" s="147"/>
      <c r="AA429" s="147"/>
      <c r="AB429" s="147"/>
    </row>
    <row r="430" spans="1:28">
      <c r="A430" s="150" t="s">
        <v>347</v>
      </c>
      <c r="B430" s="152">
        <v>346413.26</v>
      </c>
      <c r="C430" s="152">
        <v>0</v>
      </c>
      <c r="D430" s="152">
        <v>87835.900000000009</v>
      </c>
      <c r="E430" s="152">
        <v>3700</v>
      </c>
      <c r="F430" s="152">
        <v>0</v>
      </c>
      <c r="G430" s="152">
        <v>0</v>
      </c>
      <c r="H430" s="152">
        <v>0</v>
      </c>
      <c r="I430" s="152">
        <v>0</v>
      </c>
      <c r="J430" s="153">
        <v>437949.16000000003</v>
      </c>
      <c r="K430" s="152">
        <v>52346.32</v>
      </c>
      <c r="L430" s="152">
        <v>0</v>
      </c>
      <c r="M430" s="152">
        <v>0</v>
      </c>
      <c r="N430" s="152">
        <v>0</v>
      </c>
      <c r="O430" s="152">
        <v>371.73</v>
      </c>
      <c r="P430" s="152">
        <v>47340.85</v>
      </c>
      <c r="Q430" s="152">
        <v>392838.3</v>
      </c>
      <c r="R430" s="152">
        <v>0</v>
      </c>
      <c r="S430" s="152">
        <v>0</v>
      </c>
      <c r="T430" s="152">
        <v>0</v>
      </c>
      <c r="U430" s="154">
        <v>492897.19999999995</v>
      </c>
      <c r="V430" s="147"/>
      <c r="W430" s="147"/>
      <c r="X430" s="147"/>
      <c r="Y430" s="147"/>
      <c r="Z430" s="147"/>
      <c r="AA430" s="147"/>
      <c r="AB430" s="147"/>
    </row>
    <row r="431" spans="1:28">
      <c r="A431" s="150" t="s">
        <v>415</v>
      </c>
      <c r="B431" s="152">
        <v>309935.58</v>
      </c>
      <c r="C431" s="152">
        <v>0</v>
      </c>
      <c r="D431" s="152">
        <v>156861.4</v>
      </c>
      <c r="E431" s="152">
        <v>0</v>
      </c>
      <c r="F431" s="152">
        <v>0</v>
      </c>
      <c r="G431" s="152">
        <v>0</v>
      </c>
      <c r="H431" s="152">
        <v>17000</v>
      </c>
      <c r="I431" s="152">
        <v>250453.49</v>
      </c>
      <c r="J431" s="153">
        <v>734250.47</v>
      </c>
      <c r="K431" s="152">
        <v>133721.60999999999</v>
      </c>
      <c r="L431" s="152">
        <v>0</v>
      </c>
      <c r="M431" s="152">
        <v>298453.49</v>
      </c>
      <c r="N431" s="152">
        <v>0</v>
      </c>
      <c r="O431" s="152">
        <v>1054.56</v>
      </c>
      <c r="P431" s="152">
        <v>73512.679999999993</v>
      </c>
      <c r="Q431" s="152">
        <v>175293.09</v>
      </c>
      <c r="R431" s="152">
        <v>92157.11</v>
      </c>
      <c r="S431" s="152">
        <v>0</v>
      </c>
      <c r="T431" s="152">
        <v>0</v>
      </c>
      <c r="U431" s="154">
        <v>774192.53999999992</v>
      </c>
      <c r="V431" s="147"/>
      <c r="W431" s="147"/>
      <c r="X431" s="147"/>
      <c r="Y431" s="147"/>
      <c r="Z431" s="147"/>
      <c r="AA431" s="147"/>
      <c r="AB431" s="147"/>
    </row>
    <row r="432" spans="1:28">
      <c r="A432" s="150" t="s">
        <v>349</v>
      </c>
      <c r="B432" s="152">
        <v>777654</v>
      </c>
      <c r="C432" s="152">
        <v>0</v>
      </c>
      <c r="D432" s="152">
        <v>0</v>
      </c>
      <c r="E432" s="152">
        <v>0</v>
      </c>
      <c r="F432" s="152">
        <v>0</v>
      </c>
      <c r="G432" s="152">
        <v>0</v>
      </c>
      <c r="H432" s="152">
        <v>0</v>
      </c>
      <c r="I432" s="152">
        <v>0</v>
      </c>
      <c r="J432" s="153">
        <v>777654</v>
      </c>
      <c r="K432" s="152">
        <v>46597.51</v>
      </c>
      <c r="L432" s="152">
        <v>0</v>
      </c>
      <c r="M432" s="152">
        <v>0</v>
      </c>
      <c r="N432" s="152">
        <v>1348</v>
      </c>
      <c r="O432" s="152">
        <v>59597.37</v>
      </c>
      <c r="P432" s="152">
        <v>15294</v>
      </c>
      <c r="Q432" s="152">
        <v>59392.53</v>
      </c>
      <c r="R432" s="152">
        <v>713219</v>
      </c>
      <c r="S432" s="152">
        <v>0</v>
      </c>
      <c r="T432" s="152">
        <v>0</v>
      </c>
      <c r="U432" s="154">
        <v>895448.41</v>
      </c>
      <c r="V432" s="147"/>
      <c r="W432" s="147"/>
      <c r="X432" s="147"/>
      <c r="Y432" s="147"/>
      <c r="Z432" s="147"/>
      <c r="AA432" s="147"/>
      <c r="AB432" s="147"/>
    </row>
    <row r="433" spans="1:28">
      <c r="A433" s="150" t="s">
        <v>350</v>
      </c>
      <c r="B433" s="152">
        <v>195487.68</v>
      </c>
      <c r="C433" s="152">
        <v>0</v>
      </c>
      <c r="D433" s="152">
        <v>341923.07</v>
      </c>
      <c r="E433" s="152">
        <v>0</v>
      </c>
      <c r="F433" s="152">
        <v>0</v>
      </c>
      <c r="G433" s="152">
        <v>0</v>
      </c>
      <c r="H433" s="152">
        <v>67842.51999999999</v>
      </c>
      <c r="I433" s="152">
        <v>542787.19999999995</v>
      </c>
      <c r="J433" s="153">
        <v>1148040.47</v>
      </c>
      <c r="K433" s="152">
        <v>140824.71</v>
      </c>
      <c r="L433" s="152">
        <v>0</v>
      </c>
      <c r="M433" s="152">
        <v>675404.91999999993</v>
      </c>
      <c r="N433" s="152">
        <v>0</v>
      </c>
      <c r="O433" s="152">
        <v>104572.62</v>
      </c>
      <c r="P433" s="152">
        <v>150787.82999999999</v>
      </c>
      <c r="Q433" s="152">
        <v>10000</v>
      </c>
      <c r="R433" s="152">
        <v>80557.45</v>
      </c>
      <c r="S433" s="152">
        <v>0</v>
      </c>
      <c r="T433" s="152">
        <v>0</v>
      </c>
      <c r="U433" s="154">
        <v>1162147.5299999998</v>
      </c>
      <c r="V433" s="147"/>
      <c r="W433" s="147"/>
      <c r="X433" s="147"/>
      <c r="Y433" s="147"/>
      <c r="Z433" s="147"/>
      <c r="AA433" s="147"/>
      <c r="AB433" s="147"/>
    </row>
    <row r="434" spans="1:28">
      <c r="A434" s="150" t="s">
        <v>351</v>
      </c>
      <c r="B434" s="152">
        <v>0</v>
      </c>
      <c r="C434" s="152">
        <v>0</v>
      </c>
      <c r="D434" s="152">
        <v>0</v>
      </c>
      <c r="E434" s="152">
        <v>0</v>
      </c>
      <c r="F434" s="152">
        <v>0</v>
      </c>
      <c r="G434" s="152">
        <v>0</v>
      </c>
      <c r="H434" s="152">
        <v>0</v>
      </c>
      <c r="I434" s="152">
        <v>0</v>
      </c>
      <c r="J434" s="153">
        <v>0</v>
      </c>
      <c r="K434" s="152">
        <v>0</v>
      </c>
      <c r="L434" s="152">
        <v>0</v>
      </c>
      <c r="M434" s="152">
        <v>0</v>
      </c>
      <c r="N434" s="152">
        <v>0</v>
      </c>
      <c r="O434" s="152">
        <v>0</v>
      </c>
      <c r="P434" s="152">
        <v>0</v>
      </c>
      <c r="Q434" s="152">
        <v>0</v>
      </c>
      <c r="R434" s="152">
        <v>0</v>
      </c>
      <c r="S434" s="152">
        <v>0</v>
      </c>
      <c r="T434" s="152">
        <v>0</v>
      </c>
      <c r="U434" s="154">
        <v>0</v>
      </c>
      <c r="V434" s="147"/>
      <c r="W434" s="147"/>
      <c r="X434" s="147"/>
      <c r="Y434" s="147"/>
      <c r="Z434" s="147"/>
      <c r="AA434" s="147"/>
      <c r="AB434" s="147"/>
    </row>
    <row r="435" spans="1:28">
      <c r="A435" s="150" t="s">
        <v>352</v>
      </c>
      <c r="B435" s="152">
        <v>0</v>
      </c>
      <c r="C435" s="152">
        <v>0</v>
      </c>
      <c r="D435" s="152">
        <v>42041</v>
      </c>
      <c r="E435" s="152">
        <v>33651</v>
      </c>
      <c r="F435" s="152">
        <v>0</v>
      </c>
      <c r="G435" s="152">
        <v>0</v>
      </c>
      <c r="H435" s="152">
        <v>800</v>
      </c>
      <c r="I435" s="152">
        <v>115516</v>
      </c>
      <c r="J435" s="153">
        <v>192008</v>
      </c>
      <c r="K435" s="152">
        <v>31670</v>
      </c>
      <c r="L435" s="152">
        <v>0</v>
      </c>
      <c r="M435" s="152">
        <v>115516</v>
      </c>
      <c r="N435" s="152">
        <v>0</v>
      </c>
      <c r="O435" s="152">
        <v>515</v>
      </c>
      <c r="P435" s="152">
        <v>24715</v>
      </c>
      <c r="Q435" s="152">
        <v>0</v>
      </c>
      <c r="R435" s="152">
        <v>26883</v>
      </c>
      <c r="S435" s="152">
        <v>0</v>
      </c>
      <c r="T435" s="152">
        <v>0</v>
      </c>
      <c r="U435" s="154">
        <v>199299</v>
      </c>
      <c r="V435" s="147"/>
      <c r="W435" s="147"/>
      <c r="X435" s="147"/>
      <c r="Y435" s="147"/>
      <c r="Z435" s="147"/>
      <c r="AA435" s="147"/>
      <c r="AB435" s="147"/>
    </row>
    <row r="436" spans="1:28">
      <c r="A436" s="150" t="s">
        <v>353</v>
      </c>
      <c r="B436" s="152">
        <v>256170</v>
      </c>
      <c r="C436" s="152">
        <v>0</v>
      </c>
      <c r="D436" s="152">
        <v>202874</v>
      </c>
      <c r="E436" s="152">
        <v>0</v>
      </c>
      <c r="F436" s="152">
        <v>0</v>
      </c>
      <c r="G436" s="152">
        <v>5510</v>
      </c>
      <c r="H436" s="152">
        <v>650</v>
      </c>
      <c r="I436" s="152">
        <v>590390</v>
      </c>
      <c r="J436" s="153">
        <v>1055594</v>
      </c>
      <c r="K436" s="152">
        <v>5501</v>
      </c>
      <c r="L436" s="152">
        <v>0</v>
      </c>
      <c r="M436" s="152">
        <v>18240</v>
      </c>
      <c r="N436" s="152">
        <v>0</v>
      </c>
      <c r="O436" s="152">
        <v>843624</v>
      </c>
      <c r="P436" s="152">
        <v>185022</v>
      </c>
      <c r="Q436" s="152">
        <v>164735</v>
      </c>
      <c r="R436" s="152">
        <v>55456</v>
      </c>
      <c r="S436" s="152">
        <v>0</v>
      </c>
      <c r="T436" s="152">
        <v>0</v>
      </c>
      <c r="U436" s="154">
        <v>1272578</v>
      </c>
      <c r="V436" s="147"/>
      <c r="W436" s="147"/>
      <c r="X436" s="147"/>
      <c r="Y436" s="147"/>
      <c r="Z436" s="147"/>
      <c r="AA436" s="147"/>
      <c r="AB436" s="147"/>
    </row>
    <row r="437" spans="1:28">
      <c r="A437" s="150" t="s">
        <v>354</v>
      </c>
      <c r="B437" s="152">
        <v>0</v>
      </c>
      <c r="C437" s="152">
        <v>0</v>
      </c>
      <c r="D437" s="152">
        <v>0</v>
      </c>
      <c r="E437" s="152">
        <v>0</v>
      </c>
      <c r="F437" s="152">
        <v>0</v>
      </c>
      <c r="G437" s="152">
        <v>0</v>
      </c>
      <c r="H437" s="152">
        <v>0</v>
      </c>
      <c r="I437" s="152">
        <v>0</v>
      </c>
      <c r="J437" s="153">
        <v>0</v>
      </c>
      <c r="K437" s="152">
        <v>0</v>
      </c>
      <c r="L437" s="152">
        <v>0</v>
      </c>
      <c r="M437" s="152">
        <v>0</v>
      </c>
      <c r="N437" s="152">
        <v>0</v>
      </c>
      <c r="O437" s="152">
        <v>0</v>
      </c>
      <c r="P437" s="152">
        <v>0</v>
      </c>
      <c r="Q437" s="152">
        <v>0</v>
      </c>
      <c r="R437" s="152">
        <v>0</v>
      </c>
      <c r="S437" s="152">
        <v>0</v>
      </c>
      <c r="T437" s="152">
        <v>0</v>
      </c>
      <c r="U437" s="154">
        <v>0</v>
      </c>
      <c r="V437" s="147"/>
      <c r="W437" s="147"/>
      <c r="X437" s="147"/>
      <c r="Y437" s="147"/>
      <c r="Z437" s="147"/>
      <c r="AA437" s="147"/>
      <c r="AB437" s="147"/>
    </row>
    <row r="438" spans="1:28">
      <c r="A438" s="150" t="s">
        <v>355</v>
      </c>
      <c r="B438" s="152">
        <v>317728.65000000002</v>
      </c>
      <c r="C438" s="152">
        <v>0</v>
      </c>
      <c r="D438" s="152">
        <v>129188.54000000001</v>
      </c>
      <c r="E438" s="152">
        <v>29235.87</v>
      </c>
      <c r="F438" s="152">
        <v>0</v>
      </c>
      <c r="G438" s="152">
        <v>401</v>
      </c>
      <c r="H438" s="152">
        <v>10000</v>
      </c>
      <c r="I438" s="152">
        <v>0</v>
      </c>
      <c r="J438" s="153">
        <v>486554.06000000006</v>
      </c>
      <c r="K438" s="152">
        <v>88253.91</v>
      </c>
      <c r="L438" s="152">
        <v>15561.3</v>
      </c>
      <c r="M438" s="152">
        <v>60000</v>
      </c>
      <c r="N438" s="152">
        <v>0</v>
      </c>
      <c r="O438" s="152">
        <v>1111.71</v>
      </c>
      <c r="P438" s="152">
        <v>103984.48</v>
      </c>
      <c r="Q438" s="152">
        <v>277283</v>
      </c>
      <c r="R438" s="152">
        <v>0</v>
      </c>
      <c r="S438" s="152">
        <v>0</v>
      </c>
      <c r="T438" s="152">
        <v>0</v>
      </c>
      <c r="U438" s="154">
        <v>546194.4</v>
      </c>
      <c r="V438" s="147"/>
      <c r="W438" s="147"/>
      <c r="X438" s="147"/>
      <c r="Y438" s="147"/>
      <c r="Z438" s="147"/>
      <c r="AA438" s="147"/>
      <c r="AB438" s="147"/>
    </row>
    <row r="439" spans="1:28">
      <c r="A439" s="150" t="s">
        <v>416</v>
      </c>
      <c r="B439" s="152">
        <v>10290271</v>
      </c>
      <c r="C439" s="152">
        <v>0</v>
      </c>
      <c r="D439" s="152">
        <v>8726613</v>
      </c>
      <c r="E439" s="152">
        <v>812579</v>
      </c>
      <c r="F439" s="152">
        <v>0</v>
      </c>
      <c r="G439" s="152">
        <v>90928</v>
      </c>
      <c r="H439" s="152">
        <v>825712</v>
      </c>
      <c r="I439" s="152">
        <v>97474</v>
      </c>
      <c r="J439" s="153">
        <v>20843577</v>
      </c>
      <c r="K439" s="152">
        <v>3580596</v>
      </c>
      <c r="L439" s="152">
        <v>95246</v>
      </c>
      <c r="M439" s="152">
        <v>245271</v>
      </c>
      <c r="N439" s="152">
        <v>0</v>
      </c>
      <c r="O439" s="152">
        <v>2073888</v>
      </c>
      <c r="P439" s="152">
        <v>1900456</v>
      </c>
      <c r="Q439" s="152">
        <v>4880299</v>
      </c>
      <c r="R439" s="152">
        <v>5873267</v>
      </c>
      <c r="S439" s="152">
        <v>5000000</v>
      </c>
      <c r="T439" s="152">
        <v>0</v>
      </c>
      <c r="U439" s="154">
        <v>23649023</v>
      </c>
      <c r="V439" s="147"/>
      <c r="W439" s="147"/>
      <c r="X439" s="147"/>
      <c r="Y439" s="147"/>
      <c r="Z439" s="147"/>
      <c r="AA439" s="147"/>
      <c r="AB439" s="147"/>
    </row>
    <row r="440" spans="1:28">
      <c r="A440" s="150" t="s">
        <v>357</v>
      </c>
      <c r="B440" s="152">
        <v>1309466</v>
      </c>
      <c r="C440" s="152">
        <v>0</v>
      </c>
      <c r="D440" s="152">
        <v>209206</v>
      </c>
      <c r="E440" s="152">
        <v>0</v>
      </c>
      <c r="F440" s="152">
        <v>0</v>
      </c>
      <c r="G440" s="152">
        <v>0</v>
      </c>
      <c r="H440" s="152">
        <v>229922</v>
      </c>
      <c r="I440" s="152">
        <v>292700</v>
      </c>
      <c r="J440" s="153">
        <v>2041294</v>
      </c>
      <c r="K440" s="152">
        <v>86362</v>
      </c>
      <c r="L440" s="152">
        <v>0</v>
      </c>
      <c r="M440" s="152">
        <v>119886</v>
      </c>
      <c r="N440" s="152">
        <v>0</v>
      </c>
      <c r="O440" s="152">
        <v>82171</v>
      </c>
      <c r="P440" s="152">
        <v>63668</v>
      </c>
      <c r="Q440" s="152">
        <v>175245</v>
      </c>
      <c r="R440" s="152">
        <v>1115007</v>
      </c>
      <c r="S440" s="152">
        <v>0</v>
      </c>
      <c r="T440" s="152">
        <v>0</v>
      </c>
      <c r="U440" s="154">
        <v>1642339</v>
      </c>
      <c r="V440" s="147"/>
      <c r="W440" s="147"/>
      <c r="X440" s="147"/>
      <c r="Y440" s="147"/>
      <c r="Z440" s="147"/>
      <c r="AA440" s="147"/>
      <c r="AB440" s="147"/>
    </row>
    <row r="441" spans="1:28">
      <c r="A441" s="151" t="s">
        <v>41</v>
      </c>
      <c r="B441" s="170">
        <v>15357504.17</v>
      </c>
      <c r="C441" s="170">
        <v>0</v>
      </c>
      <c r="D441" s="170">
        <v>10560855.91</v>
      </c>
      <c r="E441" s="170">
        <v>879165.87</v>
      </c>
      <c r="F441" s="170">
        <v>0</v>
      </c>
      <c r="G441" s="170">
        <v>96839</v>
      </c>
      <c r="H441" s="170">
        <v>1177665.52</v>
      </c>
      <c r="I441" s="170">
        <v>3456936.69</v>
      </c>
      <c r="J441" s="171">
        <v>31528967.16</v>
      </c>
      <c r="K441" s="170">
        <v>4200482.0600000005</v>
      </c>
      <c r="L441" s="170">
        <v>110807.3</v>
      </c>
      <c r="M441" s="170">
        <v>3310387.41</v>
      </c>
      <c r="N441" s="170">
        <v>1348</v>
      </c>
      <c r="O441" s="170">
        <v>3427105.99</v>
      </c>
      <c r="P441" s="170">
        <v>2873528.84</v>
      </c>
      <c r="Q441" s="170">
        <v>6598889.9199999999</v>
      </c>
      <c r="R441" s="170">
        <v>8859185.5599999987</v>
      </c>
      <c r="S441" s="170">
        <v>5000000</v>
      </c>
      <c r="T441" s="170">
        <v>0</v>
      </c>
      <c r="U441" s="172">
        <v>34381735.079999998</v>
      </c>
      <c r="V441" s="173"/>
      <c r="W441" s="173"/>
      <c r="X441" s="173"/>
      <c r="Y441" s="173"/>
      <c r="Z441" s="173"/>
      <c r="AA441" s="173"/>
      <c r="AB441" s="173"/>
    </row>
    <row r="442" spans="1:28">
      <c r="A442" s="151" t="s">
        <v>42</v>
      </c>
      <c r="B442" s="170">
        <v>21060859.170000002</v>
      </c>
      <c r="C442" s="170">
        <v>1501525</v>
      </c>
      <c r="D442" s="170">
        <v>18365735.91</v>
      </c>
      <c r="E442" s="170">
        <v>4076683.87</v>
      </c>
      <c r="F442" s="170">
        <v>28245</v>
      </c>
      <c r="G442" s="170">
        <v>1074348</v>
      </c>
      <c r="H442" s="170">
        <v>1473554.52</v>
      </c>
      <c r="I442" s="170">
        <v>3456936.69</v>
      </c>
      <c r="J442" s="171">
        <v>51037888.159999996</v>
      </c>
      <c r="K442" s="170">
        <v>14509032.060000001</v>
      </c>
      <c r="L442" s="170">
        <v>136167.29999999999</v>
      </c>
      <c r="M442" s="170">
        <v>3553322.41</v>
      </c>
      <c r="N442" s="170">
        <v>1348</v>
      </c>
      <c r="O442" s="170">
        <v>3965997.99</v>
      </c>
      <c r="P442" s="170">
        <v>9666590.8399999999</v>
      </c>
      <c r="Q442" s="170">
        <v>6838312.9199999999</v>
      </c>
      <c r="R442" s="170">
        <v>11788054.559999999</v>
      </c>
      <c r="S442" s="170">
        <v>5000000</v>
      </c>
      <c r="T442" s="170">
        <v>0</v>
      </c>
      <c r="U442" s="172">
        <v>55458826.079999998</v>
      </c>
      <c r="V442" s="173"/>
      <c r="W442" s="173"/>
      <c r="X442" s="173"/>
      <c r="Y442" s="173"/>
      <c r="Z442" s="173"/>
      <c r="AA442" s="173"/>
      <c r="AB442" s="173"/>
    </row>
    <row r="443" spans="1:28">
      <c r="A443" s="147"/>
      <c r="B443" s="147"/>
      <c r="C443" s="147"/>
      <c r="D443" s="147"/>
      <c r="E443" s="147"/>
      <c r="F443" s="147"/>
      <c r="G443" s="147"/>
      <c r="H443" s="147"/>
      <c r="I443" s="147"/>
      <c r="J443" s="153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54"/>
      <c r="V443" s="147"/>
      <c r="W443" s="147"/>
      <c r="X443" s="147"/>
      <c r="Y443" s="147"/>
      <c r="Z443" s="147"/>
      <c r="AA443" s="147"/>
      <c r="AB443" s="147"/>
    </row>
    <row r="444" spans="1:28">
      <c r="A444" s="151" t="s">
        <v>420</v>
      </c>
      <c r="B444" s="170">
        <f>B446-B445</f>
        <v>269420457.21000004</v>
      </c>
      <c r="C444" s="170">
        <f t="shared" ref="C444:U444" si="0">C446-C445</f>
        <v>47337281.920000039</v>
      </c>
      <c r="D444" s="170">
        <f t="shared" si="0"/>
        <v>309839341.75999999</v>
      </c>
      <c r="E444" s="170">
        <f t="shared" si="0"/>
        <v>149071397.08000004</v>
      </c>
      <c r="F444" s="170">
        <f t="shared" si="0"/>
        <v>7291221.7800000003</v>
      </c>
      <c r="G444" s="170">
        <f t="shared" si="0"/>
        <v>15046587.710000008</v>
      </c>
      <c r="H444" s="170">
        <f t="shared" si="0"/>
        <v>105808837.26000002</v>
      </c>
      <c r="I444" s="170">
        <f t="shared" si="0"/>
        <v>44306160.50999999</v>
      </c>
      <c r="J444" s="175">
        <f t="shared" si="0"/>
        <v>948121285.2299993</v>
      </c>
      <c r="K444" s="170">
        <f t="shared" si="0"/>
        <v>441757634.35000002</v>
      </c>
      <c r="L444" s="170">
        <f t="shared" si="0"/>
        <v>297886.66999999806</v>
      </c>
      <c r="M444" s="170">
        <f t="shared" si="0"/>
        <v>91333236.75</v>
      </c>
      <c r="N444" s="170">
        <f t="shared" si="0"/>
        <v>0</v>
      </c>
      <c r="O444" s="170">
        <f t="shared" si="0"/>
        <v>85428566.2700001</v>
      </c>
      <c r="P444" s="170">
        <f t="shared" si="0"/>
        <v>159862669.56999996</v>
      </c>
      <c r="Q444" s="170">
        <f t="shared" si="0"/>
        <v>51176648.349999979</v>
      </c>
      <c r="R444" s="170">
        <f t="shared" si="0"/>
        <v>120319627.53000012</v>
      </c>
      <c r="S444" s="170">
        <f t="shared" si="0"/>
        <v>5141311.5900000036</v>
      </c>
      <c r="T444" s="170">
        <f t="shared" si="0"/>
        <v>4613215.5299999993</v>
      </c>
      <c r="U444" s="174">
        <f t="shared" si="0"/>
        <v>959930796.60999966</v>
      </c>
      <c r="V444" s="147"/>
      <c r="W444" s="147"/>
      <c r="X444" s="147"/>
      <c r="Y444" s="147"/>
      <c r="Z444" s="147"/>
      <c r="AA444" s="147"/>
      <c r="AB444" s="147"/>
    </row>
    <row r="445" spans="1:28">
      <c r="A445" s="151" t="s">
        <v>417</v>
      </c>
      <c r="B445" s="170">
        <v>642720957.2299999</v>
      </c>
      <c r="C445" s="170">
        <v>60556086.599999987</v>
      </c>
      <c r="D445" s="170">
        <v>349431367.66999996</v>
      </c>
      <c r="E445" s="170">
        <v>73479810.162</v>
      </c>
      <c r="F445" s="170">
        <v>4931135.8999999994</v>
      </c>
      <c r="G445" s="170">
        <v>152955651.22999996</v>
      </c>
      <c r="H445" s="170">
        <v>137598778.25</v>
      </c>
      <c r="I445" s="170">
        <v>165146654.35999998</v>
      </c>
      <c r="J445" s="175">
        <v>1586820441.4020002</v>
      </c>
      <c r="K445" s="170">
        <v>154272040.25</v>
      </c>
      <c r="L445" s="170">
        <v>20891010</v>
      </c>
      <c r="M445" s="170">
        <v>348710634.24000007</v>
      </c>
      <c r="N445" s="170">
        <v>591370.78</v>
      </c>
      <c r="O445" s="170">
        <v>613289510.26000011</v>
      </c>
      <c r="P445" s="170">
        <v>89225874.230000019</v>
      </c>
      <c r="Q445" s="170">
        <v>122493111.3</v>
      </c>
      <c r="R445" s="170">
        <v>137314980.18999997</v>
      </c>
      <c r="S445" s="170">
        <v>109981046.18000001</v>
      </c>
      <c r="T445" s="170">
        <v>0</v>
      </c>
      <c r="U445" s="174">
        <v>1596769577.4300003</v>
      </c>
      <c r="V445" s="147"/>
      <c r="W445" s="147"/>
      <c r="X445" s="147"/>
      <c r="Y445" s="147"/>
      <c r="Z445" s="147"/>
      <c r="AA445" s="147"/>
      <c r="AB445" s="147"/>
    </row>
    <row r="446" spans="1:28">
      <c r="A446" s="151" t="s">
        <v>418</v>
      </c>
      <c r="B446" s="170">
        <v>912141414.43999994</v>
      </c>
      <c r="C446" s="170">
        <v>107893368.52000003</v>
      </c>
      <c r="D446" s="170">
        <v>659270709.42999995</v>
      </c>
      <c r="E446" s="170">
        <v>222551207.24200004</v>
      </c>
      <c r="F446" s="170">
        <v>12222357.68</v>
      </c>
      <c r="G446" s="170">
        <v>168002238.93999997</v>
      </c>
      <c r="H446" s="170">
        <v>243407615.51000002</v>
      </c>
      <c r="I446" s="170">
        <v>209452814.86999997</v>
      </c>
      <c r="J446" s="175">
        <v>2534941726.6319995</v>
      </c>
      <c r="K446" s="170">
        <v>596029674.60000002</v>
      </c>
      <c r="L446" s="170">
        <v>21188896.669999998</v>
      </c>
      <c r="M446" s="170">
        <v>440043870.99000007</v>
      </c>
      <c r="N446" s="170">
        <v>591370.78</v>
      </c>
      <c r="O446" s="170">
        <v>698718076.53000021</v>
      </c>
      <c r="P446" s="170">
        <v>249088543.79999998</v>
      </c>
      <c r="Q446" s="170">
        <v>173669759.64999998</v>
      </c>
      <c r="R446" s="170">
        <v>257634607.72000009</v>
      </c>
      <c r="S446" s="170">
        <v>115122357.77000001</v>
      </c>
      <c r="T446" s="170">
        <v>4613215.5299999993</v>
      </c>
      <c r="U446" s="174">
        <v>2556700374.04</v>
      </c>
      <c r="V446" s="147"/>
      <c r="W446" s="147"/>
      <c r="X446" s="147"/>
      <c r="Y446" s="147"/>
      <c r="Z446" s="147"/>
      <c r="AA446" s="147"/>
      <c r="AB446" s="147"/>
    </row>
    <row r="448" spans="1:28" ht="12.75" customHeight="1"/>
    <row r="449" spans="1:28" ht="12.75" customHeight="1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69">
        <f>U446-U445</f>
        <v>959930796.60999966</v>
      </c>
      <c r="V449" s="147"/>
      <c r="W449" s="147"/>
      <c r="X449" s="147"/>
      <c r="Y449" s="147"/>
      <c r="Z449" s="147"/>
      <c r="AA449" s="147"/>
      <c r="AB449" s="147"/>
    </row>
    <row r="450" spans="1:28" ht="12.75" customHeight="1">
      <c r="U450" s="169">
        <v>0</v>
      </c>
    </row>
    <row r="452" spans="1:28" ht="12.75" customHeight="1"/>
    <row r="453" spans="1:28" ht="12.75" customHeight="1"/>
    <row r="455" spans="1:28" ht="12.75" customHeight="1"/>
    <row r="456" spans="1:28" ht="12.75" customHeight="1"/>
    <row r="457" spans="1:28" ht="12.75" customHeight="1"/>
    <row r="458" spans="1:28" ht="12.75" customHeight="1"/>
    <row r="459" spans="1:28" ht="12.75" customHeight="1"/>
    <row r="460" spans="1:28" ht="12.75" customHeight="1"/>
    <row r="461" spans="1:28" ht="12.75" customHeight="1"/>
    <row r="462" spans="1:28" ht="12.75" customHeight="1"/>
    <row r="463" spans="1:28" ht="12.75" customHeight="1"/>
    <row r="464" spans="1:28" ht="12.75" customHeight="1"/>
    <row r="465" ht="12.75" customHeight="1"/>
  </sheetData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448"/>
  <sheetViews>
    <sheetView zoomScale="60" zoomScaleNormal="60" workbookViewId="0">
      <pane xSplit="1" ySplit="4" topLeftCell="B5" activePane="bottomRight" state="frozen"/>
      <selection activeCell="K7" sqref="K7"/>
      <selection pane="topRight" activeCell="K7" sqref="K7"/>
      <selection pane="bottomLeft" activeCell="K7" sqref="K7"/>
      <selection pane="bottomRight" activeCell="A2" sqref="A2"/>
    </sheetView>
  </sheetViews>
  <sheetFormatPr defaultRowHeight="13.8"/>
  <cols>
    <col min="1" max="1" width="40" style="103" customWidth="1"/>
    <col min="2" max="2" width="20.33203125" style="100" bestFit="1" customWidth="1"/>
    <col min="3" max="3" width="20.109375" style="117" bestFit="1" customWidth="1"/>
    <col min="4" max="4" width="19.33203125" style="117" bestFit="1" customWidth="1"/>
    <col min="5" max="7" width="17.44140625" style="117" customWidth="1"/>
    <col min="8" max="8" width="18.44140625" style="117" bestFit="1" customWidth="1"/>
    <col min="9" max="9" width="19" style="117" customWidth="1"/>
    <col min="10" max="10" width="22.109375" style="117" bestFit="1" customWidth="1"/>
    <col min="11" max="11" width="17.5546875" style="117" customWidth="1"/>
    <col min="12" max="12" width="18.6640625" style="117" bestFit="1" customWidth="1"/>
    <col min="13" max="13" width="22.5546875" style="100" bestFit="1" customWidth="1"/>
    <col min="14" max="14" width="19.88671875" style="117" customWidth="1"/>
    <col min="15" max="15" width="17.5546875" style="117" customWidth="1"/>
    <col min="16" max="16" width="21.109375" style="117" bestFit="1" customWidth="1"/>
    <col min="17" max="17" width="18.33203125" style="117" bestFit="1" customWidth="1"/>
    <col min="18" max="20" width="17.5546875" style="117" customWidth="1"/>
    <col min="21" max="21" width="19.5546875" style="117" bestFit="1" customWidth="1"/>
    <col min="22" max="22" width="9.109375" style="116"/>
    <col min="23" max="23" width="16.44140625" style="116" bestFit="1" customWidth="1"/>
    <col min="24" max="28" width="9.109375" style="116"/>
  </cols>
  <sheetData>
    <row r="1" spans="1:28" ht="21">
      <c r="A1" s="130" t="s">
        <v>365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N1" s="101"/>
      <c r="O1" s="101"/>
      <c r="P1" s="101"/>
      <c r="Q1" s="101"/>
      <c r="R1" s="101"/>
      <c r="S1" s="101"/>
      <c r="T1" s="101"/>
      <c r="U1" s="101"/>
      <c r="V1" s="102"/>
      <c r="W1" s="102"/>
      <c r="X1" s="102"/>
      <c r="Y1" s="102"/>
      <c r="Z1" s="102"/>
      <c r="AA1" s="102"/>
      <c r="AB1" s="102"/>
    </row>
    <row r="2" spans="1:28" ht="21">
      <c r="A2" s="130" t="s">
        <v>419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N2" s="101"/>
      <c r="O2" s="101"/>
      <c r="P2" s="101"/>
      <c r="Q2" s="101"/>
      <c r="R2" s="101"/>
      <c r="S2" s="101"/>
      <c r="T2" s="101"/>
      <c r="U2" s="101"/>
      <c r="V2" s="102"/>
      <c r="W2" s="102"/>
      <c r="X2" s="102"/>
      <c r="Y2" s="102"/>
      <c r="Z2" s="102"/>
      <c r="AA2" s="102"/>
      <c r="AB2" s="102"/>
    </row>
    <row r="3" spans="1:28">
      <c r="B3" s="126"/>
      <c r="C3" s="128"/>
      <c r="D3" s="128"/>
      <c r="E3" s="128"/>
      <c r="F3" s="128"/>
      <c r="G3" s="128"/>
      <c r="H3" s="128"/>
      <c r="I3" s="128"/>
      <c r="J3" s="129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9"/>
      <c r="V3" s="127"/>
      <c r="W3" s="127"/>
      <c r="X3" s="102"/>
      <c r="Y3" s="102"/>
      <c r="Z3" s="102"/>
      <c r="AA3" s="102"/>
      <c r="AB3" s="102"/>
    </row>
    <row r="4" spans="1:28" ht="40.200000000000003" thickBot="1">
      <c r="B4" s="104" t="s">
        <v>372</v>
      </c>
      <c r="C4" s="104" t="s">
        <v>373</v>
      </c>
      <c r="D4" s="104" t="s">
        <v>374</v>
      </c>
      <c r="E4" s="104" t="s">
        <v>375</v>
      </c>
      <c r="F4" s="104" t="s">
        <v>376</v>
      </c>
      <c r="G4" s="104" t="s">
        <v>377</v>
      </c>
      <c r="H4" s="104" t="s">
        <v>378</v>
      </c>
      <c r="I4" s="104" t="s">
        <v>379</v>
      </c>
      <c r="J4" s="105" t="s">
        <v>380</v>
      </c>
      <c r="K4" s="106" t="s">
        <v>381</v>
      </c>
      <c r="L4" s="106" t="s">
        <v>382</v>
      </c>
      <c r="M4" s="106" t="s">
        <v>383</v>
      </c>
      <c r="N4" s="106" t="s">
        <v>384</v>
      </c>
      <c r="O4" s="106" t="s">
        <v>385</v>
      </c>
      <c r="P4" s="106" t="s">
        <v>386</v>
      </c>
      <c r="Q4" s="106" t="s">
        <v>387</v>
      </c>
      <c r="R4" s="106" t="s">
        <v>388</v>
      </c>
      <c r="S4" s="106" t="s">
        <v>389</v>
      </c>
      <c r="T4" s="106" t="s">
        <v>390</v>
      </c>
      <c r="U4" s="107" t="s">
        <v>391</v>
      </c>
      <c r="V4" s="102"/>
      <c r="W4" s="102"/>
      <c r="X4" s="102"/>
      <c r="Y4" s="102"/>
      <c r="Z4" s="102"/>
      <c r="AA4" s="102"/>
      <c r="AB4" s="102"/>
    </row>
    <row r="5" spans="1:28" s="113" customFormat="1" ht="15" thickTop="1">
      <c r="A5" s="108" t="s">
        <v>35</v>
      </c>
      <c r="B5" s="109">
        <v>586723</v>
      </c>
      <c r="C5" s="109">
        <v>1176788</v>
      </c>
      <c r="D5" s="109">
        <v>2848432</v>
      </c>
      <c r="E5" s="109">
        <v>1302693</v>
      </c>
      <c r="F5" s="109">
        <v>0</v>
      </c>
      <c r="G5" s="109">
        <v>0</v>
      </c>
      <c r="H5" s="109">
        <v>1243382</v>
      </c>
      <c r="I5" s="109">
        <v>0</v>
      </c>
      <c r="J5" s="110">
        <v>7158018</v>
      </c>
      <c r="K5" s="109">
        <v>1436136</v>
      </c>
      <c r="L5" s="109">
        <v>0</v>
      </c>
      <c r="M5" s="109">
        <v>50000</v>
      </c>
      <c r="N5" s="109">
        <v>0</v>
      </c>
      <c r="O5" s="109">
        <v>124661</v>
      </c>
      <c r="P5" s="109">
        <v>4616859</v>
      </c>
      <c r="Q5" s="109">
        <v>97922</v>
      </c>
      <c r="R5" s="109">
        <v>399346</v>
      </c>
      <c r="S5" s="109">
        <v>0</v>
      </c>
      <c r="T5" s="109">
        <v>0</v>
      </c>
      <c r="U5" s="111">
        <v>6724924</v>
      </c>
      <c r="V5" s="112"/>
      <c r="W5" s="112"/>
      <c r="X5" s="112"/>
      <c r="Y5" s="112"/>
      <c r="Z5" s="112"/>
      <c r="AA5" s="112"/>
      <c r="AB5" s="112"/>
    </row>
    <row r="6" spans="1:28">
      <c r="A6" s="103" t="s">
        <v>36</v>
      </c>
      <c r="B6" s="100">
        <v>0</v>
      </c>
      <c r="C6" s="100">
        <v>0</v>
      </c>
      <c r="D6" s="100">
        <v>0</v>
      </c>
      <c r="E6" s="100">
        <v>0</v>
      </c>
      <c r="F6" s="100">
        <v>0</v>
      </c>
      <c r="G6" s="100">
        <v>0</v>
      </c>
      <c r="H6" s="100">
        <v>0</v>
      </c>
      <c r="I6" s="100">
        <v>0</v>
      </c>
      <c r="J6" s="114">
        <v>0</v>
      </c>
      <c r="K6" s="100">
        <v>0</v>
      </c>
      <c r="L6" s="100">
        <v>0</v>
      </c>
      <c r="M6" s="100">
        <v>0</v>
      </c>
      <c r="N6" s="100">
        <v>0</v>
      </c>
      <c r="O6" s="100">
        <v>0</v>
      </c>
      <c r="P6" s="100">
        <v>0</v>
      </c>
      <c r="Q6" s="100">
        <v>0</v>
      </c>
      <c r="R6" s="100">
        <v>0</v>
      </c>
      <c r="S6" s="100">
        <v>0</v>
      </c>
      <c r="T6" s="100">
        <v>0</v>
      </c>
      <c r="U6" s="115">
        <v>0</v>
      </c>
    </row>
    <row r="7" spans="1:28">
      <c r="A7" s="103" t="s">
        <v>37</v>
      </c>
      <c r="B7" s="100">
        <v>0</v>
      </c>
      <c r="C7" s="100">
        <v>0</v>
      </c>
      <c r="D7" s="100">
        <v>40895</v>
      </c>
      <c r="E7" s="100">
        <v>0</v>
      </c>
      <c r="F7" s="100">
        <v>1190</v>
      </c>
      <c r="G7" s="100">
        <v>0</v>
      </c>
      <c r="H7" s="100">
        <v>0</v>
      </c>
      <c r="I7" s="100">
        <v>0</v>
      </c>
      <c r="J7" s="114">
        <v>42085</v>
      </c>
      <c r="K7" s="100">
        <v>31918</v>
      </c>
      <c r="L7" s="100">
        <v>0</v>
      </c>
      <c r="M7" s="100">
        <v>0</v>
      </c>
      <c r="N7" s="100">
        <v>0</v>
      </c>
      <c r="O7" s="100">
        <v>3562</v>
      </c>
      <c r="P7" s="100">
        <v>11443</v>
      </c>
      <c r="Q7" s="100">
        <v>0</v>
      </c>
      <c r="R7" s="100">
        <v>0</v>
      </c>
      <c r="S7" s="100">
        <v>0</v>
      </c>
      <c r="T7" s="100">
        <v>0</v>
      </c>
      <c r="U7" s="115">
        <v>46923</v>
      </c>
    </row>
    <row r="8" spans="1:28">
      <c r="A8" s="103" t="s">
        <v>38</v>
      </c>
      <c r="B8" s="100">
        <v>41466</v>
      </c>
      <c r="C8" s="100">
        <v>0</v>
      </c>
      <c r="D8" s="100">
        <v>1048111</v>
      </c>
      <c r="E8" s="100">
        <v>1145</v>
      </c>
      <c r="F8" s="100">
        <v>0</v>
      </c>
      <c r="G8" s="100">
        <v>328885</v>
      </c>
      <c r="H8" s="100">
        <v>575700</v>
      </c>
      <c r="I8" s="100">
        <v>0</v>
      </c>
      <c r="J8" s="114">
        <v>1995307</v>
      </c>
      <c r="K8" s="100">
        <v>0</v>
      </c>
      <c r="L8" s="100">
        <v>0</v>
      </c>
      <c r="M8" s="100">
        <v>1284023</v>
      </c>
      <c r="N8" s="100">
        <v>0</v>
      </c>
      <c r="O8" s="100">
        <v>529534</v>
      </c>
      <c r="P8" s="100">
        <v>151602</v>
      </c>
      <c r="Q8" s="100">
        <v>0</v>
      </c>
      <c r="R8" s="100">
        <v>0</v>
      </c>
      <c r="S8" s="100">
        <v>0</v>
      </c>
      <c r="T8" s="100">
        <v>0</v>
      </c>
      <c r="U8" s="115">
        <v>1965159</v>
      </c>
    </row>
    <row r="9" spans="1:28">
      <c r="A9" s="103" t="s">
        <v>39</v>
      </c>
      <c r="B9" s="100">
        <v>57384.11</v>
      </c>
      <c r="C9" s="100">
        <v>0</v>
      </c>
      <c r="D9" s="100">
        <v>173943.40999999997</v>
      </c>
      <c r="E9" s="100">
        <v>0</v>
      </c>
      <c r="F9" s="100">
        <v>3619.19</v>
      </c>
      <c r="G9" s="100">
        <v>0</v>
      </c>
      <c r="H9" s="100">
        <v>0</v>
      </c>
      <c r="I9" s="100">
        <v>0</v>
      </c>
      <c r="J9" s="114">
        <v>234946.70999999996</v>
      </c>
      <c r="K9" s="100">
        <v>77118.350000000006</v>
      </c>
      <c r="L9" s="100">
        <v>0</v>
      </c>
      <c r="M9" s="100">
        <v>80000</v>
      </c>
      <c r="N9" s="100">
        <v>0</v>
      </c>
      <c r="O9" s="100">
        <v>5692.3</v>
      </c>
      <c r="P9" s="100">
        <v>34841.24</v>
      </c>
      <c r="Q9" s="100">
        <v>49706.9</v>
      </c>
      <c r="R9" s="100">
        <v>10673</v>
      </c>
      <c r="S9" s="100">
        <v>0</v>
      </c>
      <c r="T9" s="100">
        <v>0</v>
      </c>
      <c r="U9" s="115">
        <v>258031.78999999998</v>
      </c>
    </row>
    <row r="10" spans="1:28">
      <c r="A10" s="103" t="s">
        <v>40</v>
      </c>
      <c r="B10" s="100">
        <v>0</v>
      </c>
      <c r="C10" s="100">
        <v>0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  <c r="I10" s="100">
        <v>0</v>
      </c>
      <c r="J10" s="114">
        <v>0</v>
      </c>
      <c r="K10" s="100">
        <v>0</v>
      </c>
      <c r="L10" s="100">
        <v>0</v>
      </c>
      <c r="M10" s="100">
        <v>0</v>
      </c>
      <c r="N10" s="100">
        <v>0</v>
      </c>
      <c r="O10" s="100">
        <v>6076.52</v>
      </c>
      <c r="P10" s="100">
        <v>4454.76</v>
      </c>
      <c r="Q10" s="100">
        <v>7561.25</v>
      </c>
      <c r="R10" s="100">
        <v>0</v>
      </c>
      <c r="S10" s="100">
        <v>0</v>
      </c>
      <c r="T10" s="100">
        <v>0</v>
      </c>
      <c r="U10" s="115">
        <v>18092.53</v>
      </c>
    </row>
    <row r="11" spans="1:28" s="113" customFormat="1" ht="14.4">
      <c r="A11" s="108" t="s">
        <v>41</v>
      </c>
      <c r="B11" s="109">
        <v>98850.11</v>
      </c>
      <c r="C11" s="109">
        <v>0</v>
      </c>
      <c r="D11" s="109">
        <v>1262949.4099999999</v>
      </c>
      <c r="E11" s="109">
        <v>1145</v>
      </c>
      <c r="F11" s="109">
        <v>4809.1900000000005</v>
      </c>
      <c r="G11" s="109">
        <v>328885</v>
      </c>
      <c r="H11" s="109">
        <v>575700</v>
      </c>
      <c r="I11" s="109">
        <v>0</v>
      </c>
      <c r="J11" s="110">
        <v>2272338.71</v>
      </c>
      <c r="K11" s="109">
        <v>109036.35</v>
      </c>
      <c r="L11" s="109">
        <v>0</v>
      </c>
      <c r="M11" s="109">
        <v>1364023</v>
      </c>
      <c r="N11" s="109">
        <v>0</v>
      </c>
      <c r="O11" s="109">
        <v>544864.82000000007</v>
      </c>
      <c r="P11" s="109">
        <v>202341</v>
      </c>
      <c r="Q11" s="109">
        <v>57268.15</v>
      </c>
      <c r="R11" s="109">
        <v>10673</v>
      </c>
      <c r="S11" s="109">
        <v>0</v>
      </c>
      <c r="T11" s="109">
        <v>0</v>
      </c>
      <c r="U11" s="111">
        <v>2288206.3199999998</v>
      </c>
      <c r="V11" s="112"/>
      <c r="W11" s="112"/>
      <c r="X11" s="112"/>
      <c r="Y11" s="112"/>
      <c r="Z11" s="112"/>
      <c r="AA11" s="112"/>
      <c r="AB11" s="112"/>
    </row>
    <row r="12" spans="1:28" s="113" customFormat="1" ht="14.4">
      <c r="A12" s="108" t="s">
        <v>42</v>
      </c>
      <c r="B12" s="109">
        <v>685573.11</v>
      </c>
      <c r="C12" s="109">
        <v>1176788</v>
      </c>
      <c r="D12" s="109">
        <v>4111381.41</v>
      </c>
      <c r="E12" s="109">
        <v>1303838</v>
      </c>
      <c r="F12" s="109">
        <v>4809.1900000000005</v>
      </c>
      <c r="G12" s="109">
        <v>328885</v>
      </c>
      <c r="H12" s="109">
        <v>1819082</v>
      </c>
      <c r="I12" s="109">
        <v>0</v>
      </c>
      <c r="J12" s="110">
        <v>9430356.7100000009</v>
      </c>
      <c r="K12" s="109">
        <v>1545172.35</v>
      </c>
      <c r="L12" s="109">
        <v>0</v>
      </c>
      <c r="M12" s="109">
        <v>1414023</v>
      </c>
      <c r="N12" s="109">
        <v>0</v>
      </c>
      <c r="O12" s="109">
        <v>669525.82000000007</v>
      </c>
      <c r="P12" s="109">
        <v>4819200</v>
      </c>
      <c r="Q12" s="109">
        <v>155190.15</v>
      </c>
      <c r="R12" s="109">
        <v>410019</v>
      </c>
      <c r="S12" s="109">
        <v>0</v>
      </c>
      <c r="T12" s="109">
        <v>0</v>
      </c>
      <c r="U12" s="111">
        <v>9013130.3200000003</v>
      </c>
      <c r="V12" s="112"/>
      <c r="W12" s="112"/>
      <c r="X12" s="112"/>
      <c r="Y12" s="112"/>
      <c r="Z12" s="112"/>
      <c r="AA12" s="112"/>
      <c r="AB12" s="112"/>
    </row>
    <row r="13" spans="1:28">
      <c r="J13" s="114">
        <v>0</v>
      </c>
      <c r="U13" s="115">
        <v>0</v>
      </c>
    </row>
    <row r="14" spans="1:28" s="113" customFormat="1" ht="14.4">
      <c r="A14" s="108" t="s">
        <v>43</v>
      </c>
      <c r="B14" s="109">
        <v>1424824.98</v>
      </c>
      <c r="C14" s="109">
        <v>0</v>
      </c>
      <c r="D14" s="109">
        <v>1894879.5100000005</v>
      </c>
      <c r="E14" s="109">
        <v>675551.70000000007</v>
      </c>
      <c r="F14" s="109">
        <v>12566.68</v>
      </c>
      <c r="G14" s="109">
        <v>0</v>
      </c>
      <c r="H14" s="109">
        <v>0</v>
      </c>
      <c r="I14" s="109">
        <v>0</v>
      </c>
      <c r="J14" s="110">
        <v>4007822.8700000006</v>
      </c>
      <c r="K14" s="109">
        <v>1128703.8899999999</v>
      </c>
      <c r="L14" s="109">
        <v>0</v>
      </c>
      <c r="M14" s="109">
        <v>0</v>
      </c>
      <c r="N14" s="109">
        <v>0</v>
      </c>
      <c r="O14" s="109">
        <v>176941.97999999998</v>
      </c>
      <c r="P14" s="109">
        <v>1675030.5299999998</v>
      </c>
      <c r="Q14" s="109">
        <v>119129.27</v>
      </c>
      <c r="R14" s="109">
        <v>493107.45</v>
      </c>
      <c r="S14" s="109">
        <v>0</v>
      </c>
      <c r="T14" s="109">
        <v>0</v>
      </c>
      <c r="U14" s="111">
        <v>3592913.1199999996</v>
      </c>
      <c r="V14" s="112"/>
      <c r="W14" s="112"/>
      <c r="X14" s="112"/>
      <c r="Y14" s="112"/>
      <c r="Z14" s="112"/>
      <c r="AA14" s="112"/>
      <c r="AB14" s="112"/>
    </row>
    <row r="15" spans="1:28">
      <c r="A15" s="103" t="s">
        <v>44</v>
      </c>
      <c r="B15" s="100">
        <v>0</v>
      </c>
      <c r="C15" s="100">
        <v>0</v>
      </c>
      <c r="D15" s="100">
        <v>49599.909999999996</v>
      </c>
      <c r="E15" s="100">
        <v>14315.72</v>
      </c>
      <c r="F15" s="100">
        <v>4220.82</v>
      </c>
      <c r="G15" s="100">
        <v>0</v>
      </c>
      <c r="H15" s="100">
        <v>351216.94</v>
      </c>
      <c r="I15" s="100">
        <v>0</v>
      </c>
      <c r="J15" s="114">
        <v>419353.39</v>
      </c>
      <c r="K15" s="100">
        <v>58453.29</v>
      </c>
      <c r="L15" s="100">
        <v>0</v>
      </c>
      <c r="M15" s="100">
        <v>0</v>
      </c>
      <c r="N15" s="100">
        <v>0</v>
      </c>
      <c r="O15" s="100">
        <v>11454.26</v>
      </c>
      <c r="P15" s="100">
        <v>25644.35</v>
      </c>
      <c r="Q15" s="100">
        <v>327553.46999999997</v>
      </c>
      <c r="R15" s="100">
        <v>0</v>
      </c>
      <c r="S15" s="100">
        <v>0</v>
      </c>
      <c r="T15" s="100">
        <v>0</v>
      </c>
      <c r="U15" s="115">
        <v>423105.37</v>
      </c>
    </row>
    <row r="16" spans="1:28">
      <c r="A16" s="103" t="s">
        <v>45</v>
      </c>
      <c r="B16" s="100">
        <v>392213</v>
      </c>
      <c r="C16" s="100">
        <v>0</v>
      </c>
      <c r="D16" s="100">
        <v>542698</v>
      </c>
      <c r="E16" s="100">
        <v>90195</v>
      </c>
      <c r="F16" s="100">
        <v>2000</v>
      </c>
      <c r="G16" s="100">
        <v>0</v>
      </c>
      <c r="H16" s="100">
        <v>0</v>
      </c>
      <c r="I16" s="100">
        <v>778335</v>
      </c>
      <c r="J16" s="114">
        <v>1805441</v>
      </c>
      <c r="K16" s="100">
        <v>345380</v>
      </c>
      <c r="L16" s="100">
        <v>0</v>
      </c>
      <c r="M16" s="100">
        <v>778335</v>
      </c>
      <c r="N16" s="100">
        <v>0</v>
      </c>
      <c r="O16" s="100">
        <v>62416</v>
      </c>
      <c r="P16" s="100">
        <v>147129</v>
      </c>
      <c r="Q16" s="100">
        <v>370021</v>
      </c>
      <c r="R16" s="100">
        <v>0</v>
      </c>
      <c r="S16" s="100">
        <v>0</v>
      </c>
      <c r="T16" s="100">
        <v>0</v>
      </c>
      <c r="U16" s="115">
        <v>1703281</v>
      </c>
    </row>
    <row r="17" spans="1:28" s="113" customFormat="1" ht="14.4">
      <c r="A17" s="108" t="s">
        <v>41</v>
      </c>
      <c r="B17" s="109">
        <v>392213</v>
      </c>
      <c r="C17" s="109">
        <v>0</v>
      </c>
      <c r="D17" s="109">
        <v>592297.91</v>
      </c>
      <c r="E17" s="109">
        <v>104510.72</v>
      </c>
      <c r="F17" s="109">
        <v>6220.82</v>
      </c>
      <c r="G17" s="109">
        <v>0</v>
      </c>
      <c r="H17" s="109">
        <v>351216.94</v>
      </c>
      <c r="I17" s="109">
        <v>778335</v>
      </c>
      <c r="J17" s="110">
        <v>2224794.39</v>
      </c>
      <c r="K17" s="109">
        <v>403833.29</v>
      </c>
      <c r="L17" s="109">
        <v>0</v>
      </c>
      <c r="M17" s="109">
        <v>778335</v>
      </c>
      <c r="N17" s="109">
        <v>0</v>
      </c>
      <c r="O17" s="109">
        <v>73870.259999999995</v>
      </c>
      <c r="P17" s="109">
        <v>172773.35</v>
      </c>
      <c r="Q17" s="109">
        <v>697574.47</v>
      </c>
      <c r="R17" s="109">
        <v>0</v>
      </c>
      <c r="S17" s="109">
        <v>0</v>
      </c>
      <c r="T17" s="109">
        <v>0</v>
      </c>
      <c r="U17" s="111">
        <v>2126386.37</v>
      </c>
      <c r="V17" s="112"/>
      <c r="W17" s="112"/>
      <c r="X17" s="112"/>
      <c r="Y17" s="112"/>
      <c r="Z17" s="112"/>
      <c r="AA17" s="112"/>
      <c r="AB17" s="112"/>
    </row>
    <row r="18" spans="1:28" s="113" customFormat="1" ht="14.4">
      <c r="A18" s="108" t="s">
        <v>42</v>
      </c>
      <c r="B18" s="109">
        <v>1817037.98</v>
      </c>
      <c r="C18" s="109">
        <v>0</v>
      </c>
      <c r="D18" s="109">
        <v>2487177.4200000004</v>
      </c>
      <c r="E18" s="109">
        <v>780062.42</v>
      </c>
      <c r="F18" s="109">
        <v>18787.5</v>
      </c>
      <c r="G18" s="109">
        <v>0</v>
      </c>
      <c r="H18" s="109">
        <v>351216.94</v>
      </c>
      <c r="I18" s="109">
        <v>778335</v>
      </c>
      <c r="J18" s="110">
        <v>6232617.2600000007</v>
      </c>
      <c r="K18" s="109">
        <v>1532537.18</v>
      </c>
      <c r="L18" s="109">
        <v>0</v>
      </c>
      <c r="M18" s="109">
        <v>778335</v>
      </c>
      <c r="N18" s="109">
        <v>0</v>
      </c>
      <c r="O18" s="109">
        <v>250812.24</v>
      </c>
      <c r="P18" s="109">
        <v>1847803.88</v>
      </c>
      <c r="Q18" s="109">
        <v>816703.74</v>
      </c>
      <c r="R18" s="109">
        <v>493107.45</v>
      </c>
      <c r="S18" s="109">
        <v>0</v>
      </c>
      <c r="T18" s="109">
        <v>0</v>
      </c>
      <c r="U18" s="111">
        <v>5719299.4900000002</v>
      </c>
      <c r="V18" s="112"/>
      <c r="W18" s="112"/>
      <c r="X18" s="112"/>
      <c r="Y18" s="112"/>
      <c r="Z18" s="112"/>
      <c r="AA18" s="112"/>
      <c r="AB18" s="112"/>
    </row>
    <row r="19" spans="1:28">
      <c r="J19" s="114">
        <v>0</v>
      </c>
      <c r="U19" s="115">
        <v>0</v>
      </c>
    </row>
    <row r="20" spans="1:28" s="113" customFormat="1" ht="14.4">
      <c r="A20" s="108" t="s">
        <v>46</v>
      </c>
      <c r="B20" s="109">
        <v>4662886</v>
      </c>
      <c r="C20" s="109">
        <v>2041307</v>
      </c>
      <c r="D20" s="109">
        <v>3727793</v>
      </c>
      <c r="E20" s="109">
        <v>1571594</v>
      </c>
      <c r="F20" s="109">
        <v>0</v>
      </c>
      <c r="G20" s="109">
        <v>315602</v>
      </c>
      <c r="H20" s="109">
        <v>1642174</v>
      </c>
      <c r="I20" s="109">
        <v>7220029</v>
      </c>
      <c r="J20" s="110">
        <v>21181385</v>
      </c>
      <c r="K20" s="109">
        <v>5266722</v>
      </c>
      <c r="L20" s="109">
        <v>105000</v>
      </c>
      <c r="M20" s="109">
        <v>8452250</v>
      </c>
      <c r="N20" s="109">
        <v>0</v>
      </c>
      <c r="O20" s="109">
        <v>472808</v>
      </c>
      <c r="P20" s="109">
        <v>3379616</v>
      </c>
      <c r="Q20" s="109">
        <v>1772776</v>
      </c>
      <c r="R20" s="109">
        <v>793135</v>
      </c>
      <c r="S20" s="109">
        <v>0</v>
      </c>
      <c r="T20" s="109">
        <v>0</v>
      </c>
      <c r="U20" s="111">
        <v>20242307</v>
      </c>
      <c r="V20" s="112"/>
      <c r="W20" s="112"/>
      <c r="X20" s="112"/>
      <c r="Y20" s="112"/>
      <c r="Z20" s="112"/>
      <c r="AA20" s="112"/>
      <c r="AB20" s="112"/>
    </row>
    <row r="21" spans="1:28">
      <c r="A21" s="103" t="s">
        <v>47</v>
      </c>
      <c r="B21" s="100">
        <v>50732.21</v>
      </c>
      <c r="C21" s="100">
        <v>0</v>
      </c>
      <c r="D21" s="100">
        <v>117624.32000000001</v>
      </c>
      <c r="E21" s="100">
        <v>49810.12</v>
      </c>
      <c r="F21" s="100">
        <v>0</v>
      </c>
      <c r="G21" s="100">
        <v>0</v>
      </c>
      <c r="H21" s="100">
        <v>0</v>
      </c>
      <c r="I21" s="100">
        <v>0</v>
      </c>
      <c r="J21" s="114">
        <v>218166.65</v>
      </c>
      <c r="K21" s="100">
        <v>65506.85</v>
      </c>
      <c r="L21" s="100">
        <v>0</v>
      </c>
      <c r="M21" s="100">
        <v>90000</v>
      </c>
      <c r="N21" s="100">
        <v>0</v>
      </c>
      <c r="O21" s="100">
        <v>4695.13</v>
      </c>
      <c r="P21" s="100">
        <v>64259.99</v>
      </c>
      <c r="Q21" s="100">
        <v>17475.59</v>
      </c>
      <c r="R21" s="100">
        <v>0</v>
      </c>
      <c r="S21" s="100">
        <v>0</v>
      </c>
      <c r="T21" s="100">
        <v>0</v>
      </c>
      <c r="U21" s="115">
        <v>241937.56</v>
      </c>
    </row>
    <row r="22" spans="1:28">
      <c r="A22" s="103" t="s">
        <v>48</v>
      </c>
      <c r="B22" s="100">
        <v>8071232</v>
      </c>
      <c r="C22" s="100">
        <v>0</v>
      </c>
      <c r="D22" s="100">
        <v>7266813</v>
      </c>
      <c r="E22" s="100">
        <v>385582</v>
      </c>
      <c r="F22" s="100">
        <v>0</v>
      </c>
      <c r="G22" s="100">
        <v>561422</v>
      </c>
      <c r="H22" s="100">
        <v>0</v>
      </c>
      <c r="I22" s="100">
        <v>950097</v>
      </c>
      <c r="J22" s="114">
        <v>17235146</v>
      </c>
      <c r="K22" s="100">
        <v>477196</v>
      </c>
      <c r="L22" s="100">
        <v>0</v>
      </c>
      <c r="M22" s="100">
        <v>950097</v>
      </c>
      <c r="N22" s="100">
        <v>0</v>
      </c>
      <c r="O22" s="100">
        <v>8733437</v>
      </c>
      <c r="P22" s="100">
        <v>1525535</v>
      </c>
      <c r="Q22" s="100">
        <v>1170868</v>
      </c>
      <c r="R22" s="100">
        <v>3164278</v>
      </c>
      <c r="S22" s="100">
        <v>0</v>
      </c>
      <c r="T22" s="100">
        <v>0</v>
      </c>
      <c r="U22" s="115">
        <v>16021411</v>
      </c>
    </row>
    <row r="23" spans="1:28">
      <c r="A23" s="103" t="s">
        <v>49</v>
      </c>
      <c r="B23" s="100">
        <v>0</v>
      </c>
      <c r="C23" s="100">
        <v>0</v>
      </c>
      <c r="D23" s="100">
        <v>434679.45</v>
      </c>
      <c r="E23" s="100">
        <v>27865.18</v>
      </c>
      <c r="F23" s="100">
        <v>0</v>
      </c>
      <c r="G23" s="100">
        <v>6465.12</v>
      </c>
      <c r="H23" s="100">
        <v>1357071.67</v>
      </c>
      <c r="I23" s="100">
        <v>563973.06000000006</v>
      </c>
      <c r="J23" s="114">
        <v>2390054.48</v>
      </c>
      <c r="K23" s="100">
        <v>356870.78</v>
      </c>
      <c r="L23" s="100">
        <v>0</v>
      </c>
      <c r="M23" s="100">
        <v>573248.96000000008</v>
      </c>
      <c r="N23" s="100">
        <v>0</v>
      </c>
      <c r="O23" s="100">
        <v>219235.22</v>
      </c>
      <c r="P23" s="100">
        <v>118093.21</v>
      </c>
      <c r="Q23" s="100">
        <v>1101162.97</v>
      </c>
      <c r="R23" s="100">
        <v>12506.37</v>
      </c>
      <c r="S23" s="100">
        <v>0</v>
      </c>
      <c r="T23" s="100">
        <v>0</v>
      </c>
      <c r="U23" s="115">
        <v>2381117.5100000002</v>
      </c>
    </row>
    <row r="24" spans="1:28">
      <c r="A24" s="103" t="s">
        <v>50</v>
      </c>
      <c r="B24" s="100">
        <v>4889506</v>
      </c>
      <c r="C24" s="100">
        <v>2828717</v>
      </c>
      <c r="D24" s="100">
        <v>702427</v>
      </c>
      <c r="E24" s="100">
        <v>450139</v>
      </c>
      <c r="F24" s="100">
        <v>0</v>
      </c>
      <c r="G24" s="100">
        <v>644691</v>
      </c>
      <c r="H24" s="100">
        <v>2286428</v>
      </c>
      <c r="I24" s="100">
        <v>6212186</v>
      </c>
      <c r="J24" s="114">
        <v>18014094</v>
      </c>
      <c r="K24" s="100">
        <v>0</v>
      </c>
      <c r="L24" s="100">
        <v>451035</v>
      </c>
      <c r="M24" s="100">
        <v>8624971</v>
      </c>
      <c r="N24" s="100">
        <v>0</v>
      </c>
      <c r="O24" s="100">
        <v>5562926</v>
      </c>
      <c r="P24" s="100">
        <v>1011323</v>
      </c>
      <c r="Q24" s="100">
        <v>2229074</v>
      </c>
      <c r="R24" s="100">
        <v>482892</v>
      </c>
      <c r="S24" s="100">
        <v>0</v>
      </c>
      <c r="T24" s="100">
        <v>0</v>
      </c>
      <c r="U24" s="115">
        <v>18362221</v>
      </c>
    </row>
    <row r="25" spans="1:28">
      <c r="A25" s="103" t="s">
        <v>51</v>
      </c>
      <c r="B25" s="100">
        <v>0</v>
      </c>
      <c r="C25" s="100">
        <v>0</v>
      </c>
      <c r="D25" s="100">
        <v>316837</v>
      </c>
      <c r="E25" s="100">
        <v>6559</v>
      </c>
      <c r="F25" s="100">
        <v>11122</v>
      </c>
      <c r="G25" s="100">
        <v>84362</v>
      </c>
      <c r="H25" s="100">
        <v>1488743</v>
      </c>
      <c r="I25" s="100">
        <v>114710</v>
      </c>
      <c r="J25" s="114">
        <v>2022333</v>
      </c>
      <c r="K25" s="100">
        <v>112170</v>
      </c>
      <c r="L25" s="100">
        <v>0</v>
      </c>
      <c r="M25" s="100">
        <v>0</v>
      </c>
      <c r="N25" s="100">
        <v>0</v>
      </c>
      <c r="O25" s="100">
        <v>767295</v>
      </c>
      <c r="P25" s="100">
        <v>249281</v>
      </c>
      <c r="Q25" s="100">
        <v>0</v>
      </c>
      <c r="R25" s="100">
        <v>706499</v>
      </c>
      <c r="S25" s="100">
        <v>0</v>
      </c>
      <c r="T25" s="100">
        <v>0</v>
      </c>
      <c r="U25" s="115">
        <v>1835245</v>
      </c>
    </row>
    <row r="26" spans="1:28" s="113" customFormat="1" ht="14.4">
      <c r="A26" s="108" t="s">
        <v>41</v>
      </c>
      <c r="B26" s="109">
        <v>13011470.210000001</v>
      </c>
      <c r="C26" s="109">
        <v>2828717</v>
      </c>
      <c r="D26" s="109">
        <v>8838380.7699999996</v>
      </c>
      <c r="E26" s="109">
        <v>919955.3</v>
      </c>
      <c r="F26" s="109">
        <v>11122</v>
      </c>
      <c r="G26" s="109">
        <v>1296940.1200000001</v>
      </c>
      <c r="H26" s="109">
        <v>5132242.67</v>
      </c>
      <c r="I26" s="109">
        <v>7840966.0600000005</v>
      </c>
      <c r="J26" s="110">
        <v>39879794.130000003</v>
      </c>
      <c r="K26" s="109">
        <v>1011743.63</v>
      </c>
      <c r="L26" s="109">
        <v>451035</v>
      </c>
      <c r="M26" s="109">
        <v>10238316.960000001</v>
      </c>
      <c r="N26" s="109">
        <v>0</v>
      </c>
      <c r="O26" s="109">
        <v>15287588.350000001</v>
      </c>
      <c r="P26" s="109">
        <v>2968492.2</v>
      </c>
      <c r="Q26" s="109">
        <v>4518580.5600000005</v>
      </c>
      <c r="R26" s="109">
        <v>4366175.37</v>
      </c>
      <c r="S26" s="109">
        <v>0</v>
      </c>
      <c r="T26" s="109">
        <v>0</v>
      </c>
      <c r="U26" s="111">
        <v>38841932.07</v>
      </c>
      <c r="V26" s="112"/>
      <c r="W26" s="112"/>
      <c r="X26" s="112"/>
      <c r="Y26" s="112"/>
      <c r="Z26" s="112"/>
      <c r="AA26" s="112"/>
      <c r="AB26" s="112"/>
    </row>
    <row r="27" spans="1:28" s="113" customFormat="1" ht="14.4">
      <c r="A27" s="108" t="s">
        <v>42</v>
      </c>
      <c r="B27" s="109">
        <v>17674356.210000001</v>
      </c>
      <c r="C27" s="109">
        <v>4870024</v>
      </c>
      <c r="D27" s="109">
        <v>12566173.77</v>
      </c>
      <c r="E27" s="109">
        <v>2491549.2999999998</v>
      </c>
      <c r="F27" s="109">
        <v>11122</v>
      </c>
      <c r="G27" s="109">
        <v>1612542.12</v>
      </c>
      <c r="H27" s="109">
        <v>6774416.6699999999</v>
      </c>
      <c r="I27" s="109">
        <v>15060995.060000001</v>
      </c>
      <c r="J27" s="110">
        <v>61061179.130000003</v>
      </c>
      <c r="K27" s="109">
        <v>6278465.6299999999</v>
      </c>
      <c r="L27" s="109">
        <v>556035</v>
      </c>
      <c r="M27" s="109">
        <v>18690566.960000001</v>
      </c>
      <c r="N27" s="109">
        <v>0</v>
      </c>
      <c r="O27" s="109">
        <v>15760396.350000001</v>
      </c>
      <c r="P27" s="109">
        <v>6348108.2000000002</v>
      </c>
      <c r="Q27" s="109">
        <v>6291356.5600000005</v>
      </c>
      <c r="R27" s="109">
        <v>5159310.37</v>
      </c>
      <c r="S27" s="109">
        <v>0</v>
      </c>
      <c r="T27" s="109">
        <v>0</v>
      </c>
      <c r="U27" s="111">
        <v>59084239.07</v>
      </c>
      <c r="V27" s="112"/>
      <c r="W27" s="112"/>
      <c r="X27" s="112"/>
      <c r="Y27" s="112"/>
      <c r="Z27" s="112"/>
      <c r="AA27" s="112"/>
      <c r="AB27" s="112"/>
    </row>
    <row r="28" spans="1:28">
      <c r="J28" s="114">
        <v>0</v>
      </c>
      <c r="U28" s="115">
        <v>0</v>
      </c>
    </row>
    <row r="29" spans="1:28" s="113" customFormat="1" ht="14.4">
      <c r="A29" s="108" t="s">
        <v>52</v>
      </c>
      <c r="B29" s="109">
        <v>5667695</v>
      </c>
      <c r="C29" s="109">
        <v>1193949</v>
      </c>
      <c r="D29" s="109">
        <v>5031612</v>
      </c>
      <c r="E29" s="109">
        <v>2143031</v>
      </c>
      <c r="F29" s="109">
        <v>154385</v>
      </c>
      <c r="G29" s="109">
        <v>0</v>
      </c>
      <c r="H29" s="109">
        <v>200775</v>
      </c>
      <c r="I29" s="109">
        <v>0</v>
      </c>
      <c r="J29" s="110">
        <v>14391447</v>
      </c>
      <c r="K29" s="109">
        <v>6814661</v>
      </c>
      <c r="L29" s="109">
        <v>0</v>
      </c>
      <c r="M29" s="109">
        <v>0</v>
      </c>
      <c r="N29" s="109">
        <v>0</v>
      </c>
      <c r="O29" s="109">
        <v>567921</v>
      </c>
      <c r="P29" s="109">
        <v>2452243</v>
      </c>
      <c r="Q29" s="109">
        <v>1584639</v>
      </c>
      <c r="R29" s="109">
        <v>4085056</v>
      </c>
      <c r="S29" s="109">
        <v>0</v>
      </c>
      <c r="T29" s="109">
        <v>0</v>
      </c>
      <c r="U29" s="111">
        <v>15504520</v>
      </c>
      <c r="V29" s="112"/>
      <c r="W29" s="112"/>
      <c r="X29" s="112"/>
      <c r="Y29" s="112"/>
      <c r="Z29" s="112"/>
      <c r="AA29" s="112"/>
      <c r="AB29" s="112"/>
    </row>
    <row r="30" spans="1:28">
      <c r="A30" s="103" t="s">
        <v>53</v>
      </c>
      <c r="B30" s="100">
        <v>965230.73</v>
      </c>
      <c r="C30" s="100">
        <v>0</v>
      </c>
      <c r="D30" s="100">
        <v>211584.34000000003</v>
      </c>
      <c r="E30" s="100">
        <v>2392.67</v>
      </c>
      <c r="F30" s="100">
        <v>183639.13</v>
      </c>
      <c r="G30" s="100">
        <v>0</v>
      </c>
      <c r="H30" s="100">
        <v>0</v>
      </c>
      <c r="I30" s="100">
        <v>0</v>
      </c>
      <c r="J30" s="114">
        <v>1362846.87</v>
      </c>
      <c r="K30" s="100">
        <v>528585.81999999995</v>
      </c>
      <c r="L30" s="100">
        <v>10505</v>
      </c>
      <c r="M30" s="100">
        <v>0</v>
      </c>
      <c r="N30" s="100">
        <v>0</v>
      </c>
      <c r="O30" s="100">
        <v>-159852.00000000003</v>
      </c>
      <c r="P30" s="100">
        <v>62833.75</v>
      </c>
      <c r="Q30" s="100">
        <v>354066.14</v>
      </c>
      <c r="R30" s="100">
        <v>586805.25</v>
      </c>
      <c r="S30" s="100">
        <v>0</v>
      </c>
      <c r="T30" s="100">
        <v>0</v>
      </c>
      <c r="U30" s="115">
        <v>1382943.96</v>
      </c>
    </row>
    <row r="31" spans="1:28">
      <c r="A31" s="103" t="s">
        <v>392</v>
      </c>
      <c r="B31" s="100">
        <v>1112970.78</v>
      </c>
      <c r="C31" s="100">
        <v>0</v>
      </c>
      <c r="D31" s="100">
        <v>417356.88</v>
      </c>
      <c r="E31" s="100">
        <v>322261.26</v>
      </c>
      <c r="F31" s="100">
        <v>15172.37</v>
      </c>
      <c r="G31" s="100">
        <v>0</v>
      </c>
      <c r="H31" s="100">
        <v>1815.34</v>
      </c>
      <c r="I31" s="100">
        <v>358278</v>
      </c>
      <c r="J31" s="114">
        <v>2227854.6300000004</v>
      </c>
      <c r="K31" s="100">
        <v>829059.08</v>
      </c>
      <c r="L31" s="100">
        <v>0</v>
      </c>
      <c r="M31" s="100">
        <v>362018</v>
      </c>
      <c r="N31" s="100">
        <v>0</v>
      </c>
      <c r="O31" s="100">
        <v>50718.12999999999</v>
      </c>
      <c r="P31" s="100">
        <v>80308.97</v>
      </c>
      <c r="Q31" s="100">
        <v>338428.95</v>
      </c>
      <c r="R31" s="100">
        <v>702204.67</v>
      </c>
      <c r="S31" s="100">
        <v>0</v>
      </c>
      <c r="T31" s="100">
        <v>0</v>
      </c>
      <c r="U31" s="115">
        <v>2362737.7999999998</v>
      </c>
    </row>
    <row r="32" spans="1:28">
      <c r="A32" s="103" t="s">
        <v>55</v>
      </c>
      <c r="B32" s="100">
        <v>0</v>
      </c>
      <c r="C32" s="100">
        <v>0</v>
      </c>
      <c r="D32" s="100">
        <v>91990</v>
      </c>
      <c r="E32" s="100">
        <v>0</v>
      </c>
      <c r="F32" s="100">
        <v>0</v>
      </c>
      <c r="G32" s="100">
        <v>0</v>
      </c>
      <c r="H32" s="100">
        <v>0</v>
      </c>
      <c r="I32" s="100">
        <v>0</v>
      </c>
      <c r="J32" s="114">
        <v>91990</v>
      </c>
      <c r="K32" s="100">
        <v>40664</v>
      </c>
      <c r="L32" s="100">
        <v>16</v>
      </c>
      <c r="M32" s="100">
        <v>0</v>
      </c>
      <c r="N32" s="100">
        <v>23194</v>
      </c>
      <c r="O32" s="100">
        <v>19337</v>
      </c>
      <c r="P32" s="100">
        <v>2090</v>
      </c>
      <c r="Q32" s="100">
        <v>5661</v>
      </c>
      <c r="R32" s="100">
        <v>0</v>
      </c>
      <c r="S32" s="100">
        <v>0</v>
      </c>
      <c r="T32" s="100">
        <v>0</v>
      </c>
      <c r="U32" s="115">
        <v>90962</v>
      </c>
    </row>
    <row r="33" spans="1:28">
      <c r="A33" s="103" t="s">
        <v>56</v>
      </c>
      <c r="B33" s="100">
        <v>1774288.69</v>
      </c>
      <c r="C33" s="100">
        <v>263424.63</v>
      </c>
      <c r="D33" s="100">
        <v>306666.11</v>
      </c>
      <c r="E33" s="100">
        <v>94822.68</v>
      </c>
      <c r="F33" s="100">
        <v>0</v>
      </c>
      <c r="G33" s="100">
        <v>21576.6</v>
      </c>
      <c r="H33" s="100">
        <v>558016</v>
      </c>
      <c r="I33" s="100">
        <v>249288.19</v>
      </c>
      <c r="J33" s="114">
        <v>3268082.9</v>
      </c>
      <c r="K33" s="100">
        <v>249288.19</v>
      </c>
      <c r="L33" s="100">
        <v>0</v>
      </c>
      <c r="M33" s="100">
        <v>60000</v>
      </c>
      <c r="N33" s="100">
        <v>0</v>
      </c>
      <c r="O33" s="100">
        <v>1835420.38</v>
      </c>
      <c r="P33" s="100">
        <v>40263.79</v>
      </c>
      <c r="Q33" s="100">
        <v>760000</v>
      </c>
      <c r="R33" s="100">
        <v>65570.100000000006</v>
      </c>
      <c r="S33" s="100">
        <v>0</v>
      </c>
      <c r="T33" s="100">
        <v>0</v>
      </c>
      <c r="U33" s="115">
        <v>3010542.46</v>
      </c>
    </row>
    <row r="34" spans="1:28">
      <c r="A34" s="103" t="s">
        <v>57</v>
      </c>
      <c r="B34" s="100">
        <v>2876921.9399999995</v>
      </c>
      <c r="C34" s="100">
        <v>0</v>
      </c>
      <c r="D34" s="100">
        <v>1579965.15</v>
      </c>
      <c r="E34" s="100">
        <v>178593.21000000002</v>
      </c>
      <c r="F34" s="100">
        <v>0</v>
      </c>
      <c r="G34" s="100">
        <v>859505.6</v>
      </c>
      <c r="H34" s="100">
        <v>0</v>
      </c>
      <c r="I34" s="100">
        <v>244510.56</v>
      </c>
      <c r="J34" s="114">
        <v>5739496.459999999</v>
      </c>
      <c r="K34" s="100">
        <v>1096171.54</v>
      </c>
      <c r="L34" s="100">
        <v>489228.1</v>
      </c>
      <c r="M34" s="100">
        <v>614788.06000000006</v>
      </c>
      <c r="N34" s="100">
        <v>0</v>
      </c>
      <c r="O34" s="100">
        <v>880923.36</v>
      </c>
      <c r="P34" s="100">
        <v>375135.77</v>
      </c>
      <c r="Q34" s="100">
        <v>1430641.82</v>
      </c>
      <c r="R34" s="100">
        <v>890255.48</v>
      </c>
      <c r="S34" s="100">
        <v>0</v>
      </c>
      <c r="T34" s="100">
        <v>0</v>
      </c>
      <c r="U34" s="115">
        <v>5777144.1300000008</v>
      </c>
    </row>
    <row r="35" spans="1:28" s="113" customFormat="1" ht="14.4">
      <c r="A35" s="108" t="s">
        <v>41</v>
      </c>
      <c r="B35" s="109">
        <v>6729412.1399999997</v>
      </c>
      <c r="C35" s="109">
        <v>263424.63</v>
      </c>
      <c r="D35" s="109">
        <v>2607562.48</v>
      </c>
      <c r="E35" s="109">
        <v>598069.82000000007</v>
      </c>
      <c r="F35" s="109">
        <v>198811.5</v>
      </c>
      <c r="G35" s="109">
        <v>881082.2</v>
      </c>
      <c r="H35" s="109">
        <v>559831.34</v>
      </c>
      <c r="I35" s="109">
        <v>852076.75</v>
      </c>
      <c r="J35" s="110">
        <v>12690270.859999999</v>
      </c>
      <c r="K35" s="109">
        <v>2743768.63</v>
      </c>
      <c r="L35" s="109">
        <v>499749.1</v>
      </c>
      <c r="M35" s="109">
        <v>1036806.06</v>
      </c>
      <c r="N35" s="109">
        <v>23194</v>
      </c>
      <c r="O35" s="109">
        <v>2626546.8699999996</v>
      </c>
      <c r="P35" s="109">
        <v>560632.28</v>
      </c>
      <c r="Q35" s="109">
        <v>2888797.91</v>
      </c>
      <c r="R35" s="109">
        <v>2244835.5</v>
      </c>
      <c r="S35" s="109">
        <v>0</v>
      </c>
      <c r="T35" s="109">
        <v>0</v>
      </c>
      <c r="U35" s="111">
        <v>12624330.350000001</v>
      </c>
      <c r="V35" s="112"/>
      <c r="W35" s="112"/>
      <c r="X35" s="112"/>
      <c r="Y35" s="112"/>
      <c r="Z35" s="112"/>
      <c r="AA35" s="112"/>
      <c r="AB35" s="112"/>
    </row>
    <row r="36" spans="1:28" s="113" customFormat="1" ht="14.4">
      <c r="A36" s="108" t="s">
        <v>42</v>
      </c>
      <c r="B36" s="109">
        <v>12397107.140000001</v>
      </c>
      <c r="C36" s="109">
        <v>1457373.63</v>
      </c>
      <c r="D36" s="109">
        <v>7639174.4800000004</v>
      </c>
      <c r="E36" s="109">
        <v>2741100.8200000003</v>
      </c>
      <c r="F36" s="109">
        <v>353196.5</v>
      </c>
      <c r="G36" s="109">
        <v>881082.2</v>
      </c>
      <c r="H36" s="109">
        <v>760606.34</v>
      </c>
      <c r="I36" s="109">
        <v>852076.75</v>
      </c>
      <c r="J36" s="110">
        <v>27081717.859999999</v>
      </c>
      <c r="K36" s="109">
        <v>9558429.629999999</v>
      </c>
      <c r="L36" s="109">
        <v>499749.1</v>
      </c>
      <c r="M36" s="109">
        <v>1036806.06</v>
      </c>
      <c r="N36" s="109">
        <v>23194</v>
      </c>
      <c r="O36" s="109">
        <v>3194467.8699999996</v>
      </c>
      <c r="P36" s="109">
        <v>3012875.2800000003</v>
      </c>
      <c r="Q36" s="109">
        <v>4473436.91</v>
      </c>
      <c r="R36" s="109">
        <v>6329891.5</v>
      </c>
      <c r="S36" s="109">
        <v>0</v>
      </c>
      <c r="T36" s="109">
        <v>0</v>
      </c>
      <c r="U36" s="111">
        <v>28128850.349999998</v>
      </c>
      <c r="V36" s="112"/>
      <c r="W36" s="112"/>
      <c r="X36" s="112"/>
      <c r="Y36" s="112"/>
      <c r="Z36" s="112"/>
      <c r="AA36" s="112"/>
      <c r="AB36" s="112"/>
    </row>
    <row r="37" spans="1:28">
      <c r="J37" s="114">
        <v>0</v>
      </c>
      <c r="U37" s="115">
        <v>0</v>
      </c>
    </row>
    <row r="38" spans="1:28" s="113" customFormat="1" ht="14.4">
      <c r="A38" s="108" t="s">
        <v>58</v>
      </c>
      <c r="B38" s="109">
        <v>3209049</v>
      </c>
      <c r="C38" s="109">
        <v>1635940</v>
      </c>
      <c r="D38" s="109">
        <v>3342275</v>
      </c>
      <c r="E38" s="109">
        <v>2392528</v>
      </c>
      <c r="F38" s="109">
        <v>97860</v>
      </c>
      <c r="G38" s="109">
        <v>0</v>
      </c>
      <c r="H38" s="109">
        <v>303730</v>
      </c>
      <c r="I38" s="109">
        <v>300100</v>
      </c>
      <c r="J38" s="110">
        <v>11281482</v>
      </c>
      <c r="K38" s="109">
        <v>6568971</v>
      </c>
      <c r="L38" s="109">
        <v>0</v>
      </c>
      <c r="M38" s="109">
        <v>0</v>
      </c>
      <c r="N38" s="109">
        <v>0</v>
      </c>
      <c r="O38" s="109">
        <v>3427152</v>
      </c>
      <c r="P38" s="109">
        <v>2023432</v>
      </c>
      <c r="Q38" s="109">
        <v>189161</v>
      </c>
      <c r="R38" s="109">
        <v>2303488</v>
      </c>
      <c r="S38" s="109">
        <v>0</v>
      </c>
      <c r="T38" s="109">
        <v>0</v>
      </c>
      <c r="U38" s="111">
        <v>14512204</v>
      </c>
      <c r="V38" s="112"/>
      <c r="W38" s="112"/>
      <c r="X38" s="112"/>
      <c r="Y38" s="112"/>
      <c r="Z38" s="112"/>
      <c r="AA38" s="112"/>
      <c r="AB38" s="112"/>
    </row>
    <row r="39" spans="1:28">
      <c r="A39" s="103" t="s">
        <v>59</v>
      </c>
      <c r="B39" s="100">
        <v>1294590.43</v>
      </c>
      <c r="C39" s="100">
        <v>0</v>
      </c>
      <c r="D39" s="100">
        <v>270469.42</v>
      </c>
      <c r="E39" s="100">
        <v>0</v>
      </c>
      <c r="F39" s="100">
        <v>0</v>
      </c>
      <c r="G39" s="100">
        <v>0</v>
      </c>
      <c r="H39" s="100">
        <v>10000</v>
      </c>
      <c r="I39" s="100">
        <v>0</v>
      </c>
      <c r="J39" s="114">
        <v>1575059.8499999999</v>
      </c>
      <c r="K39" s="100">
        <v>159286.57</v>
      </c>
      <c r="L39" s="100">
        <v>0</v>
      </c>
      <c r="M39" s="100">
        <v>0</v>
      </c>
      <c r="N39" s="100">
        <v>0</v>
      </c>
      <c r="O39" s="100">
        <v>2827.48</v>
      </c>
      <c r="P39" s="100">
        <v>71591.19</v>
      </c>
      <c r="Q39" s="100">
        <v>635760.4</v>
      </c>
      <c r="R39" s="100">
        <v>479331.14</v>
      </c>
      <c r="S39" s="100">
        <v>0</v>
      </c>
      <c r="T39" s="100">
        <v>0</v>
      </c>
      <c r="U39" s="115">
        <v>1348796.78</v>
      </c>
    </row>
    <row r="40" spans="1:28">
      <c r="A40" s="103" t="s">
        <v>393</v>
      </c>
      <c r="B40" s="100">
        <v>3378582</v>
      </c>
      <c r="C40" s="100">
        <v>118448</v>
      </c>
      <c r="D40" s="100">
        <v>1649880</v>
      </c>
      <c r="E40" s="100">
        <v>0</v>
      </c>
      <c r="F40" s="100">
        <v>0</v>
      </c>
      <c r="G40" s="100">
        <v>216836</v>
      </c>
      <c r="H40" s="100">
        <v>3276787</v>
      </c>
      <c r="I40" s="100">
        <v>29150</v>
      </c>
      <c r="J40" s="114">
        <v>8669683</v>
      </c>
      <c r="K40" s="100">
        <v>482299</v>
      </c>
      <c r="L40" s="100">
        <v>0</v>
      </c>
      <c r="M40" s="100">
        <v>3261000</v>
      </c>
      <c r="N40" s="100">
        <v>0</v>
      </c>
      <c r="O40" s="100">
        <v>676034</v>
      </c>
      <c r="P40" s="100">
        <v>389891</v>
      </c>
      <c r="Q40" s="100">
        <v>65583</v>
      </c>
      <c r="R40" s="100">
        <v>427085</v>
      </c>
      <c r="S40" s="100">
        <v>0</v>
      </c>
      <c r="T40" s="100">
        <v>0</v>
      </c>
      <c r="U40" s="115">
        <v>5301892</v>
      </c>
    </row>
    <row r="41" spans="1:28">
      <c r="A41" s="103" t="s">
        <v>61</v>
      </c>
      <c r="B41" s="100">
        <v>889351.41999999993</v>
      </c>
      <c r="C41" s="100">
        <v>0</v>
      </c>
      <c r="D41" s="100">
        <v>213599.19</v>
      </c>
      <c r="E41" s="100">
        <v>405366.79</v>
      </c>
      <c r="F41" s="100">
        <v>0</v>
      </c>
      <c r="G41" s="100">
        <v>0</v>
      </c>
      <c r="H41" s="100">
        <v>26028</v>
      </c>
      <c r="I41" s="100">
        <v>51005.61</v>
      </c>
      <c r="J41" s="114">
        <v>1585351.01</v>
      </c>
      <c r="K41" s="100">
        <v>0</v>
      </c>
      <c r="L41" s="100">
        <v>0</v>
      </c>
      <c r="M41" s="100">
        <v>842496.05</v>
      </c>
      <c r="N41" s="100">
        <v>0</v>
      </c>
      <c r="O41" s="100">
        <v>1051300.9400000002</v>
      </c>
      <c r="P41" s="100">
        <v>135354.19</v>
      </c>
      <c r="Q41" s="100">
        <v>135980.29999999999</v>
      </c>
      <c r="R41" s="100">
        <v>24746.799999999999</v>
      </c>
      <c r="S41" s="100">
        <v>0</v>
      </c>
      <c r="T41" s="100">
        <v>0</v>
      </c>
      <c r="U41" s="115">
        <v>2189878.2799999998</v>
      </c>
    </row>
    <row r="42" spans="1:28" s="113" customFormat="1" ht="14.4">
      <c r="A42" s="108" t="s">
        <v>41</v>
      </c>
      <c r="B42" s="109">
        <v>5562523.8499999996</v>
      </c>
      <c r="C42" s="109">
        <v>118448</v>
      </c>
      <c r="D42" s="109">
        <v>2133948.61</v>
      </c>
      <c r="E42" s="109">
        <v>405366.79</v>
      </c>
      <c r="F42" s="109">
        <v>0</v>
      </c>
      <c r="G42" s="109">
        <v>216836</v>
      </c>
      <c r="H42" s="109">
        <v>3312815</v>
      </c>
      <c r="I42" s="109">
        <v>80155.61</v>
      </c>
      <c r="J42" s="110">
        <v>11830093.859999999</v>
      </c>
      <c r="K42" s="109">
        <v>641585.57000000007</v>
      </c>
      <c r="L42" s="109">
        <v>0</v>
      </c>
      <c r="M42" s="109">
        <v>4103496.05</v>
      </c>
      <c r="N42" s="109">
        <v>0</v>
      </c>
      <c r="O42" s="109">
        <v>1730162.4200000002</v>
      </c>
      <c r="P42" s="109">
        <v>596836.38</v>
      </c>
      <c r="Q42" s="109">
        <v>837323.7</v>
      </c>
      <c r="R42" s="109">
        <v>931162.94000000006</v>
      </c>
      <c r="S42" s="109">
        <v>0</v>
      </c>
      <c r="T42" s="109">
        <v>0</v>
      </c>
      <c r="U42" s="111">
        <v>8840567.0600000005</v>
      </c>
      <c r="V42" s="112"/>
      <c r="W42" s="112"/>
      <c r="X42" s="112"/>
      <c r="Y42" s="112"/>
      <c r="Z42" s="112"/>
      <c r="AA42" s="112"/>
      <c r="AB42" s="112"/>
    </row>
    <row r="43" spans="1:28" s="113" customFormat="1" ht="14.4">
      <c r="A43" s="108" t="s">
        <v>42</v>
      </c>
      <c r="B43" s="109">
        <v>8771572.8499999996</v>
      </c>
      <c r="C43" s="109">
        <v>1754388</v>
      </c>
      <c r="D43" s="109">
        <v>5476223.6099999994</v>
      </c>
      <c r="E43" s="109">
        <v>2797894.79</v>
      </c>
      <c r="F43" s="109">
        <v>97860</v>
      </c>
      <c r="G43" s="109">
        <v>216836</v>
      </c>
      <c r="H43" s="109">
        <v>3616545</v>
      </c>
      <c r="I43" s="109">
        <v>380255.61</v>
      </c>
      <c r="J43" s="110">
        <v>23111575.859999999</v>
      </c>
      <c r="K43" s="109">
        <v>7210556.5700000003</v>
      </c>
      <c r="L43" s="109">
        <v>0</v>
      </c>
      <c r="M43" s="109">
        <v>4103496.05</v>
      </c>
      <c r="N43" s="109">
        <v>0</v>
      </c>
      <c r="O43" s="109">
        <v>5157314.42</v>
      </c>
      <c r="P43" s="109">
        <v>2620268.38</v>
      </c>
      <c r="Q43" s="109">
        <v>1026484.7</v>
      </c>
      <c r="R43" s="109">
        <v>3234650.94</v>
      </c>
      <c r="S43" s="109">
        <v>0</v>
      </c>
      <c r="T43" s="109">
        <v>0</v>
      </c>
      <c r="U43" s="111">
        <v>23352771.060000002</v>
      </c>
      <c r="V43" s="112"/>
      <c r="W43" s="112"/>
      <c r="X43" s="112"/>
      <c r="Y43" s="112"/>
      <c r="Z43" s="112"/>
      <c r="AA43" s="112"/>
      <c r="AB43" s="112"/>
    </row>
    <row r="44" spans="1:28">
      <c r="J44" s="114">
        <v>0</v>
      </c>
      <c r="U44" s="115">
        <v>0</v>
      </c>
    </row>
    <row r="45" spans="1:28" s="113" customFormat="1" ht="14.4">
      <c r="A45" s="108" t="s">
        <v>62</v>
      </c>
      <c r="B45" s="109">
        <v>20992624.010000002</v>
      </c>
      <c r="C45" s="109">
        <v>10213912.110000001</v>
      </c>
      <c r="D45" s="109">
        <v>15112982.530000003</v>
      </c>
      <c r="E45" s="109">
        <v>12147990.92</v>
      </c>
      <c r="F45" s="109">
        <v>83345.56</v>
      </c>
      <c r="G45" s="109">
        <v>20157.580000000002</v>
      </c>
      <c r="H45" s="109">
        <v>2732163.77</v>
      </c>
      <c r="I45" s="109">
        <v>4845441.62</v>
      </c>
      <c r="J45" s="110">
        <v>66148618.100000009</v>
      </c>
      <c r="K45" s="109">
        <v>31087812</v>
      </c>
      <c r="L45" s="109">
        <v>18837.239999999998</v>
      </c>
      <c r="M45" s="109">
        <v>6080156.75</v>
      </c>
      <c r="N45" s="109">
        <v>0</v>
      </c>
      <c r="O45" s="109">
        <v>10154198.800000001</v>
      </c>
      <c r="P45" s="109">
        <v>6841455.8500000006</v>
      </c>
      <c r="Q45" s="109">
        <v>2731650.85</v>
      </c>
      <c r="R45" s="109">
        <v>7906321.6400000006</v>
      </c>
      <c r="S45" s="109">
        <v>0</v>
      </c>
      <c r="T45" s="109">
        <v>0</v>
      </c>
      <c r="U45" s="111">
        <v>64820433.129999995</v>
      </c>
      <c r="V45" s="112"/>
      <c r="W45" s="112"/>
      <c r="X45" s="112"/>
      <c r="Y45" s="112"/>
      <c r="Z45" s="112"/>
      <c r="AA45" s="112"/>
      <c r="AB45" s="112"/>
    </row>
    <row r="46" spans="1:28">
      <c r="A46" s="103" t="s">
        <v>394</v>
      </c>
      <c r="B46" s="100">
        <v>7737362.7400000002</v>
      </c>
      <c r="C46" s="100">
        <v>0</v>
      </c>
      <c r="D46" s="100">
        <v>1978226.64</v>
      </c>
      <c r="E46" s="100">
        <v>0</v>
      </c>
      <c r="F46" s="100">
        <v>0</v>
      </c>
      <c r="G46" s="100">
        <v>406375</v>
      </c>
      <c r="H46" s="100">
        <v>448303.5</v>
      </c>
      <c r="I46" s="100">
        <v>1187676.71</v>
      </c>
      <c r="J46" s="114">
        <v>11757944.59</v>
      </c>
      <c r="K46" s="100">
        <v>0</v>
      </c>
      <c r="L46" s="100">
        <v>0</v>
      </c>
      <c r="M46" s="100">
        <v>1876759.21</v>
      </c>
      <c r="N46" s="100">
        <v>0</v>
      </c>
      <c r="O46" s="100">
        <v>1210136.47</v>
      </c>
      <c r="P46" s="100">
        <v>363524.76</v>
      </c>
      <c r="Q46" s="100">
        <v>2500983.9299999997</v>
      </c>
      <c r="R46" s="100">
        <v>1471512.3</v>
      </c>
      <c r="S46" s="100">
        <v>0</v>
      </c>
      <c r="T46" s="100">
        <v>0</v>
      </c>
      <c r="U46" s="115">
        <v>7422916.669999999</v>
      </c>
    </row>
    <row r="47" spans="1:28">
      <c r="A47" s="103" t="s">
        <v>64</v>
      </c>
      <c r="B47" s="100">
        <v>1891237</v>
      </c>
      <c r="C47" s="100">
        <v>45597</v>
      </c>
      <c r="D47" s="100">
        <v>1153566</v>
      </c>
      <c r="E47" s="100">
        <v>365572</v>
      </c>
      <c r="F47" s="100">
        <v>0</v>
      </c>
      <c r="G47" s="100">
        <v>496114</v>
      </c>
      <c r="H47" s="100">
        <v>0</v>
      </c>
      <c r="I47" s="100">
        <v>1621896</v>
      </c>
      <c r="J47" s="114">
        <v>5573982</v>
      </c>
      <c r="K47" s="100">
        <v>1621896</v>
      </c>
      <c r="L47" s="100">
        <v>0</v>
      </c>
      <c r="M47" s="100">
        <v>1903252</v>
      </c>
      <c r="N47" s="100">
        <v>0</v>
      </c>
      <c r="O47" s="100">
        <v>1150835</v>
      </c>
      <c r="P47" s="100">
        <v>401473</v>
      </c>
      <c r="Q47" s="100">
        <v>0</v>
      </c>
      <c r="R47" s="100">
        <v>646429</v>
      </c>
      <c r="S47" s="100">
        <v>0</v>
      </c>
      <c r="T47" s="100">
        <v>0</v>
      </c>
      <c r="U47" s="115">
        <v>5723885</v>
      </c>
    </row>
    <row r="48" spans="1:28">
      <c r="A48" s="103" t="s">
        <v>65</v>
      </c>
      <c r="B48" s="100">
        <v>0</v>
      </c>
      <c r="C48" s="100">
        <v>0</v>
      </c>
      <c r="D48" s="100">
        <v>522579</v>
      </c>
      <c r="E48" s="100">
        <v>11374</v>
      </c>
      <c r="F48" s="100">
        <v>31999</v>
      </c>
      <c r="G48" s="100">
        <v>0</v>
      </c>
      <c r="H48" s="100">
        <v>504655</v>
      </c>
      <c r="I48" s="100">
        <v>1335377</v>
      </c>
      <c r="J48" s="114">
        <v>2405984</v>
      </c>
      <c r="K48" s="100">
        <v>363928</v>
      </c>
      <c r="L48" s="100">
        <v>0</v>
      </c>
      <c r="M48" s="100">
        <v>0</v>
      </c>
      <c r="N48" s="100">
        <v>0</v>
      </c>
      <c r="O48" s="100">
        <v>685981</v>
      </c>
      <c r="P48" s="100">
        <v>59807</v>
      </c>
      <c r="Q48" s="100">
        <v>29069</v>
      </c>
      <c r="R48" s="100">
        <v>0</v>
      </c>
      <c r="S48" s="100">
        <v>0</v>
      </c>
      <c r="T48" s="100">
        <v>0</v>
      </c>
      <c r="U48" s="115">
        <v>1138785</v>
      </c>
    </row>
    <row r="49" spans="1:28">
      <c r="A49" s="103" t="s">
        <v>66</v>
      </c>
      <c r="B49" s="100">
        <v>10011</v>
      </c>
      <c r="C49" s="100">
        <v>6084</v>
      </c>
      <c r="D49" s="100">
        <v>145792</v>
      </c>
      <c r="E49" s="100">
        <v>46642</v>
      </c>
      <c r="F49" s="100">
        <v>6387</v>
      </c>
      <c r="G49" s="100">
        <v>0</v>
      </c>
      <c r="H49" s="100">
        <v>1456673</v>
      </c>
      <c r="I49" s="100">
        <v>0</v>
      </c>
      <c r="J49" s="114">
        <v>1671589</v>
      </c>
      <c r="K49" s="100">
        <v>0</v>
      </c>
      <c r="L49" s="100">
        <v>0</v>
      </c>
      <c r="M49" s="100">
        <v>774943</v>
      </c>
      <c r="N49" s="100">
        <v>0</v>
      </c>
      <c r="O49" s="100">
        <v>138717</v>
      </c>
      <c r="P49" s="100">
        <v>101640</v>
      </c>
      <c r="Q49" s="100">
        <v>1745</v>
      </c>
      <c r="R49" s="100">
        <v>3210</v>
      </c>
      <c r="S49" s="100">
        <v>0</v>
      </c>
      <c r="T49" s="100">
        <v>0</v>
      </c>
      <c r="U49" s="115">
        <v>1020255</v>
      </c>
    </row>
    <row r="50" spans="1:28">
      <c r="A50" s="103" t="s">
        <v>67</v>
      </c>
      <c r="B50" s="100">
        <v>20511769.650000002</v>
      </c>
      <c r="C50" s="100">
        <v>0</v>
      </c>
      <c r="D50" s="100">
        <v>12884614.629999999</v>
      </c>
      <c r="E50" s="100">
        <v>800176.89</v>
      </c>
      <c r="F50" s="100">
        <v>0</v>
      </c>
      <c r="G50" s="100">
        <v>12626637.960000001</v>
      </c>
      <c r="H50" s="100">
        <v>6744363.4800000004</v>
      </c>
      <c r="I50" s="100">
        <v>911732.14</v>
      </c>
      <c r="J50" s="114">
        <v>54479294.75</v>
      </c>
      <c r="K50" s="100">
        <v>0</v>
      </c>
      <c r="L50" s="100">
        <v>0</v>
      </c>
      <c r="M50" s="100">
        <v>24984761.940000001</v>
      </c>
      <c r="N50" s="100">
        <v>0</v>
      </c>
      <c r="O50" s="100">
        <v>6614445.790000001</v>
      </c>
      <c r="P50" s="100">
        <v>3316804.18</v>
      </c>
      <c r="Q50" s="100">
        <v>964304.26</v>
      </c>
      <c r="R50" s="100">
        <v>3560075.92</v>
      </c>
      <c r="S50" s="100">
        <v>0</v>
      </c>
      <c r="T50" s="100">
        <v>0</v>
      </c>
      <c r="U50" s="115">
        <v>39440392.090000004</v>
      </c>
    </row>
    <row r="51" spans="1:28">
      <c r="A51" s="103" t="s">
        <v>68</v>
      </c>
      <c r="B51" s="100">
        <v>39205</v>
      </c>
      <c r="C51" s="100">
        <v>0</v>
      </c>
      <c r="D51" s="100">
        <v>821591</v>
      </c>
      <c r="E51" s="100">
        <v>131991</v>
      </c>
      <c r="F51" s="100">
        <v>2768</v>
      </c>
      <c r="G51" s="100">
        <v>0</v>
      </c>
      <c r="H51" s="100">
        <v>5913</v>
      </c>
      <c r="I51" s="100">
        <v>0</v>
      </c>
      <c r="J51" s="114">
        <v>1001468</v>
      </c>
      <c r="K51" s="100">
        <v>0</v>
      </c>
      <c r="L51" s="100">
        <v>0</v>
      </c>
      <c r="M51" s="100">
        <v>47015</v>
      </c>
      <c r="N51" s="100">
        <v>0</v>
      </c>
      <c r="O51" s="100">
        <v>436576</v>
      </c>
      <c r="P51" s="100">
        <v>290360</v>
      </c>
      <c r="Q51" s="100">
        <v>0</v>
      </c>
      <c r="R51" s="100">
        <v>0</v>
      </c>
      <c r="S51" s="100">
        <v>0</v>
      </c>
      <c r="T51" s="100">
        <v>0</v>
      </c>
      <c r="U51" s="115">
        <v>773951</v>
      </c>
    </row>
    <row r="52" spans="1:28">
      <c r="A52" s="103" t="s">
        <v>69</v>
      </c>
      <c r="B52" s="100">
        <v>359.04</v>
      </c>
      <c r="C52" s="100">
        <v>0</v>
      </c>
      <c r="D52" s="100">
        <v>177328.36000000002</v>
      </c>
      <c r="E52" s="100">
        <v>14253.59</v>
      </c>
      <c r="F52" s="100">
        <v>0</v>
      </c>
      <c r="G52" s="100">
        <v>17000</v>
      </c>
      <c r="H52" s="100">
        <v>84688</v>
      </c>
      <c r="I52" s="100">
        <v>0</v>
      </c>
      <c r="J52" s="114">
        <v>293628.99</v>
      </c>
      <c r="K52" s="100">
        <v>110283.91</v>
      </c>
      <c r="L52" s="100">
        <v>0</v>
      </c>
      <c r="M52" s="100">
        <v>65454.05</v>
      </c>
      <c r="N52" s="100">
        <v>0</v>
      </c>
      <c r="O52" s="100">
        <v>119863.24</v>
      </c>
      <c r="P52" s="100">
        <v>0</v>
      </c>
      <c r="Q52" s="100">
        <v>27322.889999999996</v>
      </c>
      <c r="R52" s="100">
        <v>0</v>
      </c>
      <c r="S52" s="100">
        <v>0</v>
      </c>
      <c r="T52" s="100">
        <v>0</v>
      </c>
      <c r="U52" s="115">
        <v>322924.09000000003</v>
      </c>
    </row>
    <row r="53" spans="1:28" s="113" customFormat="1" ht="14.4">
      <c r="A53" s="108" t="s">
        <v>41</v>
      </c>
      <c r="B53" s="109">
        <v>30189944.43</v>
      </c>
      <c r="C53" s="109">
        <v>51681</v>
      </c>
      <c r="D53" s="109">
        <v>17683697.629999999</v>
      </c>
      <c r="E53" s="109">
        <v>1370009.4800000002</v>
      </c>
      <c r="F53" s="109">
        <v>41154</v>
      </c>
      <c r="G53" s="109">
        <v>13546126.960000001</v>
      </c>
      <c r="H53" s="109">
        <v>9244595.9800000004</v>
      </c>
      <c r="I53" s="109">
        <v>5056681.8499999996</v>
      </c>
      <c r="J53" s="110">
        <v>77183891.329999998</v>
      </c>
      <c r="K53" s="109">
        <v>2096107.91</v>
      </c>
      <c r="L53" s="109">
        <v>0</v>
      </c>
      <c r="M53" s="109">
        <v>29652185.200000003</v>
      </c>
      <c r="N53" s="109">
        <v>0</v>
      </c>
      <c r="O53" s="109">
        <v>10356554.500000002</v>
      </c>
      <c r="P53" s="109">
        <v>4533608.9400000004</v>
      </c>
      <c r="Q53" s="109">
        <v>3523425.0799999996</v>
      </c>
      <c r="R53" s="109">
        <v>5681227.2199999997</v>
      </c>
      <c r="S53" s="109">
        <v>0</v>
      </c>
      <c r="T53" s="109">
        <v>0</v>
      </c>
      <c r="U53" s="111">
        <v>55843108.850000001</v>
      </c>
      <c r="V53" s="112"/>
      <c r="W53" s="112"/>
      <c r="X53" s="112"/>
      <c r="Y53" s="112"/>
      <c r="Z53" s="112"/>
      <c r="AA53" s="112"/>
      <c r="AB53" s="112"/>
    </row>
    <row r="54" spans="1:28" s="113" customFormat="1" ht="14.4">
      <c r="A54" s="108" t="s">
        <v>42</v>
      </c>
      <c r="B54" s="109">
        <v>51182568.439999998</v>
      </c>
      <c r="C54" s="109">
        <v>10265593.110000001</v>
      </c>
      <c r="D54" s="109">
        <v>32796680.160000004</v>
      </c>
      <c r="E54" s="109">
        <v>13518000.4</v>
      </c>
      <c r="F54" s="109">
        <v>124499.56</v>
      </c>
      <c r="G54" s="109">
        <v>13566284.540000001</v>
      </c>
      <c r="H54" s="109">
        <v>11976759.75</v>
      </c>
      <c r="I54" s="109">
        <v>9902123.4699999988</v>
      </c>
      <c r="J54" s="110">
        <v>143332509.43000001</v>
      </c>
      <c r="K54" s="109">
        <v>33183919.91</v>
      </c>
      <c r="L54" s="109">
        <v>18837.239999999998</v>
      </c>
      <c r="M54" s="109">
        <v>35732341.950000003</v>
      </c>
      <c r="N54" s="109">
        <v>0</v>
      </c>
      <c r="O54" s="109">
        <v>20510753.300000004</v>
      </c>
      <c r="P54" s="109">
        <v>11375064.790000001</v>
      </c>
      <c r="Q54" s="109">
        <v>6255075.9299999997</v>
      </c>
      <c r="R54" s="109">
        <v>13587548.859999999</v>
      </c>
      <c r="S54" s="109">
        <v>0</v>
      </c>
      <c r="T54" s="109">
        <v>0</v>
      </c>
      <c r="U54" s="111">
        <v>120663541.98</v>
      </c>
      <c r="V54" s="112"/>
      <c r="W54" s="112"/>
      <c r="X54" s="112"/>
      <c r="Y54" s="112"/>
      <c r="Z54" s="112"/>
      <c r="AA54" s="112"/>
      <c r="AB54" s="112"/>
    </row>
    <row r="55" spans="1:28">
      <c r="J55" s="114">
        <v>0</v>
      </c>
      <c r="U55" s="115">
        <v>0</v>
      </c>
    </row>
    <row r="56" spans="1:28" s="113" customFormat="1" ht="14.4">
      <c r="A56" s="108" t="s">
        <v>70</v>
      </c>
      <c r="B56" s="109">
        <v>511982.08999999997</v>
      </c>
      <c r="C56" s="109">
        <v>355766.11</v>
      </c>
      <c r="D56" s="109">
        <v>1735948.67</v>
      </c>
      <c r="E56" s="109">
        <v>334812.69999999995</v>
      </c>
      <c r="F56" s="109">
        <v>3713.14</v>
      </c>
      <c r="G56" s="109">
        <v>132540</v>
      </c>
      <c r="H56" s="109">
        <v>23122.760000000002</v>
      </c>
      <c r="I56" s="109">
        <v>0</v>
      </c>
      <c r="J56" s="110">
        <v>3097885.47</v>
      </c>
      <c r="K56" s="109">
        <v>864248</v>
      </c>
      <c r="L56" s="109">
        <v>0</v>
      </c>
      <c r="M56" s="109">
        <v>97241</v>
      </c>
      <c r="N56" s="109">
        <v>0</v>
      </c>
      <c r="O56" s="109">
        <v>104914</v>
      </c>
      <c r="P56" s="109">
        <v>1575403</v>
      </c>
      <c r="Q56" s="109">
        <v>114370</v>
      </c>
      <c r="R56" s="109">
        <v>472760</v>
      </c>
      <c r="S56" s="109">
        <v>0</v>
      </c>
      <c r="T56" s="109">
        <v>0</v>
      </c>
      <c r="U56" s="111">
        <v>3228936</v>
      </c>
      <c r="V56" s="112"/>
      <c r="W56" s="112"/>
      <c r="X56" s="112"/>
      <c r="Y56" s="112"/>
      <c r="Z56" s="112"/>
      <c r="AA56" s="112"/>
      <c r="AB56" s="112"/>
    </row>
    <row r="57" spans="1:28">
      <c r="A57" s="103" t="s">
        <v>71</v>
      </c>
      <c r="B57" s="100">
        <v>3480</v>
      </c>
      <c r="C57" s="100">
        <v>4047.61</v>
      </c>
      <c r="D57" s="100">
        <v>193549.62000000002</v>
      </c>
      <c r="E57" s="100">
        <v>1889.32</v>
      </c>
      <c r="F57" s="100">
        <v>0</v>
      </c>
      <c r="G57" s="100">
        <v>2509.94</v>
      </c>
      <c r="H57" s="100">
        <v>29694.27</v>
      </c>
      <c r="I57" s="100">
        <v>0</v>
      </c>
      <c r="J57" s="114">
        <v>235170.76000000004</v>
      </c>
      <c r="K57" s="100">
        <v>0</v>
      </c>
      <c r="L57" s="100">
        <v>56.92</v>
      </c>
      <c r="M57" s="100">
        <v>0</v>
      </c>
      <c r="N57" s="100">
        <v>0</v>
      </c>
      <c r="O57" s="100">
        <v>212406.81</v>
      </c>
      <c r="P57" s="100">
        <v>51805.88</v>
      </c>
      <c r="Q57" s="100">
        <v>0</v>
      </c>
      <c r="R57" s="100">
        <v>0</v>
      </c>
      <c r="S57" s="100">
        <v>0</v>
      </c>
      <c r="T57" s="100">
        <v>0</v>
      </c>
      <c r="U57" s="115">
        <v>264269.61</v>
      </c>
    </row>
    <row r="58" spans="1:28">
      <c r="A58" s="103" t="s">
        <v>72</v>
      </c>
      <c r="B58" s="100">
        <v>0</v>
      </c>
      <c r="C58" s="100">
        <v>0</v>
      </c>
      <c r="D58" s="100">
        <v>3654</v>
      </c>
      <c r="E58" s="100">
        <v>1198</v>
      </c>
      <c r="F58" s="100">
        <v>0</v>
      </c>
      <c r="G58" s="100">
        <v>0</v>
      </c>
      <c r="H58" s="100">
        <v>0</v>
      </c>
      <c r="I58" s="100">
        <v>0</v>
      </c>
      <c r="J58" s="114">
        <v>4852</v>
      </c>
      <c r="K58" s="100">
        <v>7179.96</v>
      </c>
      <c r="L58" s="100">
        <v>0</v>
      </c>
      <c r="M58" s="100">
        <v>0</v>
      </c>
      <c r="N58" s="100">
        <v>0</v>
      </c>
      <c r="O58" s="100">
        <v>8388.98</v>
      </c>
      <c r="P58" s="100">
        <v>2201.5100000000002</v>
      </c>
      <c r="Q58" s="100">
        <v>478.81</v>
      </c>
      <c r="R58" s="100">
        <v>0</v>
      </c>
      <c r="S58" s="100">
        <v>0</v>
      </c>
      <c r="T58" s="100">
        <v>0</v>
      </c>
      <c r="U58" s="115">
        <v>18249.259999999998</v>
      </c>
    </row>
    <row r="59" spans="1:28" s="113" customFormat="1" ht="14.4">
      <c r="A59" s="108" t="s">
        <v>41</v>
      </c>
      <c r="B59" s="109">
        <v>3480</v>
      </c>
      <c r="C59" s="109">
        <v>4047.61</v>
      </c>
      <c r="D59" s="109">
        <v>197203.62000000002</v>
      </c>
      <c r="E59" s="109">
        <v>3087.3199999999997</v>
      </c>
      <c r="F59" s="109">
        <v>0</v>
      </c>
      <c r="G59" s="109">
        <v>2509.94</v>
      </c>
      <c r="H59" s="109">
        <v>29694.27</v>
      </c>
      <c r="I59" s="109">
        <v>0</v>
      </c>
      <c r="J59" s="110">
        <v>240022.76000000004</v>
      </c>
      <c r="K59" s="109">
        <v>7179.96</v>
      </c>
      <c r="L59" s="109">
        <v>56.92</v>
      </c>
      <c r="M59" s="109">
        <v>0</v>
      </c>
      <c r="N59" s="109">
        <v>0</v>
      </c>
      <c r="O59" s="109">
        <v>220795.79</v>
      </c>
      <c r="P59" s="109">
        <v>54007.39</v>
      </c>
      <c r="Q59" s="109">
        <v>478.81</v>
      </c>
      <c r="R59" s="109">
        <v>0</v>
      </c>
      <c r="S59" s="109">
        <v>0</v>
      </c>
      <c r="T59" s="109">
        <v>0</v>
      </c>
      <c r="U59" s="111">
        <v>282518.87</v>
      </c>
      <c r="V59" s="112"/>
      <c r="W59" s="112"/>
      <c r="X59" s="112"/>
      <c r="Y59" s="112"/>
      <c r="Z59" s="112"/>
      <c r="AA59" s="112"/>
      <c r="AB59" s="112"/>
    </row>
    <row r="60" spans="1:28" s="113" customFormat="1" ht="14.4">
      <c r="A60" s="108" t="s">
        <v>42</v>
      </c>
      <c r="B60" s="109">
        <v>515462.08999999997</v>
      </c>
      <c r="C60" s="109">
        <v>359813.72</v>
      </c>
      <c r="D60" s="109">
        <v>1933152.29</v>
      </c>
      <c r="E60" s="109">
        <v>337900.01999999996</v>
      </c>
      <c r="F60" s="109">
        <v>3713.14</v>
      </c>
      <c r="G60" s="109">
        <v>135049.94</v>
      </c>
      <c r="H60" s="109">
        <v>52817.03</v>
      </c>
      <c r="I60" s="109">
        <v>0</v>
      </c>
      <c r="J60" s="110">
        <v>3337908.23</v>
      </c>
      <c r="K60" s="109">
        <v>871427.96</v>
      </c>
      <c r="L60" s="109">
        <v>56.92</v>
      </c>
      <c r="M60" s="109">
        <v>97241</v>
      </c>
      <c r="N60" s="109">
        <v>0</v>
      </c>
      <c r="O60" s="109">
        <v>325709.79000000004</v>
      </c>
      <c r="P60" s="109">
        <v>1629410.39</v>
      </c>
      <c r="Q60" s="109">
        <v>114848.81</v>
      </c>
      <c r="R60" s="109">
        <v>472760</v>
      </c>
      <c r="S60" s="109">
        <v>0</v>
      </c>
      <c r="T60" s="109">
        <v>0</v>
      </c>
      <c r="U60" s="111">
        <v>3511454.8699999996</v>
      </c>
      <c r="V60" s="112"/>
      <c r="W60" s="112"/>
      <c r="X60" s="112"/>
      <c r="Y60" s="112"/>
      <c r="Z60" s="112"/>
      <c r="AA60" s="112"/>
      <c r="AB60" s="112"/>
    </row>
    <row r="61" spans="1:28">
      <c r="J61" s="114">
        <v>0</v>
      </c>
      <c r="U61" s="115">
        <v>0</v>
      </c>
    </row>
    <row r="62" spans="1:28" s="113" customFormat="1" ht="14.4">
      <c r="A62" s="108" t="s">
        <v>73</v>
      </c>
      <c r="B62" s="109">
        <v>3951801</v>
      </c>
      <c r="C62" s="109">
        <v>2402400</v>
      </c>
      <c r="D62" s="109">
        <v>5117400</v>
      </c>
      <c r="E62" s="109">
        <v>2224126</v>
      </c>
      <c r="F62" s="109">
        <v>291000</v>
      </c>
      <c r="G62" s="109">
        <v>70637</v>
      </c>
      <c r="H62" s="109">
        <v>21757</v>
      </c>
      <c r="I62" s="109">
        <v>0</v>
      </c>
      <c r="J62" s="110">
        <v>14079121</v>
      </c>
      <c r="K62" s="109">
        <v>9930754</v>
      </c>
      <c r="L62" s="109">
        <v>0</v>
      </c>
      <c r="M62" s="109">
        <v>0</v>
      </c>
      <c r="N62" s="109">
        <v>0</v>
      </c>
      <c r="O62" s="109">
        <v>2072892</v>
      </c>
      <c r="P62" s="109">
        <v>2191901</v>
      </c>
      <c r="Q62" s="109">
        <v>759591</v>
      </c>
      <c r="R62" s="109">
        <v>1482529</v>
      </c>
      <c r="S62" s="109">
        <v>0</v>
      </c>
      <c r="T62" s="109">
        <v>0</v>
      </c>
      <c r="U62" s="111">
        <v>16437667</v>
      </c>
      <c r="V62" s="112"/>
      <c r="W62" s="112"/>
      <c r="X62" s="112"/>
      <c r="Y62" s="112"/>
      <c r="Z62" s="112"/>
      <c r="AA62" s="112"/>
      <c r="AB62" s="112"/>
    </row>
    <row r="63" spans="1:28">
      <c r="A63" s="103" t="s">
        <v>74</v>
      </c>
      <c r="B63" s="100">
        <v>202797</v>
      </c>
      <c r="C63" s="100">
        <v>74366</v>
      </c>
      <c r="D63" s="100">
        <v>6991</v>
      </c>
      <c r="E63" s="100">
        <v>68906</v>
      </c>
      <c r="F63" s="100">
        <v>8213</v>
      </c>
      <c r="G63" s="100">
        <v>5309</v>
      </c>
      <c r="H63" s="100">
        <v>2500</v>
      </c>
      <c r="I63" s="100">
        <v>109176</v>
      </c>
      <c r="J63" s="114">
        <v>478258</v>
      </c>
      <c r="K63" s="100">
        <v>109176</v>
      </c>
      <c r="L63" s="100">
        <v>0</v>
      </c>
      <c r="M63" s="100">
        <v>34500</v>
      </c>
      <c r="N63" s="100">
        <v>0</v>
      </c>
      <c r="O63" s="100">
        <v>175474</v>
      </c>
      <c r="P63" s="100">
        <v>43280</v>
      </c>
      <c r="Q63" s="100">
        <v>72562</v>
      </c>
      <c r="R63" s="100">
        <v>162338</v>
      </c>
      <c r="S63" s="100">
        <v>0</v>
      </c>
      <c r="T63" s="100">
        <v>0</v>
      </c>
      <c r="U63" s="115">
        <v>597330</v>
      </c>
    </row>
    <row r="64" spans="1:28">
      <c r="A64" s="103" t="s">
        <v>75</v>
      </c>
      <c r="B64" s="100">
        <v>1034503</v>
      </c>
      <c r="C64" s="100">
        <v>37026</v>
      </c>
      <c r="D64" s="100">
        <v>63253</v>
      </c>
      <c r="E64" s="100">
        <v>45580</v>
      </c>
      <c r="F64" s="100">
        <v>600</v>
      </c>
      <c r="G64" s="100">
        <v>7206</v>
      </c>
      <c r="H64" s="100">
        <v>0</v>
      </c>
      <c r="I64" s="100">
        <v>394876</v>
      </c>
      <c r="J64" s="114">
        <v>1583044</v>
      </c>
      <c r="K64" s="100">
        <v>0</v>
      </c>
      <c r="L64" s="100">
        <v>0</v>
      </c>
      <c r="M64" s="100">
        <v>474876</v>
      </c>
      <c r="N64" s="100">
        <v>0</v>
      </c>
      <c r="O64" s="100">
        <v>3301</v>
      </c>
      <c r="P64" s="100">
        <v>48330</v>
      </c>
      <c r="Q64" s="100">
        <v>1007592</v>
      </c>
      <c r="R64" s="100">
        <v>11586</v>
      </c>
      <c r="S64" s="100">
        <v>0</v>
      </c>
      <c r="T64" s="100">
        <v>0</v>
      </c>
      <c r="U64" s="115">
        <v>1545685</v>
      </c>
    </row>
    <row r="65" spans="1:28">
      <c r="A65" s="103" t="s">
        <v>76</v>
      </c>
      <c r="B65" s="100">
        <v>1403816</v>
      </c>
      <c r="C65" s="100">
        <v>510024</v>
      </c>
      <c r="D65" s="100">
        <v>443788</v>
      </c>
      <c r="E65" s="100">
        <v>0</v>
      </c>
      <c r="F65" s="100">
        <v>0</v>
      </c>
      <c r="G65" s="100">
        <v>63152</v>
      </c>
      <c r="H65" s="100">
        <v>45110</v>
      </c>
      <c r="I65" s="100">
        <v>1005455</v>
      </c>
      <c r="J65" s="114">
        <v>3471345</v>
      </c>
      <c r="K65" s="100">
        <v>0</v>
      </c>
      <c r="L65" s="100">
        <v>11093</v>
      </c>
      <c r="M65" s="100">
        <v>1311840</v>
      </c>
      <c r="N65" s="100">
        <v>0</v>
      </c>
      <c r="O65" s="100">
        <v>552289</v>
      </c>
      <c r="P65" s="100">
        <v>242837</v>
      </c>
      <c r="Q65" s="100">
        <v>847260</v>
      </c>
      <c r="R65" s="100">
        <v>786412</v>
      </c>
      <c r="S65" s="100">
        <v>0</v>
      </c>
      <c r="T65" s="100">
        <v>0</v>
      </c>
      <c r="U65" s="115">
        <v>3751731</v>
      </c>
    </row>
    <row r="66" spans="1:28">
      <c r="A66" s="103" t="s">
        <v>77</v>
      </c>
      <c r="B66" s="100">
        <v>1526865.4200000002</v>
      </c>
      <c r="C66" s="100">
        <v>0</v>
      </c>
      <c r="D66" s="100">
        <v>1728720.96</v>
      </c>
      <c r="E66" s="100">
        <v>407188.35</v>
      </c>
      <c r="F66" s="100">
        <v>0</v>
      </c>
      <c r="G66" s="100">
        <v>19550</v>
      </c>
      <c r="H66" s="100">
        <v>1180401.07</v>
      </c>
      <c r="I66" s="100">
        <v>2688477.2</v>
      </c>
      <c r="J66" s="114">
        <v>7551203</v>
      </c>
      <c r="K66" s="100">
        <v>4349274.21</v>
      </c>
      <c r="L66" s="100">
        <v>76385.52</v>
      </c>
      <c r="M66" s="100">
        <v>578858.72</v>
      </c>
      <c r="N66" s="100">
        <v>0</v>
      </c>
      <c r="O66" s="100">
        <v>722526.97</v>
      </c>
      <c r="P66" s="100">
        <v>512561.65</v>
      </c>
      <c r="Q66" s="100">
        <v>699695.17999999993</v>
      </c>
      <c r="R66" s="100">
        <v>471810.79</v>
      </c>
      <c r="S66" s="100">
        <v>0</v>
      </c>
      <c r="T66" s="100">
        <v>0</v>
      </c>
      <c r="U66" s="115">
        <v>7411113.0399999991</v>
      </c>
    </row>
    <row r="67" spans="1:28">
      <c r="A67" s="103" t="s">
        <v>78</v>
      </c>
      <c r="B67" s="100">
        <v>1720333.88</v>
      </c>
      <c r="C67" s="100">
        <v>0</v>
      </c>
      <c r="D67" s="100">
        <v>664855.00999999989</v>
      </c>
      <c r="E67" s="100">
        <v>2393.88</v>
      </c>
      <c r="F67" s="100">
        <v>3569.39</v>
      </c>
      <c r="G67" s="100">
        <v>0</v>
      </c>
      <c r="H67" s="100">
        <v>416708.82</v>
      </c>
      <c r="I67" s="100">
        <v>300811</v>
      </c>
      <c r="J67" s="114">
        <v>3108671.9799999995</v>
      </c>
      <c r="K67" s="100">
        <v>335404.57</v>
      </c>
      <c r="L67" s="100">
        <v>0</v>
      </c>
      <c r="M67" s="100">
        <v>437164.39</v>
      </c>
      <c r="N67" s="100">
        <v>0</v>
      </c>
      <c r="O67" s="100">
        <v>901855.2</v>
      </c>
      <c r="P67" s="100">
        <v>113401.28</v>
      </c>
      <c r="Q67" s="100">
        <v>79816.350000000006</v>
      </c>
      <c r="R67" s="100">
        <v>1190102.52</v>
      </c>
      <c r="S67" s="100">
        <v>0</v>
      </c>
      <c r="T67" s="100">
        <v>0</v>
      </c>
      <c r="U67" s="115">
        <v>3057744.31</v>
      </c>
    </row>
    <row r="68" spans="1:28" s="113" customFormat="1" ht="14.4">
      <c r="A68" s="108" t="s">
        <v>41</v>
      </c>
      <c r="B68" s="109">
        <v>5888315.2999999998</v>
      </c>
      <c r="C68" s="109">
        <v>621416</v>
      </c>
      <c r="D68" s="109">
        <v>2907607.9699999997</v>
      </c>
      <c r="E68" s="109">
        <v>524068.23</v>
      </c>
      <c r="F68" s="109">
        <v>12382.39</v>
      </c>
      <c r="G68" s="109">
        <v>95217</v>
      </c>
      <c r="H68" s="109">
        <v>1644719.8900000001</v>
      </c>
      <c r="I68" s="109">
        <v>4498795.2</v>
      </c>
      <c r="J68" s="110">
        <v>16192521.98</v>
      </c>
      <c r="K68" s="109">
        <v>4793854.78</v>
      </c>
      <c r="L68" s="109">
        <v>87478.52</v>
      </c>
      <c r="M68" s="109">
        <v>2837239.11</v>
      </c>
      <c r="N68" s="109">
        <v>0</v>
      </c>
      <c r="O68" s="109">
        <v>2355446.17</v>
      </c>
      <c r="P68" s="109">
        <v>960409.93</v>
      </c>
      <c r="Q68" s="109">
        <v>2706925.53</v>
      </c>
      <c r="R68" s="109">
        <v>2622249.31</v>
      </c>
      <c r="S68" s="109">
        <v>0</v>
      </c>
      <c r="T68" s="109">
        <v>0</v>
      </c>
      <c r="U68" s="111">
        <v>16363603.35</v>
      </c>
      <c r="V68" s="112"/>
      <c r="W68" s="112"/>
      <c r="X68" s="112"/>
      <c r="Y68" s="112"/>
      <c r="Z68" s="112"/>
      <c r="AA68" s="112"/>
      <c r="AB68" s="112"/>
    </row>
    <row r="69" spans="1:28" s="113" customFormat="1" ht="14.4">
      <c r="A69" s="108" t="s">
        <v>42</v>
      </c>
      <c r="B69" s="109">
        <v>9840116.3000000007</v>
      </c>
      <c r="C69" s="109">
        <v>3023816</v>
      </c>
      <c r="D69" s="109">
        <v>8025007.9699999997</v>
      </c>
      <c r="E69" s="109">
        <v>2748194.23</v>
      </c>
      <c r="F69" s="109">
        <v>303382.39</v>
      </c>
      <c r="G69" s="109">
        <v>165854</v>
      </c>
      <c r="H69" s="109">
        <v>1666476.8900000001</v>
      </c>
      <c r="I69" s="109">
        <v>4498795.2</v>
      </c>
      <c r="J69" s="110">
        <v>30271642.98</v>
      </c>
      <c r="K69" s="109">
        <v>14724608.780000001</v>
      </c>
      <c r="L69" s="109">
        <v>87478.52</v>
      </c>
      <c r="M69" s="109">
        <v>2837239.11</v>
      </c>
      <c r="N69" s="109">
        <v>0</v>
      </c>
      <c r="O69" s="109">
        <v>4428338.17</v>
      </c>
      <c r="P69" s="109">
        <v>3152310.93</v>
      </c>
      <c r="Q69" s="109">
        <v>3466516.53</v>
      </c>
      <c r="R69" s="109">
        <v>4104778.31</v>
      </c>
      <c r="S69" s="109">
        <v>0</v>
      </c>
      <c r="T69" s="109">
        <v>0</v>
      </c>
      <c r="U69" s="111">
        <v>32801270.349999998</v>
      </c>
      <c r="V69" s="112"/>
      <c r="W69" s="112"/>
      <c r="X69" s="112"/>
      <c r="Y69" s="112"/>
      <c r="Z69" s="112"/>
      <c r="AA69" s="112"/>
      <c r="AB69" s="112"/>
    </row>
    <row r="70" spans="1:28">
      <c r="J70" s="114">
        <v>0</v>
      </c>
      <c r="U70" s="115">
        <v>0</v>
      </c>
    </row>
    <row r="71" spans="1:28" s="113" customFormat="1" ht="14.4">
      <c r="A71" s="108" t="s">
        <v>79</v>
      </c>
      <c r="B71" s="109">
        <v>5144437</v>
      </c>
      <c r="C71" s="109">
        <v>0</v>
      </c>
      <c r="D71" s="109">
        <v>5102925</v>
      </c>
      <c r="E71" s="109">
        <v>2041677</v>
      </c>
      <c r="F71" s="109">
        <v>177160</v>
      </c>
      <c r="G71" s="109">
        <v>949212</v>
      </c>
      <c r="H71" s="109">
        <v>1116947</v>
      </c>
      <c r="I71" s="109">
        <v>2718545</v>
      </c>
      <c r="J71" s="110">
        <v>17250903</v>
      </c>
      <c r="K71" s="109">
        <v>4491754</v>
      </c>
      <c r="L71" s="109">
        <v>116278</v>
      </c>
      <c r="M71" s="109">
        <v>3086882</v>
      </c>
      <c r="N71" s="109">
        <v>0</v>
      </c>
      <c r="O71" s="109">
        <v>3234362</v>
      </c>
      <c r="P71" s="109">
        <v>3853902</v>
      </c>
      <c r="Q71" s="109">
        <v>216993</v>
      </c>
      <c r="R71" s="109">
        <v>101546</v>
      </c>
      <c r="S71" s="109">
        <v>0</v>
      </c>
      <c r="T71" s="109">
        <v>0</v>
      </c>
      <c r="U71" s="111">
        <v>15101717</v>
      </c>
      <c r="V71" s="112"/>
      <c r="W71" s="112"/>
      <c r="X71" s="112"/>
      <c r="Y71" s="112"/>
      <c r="Z71" s="112"/>
      <c r="AA71" s="112"/>
      <c r="AB71" s="112"/>
    </row>
    <row r="72" spans="1:28">
      <c r="A72" s="103" t="s">
        <v>80</v>
      </c>
      <c r="B72" s="100">
        <v>574345</v>
      </c>
      <c r="C72" s="100">
        <v>0</v>
      </c>
      <c r="D72" s="100">
        <v>105269</v>
      </c>
      <c r="E72" s="100">
        <v>4863</v>
      </c>
      <c r="F72" s="100">
        <v>0</v>
      </c>
      <c r="G72" s="100">
        <v>0</v>
      </c>
      <c r="H72" s="100">
        <v>0</v>
      </c>
      <c r="I72" s="100">
        <v>163483</v>
      </c>
      <c r="J72" s="114">
        <v>847960</v>
      </c>
      <c r="K72" s="100">
        <v>0</v>
      </c>
      <c r="L72" s="100">
        <v>0</v>
      </c>
      <c r="M72" s="100">
        <v>0</v>
      </c>
      <c r="N72" s="100">
        <v>49137</v>
      </c>
      <c r="O72" s="100">
        <v>558</v>
      </c>
      <c r="P72" s="100">
        <v>0</v>
      </c>
      <c r="Q72" s="100">
        <v>326526</v>
      </c>
      <c r="R72" s="100">
        <v>186589</v>
      </c>
      <c r="S72" s="100">
        <v>0</v>
      </c>
      <c r="T72" s="100">
        <v>0</v>
      </c>
      <c r="U72" s="115">
        <v>562810</v>
      </c>
    </row>
    <row r="73" spans="1:28">
      <c r="A73" s="103" t="s">
        <v>81</v>
      </c>
      <c r="B73" s="100">
        <v>422859.32999999996</v>
      </c>
      <c r="C73" s="100">
        <v>0</v>
      </c>
      <c r="D73" s="100">
        <v>780275.28</v>
      </c>
      <c r="E73" s="100">
        <v>105239.56999999999</v>
      </c>
      <c r="F73" s="100">
        <v>9994.6299999999992</v>
      </c>
      <c r="G73" s="100">
        <v>32386.6</v>
      </c>
      <c r="H73" s="100">
        <v>0</v>
      </c>
      <c r="I73" s="100">
        <v>0</v>
      </c>
      <c r="J73" s="114">
        <v>1350755.41</v>
      </c>
      <c r="K73" s="100">
        <v>215119</v>
      </c>
      <c r="L73" s="100">
        <v>0</v>
      </c>
      <c r="M73" s="100">
        <v>0</v>
      </c>
      <c r="N73" s="100">
        <v>0</v>
      </c>
      <c r="O73" s="100">
        <v>902290.74</v>
      </c>
      <c r="P73" s="100">
        <v>270102.59999999998</v>
      </c>
      <c r="Q73" s="100">
        <v>20734.93</v>
      </c>
      <c r="R73" s="100">
        <v>0</v>
      </c>
      <c r="S73" s="100">
        <v>0</v>
      </c>
      <c r="T73" s="100">
        <v>0</v>
      </c>
      <c r="U73" s="115">
        <v>1408247.2699999998</v>
      </c>
    </row>
    <row r="74" spans="1:28">
      <c r="A74" s="103" t="s">
        <v>82</v>
      </c>
      <c r="B74" s="100">
        <v>0</v>
      </c>
      <c r="C74" s="100">
        <v>0</v>
      </c>
      <c r="D74" s="100">
        <v>58562.509999999995</v>
      </c>
      <c r="E74" s="100">
        <v>0</v>
      </c>
      <c r="F74" s="100">
        <v>0</v>
      </c>
      <c r="G74" s="100">
        <v>0</v>
      </c>
      <c r="H74" s="100">
        <v>0</v>
      </c>
      <c r="I74" s="100">
        <v>0</v>
      </c>
      <c r="J74" s="114">
        <v>58562.509999999995</v>
      </c>
      <c r="K74" s="100">
        <v>16749.86</v>
      </c>
      <c r="L74" s="100">
        <v>0</v>
      </c>
      <c r="M74" s="100">
        <v>0</v>
      </c>
      <c r="N74" s="100">
        <v>0</v>
      </c>
      <c r="O74" s="100">
        <v>16500.599999999999</v>
      </c>
      <c r="P74" s="100">
        <v>6539.24</v>
      </c>
      <c r="Q74" s="100">
        <v>0</v>
      </c>
      <c r="R74" s="100">
        <v>0</v>
      </c>
      <c r="S74" s="100">
        <v>0</v>
      </c>
      <c r="T74" s="100">
        <v>0</v>
      </c>
      <c r="U74" s="115">
        <v>39789.699999999997</v>
      </c>
    </row>
    <row r="75" spans="1:28">
      <c r="A75" s="103" t="s">
        <v>83</v>
      </c>
      <c r="B75" s="100">
        <v>0</v>
      </c>
      <c r="C75" s="100">
        <v>0</v>
      </c>
      <c r="D75" s="100">
        <v>0</v>
      </c>
      <c r="E75" s="100">
        <v>0</v>
      </c>
      <c r="F75" s="100">
        <v>0</v>
      </c>
      <c r="G75" s="100">
        <v>0</v>
      </c>
      <c r="H75" s="100">
        <v>0</v>
      </c>
      <c r="I75" s="100">
        <v>0</v>
      </c>
      <c r="J75" s="114">
        <v>0</v>
      </c>
      <c r="K75" s="100">
        <v>0</v>
      </c>
      <c r="L75" s="100">
        <v>0</v>
      </c>
      <c r="M75" s="100">
        <v>0</v>
      </c>
      <c r="N75" s="100">
        <v>0</v>
      </c>
      <c r="O75" s="100">
        <v>0</v>
      </c>
      <c r="P75" s="100">
        <v>0</v>
      </c>
      <c r="Q75" s="100">
        <v>0</v>
      </c>
      <c r="R75" s="100">
        <v>0</v>
      </c>
      <c r="S75" s="100">
        <v>0</v>
      </c>
      <c r="T75" s="100">
        <v>0</v>
      </c>
      <c r="U75" s="115">
        <v>0</v>
      </c>
    </row>
    <row r="76" spans="1:28">
      <c r="A76" s="103" t="s">
        <v>84</v>
      </c>
      <c r="B76" s="100">
        <v>483395</v>
      </c>
      <c r="C76" s="100">
        <v>0</v>
      </c>
      <c r="D76" s="100">
        <v>41045</v>
      </c>
      <c r="E76" s="100">
        <v>15078</v>
      </c>
      <c r="F76" s="100">
        <v>25965</v>
      </c>
      <c r="G76" s="100">
        <v>0</v>
      </c>
      <c r="H76" s="100">
        <v>0</v>
      </c>
      <c r="I76" s="100">
        <v>0</v>
      </c>
      <c r="J76" s="114">
        <v>565483</v>
      </c>
      <c r="K76" s="100">
        <v>39179</v>
      </c>
      <c r="L76" s="100">
        <v>0</v>
      </c>
      <c r="M76" s="100">
        <v>0</v>
      </c>
      <c r="N76" s="100">
        <v>0</v>
      </c>
      <c r="O76" s="100">
        <v>25978</v>
      </c>
      <c r="P76" s="100">
        <v>23296</v>
      </c>
      <c r="Q76" s="100">
        <v>429658</v>
      </c>
      <c r="R76" s="100">
        <v>0</v>
      </c>
      <c r="S76" s="100">
        <v>0</v>
      </c>
      <c r="T76" s="100">
        <v>0</v>
      </c>
      <c r="U76" s="115">
        <v>518111</v>
      </c>
    </row>
    <row r="77" spans="1:28" s="113" customFormat="1" ht="14.4">
      <c r="A77" s="108" t="s">
        <v>41</v>
      </c>
      <c r="B77" s="109">
        <v>1480599.33</v>
      </c>
      <c r="C77" s="109">
        <v>0</v>
      </c>
      <c r="D77" s="109">
        <v>985151.79</v>
      </c>
      <c r="E77" s="109">
        <v>125180.56999999999</v>
      </c>
      <c r="F77" s="109">
        <v>35959.629999999997</v>
      </c>
      <c r="G77" s="109">
        <v>32386.6</v>
      </c>
      <c r="H77" s="109">
        <v>0</v>
      </c>
      <c r="I77" s="109">
        <v>163483</v>
      </c>
      <c r="J77" s="110">
        <v>2822760.92</v>
      </c>
      <c r="K77" s="109">
        <v>271047.86</v>
      </c>
      <c r="L77" s="109">
        <v>0</v>
      </c>
      <c r="M77" s="109">
        <v>0</v>
      </c>
      <c r="N77" s="109">
        <v>49137</v>
      </c>
      <c r="O77" s="109">
        <v>945327.34</v>
      </c>
      <c r="P77" s="109">
        <v>299937.83999999997</v>
      </c>
      <c r="Q77" s="109">
        <v>776918.92999999993</v>
      </c>
      <c r="R77" s="109">
        <v>186589</v>
      </c>
      <c r="S77" s="109">
        <v>0</v>
      </c>
      <c r="T77" s="109">
        <v>0</v>
      </c>
      <c r="U77" s="111">
        <v>2528957.9699999997</v>
      </c>
      <c r="V77" s="112"/>
      <c r="W77" s="112"/>
      <c r="X77" s="112"/>
      <c r="Y77" s="112"/>
      <c r="Z77" s="112"/>
      <c r="AA77" s="112"/>
      <c r="AB77" s="112"/>
    </row>
    <row r="78" spans="1:28" s="113" customFormat="1" ht="14.4">
      <c r="A78" s="108" t="s">
        <v>42</v>
      </c>
      <c r="B78" s="109">
        <v>6625036.3300000001</v>
      </c>
      <c r="C78" s="109">
        <v>0</v>
      </c>
      <c r="D78" s="109">
        <v>6088076.79</v>
      </c>
      <c r="E78" s="109">
        <v>2166857.5699999998</v>
      </c>
      <c r="F78" s="109">
        <v>213119.63</v>
      </c>
      <c r="G78" s="109">
        <v>981598.6</v>
      </c>
      <c r="H78" s="109">
        <v>1116947</v>
      </c>
      <c r="I78" s="109">
        <v>2882028</v>
      </c>
      <c r="J78" s="110">
        <v>20073663.920000002</v>
      </c>
      <c r="K78" s="109">
        <v>4762801.8600000003</v>
      </c>
      <c r="L78" s="109">
        <v>116278</v>
      </c>
      <c r="M78" s="109">
        <v>3086882</v>
      </c>
      <c r="N78" s="109">
        <v>49137</v>
      </c>
      <c r="O78" s="109">
        <v>4179689.34</v>
      </c>
      <c r="P78" s="109">
        <v>4153839.84</v>
      </c>
      <c r="Q78" s="109">
        <v>993911.92999999993</v>
      </c>
      <c r="R78" s="109">
        <v>288135</v>
      </c>
      <c r="S78" s="109">
        <v>0</v>
      </c>
      <c r="T78" s="109">
        <v>0</v>
      </c>
      <c r="U78" s="111">
        <v>17630674.969999999</v>
      </c>
      <c r="V78" s="112"/>
      <c r="W78" s="112"/>
      <c r="X78" s="112"/>
      <c r="Y78" s="112"/>
      <c r="Z78" s="112"/>
      <c r="AA78" s="112"/>
      <c r="AB78" s="112"/>
    </row>
    <row r="79" spans="1:28">
      <c r="J79" s="114">
        <v>0</v>
      </c>
      <c r="U79" s="115">
        <v>0</v>
      </c>
    </row>
    <row r="80" spans="1:28" s="113" customFormat="1" ht="14.4">
      <c r="A80" s="108" t="s">
        <v>85</v>
      </c>
      <c r="B80" s="109">
        <v>1475790</v>
      </c>
      <c r="C80" s="109">
        <v>0</v>
      </c>
      <c r="D80" s="109">
        <v>2247369</v>
      </c>
      <c r="E80" s="109">
        <v>604739</v>
      </c>
      <c r="F80" s="109">
        <v>23846</v>
      </c>
      <c r="G80" s="109">
        <v>0</v>
      </c>
      <c r="H80" s="109">
        <v>1294478</v>
      </c>
      <c r="I80" s="109">
        <v>546263.63</v>
      </c>
      <c r="J80" s="110">
        <v>6192485.6299999999</v>
      </c>
      <c r="K80" s="109">
        <v>1330424.6299999999</v>
      </c>
      <c r="L80" s="109">
        <v>0</v>
      </c>
      <c r="M80" s="109">
        <v>494860</v>
      </c>
      <c r="N80" s="109">
        <v>0</v>
      </c>
      <c r="O80" s="109">
        <v>794822</v>
      </c>
      <c r="P80" s="109">
        <v>1908264</v>
      </c>
      <c r="Q80" s="109">
        <v>1092253</v>
      </c>
      <c r="R80" s="109">
        <v>571862</v>
      </c>
      <c r="S80" s="109">
        <v>0</v>
      </c>
      <c r="T80" s="109">
        <v>0</v>
      </c>
      <c r="U80" s="111">
        <v>6192485.6299999999</v>
      </c>
      <c r="V80" s="112"/>
      <c r="W80" s="112"/>
      <c r="X80" s="112"/>
      <c r="Y80" s="112"/>
      <c r="Z80" s="112"/>
      <c r="AA80" s="112"/>
      <c r="AB80" s="112"/>
    </row>
    <row r="81" spans="1:28">
      <c r="A81" s="103" t="s">
        <v>86</v>
      </c>
      <c r="B81" s="100">
        <v>0</v>
      </c>
      <c r="C81" s="100">
        <v>0</v>
      </c>
      <c r="D81" s="100">
        <v>0</v>
      </c>
      <c r="E81" s="100">
        <v>0</v>
      </c>
      <c r="F81" s="100">
        <v>0</v>
      </c>
      <c r="G81" s="100">
        <v>0</v>
      </c>
      <c r="H81" s="100">
        <v>0</v>
      </c>
      <c r="I81" s="100">
        <v>0</v>
      </c>
      <c r="J81" s="114">
        <v>0</v>
      </c>
      <c r="K81" s="100">
        <v>0</v>
      </c>
      <c r="L81" s="100">
        <v>0</v>
      </c>
      <c r="M81" s="100">
        <v>0</v>
      </c>
      <c r="N81" s="100">
        <v>0</v>
      </c>
      <c r="O81" s="100">
        <v>0</v>
      </c>
      <c r="P81" s="100">
        <v>0</v>
      </c>
      <c r="Q81" s="100">
        <v>0</v>
      </c>
      <c r="R81" s="100">
        <v>0</v>
      </c>
      <c r="S81" s="100">
        <v>0</v>
      </c>
      <c r="T81" s="100">
        <v>0</v>
      </c>
      <c r="U81" s="115">
        <v>0</v>
      </c>
    </row>
    <row r="82" spans="1:28" s="113" customFormat="1" ht="14.4">
      <c r="A82" s="108" t="s">
        <v>41</v>
      </c>
      <c r="B82" s="109">
        <v>0</v>
      </c>
      <c r="C82" s="109">
        <v>0</v>
      </c>
      <c r="D82" s="109">
        <v>0</v>
      </c>
      <c r="E82" s="109">
        <v>0</v>
      </c>
      <c r="F82" s="109">
        <v>0</v>
      </c>
      <c r="G82" s="109">
        <v>0</v>
      </c>
      <c r="H82" s="109">
        <v>0</v>
      </c>
      <c r="I82" s="109">
        <v>0</v>
      </c>
      <c r="J82" s="110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  <c r="S82" s="109">
        <v>0</v>
      </c>
      <c r="T82" s="109">
        <v>0</v>
      </c>
      <c r="U82" s="111">
        <v>0</v>
      </c>
      <c r="V82" s="112"/>
      <c r="W82" s="112"/>
      <c r="X82" s="112"/>
      <c r="Y82" s="112"/>
      <c r="Z82" s="112"/>
      <c r="AA82" s="112"/>
      <c r="AB82" s="112"/>
    </row>
    <row r="83" spans="1:28" s="113" customFormat="1" ht="14.4">
      <c r="A83" s="108" t="s">
        <v>42</v>
      </c>
      <c r="B83" s="109">
        <v>1475790</v>
      </c>
      <c r="C83" s="109">
        <v>0</v>
      </c>
      <c r="D83" s="109">
        <v>2247369</v>
      </c>
      <c r="E83" s="109">
        <v>604739</v>
      </c>
      <c r="F83" s="109">
        <v>23846</v>
      </c>
      <c r="G83" s="109">
        <v>0</v>
      </c>
      <c r="H83" s="109">
        <v>1294478</v>
      </c>
      <c r="I83" s="109">
        <v>546263.63</v>
      </c>
      <c r="J83" s="110">
        <v>6192485.6299999999</v>
      </c>
      <c r="K83" s="109">
        <v>1330424.6299999999</v>
      </c>
      <c r="L83" s="109">
        <v>0</v>
      </c>
      <c r="M83" s="109">
        <v>494860</v>
      </c>
      <c r="N83" s="109">
        <v>0</v>
      </c>
      <c r="O83" s="109">
        <v>794822</v>
      </c>
      <c r="P83" s="109">
        <v>1908264</v>
      </c>
      <c r="Q83" s="109">
        <v>1092253</v>
      </c>
      <c r="R83" s="109">
        <v>571862</v>
      </c>
      <c r="S83" s="109">
        <v>0</v>
      </c>
      <c r="T83" s="109">
        <v>0</v>
      </c>
      <c r="U83" s="111">
        <v>6192485.6299999999</v>
      </c>
      <c r="V83" s="112"/>
      <c r="W83" s="112"/>
      <c r="X83" s="112"/>
      <c r="Y83" s="112"/>
      <c r="Z83" s="112"/>
      <c r="AA83" s="112"/>
      <c r="AB83" s="112"/>
    </row>
    <row r="84" spans="1:28">
      <c r="J84" s="114">
        <v>0</v>
      </c>
      <c r="U84" s="115">
        <v>0</v>
      </c>
    </row>
    <row r="85" spans="1:28" s="113" customFormat="1" ht="14.4">
      <c r="A85" s="108" t="s">
        <v>87</v>
      </c>
      <c r="B85" s="109">
        <v>3306479</v>
      </c>
      <c r="C85" s="109">
        <v>0</v>
      </c>
      <c r="D85" s="109">
        <v>3895760</v>
      </c>
      <c r="E85" s="109">
        <v>988998</v>
      </c>
      <c r="F85" s="109">
        <v>76720</v>
      </c>
      <c r="G85" s="109">
        <v>154919</v>
      </c>
      <c r="H85" s="109">
        <v>291094</v>
      </c>
      <c r="I85" s="109">
        <v>32724</v>
      </c>
      <c r="J85" s="110">
        <v>8746694</v>
      </c>
      <c r="K85" s="109">
        <v>2654163</v>
      </c>
      <c r="L85" s="109">
        <v>0</v>
      </c>
      <c r="M85" s="109">
        <v>0</v>
      </c>
      <c r="N85" s="109">
        <v>0</v>
      </c>
      <c r="O85" s="109">
        <v>282463</v>
      </c>
      <c r="P85" s="109">
        <v>3182783</v>
      </c>
      <c r="Q85" s="109">
        <v>1292436</v>
      </c>
      <c r="R85" s="109">
        <v>1483233</v>
      </c>
      <c r="S85" s="109">
        <v>0</v>
      </c>
      <c r="T85" s="109">
        <v>0</v>
      </c>
      <c r="U85" s="111">
        <v>8895078</v>
      </c>
      <c r="V85" s="112"/>
      <c r="W85" s="112"/>
      <c r="X85" s="112"/>
      <c r="Y85" s="112"/>
      <c r="Z85" s="112"/>
      <c r="AA85" s="112"/>
      <c r="AB85" s="112"/>
    </row>
    <row r="86" spans="1:28">
      <c r="A86" s="103" t="s">
        <v>88</v>
      </c>
      <c r="B86" s="100">
        <v>1074834.19</v>
      </c>
      <c r="C86" s="100">
        <v>0</v>
      </c>
      <c r="D86" s="100">
        <v>62787.989999999991</v>
      </c>
      <c r="E86" s="100">
        <v>37776.759999999995</v>
      </c>
      <c r="F86" s="100">
        <v>17554.330000000002</v>
      </c>
      <c r="G86" s="100">
        <v>0</v>
      </c>
      <c r="H86" s="100">
        <v>280875.71999999997</v>
      </c>
      <c r="I86" s="100">
        <v>0</v>
      </c>
      <c r="J86" s="114">
        <v>1473828.99</v>
      </c>
      <c r="K86" s="100">
        <v>0</v>
      </c>
      <c r="L86" s="100">
        <v>0</v>
      </c>
      <c r="M86" s="100">
        <v>300875.71999999997</v>
      </c>
      <c r="N86" s="100">
        <v>0</v>
      </c>
      <c r="O86" s="100">
        <v>119659.28</v>
      </c>
      <c r="P86" s="100">
        <v>105190.37</v>
      </c>
      <c r="Q86" s="100">
        <v>746682.15</v>
      </c>
      <c r="R86" s="100">
        <v>0</v>
      </c>
      <c r="S86" s="100">
        <v>0</v>
      </c>
      <c r="T86" s="100">
        <v>0</v>
      </c>
      <c r="U86" s="115">
        <v>1272407.52</v>
      </c>
    </row>
    <row r="87" spans="1:28">
      <c r="A87" s="103" t="s">
        <v>89</v>
      </c>
      <c r="B87" s="100">
        <v>10788</v>
      </c>
      <c r="C87" s="100">
        <v>0</v>
      </c>
      <c r="D87" s="100">
        <v>5397</v>
      </c>
      <c r="E87" s="100">
        <v>0</v>
      </c>
      <c r="F87" s="100">
        <v>0</v>
      </c>
      <c r="G87" s="100">
        <v>866</v>
      </c>
      <c r="H87" s="100">
        <v>0</v>
      </c>
      <c r="I87" s="100">
        <v>0</v>
      </c>
      <c r="J87" s="114">
        <v>17051</v>
      </c>
      <c r="K87" s="100">
        <v>0</v>
      </c>
      <c r="L87" s="100">
        <v>0</v>
      </c>
      <c r="M87" s="100">
        <v>0</v>
      </c>
      <c r="N87" s="100">
        <v>0</v>
      </c>
      <c r="O87" s="100">
        <v>6543</v>
      </c>
      <c r="P87" s="100">
        <v>3883</v>
      </c>
      <c r="Q87" s="100">
        <v>6102</v>
      </c>
      <c r="R87" s="100">
        <v>0</v>
      </c>
      <c r="S87" s="100">
        <v>0</v>
      </c>
      <c r="T87" s="100">
        <v>0</v>
      </c>
      <c r="U87" s="115">
        <v>16528</v>
      </c>
    </row>
    <row r="88" spans="1:28">
      <c r="A88" s="103" t="s">
        <v>90</v>
      </c>
      <c r="B88" s="100">
        <v>606558.36</v>
      </c>
      <c r="C88" s="100">
        <v>0</v>
      </c>
      <c r="D88" s="100">
        <v>9757.2899999999991</v>
      </c>
      <c r="E88" s="100">
        <v>2543.6400000000003</v>
      </c>
      <c r="F88" s="100">
        <v>0</v>
      </c>
      <c r="G88" s="100">
        <v>0</v>
      </c>
      <c r="H88" s="100">
        <v>0</v>
      </c>
      <c r="I88" s="100">
        <v>0</v>
      </c>
      <c r="J88" s="114">
        <v>618859.29</v>
      </c>
      <c r="K88" s="100">
        <v>0</v>
      </c>
      <c r="L88" s="100">
        <v>0</v>
      </c>
      <c r="M88" s="100">
        <v>0</v>
      </c>
      <c r="N88" s="100">
        <v>0</v>
      </c>
      <c r="O88" s="100">
        <v>9075.43</v>
      </c>
      <c r="P88" s="100">
        <v>10113.85</v>
      </c>
      <c r="Q88" s="100">
        <v>606750</v>
      </c>
      <c r="R88" s="100">
        <v>0</v>
      </c>
      <c r="S88" s="100">
        <v>0</v>
      </c>
      <c r="T88" s="100">
        <v>0</v>
      </c>
      <c r="U88" s="115">
        <v>625939.28</v>
      </c>
    </row>
    <row r="89" spans="1:28">
      <c r="A89" s="103" t="s">
        <v>91</v>
      </c>
      <c r="B89" s="100">
        <v>3106919</v>
      </c>
      <c r="C89" s="100">
        <v>1271507.3400000001</v>
      </c>
      <c r="D89" s="100">
        <v>1643743.3900000001</v>
      </c>
      <c r="E89" s="100">
        <v>24179.47</v>
      </c>
      <c r="F89" s="100">
        <v>0</v>
      </c>
      <c r="G89" s="100">
        <v>0</v>
      </c>
      <c r="H89" s="100">
        <v>3030437.61</v>
      </c>
      <c r="I89" s="100">
        <v>631668.37</v>
      </c>
      <c r="J89" s="114">
        <v>9708455.1799999997</v>
      </c>
      <c r="K89" s="100">
        <v>0</v>
      </c>
      <c r="L89" s="100">
        <v>0</v>
      </c>
      <c r="M89" s="100">
        <v>3618271.4299999997</v>
      </c>
      <c r="N89" s="100">
        <v>0</v>
      </c>
      <c r="O89" s="100">
        <v>2302077.2200000002</v>
      </c>
      <c r="P89" s="100">
        <v>838469.31</v>
      </c>
      <c r="Q89" s="100">
        <v>1265958.1299999999</v>
      </c>
      <c r="R89" s="100">
        <v>27748.91</v>
      </c>
      <c r="S89" s="100">
        <v>0</v>
      </c>
      <c r="T89" s="100">
        <v>0</v>
      </c>
      <c r="U89" s="115">
        <v>8052525.0000000009</v>
      </c>
    </row>
    <row r="90" spans="1:28" s="113" customFormat="1" ht="14.4">
      <c r="A90" s="108" t="s">
        <v>41</v>
      </c>
      <c r="B90" s="109">
        <v>4799099.55</v>
      </c>
      <c r="C90" s="109">
        <v>1271507.3400000001</v>
      </c>
      <c r="D90" s="109">
        <v>1721685.6700000002</v>
      </c>
      <c r="E90" s="109">
        <v>64499.869999999995</v>
      </c>
      <c r="F90" s="109">
        <v>17554.330000000002</v>
      </c>
      <c r="G90" s="109">
        <v>866</v>
      </c>
      <c r="H90" s="109">
        <v>3311313.33</v>
      </c>
      <c r="I90" s="109">
        <v>631668.37</v>
      </c>
      <c r="J90" s="110">
        <v>11818194.459999999</v>
      </c>
      <c r="K90" s="109">
        <v>0</v>
      </c>
      <c r="L90" s="109">
        <v>0</v>
      </c>
      <c r="M90" s="109">
        <v>3919147.1499999994</v>
      </c>
      <c r="N90" s="109">
        <v>0</v>
      </c>
      <c r="O90" s="109">
        <v>2437354.9300000002</v>
      </c>
      <c r="P90" s="109">
        <v>957656.53</v>
      </c>
      <c r="Q90" s="109">
        <v>2625492.2799999998</v>
      </c>
      <c r="R90" s="109">
        <v>27748.91</v>
      </c>
      <c r="S90" s="109">
        <v>0</v>
      </c>
      <c r="T90" s="109">
        <v>0</v>
      </c>
      <c r="U90" s="111">
        <v>9967399.8000000007</v>
      </c>
      <c r="V90" s="112"/>
      <c r="W90" s="112"/>
      <c r="X90" s="112"/>
      <c r="Y90" s="112"/>
      <c r="Z90" s="112"/>
      <c r="AA90" s="112"/>
      <c r="AB90" s="112"/>
    </row>
    <row r="91" spans="1:28" s="113" customFormat="1" ht="14.4">
      <c r="A91" s="108" t="s">
        <v>42</v>
      </c>
      <c r="B91" s="109">
        <v>8105578.5499999998</v>
      </c>
      <c r="C91" s="109">
        <v>1271507.3400000001</v>
      </c>
      <c r="D91" s="109">
        <v>5617445.6699999999</v>
      </c>
      <c r="E91" s="109">
        <v>1053497.8700000001</v>
      </c>
      <c r="F91" s="109">
        <v>94274.33</v>
      </c>
      <c r="G91" s="109">
        <v>155785</v>
      </c>
      <c r="H91" s="109">
        <v>3602407.33</v>
      </c>
      <c r="I91" s="109">
        <v>664392.37</v>
      </c>
      <c r="J91" s="110">
        <v>20564888.460000001</v>
      </c>
      <c r="K91" s="109">
        <v>2654163</v>
      </c>
      <c r="L91" s="109">
        <v>0</v>
      </c>
      <c r="M91" s="109">
        <v>3919147.1499999994</v>
      </c>
      <c r="N91" s="109">
        <v>0</v>
      </c>
      <c r="O91" s="109">
        <v>2719817.93</v>
      </c>
      <c r="P91" s="109">
        <v>4140439.5300000003</v>
      </c>
      <c r="Q91" s="109">
        <v>3917928.28</v>
      </c>
      <c r="R91" s="109">
        <v>1510981.91</v>
      </c>
      <c r="S91" s="109">
        <v>0</v>
      </c>
      <c r="T91" s="109">
        <v>0</v>
      </c>
      <c r="U91" s="111">
        <v>18862477.800000001</v>
      </c>
      <c r="V91" s="112"/>
      <c r="W91" s="112"/>
      <c r="X91" s="112"/>
      <c r="Y91" s="112"/>
      <c r="Z91" s="112"/>
      <c r="AA91" s="112"/>
      <c r="AB91" s="112"/>
    </row>
    <row r="92" spans="1:28">
      <c r="J92" s="114">
        <v>0</v>
      </c>
      <c r="U92" s="115">
        <v>0</v>
      </c>
    </row>
    <row r="93" spans="1:28" s="113" customFormat="1" ht="14.4">
      <c r="A93" s="108" t="s">
        <v>92</v>
      </c>
      <c r="B93" s="109">
        <v>1320586</v>
      </c>
      <c r="C93" s="109">
        <v>206587</v>
      </c>
      <c r="D93" s="109">
        <v>1258787</v>
      </c>
      <c r="E93" s="109">
        <v>242762</v>
      </c>
      <c r="F93" s="109">
        <v>0</v>
      </c>
      <c r="G93" s="109">
        <v>2662</v>
      </c>
      <c r="H93" s="109">
        <v>501509</v>
      </c>
      <c r="I93" s="109">
        <v>0</v>
      </c>
      <c r="J93" s="110">
        <v>3532893</v>
      </c>
      <c r="K93" s="109">
        <v>394292</v>
      </c>
      <c r="L93" s="109">
        <v>0</v>
      </c>
      <c r="M93" s="109">
        <v>680</v>
      </c>
      <c r="N93" s="109">
        <v>0</v>
      </c>
      <c r="O93" s="109">
        <v>249088</v>
      </c>
      <c r="P93" s="109">
        <v>1311118</v>
      </c>
      <c r="Q93" s="109">
        <v>281308</v>
      </c>
      <c r="R93" s="109">
        <v>1023962</v>
      </c>
      <c r="S93" s="109">
        <v>0</v>
      </c>
      <c r="T93" s="109">
        <v>0</v>
      </c>
      <c r="U93" s="111">
        <v>3260448</v>
      </c>
      <c r="V93" s="112"/>
      <c r="W93" s="112"/>
      <c r="X93" s="112"/>
      <c r="Y93" s="112"/>
      <c r="Z93" s="112"/>
      <c r="AA93" s="112"/>
      <c r="AB93" s="112"/>
    </row>
    <row r="94" spans="1:28">
      <c r="A94" s="103" t="s">
        <v>93</v>
      </c>
      <c r="B94" s="100">
        <v>0</v>
      </c>
      <c r="C94" s="100">
        <v>0</v>
      </c>
      <c r="D94" s="100">
        <v>84650</v>
      </c>
      <c r="E94" s="100">
        <v>6898</v>
      </c>
      <c r="F94" s="100">
        <v>0</v>
      </c>
      <c r="G94" s="100">
        <v>1823</v>
      </c>
      <c r="H94" s="100">
        <v>0</v>
      </c>
      <c r="I94" s="100">
        <v>136656</v>
      </c>
      <c r="J94" s="114">
        <v>230027</v>
      </c>
      <c r="K94" s="100">
        <v>0</v>
      </c>
      <c r="L94" s="100">
        <v>0</v>
      </c>
      <c r="M94" s="100">
        <v>189805</v>
      </c>
      <c r="N94" s="100">
        <v>0</v>
      </c>
      <c r="O94" s="100">
        <v>4563</v>
      </c>
      <c r="P94" s="100">
        <v>28917</v>
      </c>
      <c r="Q94" s="100">
        <v>0</v>
      </c>
      <c r="R94" s="100">
        <v>11481</v>
      </c>
      <c r="S94" s="100">
        <v>0</v>
      </c>
      <c r="T94" s="100">
        <v>0</v>
      </c>
      <c r="U94" s="115">
        <v>234766</v>
      </c>
    </row>
    <row r="95" spans="1:28" s="113" customFormat="1" ht="14.4">
      <c r="A95" s="108" t="s">
        <v>41</v>
      </c>
      <c r="B95" s="109">
        <v>0</v>
      </c>
      <c r="C95" s="109">
        <v>0</v>
      </c>
      <c r="D95" s="109">
        <v>84650</v>
      </c>
      <c r="E95" s="109">
        <v>6898</v>
      </c>
      <c r="F95" s="109">
        <v>0</v>
      </c>
      <c r="G95" s="109">
        <v>1823</v>
      </c>
      <c r="H95" s="109">
        <v>0</v>
      </c>
      <c r="I95" s="109">
        <v>136656</v>
      </c>
      <c r="J95" s="110">
        <v>230027</v>
      </c>
      <c r="K95" s="109">
        <v>0</v>
      </c>
      <c r="L95" s="109">
        <v>0</v>
      </c>
      <c r="M95" s="109">
        <v>189805</v>
      </c>
      <c r="N95" s="109">
        <v>0</v>
      </c>
      <c r="O95" s="109">
        <v>4563</v>
      </c>
      <c r="P95" s="109">
        <v>28917</v>
      </c>
      <c r="Q95" s="109">
        <v>0</v>
      </c>
      <c r="R95" s="109">
        <v>11481</v>
      </c>
      <c r="S95" s="109">
        <v>0</v>
      </c>
      <c r="T95" s="109">
        <v>0</v>
      </c>
      <c r="U95" s="111">
        <v>234766</v>
      </c>
      <c r="V95" s="112"/>
      <c r="W95" s="112"/>
      <c r="X95" s="112"/>
      <c r="Y95" s="112"/>
      <c r="Z95" s="112"/>
      <c r="AA95" s="112"/>
      <c r="AB95" s="112"/>
    </row>
    <row r="96" spans="1:28" s="113" customFormat="1" ht="14.4">
      <c r="A96" s="108" t="s">
        <v>42</v>
      </c>
      <c r="B96" s="109">
        <v>1320586</v>
      </c>
      <c r="C96" s="109">
        <v>206587</v>
      </c>
      <c r="D96" s="109">
        <v>1343437</v>
      </c>
      <c r="E96" s="109">
        <v>249660</v>
      </c>
      <c r="F96" s="109">
        <v>0</v>
      </c>
      <c r="G96" s="109">
        <v>4485</v>
      </c>
      <c r="H96" s="109">
        <v>501509</v>
      </c>
      <c r="I96" s="109">
        <v>136656</v>
      </c>
      <c r="J96" s="110">
        <v>3762920</v>
      </c>
      <c r="K96" s="109">
        <v>394292</v>
      </c>
      <c r="L96" s="109">
        <v>0</v>
      </c>
      <c r="M96" s="109">
        <v>190485</v>
      </c>
      <c r="N96" s="109">
        <v>0</v>
      </c>
      <c r="O96" s="109">
        <v>253651</v>
      </c>
      <c r="P96" s="109">
        <v>1340035</v>
      </c>
      <c r="Q96" s="109">
        <v>281308</v>
      </c>
      <c r="R96" s="109">
        <v>1035443</v>
      </c>
      <c r="S96" s="109">
        <v>0</v>
      </c>
      <c r="T96" s="109">
        <v>0</v>
      </c>
      <c r="U96" s="111">
        <v>3495214</v>
      </c>
      <c r="V96" s="112"/>
      <c r="W96" s="112"/>
      <c r="X96" s="112"/>
      <c r="Y96" s="112"/>
      <c r="Z96" s="112"/>
      <c r="AA96" s="112"/>
      <c r="AB96" s="112"/>
    </row>
    <row r="97" spans="1:28">
      <c r="J97" s="114">
        <v>0</v>
      </c>
      <c r="U97" s="115">
        <v>0</v>
      </c>
    </row>
    <row r="98" spans="1:28" s="113" customFormat="1" ht="14.4">
      <c r="A98" s="108" t="s">
        <v>94</v>
      </c>
      <c r="B98" s="109">
        <v>4412212</v>
      </c>
      <c r="C98" s="109">
        <v>0</v>
      </c>
      <c r="D98" s="109">
        <v>11359067</v>
      </c>
      <c r="E98" s="109">
        <v>1417232</v>
      </c>
      <c r="F98" s="109">
        <v>323325</v>
      </c>
      <c r="G98" s="109">
        <v>2002</v>
      </c>
      <c r="H98" s="109">
        <v>990005</v>
      </c>
      <c r="I98" s="109">
        <v>166935</v>
      </c>
      <c r="J98" s="110">
        <v>18670778</v>
      </c>
      <c r="K98" s="109">
        <v>8268633</v>
      </c>
      <c r="L98" s="109">
        <v>4328</v>
      </c>
      <c r="M98" s="109">
        <v>25026</v>
      </c>
      <c r="N98" s="109">
        <v>0</v>
      </c>
      <c r="O98" s="109">
        <v>2178671</v>
      </c>
      <c r="P98" s="109">
        <v>7164433</v>
      </c>
      <c r="Q98" s="109">
        <v>61963</v>
      </c>
      <c r="R98" s="109">
        <v>1107796</v>
      </c>
      <c r="S98" s="109">
        <v>0</v>
      </c>
      <c r="T98" s="109">
        <v>0</v>
      </c>
      <c r="U98" s="111">
        <v>18810850</v>
      </c>
      <c r="V98" s="112"/>
      <c r="W98" s="112"/>
      <c r="X98" s="112"/>
      <c r="Y98" s="112"/>
      <c r="Z98" s="112"/>
      <c r="AA98" s="112"/>
      <c r="AB98" s="112"/>
    </row>
    <row r="99" spans="1:28">
      <c r="A99" s="103" t="s">
        <v>95</v>
      </c>
      <c r="B99" s="100">
        <v>27010.78</v>
      </c>
      <c r="C99" s="100">
        <v>0</v>
      </c>
      <c r="D99" s="100">
        <v>61786.93</v>
      </c>
      <c r="E99" s="100">
        <v>1363.24</v>
      </c>
      <c r="F99" s="100">
        <v>1159.47</v>
      </c>
      <c r="G99" s="100">
        <v>0</v>
      </c>
      <c r="H99" s="100">
        <v>0</v>
      </c>
      <c r="I99" s="100">
        <v>0</v>
      </c>
      <c r="J99" s="114">
        <v>91320.42</v>
      </c>
      <c r="K99" s="100">
        <v>38406.089999999997</v>
      </c>
      <c r="L99" s="100">
        <v>3.07</v>
      </c>
      <c r="M99" s="100">
        <v>0</v>
      </c>
      <c r="N99" s="100">
        <v>0</v>
      </c>
      <c r="O99" s="100">
        <v>41644.570000000007</v>
      </c>
      <c r="P99" s="100">
        <v>11546.25</v>
      </c>
      <c r="Q99" s="100">
        <v>0</v>
      </c>
      <c r="R99" s="100">
        <v>0</v>
      </c>
      <c r="S99" s="100">
        <v>0</v>
      </c>
      <c r="T99" s="100">
        <v>0</v>
      </c>
      <c r="U99" s="115">
        <v>91599.98000000001</v>
      </c>
    </row>
    <row r="100" spans="1:28">
      <c r="A100" s="103" t="s">
        <v>96</v>
      </c>
      <c r="B100" s="100">
        <v>61109.65</v>
      </c>
      <c r="C100" s="100">
        <v>0</v>
      </c>
      <c r="D100" s="100">
        <v>122964.95000000001</v>
      </c>
      <c r="E100" s="100">
        <v>0</v>
      </c>
      <c r="F100" s="100">
        <v>0</v>
      </c>
      <c r="G100" s="100">
        <v>0</v>
      </c>
      <c r="H100" s="100">
        <v>0</v>
      </c>
      <c r="I100" s="100">
        <v>54171.3</v>
      </c>
      <c r="J100" s="114">
        <v>238245.90000000002</v>
      </c>
      <c r="K100" s="100">
        <v>0</v>
      </c>
      <c r="L100" s="100">
        <v>0</v>
      </c>
      <c r="M100" s="100">
        <v>0</v>
      </c>
      <c r="N100" s="100">
        <v>0</v>
      </c>
      <c r="O100" s="100">
        <v>31284.87</v>
      </c>
      <c r="P100" s="100">
        <v>21761.37</v>
      </c>
      <c r="Q100" s="100">
        <v>8693.34</v>
      </c>
      <c r="R100" s="100">
        <v>0</v>
      </c>
      <c r="S100" s="100">
        <v>0</v>
      </c>
      <c r="T100" s="100">
        <v>0</v>
      </c>
      <c r="U100" s="115">
        <v>61739.58</v>
      </c>
    </row>
    <row r="101" spans="1:28">
      <c r="A101" s="103" t="s">
        <v>97</v>
      </c>
      <c r="B101" s="100">
        <v>700038</v>
      </c>
      <c r="C101" s="100">
        <v>0</v>
      </c>
      <c r="D101" s="100">
        <v>563288</v>
      </c>
      <c r="E101" s="100">
        <v>129</v>
      </c>
      <c r="F101" s="100">
        <v>0</v>
      </c>
      <c r="G101" s="100">
        <v>0</v>
      </c>
      <c r="H101" s="100">
        <v>0</v>
      </c>
      <c r="I101" s="100">
        <v>1361498</v>
      </c>
      <c r="J101" s="114">
        <v>2624953</v>
      </c>
      <c r="K101" s="100">
        <v>262362</v>
      </c>
      <c r="L101" s="100">
        <v>0</v>
      </c>
      <c r="M101" s="100">
        <v>82773</v>
      </c>
      <c r="N101" s="100">
        <v>0</v>
      </c>
      <c r="O101" s="100">
        <v>2059808</v>
      </c>
      <c r="P101" s="100">
        <v>157125</v>
      </c>
      <c r="Q101" s="100">
        <v>732388</v>
      </c>
      <c r="R101" s="100">
        <v>1426</v>
      </c>
      <c r="S101" s="100">
        <v>0</v>
      </c>
      <c r="T101" s="100">
        <v>0</v>
      </c>
      <c r="U101" s="115">
        <v>3295882</v>
      </c>
    </row>
    <row r="102" spans="1:28">
      <c r="A102" s="103" t="s">
        <v>98</v>
      </c>
      <c r="B102" s="100">
        <v>0</v>
      </c>
      <c r="C102" s="100">
        <v>0</v>
      </c>
      <c r="D102" s="100">
        <v>19746</v>
      </c>
      <c r="E102" s="100">
        <v>3526</v>
      </c>
      <c r="F102" s="100">
        <v>22392</v>
      </c>
      <c r="G102" s="100">
        <v>0</v>
      </c>
      <c r="H102" s="100">
        <v>447</v>
      </c>
      <c r="I102" s="100">
        <v>0</v>
      </c>
      <c r="J102" s="114">
        <v>46111</v>
      </c>
      <c r="K102" s="100">
        <v>0</v>
      </c>
      <c r="L102" s="100">
        <v>0</v>
      </c>
      <c r="M102" s="100">
        <v>0</v>
      </c>
      <c r="N102" s="100">
        <v>0</v>
      </c>
      <c r="O102" s="100">
        <v>51362</v>
      </c>
      <c r="P102" s="100">
        <v>14095</v>
      </c>
      <c r="Q102" s="100">
        <v>0</v>
      </c>
      <c r="R102" s="100">
        <v>0</v>
      </c>
      <c r="S102" s="100">
        <v>0</v>
      </c>
      <c r="T102" s="100">
        <v>0</v>
      </c>
      <c r="U102" s="115">
        <v>65457</v>
      </c>
    </row>
    <row r="103" spans="1:28">
      <c r="A103" s="103" t="s">
        <v>99</v>
      </c>
      <c r="B103" s="100">
        <v>0</v>
      </c>
      <c r="C103" s="100">
        <v>0</v>
      </c>
      <c r="D103" s="100">
        <v>0</v>
      </c>
      <c r="E103" s="100">
        <v>0</v>
      </c>
      <c r="F103" s="100">
        <v>0</v>
      </c>
      <c r="G103" s="100">
        <v>0</v>
      </c>
      <c r="H103" s="100">
        <v>0</v>
      </c>
      <c r="I103" s="100">
        <v>0</v>
      </c>
      <c r="J103" s="114">
        <v>0</v>
      </c>
      <c r="K103" s="100">
        <v>0</v>
      </c>
      <c r="L103" s="100">
        <v>0</v>
      </c>
      <c r="M103" s="100">
        <v>0</v>
      </c>
      <c r="N103" s="100">
        <v>0</v>
      </c>
      <c r="O103" s="100">
        <v>0</v>
      </c>
      <c r="P103" s="100">
        <v>0</v>
      </c>
      <c r="Q103" s="100">
        <v>0</v>
      </c>
      <c r="R103" s="100">
        <v>0</v>
      </c>
      <c r="S103" s="100">
        <v>0</v>
      </c>
      <c r="T103" s="100">
        <v>0</v>
      </c>
      <c r="U103" s="115">
        <v>0</v>
      </c>
    </row>
    <row r="104" spans="1:28">
      <c r="A104" s="103" t="s">
        <v>100</v>
      </c>
      <c r="B104" s="100">
        <v>0</v>
      </c>
      <c r="C104" s="100">
        <v>1621</v>
      </c>
      <c r="D104" s="100">
        <v>6364</v>
      </c>
      <c r="E104" s="100">
        <v>0</v>
      </c>
      <c r="F104" s="100">
        <v>0</v>
      </c>
      <c r="G104" s="100">
        <v>0</v>
      </c>
      <c r="H104" s="100">
        <v>4674</v>
      </c>
      <c r="I104" s="100">
        <v>0</v>
      </c>
      <c r="J104" s="114">
        <v>12659</v>
      </c>
      <c r="K104" s="100">
        <v>10502</v>
      </c>
      <c r="L104" s="100">
        <v>0</v>
      </c>
      <c r="M104" s="100">
        <v>0</v>
      </c>
      <c r="N104" s="100">
        <v>0</v>
      </c>
      <c r="O104" s="100">
        <v>109</v>
      </c>
      <c r="P104" s="100">
        <v>9629</v>
      </c>
      <c r="Q104" s="100">
        <v>0</v>
      </c>
      <c r="R104" s="100">
        <v>0</v>
      </c>
      <c r="S104" s="100">
        <v>0</v>
      </c>
      <c r="T104" s="100">
        <v>0</v>
      </c>
      <c r="U104" s="115">
        <v>20240</v>
      </c>
    </row>
    <row r="105" spans="1:28">
      <c r="A105" s="103" t="s">
        <v>101</v>
      </c>
      <c r="B105" s="100">
        <v>0</v>
      </c>
      <c r="C105" s="100">
        <v>0</v>
      </c>
      <c r="D105" s="100">
        <v>0</v>
      </c>
      <c r="E105" s="100">
        <v>0</v>
      </c>
      <c r="F105" s="100">
        <v>0</v>
      </c>
      <c r="G105" s="100">
        <v>0</v>
      </c>
      <c r="H105" s="100">
        <v>0</v>
      </c>
      <c r="I105" s="100">
        <v>0</v>
      </c>
      <c r="J105" s="114">
        <v>0</v>
      </c>
      <c r="K105" s="100">
        <v>0</v>
      </c>
      <c r="L105" s="100">
        <v>0</v>
      </c>
      <c r="M105" s="100">
        <v>0</v>
      </c>
      <c r="N105" s="100">
        <v>0</v>
      </c>
      <c r="O105" s="100">
        <v>0</v>
      </c>
      <c r="P105" s="100">
        <v>0</v>
      </c>
      <c r="Q105" s="100">
        <v>0</v>
      </c>
      <c r="R105" s="100">
        <v>0</v>
      </c>
      <c r="S105" s="100">
        <v>0</v>
      </c>
      <c r="T105" s="100">
        <v>0</v>
      </c>
      <c r="U105" s="115">
        <v>0</v>
      </c>
    </row>
    <row r="106" spans="1:28">
      <c r="A106" s="103" t="s">
        <v>102</v>
      </c>
      <c r="B106" s="100">
        <v>0</v>
      </c>
      <c r="C106" s="100">
        <v>0</v>
      </c>
      <c r="D106" s="100">
        <v>73553</v>
      </c>
      <c r="E106" s="100">
        <v>0</v>
      </c>
      <c r="F106" s="100">
        <v>0</v>
      </c>
      <c r="G106" s="100">
        <v>0</v>
      </c>
      <c r="H106" s="100">
        <v>0</v>
      </c>
      <c r="I106" s="100">
        <v>0</v>
      </c>
      <c r="J106" s="114">
        <v>73553</v>
      </c>
      <c r="K106" s="100">
        <v>0</v>
      </c>
      <c r="L106" s="100">
        <v>0</v>
      </c>
      <c r="M106" s="100">
        <v>0</v>
      </c>
      <c r="N106" s="100">
        <v>0</v>
      </c>
      <c r="O106" s="100">
        <v>-1051</v>
      </c>
      <c r="P106" s="100">
        <v>118874</v>
      </c>
      <c r="Q106" s="100">
        <v>0</v>
      </c>
      <c r="R106" s="100">
        <v>0</v>
      </c>
      <c r="S106" s="100">
        <v>0</v>
      </c>
      <c r="T106" s="100">
        <v>0</v>
      </c>
      <c r="U106" s="115">
        <v>117823</v>
      </c>
    </row>
    <row r="107" spans="1:28">
      <c r="A107" s="103" t="s">
        <v>103</v>
      </c>
      <c r="B107" s="100">
        <v>447726</v>
      </c>
      <c r="C107" s="100">
        <v>318585</v>
      </c>
      <c r="D107" s="100">
        <v>1880034</v>
      </c>
      <c r="E107" s="100">
        <v>235457</v>
      </c>
      <c r="F107" s="100">
        <v>141700</v>
      </c>
      <c r="G107" s="100">
        <v>83530</v>
      </c>
      <c r="H107" s="100">
        <v>203270</v>
      </c>
      <c r="I107" s="100">
        <v>663918</v>
      </c>
      <c r="J107" s="114">
        <v>3974220</v>
      </c>
      <c r="K107" s="100">
        <v>894</v>
      </c>
      <c r="L107" s="100">
        <v>21243</v>
      </c>
      <c r="M107" s="100">
        <v>1520600</v>
      </c>
      <c r="N107" s="100">
        <v>0</v>
      </c>
      <c r="O107" s="100">
        <v>1480860</v>
      </c>
      <c r="P107" s="100">
        <v>614541</v>
      </c>
      <c r="Q107" s="100">
        <v>185942</v>
      </c>
      <c r="R107" s="100">
        <v>3519</v>
      </c>
      <c r="S107" s="100">
        <v>0</v>
      </c>
      <c r="T107" s="100">
        <v>0</v>
      </c>
      <c r="U107" s="115">
        <v>3827599</v>
      </c>
    </row>
    <row r="108" spans="1:28">
      <c r="A108" s="103" t="s">
        <v>104</v>
      </c>
      <c r="B108" s="100">
        <v>328336</v>
      </c>
      <c r="C108" s="100">
        <v>0</v>
      </c>
      <c r="D108" s="100">
        <v>420037</v>
      </c>
      <c r="E108" s="100">
        <v>179350</v>
      </c>
      <c r="F108" s="100">
        <v>0</v>
      </c>
      <c r="G108" s="100">
        <v>25245</v>
      </c>
      <c r="H108" s="100">
        <v>35181</v>
      </c>
      <c r="I108" s="100">
        <v>1609076</v>
      </c>
      <c r="J108" s="114">
        <v>2597225</v>
      </c>
      <c r="K108" s="100">
        <v>1404967</v>
      </c>
      <c r="L108" s="100">
        <v>0</v>
      </c>
      <c r="M108" s="100">
        <v>1609076</v>
      </c>
      <c r="N108" s="100">
        <v>0</v>
      </c>
      <c r="O108" s="100">
        <v>1374287</v>
      </c>
      <c r="P108" s="100">
        <v>139238</v>
      </c>
      <c r="Q108" s="100">
        <v>0</v>
      </c>
      <c r="R108" s="100">
        <v>0</v>
      </c>
      <c r="S108" s="100">
        <v>0</v>
      </c>
      <c r="T108" s="100">
        <v>0</v>
      </c>
      <c r="U108" s="115">
        <v>4527568</v>
      </c>
    </row>
    <row r="109" spans="1:28">
      <c r="A109" s="103" t="s">
        <v>105</v>
      </c>
      <c r="B109" s="100">
        <v>0</v>
      </c>
      <c r="C109" s="100">
        <v>0</v>
      </c>
      <c r="D109" s="100">
        <v>48936</v>
      </c>
      <c r="E109" s="100">
        <v>0</v>
      </c>
      <c r="F109" s="100">
        <v>0</v>
      </c>
      <c r="G109" s="100">
        <v>2119</v>
      </c>
      <c r="H109" s="100">
        <v>21339</v>
      </c>
      <c r="I109" s="100">
        <v>0</v>
      </c>
      <c r="J109" s="114">
        <v>72394</v>
      </c>
      <c r="K109" s="100">
        <v>0</v>
      </c>
      <c r="L109" s="100">
        <v>0</v>
      </c>
      <c r="M109" s="100">
        <v>15000</v>
      </c>
      <c r="N109" s="100">
        <v>0</v>
      </c>
      <c r="O109" s="100">
        <v>46124</v>
      </c>
      <c r="P109" s="100">
        <v>43927</v>
      </c>
      <c r="Q109" s="100">
        <v>0</v>
      </c>
      <c r="R109" s="100">
        <v>0</v>
      </c>
      <c r="S109" s="100">
        <v>0</v>
      </c>
      <c r="T109" s="100">
        <v>0</v>
      </c>
      <c r="U109" s="115">
        <v>105051</v>
      </c>
    </row>
    <row r="110" spans="1:28">
      <c r="A110" s="103" t="s">
        <v>106</v>
      </c>
      <c r="B110" s="100">
        <v>153957.13</v>
      </c>
      <c r="C110" s="100">
        <v>0</v>
      </c>
      <c r="D110" s="100">
        <v>56645.99</v>
      </c>
      <c r="E110" s="100">
        <v>12108.74</v>
      </c>
      <c r="F110" s="100">
        <v>0</v>
      </c>
      <c r="G110" s="100">
        <v>0</v>
      </c>
      <c r="H110" s="100">
        <v>0</v>
      </c>
      <c r="I110" s="100">
        <v>0</v>
      </c>
      <c r="J110" s="114">
        <v>222711.86</v>
      </c>
      <c r="K110" s="100">
        <v>0</v>
      </c>
      <c r="L110" s="100">
        <v>0</v>
      </c>
      <c r="M110" s="100">
        <v>40000</v>
      </c>
      <c r="N110" s="100">
        <v>0</v>
      </c>
      <c r="O110" s="100">
        <v>24860.55</v>
      </c>
      <c r="P110" s="100">
        <v>30964.61</v>
      </c>
      <c r="Q110" s="100">
        <v>148486.04999999999</v>
      </c>
      <c r="R110" s="100">
        <v>0</v>
      </c>
      <c r="S110" s="100">
        <v>0</v>
      </c>
      <c r="T110" s="100">
        <v>0</v>
      </c>
      <c r="U110" s="115">
        <v>244311.21</v>
      </c>
    </row>
    <row r="111" spans="1:28">
      <c r="A111" s="103" t="s">
        <v>107</v>
      </c>
      <c r="B111" s="100">
        <v>14851</v>
      </c>
      <c r="C111" s="100">
        <v>0</v>
      </c>
      <c r="D111" s="100">
        <v>183405</v>
      </c>
      <c r="E111" s="100">
        <v>1839</v>
      </c>
      <c r="F111" s="100">
        <v>0</v>
      </c>
      <c r="G111" s="100">
        <v>0</v>
      </c>
      <c r="H111" s="100">
        <v>130951</v>
      </c>
      <c r="I111" s="100">
        <v>0</v>
      </c>
      <c r="J111" s="114">
        <v>331046</v>
      </c>
      <c r="K111" s="100">
        <v>90561</v>
      </c>
      <c r="L111" s="100">
        <v>0</v>
      </c>
      <c r="M111" s="100">
        <v>0</v>
      </c>
      <c r="N111" s="100">
        <v>0</v>
      </c>
      <c r="O111" s="100">
        <v>150327</v>
      </c>
      <c r="P111" s="100">
        <v>54966</v>
      </c>
      <c r="Q111" s="100">
        <v>108390</v>
      </c>
      <c r="R111" s="100">
        <v>0</v>
      </c>
      <c r="S111" s="100">
        <v>0</v>
      </c>
      <c r="T111" s="100">
        <v>0</v>
      </c>
      <c r="U111" s="115">
        <v>404244</v>
      </c>
    </row>
    <row r="112" spans="1:28">
      <c r="A112" s="103" t="s">
        <v>108</v>
      </c>
      <c r="B112" s="100">
        <v>0</v>
      </c>
      <c r="C112" s="100">
        <v>0</v>
      </c>
      <c r="D112" s="100">
        <v>0</v>
      </c>
      <c r="E112" s="100">
        <v>0</v>
      </c>
      <c r="F112" s="100">
        <v>0</v>
      </c>
      <c r="G112" s="100">
        <v>0</v>
      </c>
      <c r="H112" s="100">
        <v>0</v>
      </c>
      <c r="I112" s="100">
        <v>0</v>
      </c>
      <c r="J112" s="114">
        <v>0</v>
      </c>
      <c r="K112" s="100">
        <v>0</v>
      </c>
      <c r="L112" s="100">
        <v>0</v>
      </c>
      <c r="M112" s="100">
        <v>0</v>
      </c>
      <c r="N112" s="100">
        <v>0</v>
      </c>
      <c r="O112" s="100">
        <v>0</v>
      </c>
      <c r="P112" s="100">
        <v>0</v>
      </c>
      <c r="Q112" s="100">
        <v>0</v>
      </c>
      <c r="R112" s="100">
        <v>0</v>
      </c>
      <c r="S112" s="100">
        <v>0</v>
      </c>
      <c r="T112" s="100">
        <v>0</v>
      </c>
      <c r="U112" s="115">
        <v>0</v>
      </c>
    </row>
    <row r="113" spans="1:28" s="113" customFormat="1" ht="14.4">
      <c r="A113" s="108" t="s">
        <v>41</v>
      </c>
      <c r="B113" s="109">
        <v>1733028.56</v>
      </c>
      <c r="C113" s="109">
        <v>320206</v>
      </c>
      <c r="D113" s="109">
        <v>3436760.87</v>
      </c>
      <c r="E113" s="109">
        <v>433772.98</v>
      </c>
      <c r="F113" s="109">
        <v>165251.47</v>
      </c>
      <c r="G113" s="109">
        <v>110894</v>
      </c>
      <c r="H113" s="109">
        <v>395862</v>
      </c>
      <c r="I113" s="109">
        <v>3688663.3</v>
      </c>
      <c r="J113" s="110">
        <v>10284439.18</v>
      </c>
      <c r="K113" s="109">
        <v>1807692.0899999999</v>
      </c>
      <c r="L113" s="109">
        <v>21246.07</v>
      </c>
      <c r="M113" s="109">
        <v>3267449</v>
      </c>
      <c r="N113" s="109">
        <v>0</v>
      </c>
      <c r="O113" s="109">
        <v>5259615.9899999993</v>
      </c>
      <c r="P113" s="109">
        <v>1216667.2300000002</v>
      </c>
      <c r="Q113" s="109">
        <v>1183899.3899999999</v>
      </c>
      <c r="R113" s="109">
        <v>4945</v>
      </c>
      <c r="S113" s="109">
        <v>0</v>
      </c>
      <c r="T113" s="109">
        <v>0</v>
      </c>
      <c r="U113" s="111">
        <v>12761514.77</v>
      </c>
      <c r="V113" s="112"/>
      <c r="W113" s="112"/>
      <c r="X113" s="112"/>
      <c r="Y113" s="112"/>
      <c r="Z113" s="112"/>
      <c r="AA113" s="112"/>
      <c r="AB113" s="112"/>
    </row>
    <row r="114" spans="1:28" s="113" customFormat="1" ht="14.4">
      <c r="A114" s="108" t="s">
        <v>42</v>
      </c>
      <c r="B114" s="109">
        <v>6145240.5600000005</v>
      </c>
      <c r="C114" s="109">
        <v>320206</v>
      </c>
      <c r="D114" s="109">
        <v>14795827.870000001</v>
      </c>
      <c r="E114" s="109">
        <v>1851004.98</v>
      </c>
      <c r="F114" s="109">
        <v>488576.47</v>
      </c>
      <c r="G114" s="109">
        <v>112896</v>
      </c>
      <c r="H114" s="109">
        <v>1385867</v>
      </c>
      <c r="I114" s="109">
        <v>3855598.3</v>
      </c>
      <c r="J114" s="110">
        <v>28955217.18</v>
      </c>
      <c r="K114" s="109">
        <v>10076325.09</v>
      </c>
      <c r="L114" s="109">
        <v>25574.07</v>
      </c>
      <c r="M114" s="109">
        <v>3292475</v>
      </c>
      <c r="N114" s="109">
        <v>0</v>
      </c>
      <c r="O114" s="109">
        <v>7438286.9899999993</v>
      </c>
      <c r="P114" s="109">
        <v>8381100.2300000004</v>
      </c>
      <c r="Q114" s="109">
        <v>1245862.3899999999</v>
      </c>
      <c r="R114" s="109">
        <v>1112741</v>
      </c>
      <c r="S114" s="109">
        <v>0</v>
      </c>
      <c r="T114" s="109">
        <v>0</v>
      </c>
      <c r="U114" s="111">
        <v>31572364.77</v>
      </c>
      <c r="V114" s="112"/>
      <c r="W114" s="112"/>
      <c r="X114" s="112"/>
      <c r="Y114" s="112"/>
      <c r="Z114" s="112"/>
      <c r="AA114" s="112"/>
      <c r="AB114" s="112"/>
    </row>
    <row r="115" spans="1:28">
      <c r="J115" s="114">
        <v>0</v>
      </c>
      <c r="U115" s="115">
        <v>0</v>
      </c>
    </row>
    <row r="116" spans="1:28" s="113" customFormat="1" ht="14.4">
      <c r="A116" s="108" t="s">
        <v>109</v>
      </c>
      <c r="B116" s="109">
        <v>2395608</v>
      </c>
      <c r="C116" s="109">
        <v>2824042</v>
      </c>
      <c r="D116" s="109">
        <v>5929983</v>
      </c>
      <c r="E116" s="109">
        <v>1584381</v>
      </c>
      <c r="F116" s="109">
        <v>0</v>
      </c>
      <c r="G116" s="109">
        <v>0</v>
      </c>
      <c r="H116" s="109">
        <v>426929</v>
      </c>
      <c r="I116" s="109">
        <v>0</v>
      </c>
      <c r="J116" s="110">
        <v>13160943</v>
      </c>
      <c r="K116" s="109">
        <v>4576867</v>
      </c>
      <c r="L116" s="109">
        <v>0</v>
      </c>
      <c r="M116" s="109">
        <v>1769</v>
      </c>
      <c r="N116" s="109">
        <v>0</v>
      </c>
      <c r="O116" s="109">
        <v>1928745</v>
      </c>
      <c r="P116" s="109">
        <v>2642766</v>
      </c>
      <c r="Q116" s="109">
        <v>850388</v>
      </c>
      <c r="R116" s="109">
        <v>2653582</v>
      </c>
      <c r="S116" s="109">
        <v>0</v>
      </c>
      <c r="T116" s="109">
        <v>0</v>
      </c>
      <c r="U116" s="111">
        <v>12654117</v>
      </c>
      <c r="V116" s="112"/>
      <c r="W116" s="112"/>
      <c r="X116" s="112"/>
      <c r="Y116" s="112"/>
      <c r="Z116" s="112"/>
      <c r="AA116" s="112"/>
      <c r="AB116" s="112"/>
    </row>
    <row r="117" spans="1:28">
      <c r="A117" s="103" t="s">
        <v>110</v>
      </c>
      <c r="B117" s="100">
        <v>558902</v>
      </c>
      <c r="C117" s="100">
        <v>0</v>
      </c>
      <c r="D117" s="100">
        <v>1573882</v>
      </c>
      <c r="E117" s="100">
        <v>188870</v>
      </c>
      <c r="F117" s="100">
        <v>71221</v>
      </c>
      <c r="G117" s="100">
        <v>24000</v>
      </c>
      <c r="H117" s="100">
        <v>849</v>
      </c>
      <c r="I117" s="100">
        <v>324305</v>
      </c>
      <c r="J117" s="114">
        <v>2742029</v>
      </c>
      <c r="K117" s="100">
        <v>0</v>
      </c>
      <c r="L117" s="100">
        <v>9220</v>
      </c>
      <c r="M117" s="100">
        <v>1384102</v>
      </c>
      <c r="N117" s="100">
        <v>0</v>
      </c>
      <c r="O117" s="100">
        <v>592011</v>
      </c>
      <c r="P117" s="100">
        <v>344717</v>
      </c>
      <c r="Q117" s="100">
        <v>407286</v>
      </c>
      <c r="R117" s="100">
        <v>18750</v>
      </c>
      <c r="S117" s="100">
        <v>0</v>
      </c>
      <c r="T117" s="100">
        <v>0</v>
      </c>
      <c r="U117" s="115">
        <v>2756086</v>
      </c>
    </row>
    <row r="118" spans="1:28">
      <c r="A118" s="103" t="s">
        <v>111</v>
      </c>
      <c r="B118" s="100">
        <v>220200</v>
      </c>
      <c r="C118" s="100">
        <v>0</v>
      </c>
      <c r="D118" s="100">
        <v>288969</v>
      </c>
      <c r="E118" s="100">
        <v>9062</v>
      </c>
      <c r="F118" s="100">
        <v>3455</v>
      </c>
      <c r="G118" s="100">
        <v>0</v>
      </c>
      <c r="H118" s="100">
        <v>0</v>
      </c>
      <c r="I118" s="100">
        <v>413712</v>
      </c>
      <c r="J118" s="114">
        <v>935398</v>
      </c>
      <c r="K118" s="100">
        <v>131401</v>
      </c>
      <c r="L118" s="100">
        <v>0</v>
      </c>
      <c r="M118" s="100">
        <v>413712</v>
      </c>
      <c r="N118" s="100">
        <v>0</v>
      </c>
      <c r="O118" s="100">
        <v>57161</v>
      </c>
      <c r="P118" s="100">
        <v>30683</v>
      </c>
      <c r="Q118" s="100">
        <v>4122</v>
      </c>
      <c r="R118" s="100">
        <v>167454</v>
      </c>
      <c r="S118" s="100">
        <v>0</v>
      </c>
      <c r="T118" s="100">
        <v>0</v>
      </c>
      <c r="U118" s="115">
        <v>804533</v>
      </c>
    </row>
    <row r="119" spans="1:28">
      <c r="A119" s="103" t="s">
        <v>112</v>
      </c>
      <c r="B119" s="100">
        <v>0</v>
      </c>
      <c r="C119" s="100">
        <v>0</v>
      </c>
      <c r="D119" s="100">
        <v>455125.47999999992</v>
      </c>
      <c r="E119" s="100">
        <v>0</v>
      </c>
      <c r="F119" s="100">
        <v>0</v>
      </c>
      <c r="G119" s="100">
        <v>0</v>
      </c>
      <c r="H119" s="100">
        <v>15000</v>
      </c>
      <c r="I119" s="100">
        <v>383707.5</v>
      </c>
      <c r="J119" s="114">
        <v>853832.98</v>
      </c>
      <c r="K119" s="100">
        <v>73646.44</v>
      </c>
      <c r="L119" s="100">
        <v>0</v>
      </c>
      <c r="M119" s="100">
        <v>0</v>
      </c>
      <c r="N119" s="100">
        <v>0</v>
      </c>
      <c r="O119" s="100">
        <v>1294.24</v>
      </c>
      <c r="P119" s="100">
        <v>58036.29</v>
      </c>
      <c r="Q119" s="100">
        <v>124885</v>
      </c>
      <c r="R119" s="100">
        <v>0</v>
      </c>
      <c r="S119" s="100">
        <v>0</v>
      </c>
      <c r="T119" s="100">
        <v>0</v>
      </c>
      <c r="U119" s="115">
        <v>257861.97</v>
      </c>
    </row>
    <row r="120" spans="1:28">
      <c r="A120" s="103" t="s">
        <v>113</v>
      </c>
      <c r="B120" s="100">
        <v>426315.59</v>
      </c>
      <c r="C120" s="100">
        <v>0</v>
      </c>
      <c r="D120" s="100">
        <v>0</v>
      </c>
      <c r="E120" s="100">
        <v>96257.81</v>
      </c>
      <c r="F120" s="100">
        <v>0</v>
      </c>
      <c r="G120" s="100">
        <v>34014.400000000001</v>
      </c>
      <c r="H120" s="100">
        <v>195231.69</v>
      </c>
      <c r="I120" s="100">
        <v>364762.63</v>
      </c>
      <c r="J120" s="114">
        <v>1116582.1200000001</v>
      </c>
      <c r="K120" s="100">
        <v>285658.08</v>
      </c>
      <c r="L120" s="100">
        <v>0</v>
      </c>
      <c r="M120" s="100">
        <v>541839.16</v>
      </c>
      <c r="N120" s="100">
        <v>0</v>
      </c>
      <c r="O120" s="100">
        <v>112324.6</v>
      </c>
      <c r="P120" s="100">
        <v>120444.45</v>
      </c>
      <c r="Q120" s="100">
        <v>56315.83</v>
      </c>
      <c r="R120" s="100">
        <v>0</v>
      </c>
      <c r="S120" s="100">
        <v>0</v>
      </c>
      <c r="T120" s="100">
        <v>0</v>
      </c>
      <c r="U120" s="115">
        <v>1116582.1200000001</v>
      </c>
    </row>
    <row r="121" spans="1:28">
      <c r="A121" s="103" t="s">
        <v>114</v>
      </c>
      <c r="B121" s="100">
        <v>5344</v>
      </c>
      <c r="C121" s="100">
        <v>0</v>
      </c>
      <c r="D121" s="100">
        <v>6734</v>
      </c>
      <c r="E121" s="100">
        <v>0</v>
      </c>
      <c r="F121" s="100">
        <v>0</v>
      </c>
      <c r="G121" s="100">
        <v>0</v>
      </c>
      <c r="H121" s="100">
        <v>0</v>
      </c>
      <c r="I121" s="100">
        <v>0</v>
      </c>
      <c r="J121" s="114">
        <v>12078</v>
      </c>
      <c r="K121" s="100">
        <v>12264</v>
      </c>
      <c r="L121" s="100">
        <v>0</v>
      </c>
      <c r="M121" s="100">
        <v>0</v>
      </c>
      <c r="N121" s="100">
        <v>0</v>
      </c>
      <c r="O121" s="100">
        <v>257</v>
      </c>
      <c r="P121" s="100">
        <v>33816</v>
      </c>
      <c r="Q121" s="100">
        <v>0</v>
      </c>
      <c r="R121" s="100">
        <v>0</v>
      </c>
      <c r="S121" s="100">
        <v>0</v>
      </c>
      <c r="T121" s="100">
        <v>0</v>
      </c>
      <c r="U121" s="115">
        <v>46337</v>
      </c>
    </row>
    <row r="122" spans="1:28">
      <c r="A122" s="103" t="s">
        <v>115</v>
      </c>
      <c r="B122" s="100">
        <v>47467</v>
      </c>
      <c r="C122" s="100">
        <v>0</v>
      </c>
      <c r="D122" s="100">
        <v>160734</v>
      </c>
      <c r="E122" s="100">
        <v>0</v>
      </c>
      <c r="F122" s="100">
        <v>0</v>
      </c>
      <c r="G122" s="100">
        <v>0</v>
      </c>
      <c r="H122" s="100">
        <v>21992</v>
      </c>
      <c r="I122" s="100">
        <v>0</v>
      </c>
      <c r="J122" s="114">
        <v>230193</v>
      </c>
      <c r="K122" s="100">
        <v>104686</v>
      </c>
      <c r="L122" s="100">
        <v>0</v>
      </c>
      <c r="M122" s="100">
        <v>0</v>
      </c>
      <c r="N122" s="100">
        <v>0</v>
      </c>
      <c r="O122" s="100">
        <v>10186</v>
      </c>
      <c r="P122" s="100">
        <v>81931</v>
      </c>
      <c r="Q122" s="100">
        <v>0</v>
      </c>
      <c r="R122" s="100">
        <v>7770</v>
      </c>
      <c r="S122" s="100">
        <v>0</v>
      </c>
      <c r="T122" s="100">
        <v>0</v>
      </c>
      <c r="U122" s="115">
        <v>204573</v>
      </c>
    </row>
    <row r="123" spans="1:28">
      <c r="A123" s="103" t="s">
        <v>116</v>
      </c>
      <c r="B123" s="100">
        <v>0</v>
      </c>
      <c r="C123" s="100">
        <v>0</v>
      </c>
      <c r="D123" s="100">
        <v>57713.16</v>
      </c>
      <c r="E123" s="100">
        <v>0</v>
      </c>
      <c r="F123" s="100">
        <v>0</v>
      </c>
      <c r="G123" s="100">
        <v>0</v>
      </c>
      <c r="H123" s="100">
        <v>0</v>
      </c>
      <c r="I123" s="100">
        <v>111616.84</v>
      </c>
      <c r="J123" s="114">
        <v>169330</v>
      </c>
      <c r="K123" s="100">
        <v>40695.589999999997</v>
      </c>
      <c r="L123" s="100">
        <v>0</v>
      </c>
      <c r="M123" s="100">
        <v>111616.84</v>
      </c>
      <c r="N123" s="100">
        <v>0</v>
      </c>
      <c r="O123" s="100">
        <v>1296.6600000000001</v>
      </c>
      <c r="P123" s="100">
        <v>13998.29</v>
      </c>
      <c r="Q123" s="100">
        <v>0</v>
      </c>
      <c r="R123" s="100">
        <v>0</v>
      </c>
      <c r="S123" s="100">
        <v>0</v>
      </c>
      <c r="T123" s="100">
        <v>0</v>
      </c>
      <c r="U123" s="115">
        <v>167607.38</v>
      </c>
    </row>
    <row r="124" spans="1:28">
      <c r="A124" s="103" t="s">
        <v>117</v>
      </c>
      <c r="B124" s="100">
        <v>140447</v>
      </c>
      <c r="C124" s="100">
        <v>0</v>
      </c>
      <c r="D124" s="100">
        <v>408370</v>
      </c>
      <c r="E124" s="100">
        <v>91740</v>
      </c>
      <c r="F124" s="100">
        <v>0</v>
      </c>
      <c r="G124" s="100">
        <v>6370433</v>
      </c>
      <c r="H124" s="100">
        <v>270343</v>
      </c>
      <c r="I124" s="100">
        <v>477267</v>
      </c>
      <c r="J124" s="114">
        <v>7758600</v>
      </c>
      <c r="K124" s="100">
        <v>259992</v>
      </c>
      <c r="L124" s="100">
        <v>4604923</v>
      </c>
      <c r="M124" s="100">
        <v>852267</v>
      </c>
      <c r="N124" s="100">
        <v>0</v>
      </c>
      <c r="O124" s="100">
        <v>272939</v>
      </c>
      <c r="P124" s="100">
        <v>114719</v>
      </c>
      <c r="Q124" s="100">
        <v>0</v>
      </c>
      <c r="R124" s="100">
        <v>140447</v>
      </c>
      <c r="S124" s="100">
        <v>0</v>
      </c>
      <c r="T124" s="100">
        <v>0</v>
      </c>
      <c r="U124" s="115">
        <v>6245287</v>
      </c>
    </row>
    <row r="125" spans="1:28">
      <c r="A125" s="103" t="s">
        <v>118</v>
      </c>
      <c r="B125" s="100">
        <v>117835</v>
      </c>
      <c r="C125" s="100">
        <v>0</v>
      </c>
      <c r="D125" s="100">
        <v>277112</v>
      </c>
      <c r="E125" s="100">
        <v>69025</v>
      </c>
      <c r="F125" s="100">
        <v>0</v>
      </c>
      <c r="G125" s="100">
        <v>21499</v>
      </c>
      <c r="H125" s="100">
        <v>26045</v>
      </c>
      <c r="I125" s="100">
        <v>0</v>
      </c>
      <c r="J125" s="114">
        <v>511516</v>
      </c>
      <c r="K125" s="100">
        <v>109969</v>
      </c>
      <c r="L125" s="100">
        <v>0</v>
      </c>
      <c r="M125" s="100">
        <v>20000</v>
      </c>
      <c r="N125" s="100">
        <v>0</v>
      </c>
      <c r="O125" s="100">
        <v>242607</v>
      </c>
      <c r="P125" s="100">
        <v>42918</v>
      </c>
      <c r="Q125" s="100">
        <v>56152</v>
      </c>
      <c r="R125" s="100">
        <v>0</v>
      </c>
      <c r="S125" s="100">
        <v>0</v>
      </c>
      <c r="T125" s="100">
        <v>0</v>
      </c>
      <c r="U125" s="115">
        <v>471646</v>
      </c>
    </row>
    <row r="126" spans="1:28" s="113" customFormat="1" ht="14.4">
      <c r="A126" s="108" t="s">
        <v>41</v>
      </c>
      <c r="B126" s="109">
        <v>1516510.59</v>
      </c>
      <c r="C126" s="109">
        <v>0</v>
      </c>
      <c r="D126" s="109">
        <v>3228639.64</v>
      </c>
      <c r="E126" s="109">
        <v>454954.81</v>
      </c>
      <c r="F126" s="109">
        <v>74676</v>
      </c>
      <c r="G126" s="109">
        <v>6449946.4000000004</v>
      </c>
      <c r="H126" s="109">
        <v>529460.68999999994</v>
      </c>
      <c r="I126" s="109">
        <v>2075370.97</v>
      </c>
      <c r="J126" s="110">
        <v>14329559.100000001</v>
      </c>
      <c r="K126" s="109">
        <v>1018312.11</v>
      </c>
      <c r="L126" s="109">
        <v>4614143</v>
      </c>
      <c r="M126" s="109">
        <v>3323537</v>
      </c>
      <c r="N126" s="109">
        <v>0</v>
      </c>
      <c r="O126" s="109">
        <v>1290076.5</v>
      </c>
      <c r="P126" s="109">
        <v>841263.03</v>
      </c>
      <c r="Q126" s="109">
        <v>648760.82999999996</v>
      </c>
      <c r="R126" s="109">
        <v>334421</v>
      </c>
      <c r="S126" s="109">
        <v>0</v>
      </c>
      <c r="T126" s="109">
        <v>0</v>
      </c>
      <c r="U126" s="111">
        <v>12070513.469999999</v>
      </c>
      <c r="V126" s="112"/>
      <c r="W126" s="112"/>
      <c r="X126" s="112"/>
      <c r="Y126" s="112"/>
      <c r="Z126" s="112"/>
      <c r="AA126" s="112"/>
      <c r="AB126" s="112"/>
    </row>
    <row r="127" spans="1:28" s="113" customFormat="1" ht="14.4">
      <c r="A127" s="108" t="s">
        <v>42</v>
      </c>
      <c r="B127" s="109">
        <v>3912118.59</v>
      </c>
      <c r="C127" s="109">
        <v>2824042</v>
      </c>
      <c r="D127" s="109">
        <v>9158622.6400000006</v>
      </c>
      <c r="E127" s="109">
        <v>2039335.81</v>
      </c>
      <c r="F127" s="109">
        <v>74676</v>
      </c>
      <c r="G127" s="109">
        <v>6449946.4000000004</v>
      </c>
      <c r="H127" s="109">
        <v>956389.69</v>
      </c>
      <c r="I127" s="109">
        <v>2075370.97</v>
      </c>
      <c r="J127" s="110">
        <v>27490502.099999998</v>
      </c>
      <c r="K127" s="109">
        <v>5595179.1100000003</v>
      </c>
      <c r="L127" s="109">
        <v>4614143</v>
      </c>
      <c r="M127" s="109">
        <v>3325306</v>
      </c>
      <c r="N127" s="109">
        <v>0</v>
      </c>
      <c r="O127" s="109">
        <v>3218821.5</v>
      </c>
      <c r="P127" s="109">
        <v>3484029.0300000003</v>
      </c>
      <c r="Q127" s="109">
        <v>1499148.83</v>
      </c>
      <c r="R127" s="109">
        <v>2988003</v>
      </c>
      <c r="S127" s="109">
        <v>0</v>
      </c>
      <c r="T127" s="109">
        <v>0</v>
      </c>
      <c r="U127" s="111">
        <v>24724630.469999999</v>
      </c>
      <c r="V127" s="112"/>
      <c r="W127" s="112"/>
      <c r="X127" s="112"/>
      <c r="Y127" s="112"/>
      <c r="Z127" s="112"/>
      <c r="AA127" s="112"/>
      <c r="AB127" s="112"/>
    </row>
    <row r="128" spans="1:28">
      <c r="J128" s="114">
        <v>0</v>
      </c>
      <c r="U128" s="115">
        <v>0</v>
      </c>
    </row>
    <row r="129" spans="1:28" s="113" customFormat="1" ht="14.4">
      <c r="A129" s="108" t="s">
        <v>119</v>
      </c>
      <c r="B129" s="109">
        <v>4206846.84</v>
      </c>
      <c r="C129" s="109">
        <v>2114460.63</v>
      </c>
      <c r="D129" s="109">
        <v>3222140.17</v>
      </c>
      <c r="E129" s="109">
        <v>2640999.6300000004</v>
      </c>
      <c r="F129" s="109">
        <v>107.4</v>
      </c>
      <c r="G129" s="109">
        <v>0</v>
      </c>
      <c r="H129" s="109">
        <v>1702756.61</v>
      </c>
      <c r="I129" s="109">
        <v>0</v>
      </c>
      <c r="J129" s="110">
        <v>13887311.280000001</v>
      </c>
      <c r="K129" s="109">
        <v>8026716.2999999998</v>
      </c>
      <c r="L129" s="109">
        <v>0</v>
      </c>
      <c r="M129" s="109">
        <v>134000</v>
      </c>
      <c r="N129" s="109">
        <v>0</v>
      </c>
      <c r="O129" s="109">
        <v>313443.93000000005</v>
      </c>
      <c r="P129" s="109">
        <v>2278334.56</v>
      </c>
      <c r="Q129" s="109">
        <v>4675659.57</v>
      </c>
      <c r="R129" s="109">
        <v>1035638.44</v>
      </c>
      <c r="S129" s="109">
        <v>0</v>
      </c>
      <c r="T129" s="109">
        <v>0</v>
      </c>
      <c r="U129" s="111">
        <v>16463792.800000001</v>
      </c>
      <c r="V129" s="112"/>
      <c r="W129" s="112"/>
      <c r="X129" s="112"/>
      <c r="Y129" s="112"/>
      <c r="Z129" s="112"/>
      <c r="AA129" s="112"/>
      <c r="AB129" s="112"/>
    </row>
    <row r="130" spans="1:28">
      <c r="A130" s="103" t="s">
        <v>120</v>
      </c>
      <c r="B130" s="100">
        <v>21324.13</v>
      </c>
      <c r="C130" s="100">
        <v>0</v>
      </c>
      <c r="D130" s="100">
        <v>166458.49</v>
      </c>
      <c r="E130" s="100">
        <v>0</v>
      </c>
      <c r="F130" s="100">
        <v>0</v>
      </c>
      <c r="G130" s="100">
        <v>0</v>
      </c>
      <c r="H130" s="100">
        <v>0</v>
      </c>
      <c r="I130" s="100">
        <v>0</v>
      </c>
      <c r="J130" s="114">
        <v>187782.62</v>
      </c>
      <c r="K130" s="100">
        <v>0</v>
      </c>
      <c r="L130" s="100">
        <v>0</v>
      </c>
      <c r="M130" s="100">
        <v>0</v>
      </c>
      <c r="N130" s="100">
        <v>0</v>
      </c>
      <c r="O130" s="100">
        <v>107518.69</v>
      </c>
      <c r="P130" s="100">
        <v>37906.92</v>
      </c>
      <c r="Q130" s="100">
        <v>107674.67</v>
      </c>
      <c r="R130" s="100">
        <v>6778.39</v>
      </c>
      <c r="S130" s="100">
        <v>0</v>
      </c>
      <c r="T130" s="100">
        <v>0</v>
      </c>
      <c r="U130" s="115">
        <v>259878.66999999998</v>
      </c>
    </row>
    <row r="131" spans="1:28">
      <c r="A131" s="103" t="s">
        <v>121</v>
      </c>
      <c r="B131" s="100">
        <v>716160</v>
      </c>
      <c r="C131" s="100">
        <v>0</v>
      </c>
      <c r="D131" s="100">
        <v>31616</v>
      </c>
      <c r="E131" s="100">
        <v>42877</v>
      </c>
      <c r="F131" s="100">
        <v>7059</v>
      </c>
      <c r="G131" s="100">
        <v>0</v>
      </c>
      <c r="H131" s="100">
        <v>31394</v>
      </c>
      <c r="I131" s="100">
        <v>0</v>
      </c>
      <c r="J131" s="114">
        <v>829106</v>
      </c>
      <c r="K131" s="100">
        <v>0</v>
      </c>
      <c r="L131" s="100">
        <v>0</v>
      </c>
      <c r="M131" s="100">
        <v>55012</v>
      </c>
      <c r="N131" s="100">
        <v>0</v>
      </c>
      <c r="O131" s="100">
        <v>17443</v>
      </c>
      <c r="P131" s="100">
        <v>21355</v>
      </c>
      <c r="Q131" s="100">
        <v>202496</v>
      </c>
      <c r="R131" s="100">
        <v>524970</v>
      </c>
      <c r="S131" s="100">
        <v>0</v>
      </c>
      <c r="T131" s="100">
        <v>0</v>
      </c>
      <c r="U131" s="115">
        <v>821276</v>
      </c>
    </row>
    <row r="132" spans="1:28">
      <c r="A132" s="103" t="s">
        <v>122</v>
      </c>
      <c r="B132" s="100">
        <v>2257254.29</v>
      </c>
      <c r="C132" s="100">
        <v>503.37</v>
      </c>
      <c r="D132" s="100">
        <v>1828123.1600000001</v>
      </c>
      <c r="E132" s="100">
        <v>502719.69999999995</v>
      </c>
      <c r="F132" s="100">
        <v>0</v>
      </c>
      <c r="G132" s="100">
        <v>0</v>
      </c>
      <c r="H132" s="100">
        <v>487811.97000000003</v>
      </c>
      <c r="I132" s="100">
        <v>2210344.2799999998</v>
      </c>
      <c r="J132" s="114">
        <v>7286756.7699999996</v>
      </c>
      <c r="K132" s="100">
        <v>1060965.25</v>
      </c>
      <c r="L132" s="100">
        <v>0</v>
      </c>
      <c r="M132" s="100">
        <v>2409562.89</v>
      </c>
      <c r="N132" s="100">
        <v>0</v>
      </c>
      <c r="O132" s="100">
        <v>2652251.4099999997</v>
      </c>
      <c r="P132" s="100">
        <v>451602.5</v>
      </c>
      <c r="Q132" s="100">
        <v>1145956.31</v>
      </c>
      <c r="R132" s="100">
        <v>0</v>
      </c>
      <c r="S132" s="100">
        <v>0</v>
      </c>
      <c r="T132" s="100">
        <v>0</v>
      </c>
      <c r="U132" s="115">
        <v>7720338.3599999994</v>
      </c>
    </row>
    <row r="133" spans="1:28" s="113" customFormat="1" ht="14.4">
      <c r="A133" s="108" t="s">
        <v>41</v>
      </c>
      <c r="B133" s="109">
        <v>2994738.42</v>
      </c>
      <c r="C133" s="109">
        <v>503.37</v>
      </c>
      <c r="D133" s="109">
        <v>2026197.6500000001</v>
      </c>
      <c r="E133" s="109">
        <v>545596.69999999995</v>
      </c>
      <c r="F133" s="109">
        <v>7059</v>
      </c>
      <c r="G133" s="109">
        <v>0</v>
      </c>
      <c r="H133" s="109">
        <v>519205.97000000003</v>
      </c>
      <c r="I133" s="109">
        <v>2210344.2799999998</v>
      </c>
      <c r="J133" s="110">
        <v>8303645.3900000006</v>
      </c>
      <c r="K133" s="109">
        <v>1060965.25</v>
      </c>
      <c r="L133" s="109">
        <v>0</v>
      </c>
      <c r="M133" s="109">
        <v>2464574.89</v>
      </c>
      <c r="N133" s="109">
        <v>0</v>
      </c>
      <c r="O133" s="109">
        <v>2777213.0999999996</v>
      </c>
      <c r="P133" s="109">
        <v>510864.42</v>
      </c>
      <c r="Q133" s="109">
        <v>1456126.98</v>
      </c>
      <c r="R133" s="109">
        <v>531748.39</v>
      </c>
      <c r="S133" s="109">
        <v>0</v>
      </c>
      <c r="T133" s="109">
        <v>0</v>
      </c>
      <c r="U133" s="111">
        <v>8801493.0300000012</v>
      </c>
      <c r="V133" s="112"/>
      <c r="W133" s="112"/>
      <c r="X133" s="112"/>
      <c r="Y133" s="112"/>
      <c r="Z133" s="112"/>
      <c r="AA133" s="112"/>
      <c r="AB133" s="112"/>
    </row>
    <row r="134" spans="1:28" s="113" customFormat="1" ht="14.4">
      <c r="A134" s="108" t="s">
        <v>42</v>
      </c>
      <c r="B134" s="109">
        <v>7201585.2599999998</v>
      </c>
      <c r="C134" s="109">
        <v>2114964</v>
      </c>
      <c r="D134" s="109">
        <v>5248337.82</v>
      </c>
      <c r="E134" s="109">
        <v>3186596.33</v>
      </c>
      <c r="F134" s="109">
        <v>7166.4</v>
      </c>
      <c r="G134" s="109">
        <v>0</v>
      </c>
      <c r="H134" s="109">
        <v>2221962.58</v>
      </c>
      <c r="I134" s="109">
        <v>2210344.2799999998</v>
      </c>
      <c r="J134" s="110">
        <v>22190956.670000002</v>
      </c>
      <c r="K134" s="109">
        <v>9087681.5500000007</v>
      </c>
      <c r="L134" s="109">
        <v>0</v>
      </c>
      <c r="M134" s="109">
        <v>2598574.89</v>
      </c>
      <c r="N134" s="109">
        <v>0</v>
      </c>
      <c r="O134" s="109">
        <v>3090657.03</v>
      </c>
      <c r="P134" s="109">
        <v>2789198.98</v>
      </c>
      <c r="Q134" s="109">
        <v>6131786.5500000007</v>
      </c>
      <c r="R134" s="109">
        <v>1567386.83</v>
      </c>
      <c r="S134" s="109">
        <v>0</v>
      </c>
      <c r="T134" s="109">
        <v>0</v>
      </c>
      <c r="U134" s="111">
        <v>25265285.829999998</v>
      </c>
      <c r="V134" s="112"/>
      <c r="W134" s="112"/>
      <c r="X134" s="112"/>
      <c r="Y134" s="112"/>
      <c r="Z134" s="112"/>
      <c r="AA134" s="112"/>
      <c r="AB134" s="112"/>
    </row>
    <row r="135" spans="1:28">
      <c r="J135" s="114">
        <v>0</v>
      </c>
      <c r="U135" s="115">
        <v>0</v>
      </c>
    </row>
    <row r="136" spans="1:28" s="113" customFormat="1" ht="14.4">
      <c r="A136" s="108" t="s">
        <v>123</v>
      </c>
      <c r="B136" s="109">
        <v>1031346</v>
      </c>
      <c r="C136" s="109">
        <v>0</v>
      </c>
      <c r="D136" s="109">
        <v>3994493</v>
      </c>
      <c r="E136" s="109">
        <v>1315441</v>
      </c>
      <c r="F136" s="109">
        <v>397967</v>
      </c>
      <c r="G136" s="109">
        <v>35790</v>
      </c>
      <c r="H136" s="109">
        <v>575433</v>
      </c>
      <c r="I136" s="109">
        <v>834866</v>
      </c>
      <c r="J136" s="110">
        <v>8185336</v>
      </c>
      <c r="K136" s="109">
        <v>3997614</v>
      </c>
      <c r="L136" s="109">
        <v>0</v>
      </c>
      <c r="M136" s="109">
        <v>0</v>
      </c>
      <c r="N136" s="109">
        <v>0</v>
      </c>
      <c r="O136" s="109">
        <v>395196</v>
      </c>
      <c r="P136" s="109">
        <v>1529592</v>
      </c>
      <c r="Q136" s="109">
        <v>214467</v>
      </c>
      <c r="R136" s="109">
        <v>1443292</v>
      </c>
      <c r="S136" s="109">
        <v>0</v>
      </c>
      <c r="T136" s="109">
        <v>0</v>
      </c>
      <c r="U136" s="111">
        <v>7580161</v>
      </c>
      <c r="V136" s="112"/>
      <c r="W136" s="112"/>
      <c r="X136" s="112"/>
      <c r="Y136" s="112"/>
      <c r="Z136" s="112"/>
      <c r="AA136" s="112"/>
      <c r="AB136" s="112"/>
    </row>
    <row r="137" spans="1:28">
      <c r="A137" s="103" t="s">
        <v>124</v>
      </c>
      <c r="B137" s="100">
        <v>3421260.5300000003</v>
      </c>
      <c r="C137" s="100">
        <v>256957.54</v>
      </c>
      <c r="D137" s="100">
        <v>97429.98000000001</v>
      </c>
      <c r="E137" s="100">
        <v>92866.14</v>
      </c>
      <c r="F137" s="100">
        <v>0</v>
      </c>
      <c r="G137" s="100">
        <v>0</v>
      </c>
      <c r="H137" s="100">
        <v>425905.56</v>
      </c>
      <c r="I137" s="100">
        <v>0</v>
      </c>
      <c r="J137" s="114">
        <v>4294419.75</v>
      </c>
      <c r="K137" s="100">
        <v>0</v>
      </c>
      <c r="L137" s="100">
        <v>0</v>
      </c>
      <c r="M137" s="100">
        <v>1815005.01</v>
      </c>
      <c r="N137" s="100">
        <v>0</v>
      </c>
      <c r="O137" s="100">
        <v>564068.41</v>
      </c>
      <c r="P137" s="100">
        <v>187579.99</v>
      </c>
      <c r="Q137" s="100">
        <v>361943.36</v>
      </c>
      <c r="R137" s="100">
        <v>1897987.4200000002</v>
      </c>
      <c r="S137" s="100">
        <v>0</v>
      </c>
      <c r="T137" s="100">
        <v>0</v>
      </c>
      <c r="U137" s="115">
        <v>4826584.1900000004</v>
      </c>
    </row>
    <row r="138" spans="1:28" s="113" customFormat="1" ht="14.4">
      <c r="A138" s="108" t="s">
        <v>41</v>
      </c>
      <c r="B138" s="109">
        <v>3421260.5300000003</v>
      </c>
      <c r="C138" s="109">
        <v>256957.54</v>
      </c>
      <c r="D138" s="109">
        <v>97429.98000000001</v>
      </c>
      <c r="E138" s="109">
        <v>92866.14</v>
      </c>
      <c r="F138" s="109">
        <v>0</v>
      </c>
      <c r="G138" s="109">
        <v>0</v>
      </c>
      <c r="H138" s="109">
        <v>425905.56</v>
      </c>
      <c r="I138" s="109">
        <v>0</v>
      </c>
      <c r="J138" s="110">
        <v>4294419.75</v>
      </c>
      <c r="K138" s="109">
        <v>0</v>
      </c>
      <c r="L138" s="109">
        <v>0</v>
      </c>
      <c r="M138" s="109">
        <v>1815005.01</v>
      </c>
      <c r="N138" s="109">
        <v>0</v>
      </c>
      <c r="O138" s="109">
        <v>564068.41</v>
      </c>
      <c r="P138" s="109">
        <v>187579.99</v>
      </c>
      <c r="Q138" s="109">
        <v>361943.36</v>
      </c>
      <c r="R138" s="109">
        <v>1897987.4200000002</v>
      </c>
      <c r="S138" s="109">
        <v>0</v>
      </c>
      <c r="T138" s="109">
        <v>0</v>
      </c>
      <c r="U138" s="111">
        <v>4826584.1900000004</v>
      </c>
      <c r="V138" s="112"/>
      <c r="W138" s="112"/>
      <c r="X138" s="112"/>
      <c r="Y138" s="112"/>
      <c r="Z138" s="112"/>
      <c r="AA138" s="112"/>
      <c r="AB138" s="112"/>
    </row>
    <row r="139" spans="1:28" s="113" customFormat="1" ht="14.4">
      <c r="A139" s="108" t="s">
        <v>42</v>
      </c>
      <c r="B139" s="109">
        <v>4452606.53</v>
      </c>
      <c r="C139" s="109">
        <v>256957.54</v>
      </c>
      <c r="D139" s="109">
        <v>4091922.98</v>
      </c>
      <c r="E139" s="109">
        <v>1408307.14</v>
      </c>
      <c r="F139" s="109">
        <v>397967</v>
      </c>
      <c r="G139" s="109">
        <v>35790</v>
      </c>
      <c r="H139" s="109">
        <v>1001338.56</v>
      </c>
      <c r="I139" s="109">
        <v>834866</v>
      </c>
      <c r="J139" s="110">
        <v>12479755.750000002</v>
      </c>
      <c r="K139" s="109">
        <v>3997614</v>
      </c>
      <c r="L139" s="109">
        <v>0</v>
      </c>
      <c r="M139" s="109">
        <v>1815005.01</v>
      </c>
      <c r="N139" s="109">
        <v>0</v>
      </c>
      <c r="O139" s="109">
        <v>959264.41</v>
      </c>
      <c r="P139" s="109">
        <v>1717171.99</v>
      </c>
      <c r="Q139" s="109">
        <v>576410.36</v>
      </c>
      <c r="R139" s="109">
        <v>3341279.42</v>
      </c>
      <c r="S139" s="109">
        <v>0</v>
      </c>
      <c r="T139" s="109">
        <v>0</v>
      </c>
      <c r="U139" s="111">
        <v>12406745.189999999</v>
      </c>
      <c r="V139" s="112"/>
      <c r="W139" s="112"/>
      <c r="X139" s="112"/>
      <c r="Y139" s="112"/>
      <c r="Z139" s="112"/>
      <c r="AA139" s="112"/>
      <c r="AB139" s="112"/>
    </row>
    <row r="140" spans="1:28">
      <c r="J140" s="114">
        <v>0</v>
      </c>
      <c r="U140" s="115">
        <v>0</v>
      </c>
    </row>
    <row r="141" spans="1:28" s="113" customFormat="1" ht="14.4">
      <c r="A141" s="108" t="s">
        <v>125</v>
      </c>
      <c r="B141" s="109">
        <v>60077968.620000005</v>
      </c>
      <c r="C141" s="109">
        <v>19052101.380000003</v>
      </c>
      <c r="D141" s="109">
        <v>35811436.369999997</v>
      </c>
      <c r="E141" s="109">
        <v>16345640.689999999</v>
      </c>
      <c r="F141" s="109">
        <v>4183994.89</v>
      </c>
      <c r="G141" s="109">
        <v>9540852.8499999996</v>
      </c>
      <c r="H141" s="109">
        <v>33974894.670000002</v>
      </c>
      <c r="I141" s="109">
        <v>6870745</v>
      </c>
      <c r="J141" s="110">
        <v>185857634.46999997</v>
      </c>
      <c r="K141" s="109">
        <v>74182386.299999997</v>
      </c>
      <c r="L141" s="109">
        <v>9155.68</v>
      </c>
      <c r="M141" s="109">
        <v>22987680</v>
      </c>
      <c r="N141" s="109">
        <v>0</v>
      </c>
      <c r="O141" s="109">
        <v>17280186.829999998</v>
      </c>
      <c r="P141" s="109">
        <v>13097625.9</v>
      </c>
      <c r="Q141" s="109">
        <v>6060416.5800000001</v>
      </c>
      <c r="R141" s="109">
        <v>35738839.710000001</v>
      </c>
      <c r="S141" s="109">
        <v>30538978.100000001</v>
      </c>
      <c r="T141" s="109">
        <v>0</v>
      </c>
      <c r="U141" s="111">
        <v>199895269.09999999</v>
      </c>
      <c r="V141" s="112"/>
      <c r="W141" s="112"/>
      <c r="X141" s="112"/>
      <c r="Y141" s="112"/>
      <c r="Z141" s="112"/>
      <c r="AA141" s="112"/>
      <c r="AB141" s="112"/>
    </row>
    <row r="142" spans="1:28">
      <c r="A142" s="103" t="s">
        <v>126</v>
      </c>
      <c r="B142" s="100">
        <v>0</v>
      </c>
      <c r="C142" s="100">
        <v>0</v>
      </c>
      <c r="D142" s="100">
        <v>0</v>
      </c>
      <c r="E142" s="100">
        <v>0</v>
      </c>
      <c r="F142" s="100">
        <v>0</v>
      </c>
      <c r="G142" s="100">
        <v>0</v>
      </c>
      <c r="H142" s="100">
        <v>0</v>
      </c>
      <c r="I142" s="100">
        <v>0</v>
      </c>
      <c r="J142" s="114">
        <v>0</v>
      </c>
      <c r="K142" s="100">
        <v>0</v>
      </c>
      <c r="L142" s="100">
        <v>0</v>
      </c>
      <c r="M142" s="100">
        <v>0</v>
      </c>
      <c r="N142" s="100">
        <v>0</v>
      </c>
      <c r="O142" s="100">
        <v>0</v>
      </c>
      <c r="P142" s="100">
        <v>0</v>
      </c>
      <c r="Q142" s="100">
        <v>0</v>
      </c>
      <c r="R142" s="100">
        <v>0</v>
      </c>
      <c r="S142" s="100">
        <v>0</v>
      </c>
      <c r="T142" s="100">
        <v>0</v>
      </c>
      <c r="U142" s="115">
        <v>0</v>
      </c>
    </row>
    <row r="143" spans="1:28">
      <c r="A143" s="103" t="s">
        <v>127</v>
      </c>
      <c r="B143" s="100">
        <v>15529176</v>
      </c>
      <c r="C143" s="100">
        <v>3878487</v>
      </c>
      <c r="D143" s="100">
        <v>4433169</v>
      </c>
      <c r="E143" s="100">
        <v>403870</v>
      </c>
      <c r="F143" s="100">
        <v>0</v>
      </c>
      <c r="G143" s="100">
        <v>466246</v>
      </c>
      <c r="H143" s="100">
        <v>2424998</v>
      </c>
      <c r="I143" s="100">
        <v>1398595</v>
      </c>
      <c r="J143" s="114">
        <v>28534541</v>
      </c>
      <c r="K143" s="100">
        <v>3416405</v>
      </c>
      <c r="L143" s="100">
        <v>13143</v>
      </c>
      <c r="M143" s="100">
        <v>2424998</v>
      </c>
      <c r="N143" s="100">
        <v>0</v>
      </c>
      <c r="O143" s="100">
        <v>10063544</v>
      </c>
      <c r="P143" s="100">
        <v>907624</v>
      </c>
      <c r="Q143" s="100">
        <v>8041234</v>
      </c>
      <c r="R143" s="100">
        <v>2335912</v>
      </c>
      <c r="S143" s="100">
        <v>0</v>
      </c>
      <c r="T143" s="100">
        <v>0</v>
      </c>
      <c r="U143" s="115">
        <v>27202860</v>
      </c>
      <c r="V143"/>
      <c r="W143"/>
      <c r="X143"/>
      <c r="Y143"/>
      <c r="Z143"/>
      <c r="AA143"/>
      <c r="AB143"/>
    </row>
    <row r="144" spans="1:28">
      <c r="A144" s="103" t="s">
        <v>395</v>
      </c>
      <c r="B144" s="100">
        <v>48275</v>
      </c>
      <c r="C144" s="100">
        <v>0</v>
      </c>
      <c r="D144" s="100">
        <v>20287</v>
      </c>
      <c r="E144" s="100">
        <v>0</v>
      </c>
      <c r="F144" s="100">
        <v>0</v>
      </c>
      <c r="G144" s="100">
        <v>0</v>
      </c>
      <c r="H144" s="100">
        <v>0</v>
      </c>
      <c r="I144" s="100">
        <v>0</v>
      </c>
      <c r="J144" s="114">
        <v>68562</v>
      </c>
      <c r="K144" s="100">
        <v>0</v>
      </c>
      <c r="L144" s="100">
        <v>0</v>
      </c>
      <c r="M144" s="100">
        <v>48275</v>
      </c>
      <c r="N144" s="100">
        <v>0</v>
      </c>
      <c r="O144" s="100">
        <v>35113</v>
      </c>
      <c r="P144" s="100">
        <v>6131</v>
      </c>
      <c r="Q144" s="100">
        <v>2862</v>
      </c>
      <c r="R144" s="100">
        <v>0</v>
      </c>
      <c r="S144" s="100">
        <v>0</v>
      </c>
      <c r="T144" s="100">
        <v>0</v>
      </c>
      <c r="U144" s="115">
        <v>92381</v>
      </c>
      <c r="V144"/>
      <c r="W144"/>
      <c r="X144"/>
      <c r="Y144"/>
      <c r="Z144"/>
      <c r="AA144"/>
      <c r="AB144"/>
    </row>
    <row r="145" spans="1:28">
      <c r="A145" s="103" t="s">
        <v>129</v>
      </c>
      <c r="B145" s="100">
        <v>11501057</v>
      </c>
      <c r="C145" s="100">
        <v>0</v>
      </c>
      <c r="D145" s="100">
        <v>18803320</v>
      </c>
      <c r="E145" s="100">
        <v>8154703</v>
      </c>
      <c r="F145" s="100">
        <v>2701</v>
      </c>
      <c r="G145" s="100">
        <v>94482</v>
      </c>
      <c r="H145" s="100">
        <v>942692</v>
      </c>
      <c r="I145" s="100">
        <v>3636981</v>
      </c>
      <c r="J145" s="114">
        <v>43135936</v>
      </c>
      <c r="K145" s="100">
        <v>19535923</v>
      </c>
      <c r="L145" s="100">
        <v>551167</v>
      </c>
      <c r="M145" s="100">
        <v>0</v>
      </c>
      <c r="N145" s="100">
        <v>0</v>
      </c>
      <c r="O145" s="100">
        <v>17492828</v>
      </c>
      <c r="P145" s="100">
        <v>2572090</v>
      </c>
      <c r="Q145" s="100">
        <v>2251567</v>
      </c>
      <c r="R145" s="100">
        <v>820761</v>
      </c>
      <c r="S145" s="100">
        <v>6259994</v>
      </c>
      <c r="T145" s="100">
        <v>0</v>
      </c>
      <c r="U145" s="115">
        <v>49484330</v>
      </c>
      <c r="V145"/>
      <c r="W145"/>
      <c r="X145"/>
      <c r="Y145"/>
      <c r="Z145"/>
      <c r="AA145"/>
      <c r="AB145"/>
    </row>
    <row r="146" spans="1:28">
      <c r="A146" s="103" t="s">
        <v>130</v>
      </c>
      <c r="B146" s="100">
        <v>357789</v>
      </c>
      <c r="C146" s="100">
        <v>0</v>
      </c>
      <c r="D146" s="100">
        <v>168917</v>
      </c>
      <c r="E146" s="100">
        <v>0</v>
      </c>
      <c r="F146" s="100">
        <v>0</v>
      </c>
      <c r="G146" s="100">
        <v>0</v>
      </c>
      <c r="H146" s="100">
        <v>10001</v>
      </c>
      <c r="I146" s="100">
        <v>500980</v>
      </c>
      <c r="J146" s="114">
        <v>1037687</v>
      </c>
      <c r="K146" s="100">
        <v>500980</v>
      </c>
      <c r="L146" s="100">
        <v>0</v>
      </c>
      <c r="M146" s="100">
        <v>0</v>
      </c>
      <c r="N146" s="100">
        <v>0</v>
      </c>
      <c r="O146" s="100">
        <v>162688</v>
      </c>
      <c r="P146" s="100">
        <v>85007</v>
      </c>
      <c r="Q146" s="100">
        <v>203790</v>
      </c>
      <c r="R146" s="100">
        <v>84475</v>
      </c>
      <c r="S146" s="100">
        <v>0</v>
      </c>
      <c r="T146" s="100">
        <v>0</v>
      </c>
      <c r="U146" s="115">
        <v>1036940</v>
      </c>
      <c r="V146"/>
      <c r="W146"/>
      <c r="X146"/>
      <c r="Y146"/>
      <c r="Z146"/>
      <c r="AA146"/>
      <c r="AB146"/>
    </row>
    <row r="147" spans="1:28">
      <c r="A147" s="103" t="s">
        <v>131</v>
      </c>
      <c r="B147" s="100">
        <v>10751388</v>
      </c>
      <c r="C147" s="100">
        <v>0</v>
      </c>
      <c r="D147" s="100">
        <v>1120835</v>
      </c>
      <c r="E147" s="100">
        <v>604398</v>
      </c>
      <c r="F147" s="100">
        <v>0</v>
      </c>
      <c r="G147" s="100">
        <v>11239726</v>
      </c>
      <c r="H147" s="100">
        <v>476466</v>
      </c>
      <c r="I147" s="100">
        <v>610505</v>
      </c>
      <c r="J147" s="114">
        <v>24803318</v>
      </c>
      <c r="K147" s="100">
        <v>0</v>
      </c>
      <c r="L147" s="100">
        <v>0</v>
      </c>
      <c r="M147" s="100">
        <v>8956487</v>
      </c>
      <c r="N147" s="100">
        <v>0</v>
      </c>
      <c r="O147" s="100">
        <v>7089957</v>
      </c>
      <c r="P147" s="100">
        <v>689411</v>
      </c>
      <c r="Q147" s="100">
        <v>2252552</v>
      </c>
      <c r="R147" s="100">
        <v>2159222</v>
      </c>
      <c r="S147" s="100">
        <v>0</v>
      </c>
      <c r="T147" s="100">
        <v>0</v>
      </c>
      <c r="U147" s="115">
        <v>21147629</v>
      </c>
      <c r="V147"/>
      <c r="W147"/>
      <c r="X147"/>
      <c r="Y147"/>
      <c r="Z147"/>
      <c r="AA147"/>
      <c r="AB147"/>
    </row>
    <row r="148" spans="1:28">
      <c r="A148" s="103" t="s">
        <v>132</v>
      </c>
      <c r="B148" s="100">
        <v>6402108</v>
      </c>
      <c r="C148" s="100">
        <v>0</v>
      </c>
      <c r="D148" s="100">
        <v>2693465</v>
      </c>
      <c r="E148" s="100">
        <v>439605</v>
      </c>
      <c r="F148" s="100">
        <v>0</v>
      </c>
      <c r="G148" s="100">
        <v>1605362</v>
      </c>
      <c r="H148" s="100">
        <v>2614569</v>
      </c>
      <c r="I148" s="100">
        <v>956211</v>
      </c>
      <c r="J148" s="114">
        <v>14711320</v>
      </c>
      <c r="K148" s="100">
        <v>1303425</v>
      </c>
      <c r="L148" s="100">
        <v>86498</v>
      </c>
      <c r="M148" s="100">
        <v>2455569</v>
      </c>
      <c r="N148" s="100">
        <v>0</v>
      </c>
      <c r="O148" s="100">
        <v>6775705</v>
      </c>
      <c r="P148" s="100">
        <v>973648</v>
      </c>
      <c r="Q148" s="100">
        <v>906850</v>
      </c>
      <c r="R148" s="100">
        <v>2927294</v>
      </c>
      <c r="S148" s="100">
        <v>0</v>
      </c>
      <c r="T148" s="100">
        <v>0</v>
      </c>
      <c r="U148" s="115">
        <v>15428989</v>
      </c>
      <c r="V148"/>
      <c r="W148"/>
      <c r="X148"/>
      <c r="Y148"/>
      <c r="Z148"/>
      <c r="AA148"/>
      <c r="AB148"/>
    </row>
    <row r="149" spans="1:28">
      <c r="A149" s="103" t="s">
        <v>133</v>
      </c>
      <c r="B149" s="100">
        <v>147150</v>
      </c>
      <c r="C149" s="100">
        <v>0</v>
      </c>
      <c r="D149" s="100">
        <v>77174</v>
      </c>
      <c r="E149" s="100">
        <v>174426</v>
      </c>
      <c r="F149" s="100">
        <v>2556</v>
      </c>
      <c r="G149" s="100">
        <v>0</v>
      </c>
      <c r="H149" s="100">
        <v>2000</v>
      </c>
      <c r="I149" s="100">
        <v>385731</v>
      </c>
      <c r="J149" s="114">
        <v>789037</v>
      </c>
      <c r="K149" s="100">
        <v>74873</v>
      </c>
      <c r="L149" s="100">
        <v>0</v>
      </c>
      <c r="M149" s="100">
        <v>385731</v>
      </c>
      <c r="N149" s="100">
        <v>0</v>
      </c>
      <c r="O149" s="100">
        <v>45039</v>
      </c>
      <c r="P149" s="100">
        <v>36376</v>
      </c>
      <c r="Q149" s="100">
        <v>135232</v>
      </c>
      <c r="R149" s="100">
        <v>139223</v>
      </c>
      <c r="S149" s="100">
        <v>0</v>
      </c>
      <c r="T149" s="100">
        <v>0</v>
      </c>
      <c r="U149" s="115">
        <v>816474</v>
      </c>
      <c r="V149"/>
      <c r="W149"/>
      <c r="X149"/>
      <c r="Y149"/>
      <c r="Z149"/>
      <c r="AA149"/>
      <c r="AB149"/>
    </row>
    <row r="150" spans="1:28">
      <c r="A150" s="103" t="s">
        <v>134</v>
      </c>
      <c r="B150" s="100">
        <v>904434.78999999992</v>
      </c>
      <c r="C150" s="100">
        <v>0</v>
      </c>
      <c r="D150" s="100">
        <v>61911.180000000008</v>
      </c>
      <c r="E150" s="100">
        <v>262898.12</v>
      </c>
      <c r="F150" s="100">
        <v>25190.26</v>
      </c>
      <c r="G150" s="100">
        <v>0</v>
      </c>
      <c r="H150" s="100">
        <v>0</v>
      </c>
      <c r="I150" s="100">
        <v>1076396.47</v>
      </c>
      <c r="J150" s="114">
        <v>2330830.8199999998</v>
      </c>
      <c r="K150" s="100">
        <v>960324.45</v>
      </c>
      <c r="L150" s="100">
        <v>15050</v>
      </c>
      <c r="M150" s="100">
        <v>0</v>
      </c>
      <c r="N150" s="100">
        <v>0</v>
      </c>
      <c r="O150" s="100">
        <v>2344402.1700000004</v>
      </c>
      <c r="P150" s="100">
        <v>60992.19</v>
      </c>
      <c r="Q150" s="100">
        <v>578742.31000000006</v>
      </c>
      <c r="R150" s="100">
        <v>0</v>
      </c>
      <c r="S150" s="100">
        <v>0</v>
      </c>
      <c r="T150" s="100">
        <v>0</v>
      </c>
      <c r="U150" s="115">
        <v>3959511.12</v>
      </c>
      <c r="V150"/>
      <c r="W150"/>
      <c r="X150"/>
      <c r="Y150"/>
      <c r="Z150"/>
      <c r="AA150"/>
      <c r="AB150"/>
    </row>
    <row r="151" spans="1:28">
      <c r="A151" s="103" t="s">
        <v>135</v>
      </c>
      <c r="B151" s="100">
        <v>667447</v>
      </c>
      <c r="C151" s="100">
        <v>0</v>
      </c>
      <c r="D151" s="100">
        <v>173736</v>
      </c>
      <c r="E151" s="100">
        <v>777101</v>
      </c>
      <c r="F151" s="100">
        <v>0</v>
      </c>
      <c r="G151" s="100">
        <v>1293149</v>
      </c>
      <c r="H151" s="100">
        <v>13002</v>
      </c>
      <c r="I151" s="100">
        <v>284015</v>
      </c>
      <c r="J151" s="114">
        <v>3208450</v>
      </c>
      <c r="K151" s="100">
        <v>0</v>
      </c>
      <c r="L151" s="100">
        <v>38320</v>
      </c>
      <c r="M151" s="100">
        <v>613974</v>
      </c>
      <c r="N151" s="100">
        <v>0</v>
      </c>
      <c r="O151" s="100">
        <v>2237642</v>
      </c>
      <c r="P151" s="100">
        <v>360567</v>
      </c>
      <c r="Q151" s="100">
        <v>9055</v>
      </c>
      <c r="R151" s="100">
        <v>617737</v>
      </c>
      <c r="S151" s="100">
        <v>0</v>
      </c>
      <c r="T151" s="100">
        <v>0</v>
      </c>
      <c r="U151" s="115">
        <v>3877295</v>
      </c>
      <c r="V151"/>
      <c r="W151"/>
      <c r="X151"/>
      <c r="Y151"/>
      <c r="Z151"/>
      <c r="AA151"/>
      <c r="AB151"/>
    </row>
    <row r="152" spans="1:28">
      <c r="A152" s="103" t="s">
        <v>136</v>
      </c>
      <c r="B152" s="100">
        <v>3093846</v>
      </c>
      <c r="C152" s="100">
        <v>0</v>
      </c>
      <c r="D152" s="100">
        <v>952955</v>
      </c>
      <c r="E152" s="100">
        <v>0</v>
      </c>
      <c r="F152" s="100">
        <v>0</v>
      </c>
      <c r="G152" s="100">
        <v>260508</v>
      </c>
      <c r="H152" s="100">
        <v>227474</v>
      </c>
      <c r="I152" s="100">
        <v>3253482</v>
      </c>
      <c r="J152" s="114">
        <v>7788265</v>
      </c>
      <c r="K152" s="100">
        <v>-35</v>
      </c>
      <c r="L152" s="100">
        <v>6203</v>
      </c>
      <c r="M152" s="100">
        <v>4137584</v>
      </c>
      <c r="N152" s="100">
        <v>0</v>
      </c>
      <c r="O152" s="100">
        <v>1714095</v>
      </c>
      <c r="P152" s="100">
        <v>606480</v>
      </c>
      <c r="Q152" s="100">
        <v>2220461</v>
      </c>
      <c r="R152" s="100">
        <v>147127</v>
      </c>
      <c r="S152" s="100">
        <v>0</v>
      </c>
      <c r="T152" s="100">
        <v>0</v>
      </c>
      <c r="U152" s="115">
        <v>8831915</v>
      </c>
      <c r="V152"/>
      <c r="W152"/>
      <c r="X152"/>
      <c r="Y152"/>
      <c r="Z152"/>
      <c r="AA152"/>
      <c r="AB152"/>
    </row>
    <row r="153" spans="1:28">
      <c r="A153" s="103" t="s">
        <v>137</v>
      </c>
      <c r="B153" s="100">
        <v>65199</v>
      </c>
      <c r="C153" s="100">
        <v>0</v>
      </c>
      <c r="D153" s="100">
        <v>405292</v>
      </c>
      <c r="E153" s="100">
        <v>0</v>
      </c>
      <c r="F153" s="100">
        <v>0</v>
      </c>
      <c r="G153" s="100">
        <v>0</v>
      </c>
      <c r="H153" s="100">
        <v>23308</v>
      </c>
      <c r="I153" s="100">
        <v>1916528</v>
      </c>
      <c r="J153" s="114">
        <v>2410327</v>
      </c>
      <c r="K153" s="100">
        <v>245473</v>
      </c>
      <c r="L153" s="100">
        <v>0</v>
      </c>
      <c r="M153" s="100">
        <v>1966528</v>
      </c>
      <c r="N153" s="100">
        <v>0</v>
      </c>
      <c r="O153" s="100">
        <v>538105</v>
      </c>
      <c r="P153" s="100">
        <v>137198</v>
      </c>
      <c r="Q153" s="100">
        <v>4394</v>
      </c>
      <c r="R153" s="100">
        <v>9187</v>
      </c>
      <c r="S153" s="100">
        <v>0</v>
      </c>
      <c r="T153" s="100">
        <v>0</v>
      </c>
      <c r="U153" s="115">
        <v>2900885</v>
      </c>
      <c r="V153"/>
      <c r="W153"/>
      <c r="X153"/>
      <c r="Y153"/>
      <c r="Z153"/>
      <c r="AA153"/>
      <c r="AB153"/>
    </row>
    <row r="154" spans="1:28">
      <c r="A154" s="103" t="s">
        <v>138</v>
      </c>
      <c r="B154" s="100">
        <v>47108.14</v>
      </c>
      <c r="C154" s="100">
        <v>0</v>
      </c>
      <c r="D154" s="100">
        <v>607154.42000000004</v>
      </c>
      <c r="E154" s="100">
        <v>102078.32</v>
      </c>
      <c r="F154" s="100">
        <v>0</v>
      </c>
      <c r="G154" s="100">
        <v>131120.93</v>
      </c>
      <c r="H154" s="100">
        <v>0</v>
      </c>
      <c r="I154" s="100">
        <v>0</v>
      </c>
      <c r="J154" s="114">
        <v>887461.81</v>
      </c>
      <c r="K154" s="100">
        <v>0</v>
      </c>
      <c r="L154" s="100">
        <v>34878.729999999996</v>
      </c>
      <c r="M154" s="100">
        <v>414819.96</v>
      </c>
      <c r="N154" s="100">
        <v>0</v>
      </c>
      <c r="O154" s="100">
        <v>233471.47999999998</v>
      </c>
      <c r="P154" s="100">
        <v>225615.62</v>
      </c>
      <c r="Q154" s="100">
        <v>155045.85999999999</v>
      </c>
      <c r="R154" s="100">
        <v>60725.17</v>
      </c>
      <c r="S154" s="100">
        <v>0</v>
      </c>
      <c r="T154" s="100">
        <v>0</v>
      </c>
      <c r="U154" s="115">
        <v>1124556.8199999998</v>
      </c>
      <c r="V154"/>
      <c r="W154"/>
      <c r="X154"/>
      <c r="Y154"/>
      <c r="Z154"/>
      <c r="AA154"/>
      <c r="AB154"/>
    </row>
    <row r="155" spans="1:28">
      <c r="A155" s="103" t="s">
        <v>139</v>
      </c>
      <c r="B155" s="100">
        <v>5378119.1600000001</v>
      </c>
      <c r="C155" s="100">
        <v>0</v>
      </c>
      <c r="D155" s="100">
        <v>4082511.89</v>
      </c>
      <c r="E155" s="100">
        <v>2388719.92</v>
      </c>
      <c r="F155" s="100">
        <v>0</v>
      </c>
      <c r="G155" s="100">
        <v>192635.87</v>
      </c>
      <c r="H155" s="100">
        <v>1373761.26</v>
      </c>
      <c r="I155" s="100">
        <v>901254.61</v>
      </c>
      <c r="J155" s="114">
        <v>14317002.709999999</v>
      </c>
      <c r="K155" s="100">
        <v>160611.29999999999</v>
      </c>
      <c r="L155" s="100">
        <v>20884.18</v>
      </c>
      <c r="M155" s="100">
        <v>6371806.9100000001</v>
      </c>
      <c r="N155" s="100">
        <v>0</v>
      </c>
      <c r="O155" s="100">
        <v>4846842.74</v>
      </c>
      <c r="P155" s="100">
        <v>1345399.84</v>
      </c>
      <c r="Q155" s="100">
        <v>1968795.78</v>
      </c>
      <c r="R155" s="100">
        <v>1309950.1000000001</v>
      </c>
      <c r="S155" s="100">
        <v>0</v>
      </c>
      <c r="T155" s="100">
        <v>0</v>
      </c>
      <c r="U155" s="115">
        <v>16024290.85</v>
      </c>
      <c r="V155"/>
      <c r="W155"/>
      <c r="X155"/>
      <c r="Y155"/>
      <c r="Z155"/>
      <c r="AA155"/>
      <c r="AB155"/>
    </row>
    <row r="156" spans="1:28">
      <c r="A156" s="103" t="s">
        <v>140</v>
      </c>
      <c r="B156" s="100">
        <v>-8630</v>
      </c>
      <c r="C156" s="100">
        <v>0</v>
      </c>
      <c r="D156" s="100">
        <v>26540</v>
      </c>
      <c r="E156" s="100">
        <v>0</v>
      </c>
      <c r="F156" s="100">
        <v>0</v>
      </c>
      <c r="G156" s="100">
        <v>0</v>
      </c>
      <c r="H156" s="100">
        <v>0</v>
      </c>
      <c r="I156" s="100">
        <v>79743</v>
      </c>
      <c r="J156" s="114">
        <v>97653</v>
      </c>
      <c r="K156" s="100">
        <v>13176</v>
      </c>
      <c r="L156" s="100">
        <v>0</v>
      </c>
      <c r="M156" s="100">
        <v>3157</v>
      </c>
      <c r="N156" s="100">
        <v>0</v>
      </c>
      <c r="O156" s="100">
        <v>87890</v>
      </c>
      <c r="P156" s="100">
        <v>0</v>
      </c>
      <c r="Q156" s="100">
        <v>7971</v>
      </c>
      <c r="R156" s="100">
        <v>0</v>
      </c>
      <c r="S156" s="100">
        <v>0</v>
      </c>
      <c r="T156" s="100">
        <v>0</v>
      </c>
      <c r="U156" s="115">
        <v>112194</v>
      </c>
      <c r="V156"/>
      <c r="W156"/>
      <c r="X156"/>
      <c r="Y156"/>
      <c r="Z156"/>
      <c r="AA156"/>
      <c r="AB156"/>
    </row>
    <row r="157" spans="1:28">
      <c r="A157" s="103" t="s">
        <v>141</v>
      </c>
      <c r="B157" s="100">
        <v>2869858.8899999997</v>
      </c>
      <c r="C157" s="100">
        <v>0</v>
      </c>
      <c r="D157" s="100">
        <v>1893254.87</v>
      </c>
      <c r="E157" s="100">
        <v>1375086.72</v>
      </c>
      <c r="F157" s="100">
        <v>513994.32</v>
      </c>
      <c r="G157" s="100">
        <v>393014.9</v>
      </c>
      <c r="H157" s="100">
        <v>162500</v>
      </c>
      <c r="I157" s="100">
        <v>343212.79999999999</v>
      </c>
      <c r="J157" s="114">
        <v>7550922.5</v>
      </c>
      <c r="K157" s="100">
        <v>0</v>
      </c>
      <c r="L157" s="100">
        <v>111748.31</v>
      </c>
      <c r="M157" s="100">
        <v>2951709.8499999996</v>
      </c>
      <c r="N157" s="100">
        <v>0</v>
      </c>
      <c r="O157" s="100">
        <v>2617024.1400000006</v>
      </c>
      <c r="P157" s="100">
        <v>627029.91</v>
      </c>
      <c r="Q157" s="100">
        <v>57004.92</v>
      </c>
      <c r="R157" s="100">
        <v>158915.70000000001</v>
      </c>
      <c r="S157" s="100">
        <v>0</v>
      </c>
      <c r="T157" s="100">
        <v>0</v>
      </c>
      <c r="U157" s="115">
        <v>6523432.830000001</v>
      </c>
      <c r="V157"/>
      <c r="W157"/>
      <c r="X157"/>
      <c r="Y157"/>
      <c r="Z157"/>
      <c r="AA157"/>
      <c r="AB157"/>
    </row>
    <row r="158" spans="1:28">
      <c r="A158" s="103" t="s">
        <v>142</v>
      </c>
      <c r="B158" s="100">
        <v>1462320</v>
      </c>
      <c r="C158" s="100">
        <v>0</v>
      </c>
      <c r="D158" s="100">
        <v>1224010</v>
      </c>
      <c r="E158" s="100">
        <v>0</v>
      </c>
      <c r="F158" s="100">
        <v>0</v>
      </c>
      <c r="G158" s="100">
        <v>0</v>
      </c>
      <c r="H158" s="100">
        <v>1257628</v>
      </c>
      <c r="I158" s="100">
        <v>1793716</v>
      </c>
      <c r="J158" s="114">
        <v>5737674</v>
      </c>
      <c r="K158" s="100">
        <v>0</v>
      </c>
      <c r="L158" s="100">
        <v>0</v>
      </c>
      <c r="M158" s="100">
        <v>1392292</v>
      </c>
      <c r="N158" s="100">
        <v>0</v>
      </c>
      <c r="O158" s="100">
        <v>940136</v>
      </c>
      <c r="P158" s="100">
        <v>424614</v>
      </c>
      <c r="Q158" s="100">
        <v>4346</v>
      </c>
      <c r="R158" s="100">
        <v>348087</v>
      </c>
      <c r="S158" s="100">
        <v>0</v>
      </c>
      <c r="T158" s="100">
        <v>0</v>
      </c>
      <c r="U158" s="115">
        <v>3109475</v>
      </c>
      <c r="V158"/>
      <c r="W158"/>
      <c r="X158"/>
      <c r="Y158"/>
      <c r="Z158"/>
      <c r="AA158"/>
      <c r="AB158"/>
    </row>
    <row r="159" spans="1:28">
      <c r="A159" s="103" t="s">
        <v>143</v>
      </c>
      <c r="B159" s="100">
        <v>2188082.9999999995</v>
      </c>
      <c r="C159" s="100">
        <v>556419</v>
      </c>
      <c r="D159" s="100">
        <v>12287958</v>
      </c>
      <c r="E159" s="100">
        <v>1844501</v>
      </c>
      <c r="F159" s="100">
        <v>0</v>
      </c>
      <c r="G159" s="100">
        <v>9398240</v>
      </c>
      <c r="H159" s="100">
        <v>13153679</v>
      </c>
      <c r="I159" s="100">
        <v>1703145</v>
      </c>
      <c r="J159" s="114">
        <v>41132025</v>
      </c>
      <c r="K159" s="100">
        <v>2627979</v>
      </c>
      <c r="L159" s="100">
        <v>4137322</v>
      </c>
      <c r="M159" s="100">
        <v>0</v>
      </c>
      <c r="N159" s="100">
        <v>0</v>
      </c>
      <c r="O159" s="100">
        <v>25001947</v>
      </c>
      <c r="P159" s="100">
        <v>2416354</v>
      </c>
      <c r="Q159" s="100">
        <v>2741886</v>
      </c>
      <c r="R159" s="100">
        <v>669705</v>
      </c>
      <c r="S159" s="100">
        <v>150123</v>
      </c>
      <c r="T159" s="100">
        <v>0</v>
      </c>
      <c r="U159" s="115">
        <v>37745316</v>
      </c>
      <c r="V159"/>
      <c r="W159"/>
      <c r="X159"/>
      <c r="Y159"/>
      <c r="Z159"/>
      <c r="AA159"/>
      <c r="AB159"/>
    </row>
    <row r="160" spans="1:28">
      <c r="A160" s="103" t="s">
        <v>144</v>
      </c>
      <c r="B160" s="100">
        <v>19142442</v>
      </c>
      <c r="C160" s="100">
        <v>0</v>
      </c>
      <c r="D160" s="100">
        <v>9096247</v>
      </c>
      <c r="E160" s="100">
        <v>0</v>
      </c>
      <c r="F160" s="100">
        <v>0</v>
      </c>
      <c r="G160" s="100">
        <v>0</v>
      </c>
      <c r="H160" s="100">
        <v>616194</v>
      </c>
      <c r="I160" s="100">
        <v>1046912</v>
      </c>
      <c r="J160" s="114">
        <v>29901795</v>
      </c>
      <c r="K160" s="100">
        <v>2842810</v>
      </c>
      <c r="L160" s="100">
        <v>0</v>
      </c>
      <c r="M160" s="100">
        <v>340659</v>
      </c>
      <c r="N160" s="100">
        <v>0</v>
      </c>
      <c r="O160" s="100">
        <v>24677653</v>
      </c>
      <c r="P160" s="100">
        <v>1101891</v>
      </c>
      <c r="Q160" s="100">
        <v>1092608</v>
      </c>
      <c r="R160" s="100">
        <v>448385</v>
      </c>
      <c r="S160" s="100">
        <v>0</v>
      </c>
      <c r="T160" s="100">
        <v>0</v>
      </c>
      <c r="U160" s="115">
        <v>30504006</v>
      </c>
      <c r="V160"/>
      <c r="W160"/>
      <c r="X160"/>
      <c r="Y160"/>
      <c r="Z160"/>
      <c r="AA160"/>
      <c r="AB160"/>
    </row>
    <row r="161" spans="1:28">
      <c r="A161" s="103" t="s">
        <v>396</v>
      </c>
      <c r="B161" s="100">
        <v>11505</v>
      </c>
      <c r="C161" s="100">
        <v>126248</v>
      </c>
      <c r="D161" s="100">
        <v>141735</v>
      </c>
      <c r="E161" s="100">
        <v>21304</v>
      </c>
      <c r="F161" s="100">
        <v>0</v>
      </c>
      <c r="G161" s="100">
        <v>0</v>
      </c>
      <c r="H161" s="100">
        <v>138286</v>
      </c>
      <c r="I161" s="100">
        <v>439600</v>
      </c>
      <c r="J161" s="114">
        <v>878678</v>
      </c>
      <c r="K161" s="100">
        <v>0</v>
      </c>
      <c r="L161" s="100">
        <v>0</v>
      </c>
      <c r="M161" s="100">
        <v>0</v>
      </c>
      <c r="N161" s="100">
        <v>0</v>
      </c>
      <c r="O161" s="100">
        <v>590129</v>
      </c>
      <c r="P161" s="100">
        <v>257682</v>
      </c>
      <c r="Q161" s="100">
        <v>98658</v>
      </c>
      <c r="R161" s="100">
        <v>0</v>
      </c>
      <c r="S161" s="100">
        <v>0</v>
      </c>
      <c r="T161" s="100">
        <v>0</v>
      </c>
      <c r="U161" s="115">
        <v>946469</v>
      </c>
      <c r="V161"/>
      <c r="W161"/>
      <c r="X161"/>
      <c r="Y161"/>
      <c r="Z161"/>
      <c r="AA161"/>
      <c r="AB161"/>
    </row>
    <row r="162" spans="1:28">
      <c r="A162" s="103" t="s">
        <v>146</v>
      </c>
      <c r="B162" s="100">
        <v>2979785</v>
      </c>
      <c r="C162" s="100">
        <v>0</v>
      </c>
      <c r="D162" s="100">
        <v>688064</v>
      </c>
      <c r="E162" s="100">
        <v>25675</v>
      </c>
      <c r="F162" s="100">
        <v>0</v>
      </c>
      <c r="G162" s="100">
        <v>738590</v>
      </c>
      <c r="H162" s="100">
        <v>0</v>
      </c>
      <c r="I162" s="100">
        <v>720228</v>
      </c>
      <c r="J162" s="114">
        <v>5152342</v>
      </c>
      <c r="K162" s="100">
        <v>0</v>
      </c>
      <c r="L162" s="100">
        <v>0</v>
      </c>
      <c r="M162" s="100">
        <v>1756674</v>
      </c>
      <c r="N162" s="100">
        <v>0</v>
      </c>
      <c r="O162" s="100">
        <v>1523751</v>
      </c>
      <c r="P162" s="100">
        <v>468545</v>
      </c>
      <c r="Q162" s="100">
        <v>1403372</v>
      </c>
      <c r="R162" s="100">
        <v>0</v>
      </c>
      <c r="S162" s="100">
        <v>0</v>
      </c>
      <c r="T162" s="100">
        <v>0</v>
      </c>
      <c r="U162" s="115">
        <v>5152342</v>
      </c>
      <c r="V162"/>
      <c r="W162"/>
      <c r="X162"/>
      <c r="Y162"/>
      <c r="Z162"/>
      <c r="AA162"/>
      <c r="AB162"/>
    </row>
    <row r="163" spans="1:28">
      <c r="A163" s="103" t="s">
        <v>147</v>
      </c>
      <c r="B163" s="100">
        <v>2155934</v>
      </c>
      <c r="C163" s="100">
        <v>366485</v>
      </c>
      <c r="D163" s="100">
        <v>2318231</v>
      </c>
      <c r="E163" s="100">
        <v>205334</v>
      </c>
      <c r="F163" s="100">
        <v>0</v>
      </c>
      <c r="G163" s="100">
        <v>0</v>
      </c>
      <c r="H163" s="100">
        <v>0</v>
      </c>
      <c r="I163" s="100">
        <v>798066</v>
      </c>
      <c r="J163" s="114">
        <v>5844050</v>
      </c>
      <c r="K163" s="100">
        <v>1948669</v>
      </c>
      <c r="L163" s="100">
        <v>0</v>
      </c>
      <c r="M163" s="100">
        <v>205885</v>
      </c>
      <c r="N163" s="100">
        <v>0</v>
      </c>
      <c r="O163" s="100">
        <v>2673920</v>
      </c>
      <c r="P163" s="100">
        <v>467246</v>
      </c>
      <c r="Q163" s="100">
        <v>241587</v>
      </c>
      <c r="R163" s="100">
        <v>0</v>
      </c>
      <c r="S163" s="100">
        <v>0</v>
      </c>
      <c r="T163" s="100">
        <v>0</v>
      </c>
      <c r="U163" s="115">
        <v>5537307</v>
      </c>
      <c r="V163"/>
      <c r="W163"/>
      <c r="X163"/>
      <c r="Y163"/>
      <c r="Z163"/>
      <c r="AA163"/>
      <c r="AB163"/>
    </row>
    <row r="164" spans="1:28">
      <c r="A164" s="103" t="s">
        <v>148</v>
      </c>
      <c r="B164" s="100">
        <v>0</v>
      </c>
      <c r="C164" s="100">
        <v>0</v>
      </c>
      <c r="D164" s="100">
        <v>369298.1</v>
      </c>
      <c r="E164" s="100">
        <v>0</v>
      </c>
      <c r="F164" s="100">
        <v>0</v>
      </c>
      <c r="G164" s="100">
        <v>0</v>
      </c>
      <c r="H164" s="100">
        <v>0</v>
      </c>
      <c r="I164" s="100">
        <v>0</v>
      </c>
      <c r="J164" s="114">
        <v>369298.1</v>
      </c>
      <c r="K164" s="100">
        <v>0</v>
      </c>
      <c r="L164" s="100">
        <v>0</v>
      </c>
      <c r="M164" s="100">
        <v>290000</v>
      </c>
      <c r="N164" s="100">
        <v>0</v>
      </c>
      <c r="O164" s="100">
        <v>0</v>
      </c>
      <c r="P164" s="100">
        <v>60689.81</v>
      </c>
      <c r="Q164" s="100">
        <v>29757.5</v>
      </c>
      <c r="R164" s="100">
        <v>0</v>
      </c>
      <c r="S164" s="100">
        <v>0</v>
      </c>
      <c r="T164" s="100">
        <v>0</v>
      </c>
      <c r="U164" s="115">
        <v>380447.31</v>
      </c>
      <c r="V164"/>
      <c r="W164"/>
      <c r="X164"/>
      <c r="Y164"/>
      <c r="Z164"/>
      <c r="AA164"/>
      <c r="AB164"/>
    </row>
    <row r="165" spans="1:28">
      <c r="A165" s="103" t="s">
        <v>149</v>
      </c>
      <c r="B165" s="100">
        <v>196858</v>
      </c>
      <c r="C165" s="100">
        <v>23525</v>
      </c>
      <c r="D165" s="100">
        <v>888299</v>
      </c>
      <c r="E165" s="100">
        <v>88425</v>
      </c>
      <c r="F165" s="100">
        <v>0</v>
      </c>
      <c r="G165" s="100">
        <v>184168</v>
      </c>
      <c r="H165" s="100">
        <v>0</v>
      </c>
      <c r="I165" s="100">
        <v>1097628</v>
      </c>
      <c r="J165" s="114">
        <v>2478903</v>
      </c>
      <c r="K165" s="100">
        <v>1120124</v>
      </c>
      <c r="L165" s="100">
        <v>0</v>
      </c>
      <c r="M165" s="100">
        <v>0</v>
      </c>
      <c r="N165" s="100">
        <v>0</v>
      </c>
      <c r="O165" s="100">
        <v>988303</v>
      </c>
      <c r="P165" s="100">
        <v>230000</v>
      </c>
      <c r="Q165" s="100">
        <v>0</v>
      </c>
      <c r="R165" s="100">
        <v>140476</v>
      </c>
      <c r="S165" s="100">
        <v>0</v>
      </c>
      <c r="T165" s="100">
        <v>0</v>
      </c>
      <c r="U165" s="115">
        <v>2478903</v>
      </c>
      <c r="V165"/>
      <c r="W165"/>
      <c r="X165"/>
      <c r="Y165"/>
      <c r="Z165"/>
      <c r="AA165"/>
      <c r="AB165"/>
    </row>
    <row r="166" spans="1:28">
      <c r="A166" s="103" t="s">
        <v>397</v>
      </c>
      <c r="B166" s="100">
        <v>33805</v>
      </c>
      <c r="C166" s="100">
        <v>0</v>
      </c>
      <c r="D166" s="100">
        <v>170629</v>
      </c>
      <c r="E166" s="100">
        <v>55259</v>
      </c>
      <c r="F166" s="100">
        <v>0</v>
      </c>
      <c r="G166" s="100">
        <v>191660</v>
      </c>
      <c r="H166" s="100">
        <v>0</v>
      </c>
      <c r="I166" s="100">
        <v>319807</v>
      </c>
      <c r="J166" s="114">
        <v>771160</v>
      </c>
      <c r="K166" s="100">
        <v>72496</v>
      </c>
      <c r="L166" s="100">
        <v>0</v>
      </c>
      <c r="M166" s="100">
        <v>344807</v>
      </c>
      <c r="N166" s="100">
        <v>0</v>
      </c>
      <c r="O166" s="100">
        <v>198144</v>
      </c>
      <c r="P166" s="100">
        <v>129659</v>
      </c>
      <c r="Q166" s="100">
        <v>23370</v>
      </c>
      <c r="R166" s="100">
        <v>2684</v>
      </c>
      <c r="S166" s="100">
        <v>0</v>
      </c>
      <c r="T166" s="100">
        <v>0</v>
      </c>
      <c r="U166" s="115">
        <v>771160</v>
      </c>
      <c r="V166"/>
      <c r="W166"/>
      <c r="X166"/>
      <c r="Y166"/>
      <c r="Z166"/>
      <c r="AA166"/>
      <c r="AB166"/>
    </row>
    <row r="167" spans="1:28">
      <c r="A167" s="103" t="s">
        <v>151</v>
      </c>
      <c r="B167" s="100">
        <v>73641</v>
      </c>
      <c r="C167" s="100">
        <v>66192</v>
      </c>
      <c r="D167" s="100">
        <v>531685</v>
      </c>
      <c r="E167" s="100">
        <v>24150</v>
      </c>
      <c r="F167" s="100">
        <v>0</v>
      </c>
      <c r="G167" s="100">
        <v>204379</v>
      </c>
      <c r="H167" s="100">
        <v>3263148</v>
      </c>
      <c r="I167" s="100">
        <v>0</v>
      </c>
      <c r="J167" s="114">
        <v>4163195</v>
      </c>
      <c r="K167" s="100">
        <v>0</v>
      </c>
      <c r="L167" s="100">
        <v>0</v>
      </c>
      <c r="M167" s="100">
        <v>2152200</v>
      </c>
      <c r="N167" s="100">
        <v>0</v>
      </c>
      <c r="O167" s="100">
        <v>520669</v>
      </c>
      <c r="P167" s="100">
        <v>119125</v>
      </c>
      <c r="Q167" s="100">
        <v>38314</v>
      </c>
      <c r="R167" s="100">
        <v>6531</v>
      </c>
      <c r="S167" s="100">
        <v>1326356</v>
      </c>
      <c r="T167" s="100">
        <v>0</v>
      </c>
      <c r="U167" s="115">
        <v>4163195</v>
      </c>
      <c r="V167"/>
      <c r="W167"/>
      <c r="X167"/>
      <c r="Y167"/>
      <c r="Z167"/>
      <c r="AA167"/>
      <c r="AB167"/>
    </row>
    <row r="168" spans="1:28">
      <c r="A168" s="103" t="s">
        <v>152</v>
      </c>
      <c r="B168" s="100">
        <v>1109661.6400000001</v>
      </c>
      <c r="C168" s="100">
        <v>0</v>
      </c>
      <c r="D168" s="100">
        <v>163960.94</v>
      </c>
      <c r="E168" s="100">
        <v>0</v>
      </c>
      <c r="F168" s="100">
        <v>0</v>
      </c>
      <c r="G168" s="100">
        <v>2057.85</v>
      </c>
      <c r="H168" s="100">
        <v>312404.96000000002</v>
      </c>
      <c r="I168" s="100">
        <v>60145.22</v>
      </c>
      <c r="J168" s="114">
        <v>1648230.61</v>
      </c>
      <c r="K168" s="100">
        <v>325829.11</v>
      </c>
      <c r="L168" s="100">
        <v>0</v>
      </c>
      <c r="M168" s="100">
        <v>340000</v>
      </c>
      <c r="N168" s="100">
        <v>0</v>
      </c>
      <c r="O168" s="100">
        <v>1875873.5700000003</v>
      </c>
      <c r="P168" s="100">
        <v>123062.13</v>
      </c>
      <c r="Q168" s="100">
        <v>1222605.98</v>
      </c>
      <c r="R168" s="100">
        <v>2079.3199999999997</v>
      </c>
      <c r="S168" s="100">
        <v>0</v>
      </c>
      <c r="T168" s="100">
        <v>0</v>
      </c>
      <c r="U168" s="115">
        <v>3889450.11</v>
      </c>
      <c r="V168"/>
      <c r="W168"/>
      <c r="X168"/>
      <c r="Y168"/>
      <c r="Z168"/>
      <c r="AA168"/>
      <c r="AB168"/>
    </row>
    <row r="169" spans="1:28">
      <c r="A169" s="103" t="s">
        <v>153</v>
      </c>
      <c r="B169" s="100">
        <v>13436216</v>
      </c>
      <c r="C169" s="100">
        <v>3182117</v>
      </c>
      <c r="D169" s="100">
        <v>6144737</v>
      </c>
      <c r="E169" s="100">
        <v>596102</v>
      </c>
      <c r="F169" s="100">
        <v>0</v>
      </c>
      <c r="G169" s="100">
        <v>253043</v>
      </c>
      <c r="H169" s="100">
        <v>0</v>
      </c>
      <c r="I169" s="100">
        <v>1455980</v>
      </c>
      <c r="J169" s="114">
        <v>25068195</v>
      </c>
      <c r="K169" s="100">
        <v>-466581</v>
      </c>
      <c r="L169" s="100">
        <v>0</v>
      </c>
      <c r="M169" s="100">
        <v>5896205</v>
      </c>
      <c r="N169" s="100">
        <v>0</v>
      </c>
      <c r="O169" s="100">
        <v>21830947</v>
      </c>
      <c r="P169" s="100">
        <v>1126870</v>
      </c>
      <c r="Q169" s="100">
        <v>793429</v>
      </c>
      <c r="R169" s="100">
        <v>2447916</v>
      </c>
      <c r="S169" s="100">
        <v>0</v>
      </c>
      <c r="T169" s="100">
        <v>0</v>
      </c>
      <c r="U169" s="115">
        <v>31628786</v>
      </c>
      <c r="V169"/>
      <c r="W169"/>
      <c r="X169"/>
      <c r="Y169"/>
      <c r="Z169"/>
      <c r="AA169"/>
      <c r="AB169"/>
    </row>
    <row r="170" spans="1:28">
      <c r="A170" s="103" t="s">
        <v>154</v>
      </c>
      <c r="B170" s="100">
        <v>25598180.329999998</v>
      </c>
      <c r="C170" s="100">
        <v>0</v>
      </c>
      <c r="D170" s="100">
        <v>8363946.75</v>
      </c>
      <c r="E170" s="100">
        <v>238283.54</v>
      </c>
      <c r="F170" s="100">
        <v>0</v>
      </c>
      <c r="G170" s="100">
        <v>1415305.85</v>
      </c>
      <c r="H170" s="100">
        <v>1061662.02</v>
      </c>
      <c r="I170" s="100">
        <v>6744291.5599999996</v>
      </c>
      <c r="J170" s="114">
        <v>43421670.050000004</v>
      </c>
      <c r="K170" s="100">
        <v>11015422.220000001</v>
      </c>
      <c r="L170" s="100">
        <v>0</v>
      </c>
      <c r="M170" s="100">
        <v>1056341.74</v>
      </c>
      <c r="N170" s="100">
        <v>0</v>
      </c>
      <c r="O170" s="100">
        <v>9623707.9900000002</v>
      </c>
      <c r="P170" s="100">
        <v>1296008.6599999999</v>
      </c>
      <c r="Q170" s="100">
        <v>10671245.689999999</v>
      </c>
      <c r="R170" s="100">
        <v>8308387.1200000001</v>
      </c>
      <c r="S170" s="100">
        <v>0</v>
      </c>
      <c r="T170" s="100">
        <v>0</v>
      </c>
      <c r="U170" s="115">
        <v>41971113.420000002</v>
      </c>
      <c r="V170"/>
      <c r="W170"/>
      <c r="X170"/>
      <c r="Y170"/>
      <c r="Z170"/>
      <c r="AA170"/>
      <c r="AB170"/>
    </row>
    <row r="171" spans="1:28">
      <c r="A171" s="103" t="s">
        <v>398</v>
      </c>
      <c r="B171" s="100">
        <v>3398488</v>
      </c>
      <c r="C171" s="100">
        <v>0</v>
      </c>
      <c r="D171" s="100">
        <v>5614803</v>
      </c>
      <c r="E171" s="100">
        <v>105790</v>
      </c>
      <c r="F171" s="100">
        <v>5172</v>
      </c>
      <c r="G171" s="100">
        <v>560000</v>
      </c>
      <c r="H171" s="100">
        <v>6310000</v>
      </c>
      <c r="I171" s="100">
        <v>0</v>
      </c>
      <c r="J171" s="114">
        <v>15994253</v>
      </c>
      <c r="K171" s="100">
        <v>0</v>
      </c>
      <c r="L171" s="100">
        <v>0</v>
      </c>
      <c r="M171" s="100">
        <v>6310000</v>
      </c>
      <c r="N171" s="100">
        <v>0</v>
      </c>
      <c r="O171" s="100">
        <v>8009444</v>
      </c>
      <c r="P171" s="100">
        <v>959042</v>
      </c>
      <c r="Q171" s="100">
        <v>1273464</v>
      </c>
      <c r="R171" s="100">
        <v>145093</v>
      </c>
      <c r="S171" s="100">
        <v>0</v>
      </c>
      <c r="T171" s="100">
        <v>0</v>
      </c>
      <c r="U171" s="115">
        <v>16697043</v>
      </c>
      <c r="V171"/>
      <c r="W171"/>
      <c r="X171"/>
      <c r="Y171"/>
      <c r="Z171"/>
      <c r="AA171"/>
      <c r="AB171"/>
    </row>
    <row r="172" spans="1:28">
      <c r="A172" s="103" t="s">
        <v>156</v>
      </c>
      <c r="B172" s="100">
        <v>4926241.66</v>
      </c>
      <c r="C172" s="100">
        <v>28774.98</v>
      </c>
      <c r="D172" s="100">
        <v>1557202.8800000001</v>
      </c>
      <c r="E172" s="100">
        <v>1529035.8800000001</v>
      </c>
      <c r="F172" s="100">
        <v>0</v>
      </c>
      <c r="G172" s="100">
        <v>17811.88</v>
      </c>
      <c r="H172" s="100">
        <v>2323565.65</v>
      </c>
      <c r="I172" s="100">
        <v>637375.61</v>
      </c>
      <c r="J172" s="114">
        <v>11020008.539999999</v>
      </c>
      <c r="K172" s="100">
        <v>1211.77</v>
      </c>
      <c r="L172" s="100">
        <v>208261.91999999998</v>
      </c>
      <c r="M172" s="100">
        <v>2453451.21</v>
      </c>
      <c r="N172" s="100">
        <v>0</v>
      </c>
      <c r="O172" s="100">
        <v>8224574.6400000015</v>
      </c>
      <c r="P172" s="100">
        <v>553864.47</v>
      </c>
      <c r="Q172" s="100">
        <v>1352121.06</v>
      </c>
      <c r="R172" s="100">
        <v>0</v>
      </c>
      <c r="S172" s="100">
        <v>0</v>
      </c>
      <c r="T172" s="100">
        <v>0</v>
      </c>
      <c r="U172" s="115">
        <v>12793485.070000002</v>
      </c>
      <c r="V172"/>
      <c r="W172"/>
      <c r="X172"/>
      <c r="Y172"/>
      <c r="Z172"/>
      <c r="AA172"/>
      <c r="AB172"/>
    </row>
    <row r="173" spans="1:28">
      <c r="A173" s="103" t="s">
        <v>157</v>
      </c>
      <c r="B173" s="100">
        <v>158972108.70999998</v>
      </c>
      <c r="C173" s="100">
        <v>50336443.989999995</v>
      </c>
      <c r="D173" s="100">
        <v>55143182.160000004</v>
      </c>
      <c r="E173" s="100">
        <v>68904505.230000004</v>
      </c>
      <c r="F173" s="100">
        <v>1750900.87</v>
      </c>
      <c r="G173" s="100">
        <v>38637796.609999999</v>
      </c>
      <c r="H173" s="100">
        <v>33335759.099999998</v>
      </c>
      <c r="I173" s="100">
        <v>21840721.699999999</v>
      </c>
      <c r="J173" s="114">
        <v>428921418.37</v>
      </c>
      <c r="K173" s="100">
        <v>40997567.390000001</v>
      </c>
      <c r="L173" s="100">
        <v>1233102.3500000001</v>
      </c>
      <c r="M173" s="100">
        <v>139707010.66</v>
      </c>
      <c r="N173" s="100">
        <v>0</v>
      </c>
      <c r="O173" s="100">
        <v>132395768.06000002</v>
      </c>
      <c r="P173" s="100">
        <v>12789029.17</v>
      </c>
      <c r="Q173" s="100">
        <v>7508199.5600000005</v>
      </c>
      <c r="R173" s="100">
        <v>31692481.730000004</v>
      </c>
      <c r="S173" s="100">
        <v>0</v>
      </c>
      <c r="T173" s="100">
        <v>0</v>
      </c>
      <c r="U173" s="115">
        <v>366323158.92000008</v>
      </c>
      <c r="V173"/>
      <c r="W173"/>
      <c r="X173"/>
      <c r="Y173"/>
      <c r="Z173"/>
      <c r="AA173"/>
      <c r="AB173"/>
    </row>
    <row r="174" spans="1:28">
      <c r="A174" s="103" t="s">
        <v>158</v>
      </c>
      <c r="B174" s="100">
        <v>10310544</v>
      </c>
      <c r="C174" s="100">
        <v>0</v>
      </c>
      <c r="D174" s="100">
        <v>1642187</v>
      </c>
      <c r="E174" s="100">
        <v>295934</v>
      </c>
      <c r="F174" s="100">
        <v>0</v>
      </c>
      <c r="G174" s="100">
        <v>0</v>
      </c>
      <c r="H174" s="100">
        <v>502096</v>
      </c>
      <c r="I174" s="100">
        <v>0</v>
      </c>
      <c r="J174" s="114">
        <v>12750761</v>
      </c>
      <c r="K174" s="100">
        <v>0</v>
      </c>
      <c r="L174" s="100">
        <v>0</v>
      </c>
      <c r="M174" s="100">
        <v>2174644</v>
      </c>
      <c r="N174" s="100">
        <v>0</v>
      </c>
      <c r="O174" s="100">
        <v>1352368</v>
      </c>
      <c r="P174" s="100">
        <v>1087126</v>
      </c>
      <c r="Q174" s="100">
        <v>4341692</v>
      </c>
      <c r="R174" s="100">
        <v>3011266</v>
      </c>
      <c r="S174" s="100">
        <v>0</v>
      </c>
      <c r="T174" s="100">
        <v>0</v>
      </c>
      <c r="U174" s="115">
        <v>11967096</v>
      </c>
      <c r="V174"/>
      <c r="W174"/>
      <c r="X174"/>
      <c r="Y174"/>
      <c r="Z174"/>
      <c r="AA174"/>
      <c r="AB174"/>
    </row>
    <row r="175" spans="1:28">
      <c r="A175" s="103" t="s">
        <v>159</v>
      </c>
      <c r="B175" s="100">
        <v>2415</v>
      </c>
      <c r="C175" s="100">
        <v>0</v>
      </c>
      <c r="D175" s="100">
        <v>26978</v>
      </c>
      <c r="E175" s="100">
        <v>38158</v>
      </c>
      <c r="F175" s="100">
        <v>0</v>
      </c>
      <c r="G175" s="100">
        <v>0</v>
      </c>
      <c r="H175" s="100">
        <v>1160</v>
      </c>
      <c r="I175" s="100">
        <v>0</v>
      </c>
      <c r="J175" s="114">
        <v>68711</v>
      </c>
      <c r="K175" s="100">
        <v>4493</v>
      </c>
      <c r="L175" s="100">
        <v>0</v>
      </c>
      <c r="M175" s="100">
        <v>0</v>
      </c>
      <c r="N175" s="100">
        <v>0</v>
      </c>
      <c r="O175" s="100">
        <v>66499</v>
      </c>
      <c r="P175" s="100">
        <v>3985</v>
      </c>
      <c r="Q175" s="100">
        <v>2369</v>
      </c>
      <c r="R175" s="100">
        <v>323</v>
      </c>
      <c r="S175" s="100">
        <v>0</v>
      </c>
      <c r="T175" s="100">
        <v>0</v>
      </c>
      <c r="U175" s="115">
        <v>77669</v>
      </c>
    </row>
    <row r="176" spans="1:28">
      <c r="A176" s="103" t="s">
        <v>160</v>
      </c>
      <c r="B176" s="100">
        <v>622839.49999999988</v>
      </c>
      <c r="C176" s="100">
        <v>0</v>
      </c>
      <c r="D176" s="100">
        <v>712286.62000000011</v>
      </c>
      <c r="E176" s="100">
        <v>21942.55</v>
      </c>
      <c r="F176" s="100">
        <v>134019.58000000002</v>
      </c>
      <c r="G176" s="100">
        <v>251500.44</v>
      </c>
      <c r="H176" s="100">
        <v>8661.7999999999993</v>
      </c>
      <c r="I176" s="100">
        <v>2366281.39</v>
      </c>
      <c r="J176" s="114">
        <v>4117531.8800000004</v>
      </c>
      <c r="K176" s="100">
        <v>24972.41</v>
      </c>
      <c r="L176" s="100">
        <v>0</v>
      </c>
      <c r="M176" s="100">
        <v>3109262.9699999997</v>
      </c>
      <c r="N176" s="100">
        <v>0</v>
      </c>
      <c r="O176" s="100">
        <v>190420.44</v>
      </c>
      <c r="P176" s="100">
        <v>223721.62</v>
      </c>
      <c r="Q176" s="100">
        <v>4710.6099999999997</v>
      </c>
      <c r="R176" s="100">
        <v>432341.71</v>
      </c>
      <c r="S176" s="100">
        <v>0</v>
      </c>
      <c r="T176" s="100">
        <v>0</v>
      </c>
      <c r="U176" s="115">
        <v>3985429.76</v>
      </c>
    </row>
    <row r="177" spans="1:28">
      <c r="A177" s="103" t="s">
        <v>161</v>
      </c>
      <c r="B177" s="100">
        <v>9910014</v>
      </c>
      <c r="C177" s="100">
        <v>0</v>
      </c>
      <c r="D177" s="100">
        <v>2238798</v>
      </c>
      <c r="E177" s="100">
        <v>441657</v>
      </c>
      <c r="F177" s="100">
        <v>0</v>
      </c>
      <c r="G177" s="100">
        <v>193032</v>
      </c>
      <c r="H177" s="100">
        <v>426995</v>
      </c>
      <c r="I177" s="100">
        <v>437740</v>
      </c>
      <c r="J177" s="114">
        <v>13648236</v>
      </c>
      <c r="K177" s="100">
        <v>3149154</v>
      </c>
      <c r="L177" s="100">
        <v>0</v>
      </c>
      <c r="M177" s="100">
        <v>1314132</v>
      </c>
      <c r="N177" s="100">
        <v>0</v>
      </c>
      <c r="O177" s="100">
        <v>1610553</v>
      </c>
      <c r="P177" s="100">
        <v>389067</v>
      </c>
      <c r="Q177" s="100">
        <v>241029</v>
      </c>
      <c r="R177" s="100">
        <v>641069</v>
      </c>
      <c r="S177" s="100">
        <v>0</v>
      </c>
      <c r="T177" s="100">
        <v>0</v>
      </c>
      <c r="U177" s="115">
        <v>7345004</v>
      </c>
    </row>
    <row r="178" spans="1:28">
      <c r="A178" s="103" t="s">
        <v>399</v>
      </c>
      <c r="B178" s="100">
        <v>993975.53</v>
      </c>
      <c r="C178" s="100">
        <v>797780.33000000007</v>
      </c>
      <c r="D178" s="100">
        <v>754885.44</v>
      </c>
      <c r="E178" s="100">
        <v>421231.30000000005</v>
      </c>
      <c r="F178" s="100">
        <v>0</v>
      </c>
      <c r="G178" s="100">
        <v>0</v>
      </c>
      <c r="H178" s="100">
        <v>0</v>
      </c>
      <c r="I178" s="100">
        <v>585767.18999999994</v>
      </c>
      <c r="J178" s="114">
        <v>3553639.7899999996</v>
      </c>
      <c r="K178" s="100">
        <v>0</v>
      </c>
      <c r="L178" s="100">
        <v>0</v>
      </c>
      <c r="M178" s="100">
        <v>574000</v>
      </c>
      <c r="N178" s="100">
        <v>0</v>
      </c>
      <c r="O178" s="100">
        <v>2540391.0199999996</v>
      </c>
      <c r="P178" s="100">
        <v>223545.41</v>
      </c>
      <c r="Q178" s="100">
        <v>93385.909999999989</v>
      </c>
      <c r="R178" s="100">
        <v>20819.2</v>
      </c>
      <c r="S178" s="100">
        <v>0</v>
      </c>
      <c r="T178" s="100">
        <v>0</v>
      </c>
      <c r="U178" s="115">
        <v>3452141.54</v>
      </c>
    </row>
    <row r="179" spans="1:28">
      <c r="A179" s="103" t="s">
        <v>400</v>
      </c>
      <c r="B179" s="100">
        <v>0</v>
      </c>
      <c r="C179" s="100">
        <v>0</v>
      </c>
      <c r="D179" s="100">
        <v>0</v>
      </c>
      <c r="E179" s="100">
        <v>0</v>
      </c>
      <c r="F179" s="100">
        <v>0</v>
      </c>
      <c r="G179" s="100">
        <v>0</v>
      </c>
      <c r="H179" s="100">
        <v>0</v>
      </c>
      <c r="I179" s="100">
        <v>0</v>
      </c>
      <c r="J179" s="114">
        <v>0</v>
      </c>
      <c r="K179" s="100">
        <v>0</v>
      </c>
      <c r="L179" s="100">
        <v>0</v>
      </c>
      <c r="M179" s="100">
        <v>0</v>
      </c>
      <c r="N179" s="100">
        <v>0</v>
      </c>
      <c r="O179" s="100">
        <v>0</v>
      </c>
      <c r="P179" s="100">
        <v>0</v>
      </c>
      <c r="Q179" s="100">
        <v>0</v>
      </c>
      <c r="R179" s="100">
        <v>0</v>
      </c>
      <c r="S179" s="100">
        <v>0</v>
      </c>
      <c r="T179" s="100">
        <v>0</v>
      </c>
      <c r="U179" s="115">
        <v>0</v>
      </c>
    </row>
    <row r="180" spans="1:28" s="113" customFormat="1" ht="14.4">
      <c r="A180" s="108" t="s">
        <v>41</v>
      </c>
      <c r="B180" s="109">
        <v>315279383.34999996</v>
      </c>
      <c r="C180" s="109">
        <v>59362472.299999997</v>
      </c>
      <c r="D180" s="109">
        <v>145599646.25</v>
      </c>
      <c r="E180" s="109">
        <v>89540173.579999998</v>
      </c>
      <c r="F180" s="109">
        <v>2434534.0300000003</v>
      </c>
      <c r="G180" s="109">
        <v>67723829.329999998</v>
      </c>
      <c r="H180" s="109">
        <v>70982010.789999992</v>
      </c>
      <c r="I180" s="109">
        <v>57391039.549999997</v>
      </c>
      <c r="J180" s="110">
        <v>808313089.17999995</v>
      </c>
      <c r="K180" s="109">
        <v>89875302.650000006</v>
      </c>
      <c r="L180" s="109">
        <v>6456578.4900000002</v>
      </c>
      <c r="M180" s="109">
        <v>200148204.29999998</v>
      </c>
      <c r="N180" s="109">
        <v>0</v>
      </c>
      <c r="O180" s="109">
        <v>301119545.25</v>
      </c>
      <c r="P180" s="109">
        <v>33084696.829999998</v>
      </c>
      <c r="Q180" s="109">
        <v>51973707.18</v>
      </c>
      <c r="R180" s="109">
        <v>59088173.050000004</v>
      </c>
      <c r="S180" s="109">
        <v>7736473</v>
      </c>
      <c r="T180" s="109">
        <v>0</v>
      </c>
      <c r="U180" s="111">
        <v>749482680.75</v>
      </c>
      <c r="V180" s="112"/>
      <c r="W180" s="112"/>
      <c r="X180" s="112"/>
      <c r="Y180" s="112"/>
      <c r="Z180" s="112"/>
      <c r="AA180" s="112"/>
      <c r="AB180" s="112"/>
    </row>
    <row r="181" spans="1:28" s="113" customFormat="1" ht="14.4">
      <c r="A181" s="108" t="s">
        <v>42</v>
      </c>
      <c r="B181" s="109">
        <v>375357351.96999997</v>
      </c>
      <c r="C181" s="109">
        <v>78414573.680000007</v>
      </c>
      <c r="D181" s="109">
        <v>181411082.62</v>
      </c>
      <c r="E181" s="109">
        <v>105885814.27</v>
      </c>
      <c r="F181" s="109">
        <v>6618528.9199999999</v>
      </c>
      <c r="G181" s="109">
        <v>77264682.179999992</v>
      </c>
      <c r="H181" s="109">
        <v>104956905.45999999</v>
      </c>
      <c r="I181" s="109">
        <v>64261784.549999997</v>
      </c>
      <c r="J181" s="110">
        <v>994170723.64999986</v>
      </c>
      <c r="K181" s="109">
        <v>164057688.94999999</v>
      </c>
      <c r="L181" s="109">
        <v>6465734.1699999999</v>
      </c>
      <c r="M181" s="109">
        <v>223135884.29999998</v>
      </c>
      <c r="N181" s="109">
        <v>0</v>
      </c>
      <c r="O181" s="109">
        <v>318399732.07999998</v>
      </c>
      <c r="P181" s="109">
        <v>46182322.729999997</v>
      </c>
      <c r="Q181" s="109">
        <v>58034123.759999998</v>
      </c>
      <c r="R181" s="109">
        <v>94827012.760000005</v>
      </c>
      <c r="S181" s="109">
        <v>38275451.100000001</v>
      </c>
      <c r="T181" s="109">
        <v>0</v>
      </c>
      <c r="U181" s="111">
        <v>949377949.85000002</v>
      </c>
      <c r="V181" s="112"/>
      <c r="W181" s="112"/>
      <c r="X181" s="112"/>
      <c r="Y181" s="112"/>
      <c r="Z181" s="112"/>
      <c r="AA181" s="112"/>
      <c r="AB181" s="112"/>
    </row>
    <row r="182" spans="1:28">
      <c r="J182" s="114">
        <v>0</v>
      </c>
      <c r="U182" s="115">
        <v>0</v>
      </c>
    </row>
    <row r="183" spans="1:28" s="113" customFormat="1" ht="14.4">
      <c r="A183" s="108" t="s">
        <v>164</v>
      </c>
      <c r="B183" s="109">
        <v>6046834</v>
      </c>
      <c r="C183" s="109">
        <v>3155623.7600000002</v>
      </c>
      <c r="D183" s="109">
        <v>12043663.280000001</v>
      </c>
      <c r="E183" s="109">
        <v>6581194.2400000002</v>
      </c>
      <c r="F183" s="109">
        <v>330972.12</v>
      </c>
      <c r="G183" s="109">
        <v>49615.92</v>
      </c>
      <c r="H183" s="109">
        <v>1366179.07</v>
      </c>
      <c r="I183" s="109">
        <v>2937585</v>
      </c>
      <c r="J183" s="110">
        <v>32511667.390000004</v>
      </c>
      <c r="K183" s="109">
        <v>27205238.119999997</v>
      </c>
      <c r="L183" s="109">
        <v>10446.709999999999</v>
      </c>
      <c r="M183" s="109">
        <v>1620000</v>
      </c>
      <c r="N183" s="109">
        <v>0</v>
      </c>
      <c r="O183" s="109">
        <v>1992833.48</v>
      </c>
      <c r="P183" s="109">
        <v>5390064.9000000004</v>
      </c>
      <c r="Q183" s="109">
        <v>1736355.54</v>
      </c>
      <c r="R183" s="109">
        <v>979985.62</v>
      </c>
      <c r="S183" s="109">
        <v>0</v>
      </c>
      <c r="T183" s="109">
        <v>0</v>
      </c>
      <c r="U183" s="111">
        <v>38934924.369999997</v>
      </c>
      <c r="V183" s="112"/>
      <c r="W183" s="112"/>
      <c r="X183" s="112"/>
      <c r="Y183" s="112"/>
      <c r="Z183" s="112"/>
      <c r="AA183" s="112"/>
      <c r="AB183" s="112"/>
    </row>
    <row r="184" spans="1:28">
      <c r="A184" s="103" t="s">
        <v>165</v>
      </c>
      <c r="B184" s="100">
        <v>1760114</v>
      </c>
      <c r="C184" s="100">
        <v>0</v>
      </c>
      <c r="D184" s="100">
        <v>3031836</v>
      </c>
      <c r="E184" s="100">
        <v>777371</v>
      </c>
      <c r="F184" s="100">
        <v>0</v>
      </c>
      <c r="G184" s="100">
        <v>1202703</v>
      </c>
      <c r="H184" s="100">
        <v>3530142</v>
      </c>
      <c r="I184" s="100">
        <v>278997</v>
      </c>
      <c r="J184" s="114">
        <v>10581163</v>
      </c>
      <c r="K184" s="100">
        <v>0</v>
      </c>
      <c r="L184" s="100">
        <v>0</v>
      </c>
      <c r="M184" s="100">
        <v>3667112</v>
      </c>
      <c r="N184" s="100">
        <v>0</v>
      </c>
      <c r="O184" s="100">
        <v>4150845</v>
      </c>
      <c r="P184" s="100">
        <v>470608</v>
      </c>
      <c r="Q184" s="100">
        <v>340012</v>
      </c>
      <c r="R184" s="100">
        <v>199634</v>
      </c>
      <c r="S184" s="100">
        <v>0</v>
      </c>
      <c r="T184" s="100">
        <v>0</v>
      </c>
      <c r="U184" s="115">
        <v>8828211</v>
      </c>
    </row>
    <row r="185" spans="1:28">
      <c r="A185" s="103" t="s">
        <v>166</v>
      </c>
      <c r="B185" s="100">
        <v>1784923</v>
      </c>
      <c r="C185" s="100">
        <v>0</v>
      </c>
      <c r="D185" s="100">
        <v>2463166</v>
      </c>
      <c r="E185" s="100">
        <v>506283</v>
      </c>
      <c r="F185" s="100">
        <v>209</v>
      </c>
      <c r="G185" s="100">
        <v>504594</v>
      </c>
      <c r="H185" s="100">
        <v>63072</v>
      </c>
      <c r="I185" s="100">
        <v>795656</v>
      </c>
      <c r="J185" s="114">
        <v>6117903</v>
      </c>
      <c r="K185" s="100">
        <v>0</v>
      </c>
      <c r="L185" s="100">
        <v>0</v>
      </c>
      <c r="M185" s="100">
        <v>1208515</v>
      </c>
      <c r="N185" s="100">
        <v>0</v>
      </c>
      <c r="O185" s="100">
        <v>2832507</v>
      </c>
      <c r="P185" s="100">
        <v>799655</v>
      </c>
      <c r="Q185" s="100">
        <v>8821</v>
      </c>
      <c r="R185" s="100">
        <v>1480734</v>
      </c>
      <c r="S185" s="100">
        <v>0</v>
      </c>
      <c r="T185" s="100">
        <v>0</v>
      </c>
      <c r="U185" s="115">
        <v>6330232</v>
      </c>
    </row>
    <row r="186" spans="1:28">
      <c r="A186" s="103" t="s">
        <v>167</v>
      </c>
      <c r="B186" s="100">
        <v>1390239.38</v>
      </c>
      <c r="C186" s="100">
        <v>0</v>
      </c>
      <c r="D186" s="100">
        <v>1515658.9900000002</v>
      </c>
      <c r="E186" s="100">
        <v>210930.63</v>
      </c>
      <c r="F186" s="100">
        <v>0</v>
      </c>
      <c r="G186" s="100">
        <v>3641167.94</v>
      </c>
      <c r="H186" s="100">
        <v>245392.47</v>
      </c>
      <c r="I186" s="100">
        <v>572697.22</v>
      </c>
      <c r="J186" s="114">
        <v>7576086.629999999</v>
      </c>
      <c r="K186" s="100">
        <v>0</v>
      </c>
      <c r="L186" s="100">
        <v>0</v>
      </c>
      <c r="M186" s="100">
        <v>5279294.8999999994</v>
      </c>
      <c r="N186" s="100">
        <v>0</v>
      </c>
      <c r="O186" s="100">
        <v>930365.46</v>
      </c>
      <c r="P186" s="100">
        <v>188897.94</v>
      </c>
      <c r="Q186" s="100">
        <v>94647.45</v>
      </c>
      <c r="R186" s="100">
        <v>962724.27</v>
      </c>
      <c r="S186" s="100">
        <v>0</v>
      </c>
      <c r="T186" s="100">
        <v>0</v>
      </c>
      <c r="U186" s="115">
        <v>7455930.0199999996</v>
      </c>
    </row>
    <row r="187" spans="1:28">
      <c r="A187" s="103" t="s">
        <v>168</v>
      </c>
      <c r="B187" s="100">
        <v>706376</v>
      </c>
      <c r="C187" s="100">
        <v>0</v>
      </c>
      <c r="D187" s="100">
        <v>597889</v>
      </c>
      <c r="E187" s="100">
        <v>235200</v>
      </c>
      <c r="F187" s="100">
        <v>47634</v>
      </c>
      <c r="G187" s="100">
        <v>0</v>
      </c>
      <c r="H187" s="100">
        <v>3672</v>
      </c>
      <c r="I187" s="100">
        <v>0</v>
      </c>
      <c r="J187" s="114">
        <v>1590771</v>
      </c>
      <c r="K187" s="100">
        <v>540978</v>
      </c>
      <c r="L187" s="100">
        <v>0</v>
      </c>
      <c r="M187" s="100">
        <v>438868</v>
      </c>
      <c r="N187" s="100">
        <v>0</v>
      </c>
      <c r="O187" s="100">
        <v>259881</v>
      </c>
      <c r="P187" s="100">
        <v>243435</v>
      </c>
      <c r="Q187" s="100">
        <v>0</v>
      </c>
      <c r="R187" s="100">
        <v>253363</v>
      </c>
      <c r="S187" s="100">
        <v>0</v>
      </c>
      <c r="T187" s="100">
        <v>0</v>
      </c>
      <c r="U187" s="115">
        <v>1736525</v>
      </c>
    </row>
    <row r="188" spans="1:28" s="113" customFormat="1" ht="14.4">
      <c r="A188" s="108" t="s">
        <v>41</v>
      </c>
      <c r="B188" s="109">
        <v>5641652.3799999999</v>
      </c>
      <c r="C188" s="109">
        <v>0</v>
      </c>
      <c r="D188" s="109">
        <v>7608549.9900000002</v>
      </c>
      <c r="E188" s="109">
        <v>1729784.63</v>
      </c>
      <c r="F188" s="109">
        <v>47843</v>
      </c>
      <c r="G188" s="109">
        <v>5348464.9399999995</v>
      </c>
      <c r="H188" s="109">
        <v>3842278.47</v>
      </c>
      <c r="I188" s="109">
        <v>1647350.22</v>
      </c>
      <c r="J188" s="110">
        <v>25865923.629999995</v>
      </c>
      <c r="K188" s="109">
        <v>540978</v>
      </c>
      <c r="L188" s="109">
        <v>0</v>
      </c>
      <c r="M188" s="109">
        <v>10593789.899999999</v>
      </c>
      <c r="N188" s="109">
        <v>0</v>
      </c>
      <c r="O188" s="109">
        <v>8173598.46</v>
      </c>
      <c r="P188" s="109">
        <v>1702595.94</v>
      </c>
      <c r="Q188" s="109">
        <v>443480.45</v>
      </c>
      <c r="R188" s="109">
        <v>2896455.27</v>
      </c>
      <c r="S188" s="109">
        <v>0</v>
      </c>
      <c r="T188" s="109">
        <v>0</v>
      </c>
      <c r="U188" s="111">
        <v>24350898.02</v>
      </c>
      <c r="V188" s="112"/>
      <c r="W188" s="112"/>
      <c r="X188" s="112"/>
      <c r="Y188" s="112"/>
      <c r="Z188" s="112"/>
      <c r="AA188" s="112"/>
      <c r="AB188" s="112"/>
    </row>
    <row r="189" spans="1:28" s="113" customFormat="1" ht="14.4">
      <c r="A189" s="108" t="s">
        <v>42</v>
      </c>
      <c r="B189" s="109">
        <v>11688486.379999999</v>
      </c>
      <c r="C189" s="109">
        <v>3155623.7600000002</v>
      </c>
      <c r="D189" s="109">
        <v>19652213.270000003</v>
      </c>
      <c r="E189" s="109">
        <v>8310978.8700000001</v>
      </c>
      <c r="F189" s="109">
        <v>378815.12</v>
      </c>
      <c r="G189" s="109">
        <v>5398080.8599999994</v>
      </c>
      <c r="H189" s="109">
        <v>5208457.54</v>
      </c>
      <c r="I189" s="109">
        <v>4584935.22</v>
      </c>
      <c r="J189" s="110">
        <v>58377591.019999996</v>
      </c>
      <c r="K189" s="109">
        <v>27746216.119999997</v>
      </c>
      <c r="L189" s="109">
        <v>10446.709999999999</v>
      </c>
      <c r="M189" s="109">
        <v>12213789.899999999</v>
      </c>
      <c r="N189" s="109">
        <v>0</v>
      </c>
      <c r="O189" s="109">
        <v>10166431.939999999</v>
      </c>
      <c r="P189" s="109">
        <v>7092660.8399999999</v>
      </c>
      <c r="Q189" s="109">
        <v>2179835.9900000002</v>
      </c>
      <c r="R189" s="109">
        <v>3876440.89</v>
      </c>
      <c r="S189" s="109">
        <v>0</v>
      </c>
      <c r="T189" s="109">
        <v>0</v>
      </c>
      <c r="U189" s="111">
        <v>63285822.389999993</v>
      </c>
      <c r="V189" s="112"/>
      <c r="W189" s="112"/>
      <c r="X189" s="112"/>
      <c r="Y189" s="112"/>
      <c r="Z189" s="112"/>
      <c r="AA189" s="112"/>
      <c r="AB189" s="112"/>
    </row>
    <row r="190" spans="1:28">
      <c r="J190" s="114">
        <v>0</v>
      </c>
      <c r="U190" s="115">
        <v>0</v>
      </c>
    </row>
    <row r="191" spans="1:28" s="113" customFormat="1" ht="14.4">
      <c r="A191" s="108" t="s">
        <v>169</v>
      </c>
      <c r="B191" s="109">
        <v>3875210</v>
      </c>
      <c r="C191" s="109">
        <v>1884460</v>
      </c>
      <c r="D191" s="109">
        <v>2642761</v>
      </c>
      <c r="E191" s="109">
        <v>1024450</v>
      </c>
      <c r="F191" s="109">
        <v>16382</v>
      </c>
      <c r="G191" s="109">
        <v>0</v>
      </c>
      <c r="H191" s="109">
        <v>851898</v>
      </c>
      <c r="I191" s="109">
        <v>200798</v>
      </c>
      <c r="J191" s="110">
        <v>10495959</v>
      </c>
      <c r="K191" s="109">
        <v>4158907</v>
      </c>
      <c r="L191" s="109">
        <v>103060</v>
      </c>
      <c r="M191" s="109">
        <v>474744</v>
      </c>
      <c r="N191" s="109">
        <v>0</v>
      </c>
      <c r="O191" s="109">
        <v>374829</v>
      </c>
      <c r="P191" s="109">
        <v>2285357</v>
      </c>
      <c r="Q191" s="109">
        <v>2294022</v>
      </c>
      <c r="R191" s="109">
        <v>1521642</v>
      </c>
      <c r="S191" s="109">
        <v>0</v>
      </c>
      <c r="T191" s="109">
        <v>0</v>
      </c>
      <c r="U191" s="111">
        <v>11212561</v>
      </c>
      <c r="V191" s="112"/>
      <c r="W191" s="112"/>
      <c r="X191" s="112"/>
      <c r="Y191" s="112"/>
      <c r="Z191" s="112"/>
      <c r="AA191" s="112"/>
      <c r="AB191" s="112"/>
    </row>
    <row r="192" spans="1:28">
      <c r="A192" s="103" t="s">
        <v>170</v>
      </c>
      <c r="B192" s="100">
        <v>46185</v>
      </c>
      <c r="C192" s="100">
        <v>0</v>
      </c>
      <c r="D192" s="100">
        <v>250137</v>
      </c>
      <c r="E192" s="100">
        <v>0</v>
      </c>
      <c r="F192" s="100">
        <v>0</v>
      </c>
      <c r="G192" s="100">
        <v>0</v>
      </c>
      <c r="H192" s="100">
        <v>40000</v>
      </c>
      <c r="I192" s="100">
        <v>449322</v>
      </c>
      <c r="J192" s="114">
        <v>785644</v>
      </c>
      <c r="K192" s="100">
        <v>94940</v>
      </c>
      <c r="L192" s="100">
        <v>0</v>
      </c>
      <c r="M192" s="100">
        <v>449322</v>
      </c>
      <c r="N192" s="100">
        <v>0</v>
      </c>
      <c r="O192" s="100">
        <v>180698</v>
      </c>
      <c r="P192" s="100">
        <v>38314</v>
      </c>
      <c r="Q192" s="100">
        <v>13292</v>
      </c>
      <c r="R192" s="100">
        <v>34458</v>
      </c>
      <c r="S192" s="100">
        <v>0</v>
      </c>
      <c r="T192" s="100">
        <v>0</v>
      </c>
      <c r="U192" s="115">
        <v>811024</v>
      </c>
    </row>
    <row r="193" spans="1:28">
      <c r="A193" s="103" t="s">
        <v>171</v>
      </c>
      <c r="B193" s="100">
        <v>2039349</v>
      </c>
      <c r="C193" s="100">
        <v>715263</v>
      </c>
      <c r="D193" s="100">
        <v>1139476</v>
      </c>
      <c r="E193" s="100">
        <v>439805</v>
      </c>
      <c r="F193" s="100">
        <v>92299</v>
      </c>
      <c r="G193" s="100">
        <v>61543</v>
      </c>
      <c r="H193" s="100">
        <v>60454</v>
      </c>
      <c r="I193" s="100">
        <v>1026228</v>
      </c>
      <c r="J193" s="114">
        <v>5574417</v>
      </c>
      <c r="K193" s="100">
        <v>0</v>
      </c>
      <c r="L193" s="100">
        <v>542516</v>
      </c>
      <c r="M193" s="100">
        <v>2566531</v>
      </c>
      <c r="N193" s="100">
        <v>0</v>
      </c>
      <c r="O193" s="100">
        <v>324572</v>
      </c>
      <c r="P193" s="100">
        <v>375656</v>
      </c>
      <c r="Q193" s="100">
        <v>1037851</v>
      </c>
      <c r="R193" s="100">
        <v>690108</v>
      </c>
      <c r="S193" s="100">
        <v>0</v>
      </c>
      <c r="T193" s="100">
        <v>0</v>
      </c>
      <c r="U193" s="115">
        <v>5537234</v>
      </c>
    </row>
    <row r="194" spans="1:28">
      <c r="A194" s="103" t="s">
        <v>401</v>
      </c>
      <c r="B194" s="100">
        <v>272040.91000000003</v>
      </c>
      <c r="C194" s="100">
        <v>0</v>
      </c>
      <c r="D194" s="100">
        <v>54468.800000000003</v>
      </c>
      <c r="E194" s="100">
        <v>0</v>
      </c>
      <c r="F194" s="100">
        <v>0</v>
      </c>
      <c r="G194" s="100">
        <v>0</v>
      </c>
      <c r="H194" s="100">
        <v>0</v>
      </c>
      <c r="I194" s="100">
        <v>0</v>
      </c>
      <c r="J194" s="114">
        <v>326509.71000000002</v>
      </c>
      <c r="K194" s="100">
        <v>0</v>
      </c>
      <c r="L194" s="100">
        <v>0</v>
      </c>
      <c r="M194" s="100">
        <v>35140.25</v>
      </c>
      <c r="N194" s="100">
        <v>0</v>
      </c>
      <c r="O194" s="100">
        <v>200824.26</v>
      </c>
      <c r="P194" s="100">
        <v>29213.94</v>
      </c>
      <c r="Q194" s="100">
        <v>46192.18</v>
      </c>
      <c r="R194" s="100">
        <v>0</v>
      </c>
      <c r="S194" s="100">
        <v>0</v>
      </c>
      <c r="T194" s="100">
        <v>0</v>
      </c>
      <c r="U194" s="115">
        <v>311370.63</v>
      </c>
    </row>
    <row r="195" spans="1:28">
      <c r="A195" s="103" t="s">
        <v>173</v>
      </c>
      <c r="B195" s="100">
        <v>0</v>
      </c>
      <c r="C195" s="100">
        <v>0</v>
      </c>
      <c r="D195" s="100">
        <v>0</v>
      </c>
      <c r="E195" s="100">
        <v>0</v>
      </c>
      <c r="F195" s="100">
        <v>0</v>
      </c>
      <c r="G195" s="100">
        <v>0</v>
      </c>
      <c r="H195" s="100">
        <v>0</v>
      </c>
      <c r="I195" s="100">
        <v>0</v>
      </c>
      <c r="J195" s="114">
        <v>0</v>
      </c>
      <c r="K195" s="100">
        <v>0</v>
      </c>
      <c r="L195" s="100">
        <v>0</v>
      </c>
      <c r="M195" s="100">
        <v>0</v>
      </c>
      <c r="N195" s="100">
        <v>0</v>
      </c>
      <c r="O195" s="100">
        <v>0</v>
      </c>
      <c r="P195" s="100">
        <v>0</v>
      </c>
      <c r="Q195" s="100">
        <v>0</v>
      </c>
      <c r="R195" s="100">
        <v>0</v>
      </c>
      <c r="S195" s="100">
        <v>0</v>
      </c>
      <c r="T195" s="100">
        <v>0</v>
      </c>
      <c r="U195" s="115">
        <v>0</v>
      </c>
    </row>
    <row r="196" spans="1:28">
      <c r="A196" s="103" t="s">
        <v>174</v>
      </c>
      <c r="B196" s="100">
        <v>0</v>
      </c>
      <c r="C196" s="100">
        <v>13050.13</v>
      </c>
      <c r="D196" s="100">
        <v>44345.09</v>
      </c>
      <c r="E196" s="100">
        <v>0</v>
      </c>
      <c r="F196" s="100">
        <v>0</v>
      </c>
      <c r="G196" s="100">
        <v>0</v>
      </c>
      <c r="H196" s="100">
        <v>7000</v>
      </c>
      <c r="I196" s="100">
        <v>0</v>
      </c>
      <c r="J196" s="114">
        <v>64395.219999999994</v>
      </c>
      <c r="K196" s="100">
        <v>47666.25</v>
      </c>
      <c r="L196" s="100">
        <v>0</v>
      </c>
      <c r="M196" s="100">
        <v>0</v>
      </c>
      <c r="N196" s="100">
        <v>0</v>
      </c>
      <c r="O196" s="100">
        <v>14193.18</v>
      </c>
      <c r="P196" s="100">
        <v>10933.37</v>
      </c>
      <c r="Q196" s="100">
        <v>0</v>
      </c>
      <c r="R196" s="100">
        <v>5190</v>
      </c>
      <c r="S196" s="100">
        <v>0</v>
      </c>
      <c r="T196" s="100">
        <v>0</v>
      </c>
      <c r="U196" s="115">
        <v>77982.8</v>
      </c>
    </row>
    <row r="197" spans="1:28" s="113" customFormat="1" ht="14.4">
      <c r="A197" s="108" t="s">
        <v>41</v>
      </c>
      <c r="B197" s="109">
        <v>2357574.91</v>
      </c>
      <c r="C197" s="109">
        <v>728313.13</v>
      </c>
      <c r="D197" s="109">
        <v>1488426.8900000001</v>
      </c>
      <c r="E197" s="109">
        <v>439805</v>
      </c>
      <c r="F197" s="109">
        <v>92299</v>
      </c>
      <c r="G197" s="109">
        <v>61543</v>
      </c>
      <c r="H197" s="109">
        <v>107454</v>
      </c>
      <c r="I197" s="109">
        <v>1475550</v>
      </c>
      <c r="J197" s="110">
        <v>6750965.9299999997</v>
      </c>
      <c r="K197" s="109">
        <v>142606.25</v>
      </c>
      <c r="L197" s="109">
        <v>542516</v>
      </c>
      <c r="M197" s="109">
        <v>3050993.25</v>
      </c>
      <c r="N197" s="109">
        <v>0</v>
      </c>
      <c r="O197" s="109">
        <v>720287.44000000006</v>
      </c>
      <c r="P197" s="109">
        <v>454117.31</v>
      </c>
      <c r="Q197" s="109">
        <v>1097335.18</v>
      </c>
      <c r="R197" s="109">
        <v>729756</v>
      </c>
      <c r="S197" s="109">
        <v>0</v>
      </c>
      <c r="T197" s="109">
        <v>0</v>
      </c>
      <c r="U197" s="111">
        <v>6737611.4299999997</v>
      </c>
      <c r="V197" s="112"/>
      <c r="W197" s="112"/>
      <c r="X197" s="112"/>
      <c r="Y197" s="112"/>
      <c r="Z197" s="112"/>
      <c r="AA197" s="112"/>
      <c r="AB197" s="112"/>
    </row>
    <row r="198" spans="1:28" s="113" customFormat="1" ht="14.4">
      <c r="A198" s="108" t="s">
        <v>42</v>
      </c>
      <c r="B198" s="109">
        <v>6232784.9100000001</v>
      </c>
      <c r="C198" s="109">
        <v>2612773.13</v>
      </c>
      <c r="D198" s="109">
        <v>4131187.89</v>
      </c>
      <c r="E198" s="109">
        <v>1464255</v>
      </c>
      <c r="F198" s="109">
        <v>108681</v>
      </c>
      <c r="G198" s="109">
        <v>61543</v>
      </c>
      <c r="H198" s="109">
        <v>959352</v>
      </c>
      <c r="I198" s="109">
        <v>1676348</v>
      </c>
      <c r="J198" s="110">
        <v>17246924.93</v>
      </c>
      <c r="K198" s="109">
        <v>4301513.25</v>
      </c>
      <c r="L198" s="109">
        <v>645576</v>
      </c>
      <c r="M198" s="109">
        <v>3525737.25</v>
      </c>
      <c r="N198" s="109">
        <v>0</v>
      </c>
      <c r="O198" s="109">
        <v>1095116.44</v>
      </c>
      <c r="P198" s="109">
        <v>2739474.31</v>
      </c>
      <c r="Q198" s="109">
        <v>3391357.1799999997</v>
      </c>
      <c r="R198" s="109">
        <v>2251398</v>
      </c>
      <c r="S198" s="109">
        <v>0</v>
      </c>
      <c r="T198" s="109">
        <v>0</v>
      </c>
      <c r="U198" s="111">
        <v>17950172.43</v>
      </c>
      <c r="V198" s="112"/>
      <c r="W198" s="112"/>
      <c r="X198" s="112"/>
      <c r="Y198" s="112"/>
      <c r="Z198" s="112"/>
      <c r="AA198" s="112"/>
      <c r="AB198" s="112"/>
    </row>
    <row r="199" spans="1:28">
      <c r="J199" s="114">
        <v>0</v>
      </c>
      <c r="U199" s="115">
        <v>0</v>
      </c>
    </row>
    <row r="200" spans="1:28" s="113" customFormat="1" ht="14.4">
      <c r="A200" s="108" t="s">
        <v>175</v>
      </c>
      <c r="B200" s="109">
        <v>0</v>
      </c>
      <c r="C200" s="109">
        <v>0</v>
      </c>
      <c r="D200" s="109">
        <v>0</v>
      </c>
      <c r="E200" s="109">
        <v>0</v>
      </c>
      <c r="F200" s="109">
        <v>0</v>
      </c>
      <c r="G200" s="109">
        <v>0</v>
      </c>
      <c r="H200" s="109">
        <v>0</v>
      </c>
      <c r="I200" s="109">
        <v>0</v>
      </c>
      <c r="J200" s="110">
        <v>0</v>
      </c>
      <c r="K200" s="109">
        <v>4075194</v>
      </c>
      <c r="L200" s="109">
        <v>0</v>
      </c>
      <c r="M200" s="109">
        <v>0</v>
      </c>
      <c r="N200" s="109">
        <v>0</v>
      </c>
      <c r="O200" s="109">
        <v>1624167</v>
      </c>
      <c r="P200" s="109">
        <v>3034932</v>
      </c>
      <c r="Q200" s="109">
        <v>586455</v>
      </c>
      <c r="R200" s="109">
        <v>646235</v>
      </c>
      <c r="S200" s="109">
        <v>0</v>
      </c>
      <c r="T200" s="109">
        <v>0</v>
      </c>
      <c r="U200" s="111">
        <v>9966983</v>
      </c>
      <c r="V200" s="112"/>
      <c r="W200" s="112"/>
      <c r="X200" s="112"/>
      <c r="Y200" s="112"/>
      <c r="Z200" s="112"/>
      <c r="AA200" s="112"/>
      <c r="AB200" s="112"/>
    </row>
    <row r="201" spans="1:28">
      <c r="A201" s="103" t="s">
        <v>176</v>
      </c>
      <c r="B201" s="100">
        <v>0</v>
      </c>
      <c r="C201" s="100">
        <v>0</v>
      </c>
      <c r="D201" s="100">
        <v>97696.150000000009</v>
      </c>
      <c r="E201" s="100">
        <v>0</v>
      </c>
      <c r="F201" s="100">
        <v>0</v>
      </c>
      <c r="G201" s="100">
        <v>0</v>
      </c>
      <c r="H201" s="100">
        <v>25349.15</v>
      </c>
      <c r="I201" s="100">
        <v>166852.75</v>
      </c>
      <c r="J201" s="114">
        <v>289898.05000000005</v>
      </c>
      <c r="K201" s="100">
        <v>102972.67</v>
      </c>
      <c r="L201" s="100">
        <v>0</v>
      </c>
      <c r="M201" s="100">
        <v>158734.82</v>
      </c>
      <c r="N201" s="100">
        <v>0</v>
      </c>
      <c r="O201" s="100">
        <v>25524.06</v>
      </c>
      <c r="P201" s="100">
        <v>14711.79</v>
      </c>
      <c r="Q201" s="100">
        <v>0</v>
      </c>
      <c r="R201" s="100">
        <v>0</v>
      </c>
      <c r="S201" s="100">
        <v>0</v>
      </c>
      <c r="T201" s="100">
        <v>0</v>
      </c>
      <c r="U201" s="115">
        <v>301943.33999999997</v>
      </c>
    </row>
    <row r="202" spans="1:28">
      <c r="A202" s="103" t="s">
        <v>177</v>
      </c>
      <c r="B202" s="100">
        <v>523845</v>
      </c>
      <c r="C202" s="100">
        <v>0</v>
      </c>
      <c r="D202" s="100">
        <v>212116</v>
      </c>
      <c r="E202" s="100">
        <v>52482</v>
      </c>
      <c r="F202" s="100">
        <v>21051</v>
      </c>
      <c r="G202" s="100">
        <v>182625</v>
      </c>
      <c r="H202" s="100">
        <v>0</v>
      </c>
      <c r="I202" s="100">
        <v>650639</v>
      </c>
      <c r="J202" s="114">
        <v>1642758</v>
      </c>
      <c r="K202" s="100">
        <v>0</v>
      </c>
      <c r="L202" s="100">
        <v>0</v>
      </c>
      <c r="M202" s="100">
        <v>985639</v>
      </c>
      <c r="N202" s="100">
        <v>0</v>
      </c>
      <c r="O202" s="100">
        <v>8205</v>
      </c>
      <c r="P202" s="100">
        <v>69995</v>
      </c>
      <c r="Q202" s="100">
        <v>405207</v>
      </c>
      <c r="R202" s="100">
        <v>0</v>
      </c>
      <c r="S202" s="100">
        <v>0</v>
      </c>
      <c r="T202" s="100">
        <v>0</v>
      </c>
      <c r="U202" s="115">
        <v>1469046</v>
      </c>
    </row>
    <row r="203" spans="1:28">
      <c r="A203" s="103" t="s">
        <v>178</v>
      </c>
      <c r="B203" s="100">
        <v>0</v>
      </c>
      <c r="C203" s="100">
        <v>0</v>
      </c>
      <c r="D203" s="100">
        <v>132040.63999999998</v>
      </c>
      <c r="E203" s="100">
        <v>0</v>
      </c>
      <c r="F203" s="100">
        <v>0</v>
      </c>
      <c r="G203" s="100">
        <v>0</v>
      </c>
      <c r="H203" s="100">
        <v>9486.08</v>
      </c>
      <c r="I203" s="100">
        <v>0</v>
      </c>
      <c r="J203" s="114">
        <v>141526.71999999997</v>
      </c>
      <c r="K203" s="100">
        <v>17541.38</v>
      </c>
      <c r="L203" s="100">
        <v>0</v>
      </c>
      <c r="M203" s="100">
        <v>948.34</v>
      </c>
      <c r="N203" s="100">
        <v>0</v>
      </c>
      <c r="O203" s="100">
        <v>116544.8</v>
      </c>
      <c r="P203" s="100">
        <v>45670.22</v>
      </c>
      <c r="Q203" s="100">
        <v>0</v>
      </c>
      <c r="R203" s="100">
        <v>6997.76</v>
      </c>
      <c r="S203" s="100">
        <v>0</v>
      </c>
      <c r="T203" s="100">
        <v>0</v>
      </c>
      <c r="U203" s="115">
        <v>187702.50000000003</v>
      </c>
    </row>
    <row r="204" spans="1:28" s="113" customFormat="1" ht="14.4">
      <c r="A204" s="108" t="s">
        <v>41</v>
      </c>
      <c r="B204" s="109">
        <v>523845</v>
      </c>
      <c r="C204" s="109">
        <v>0</v>
      </c>
      <c r="D204" s="109">
        <v>441852.79000000004</v>
      </c>
      <c r="E204" s="109">
        <v>52482</v>
      </c>
      <c r="F204" s="109">
        <v>21051</v>
      </c>
      <c r="G204" s="109">
        <v>182625</v>
      </c>
      <c r="H204" s="109">
        <v>34835.230000000003</v>
      </c>
      <c r="I204" s="109">
        <v>817491.75</v>
      </c>
      <c r="J204" s="110">
        <v>2074182.77</v>
      </c>
      <c r="K204" s="109">
        <v>120514.05</v>
      </c>
      <c r="L204" s="109">
        <v>0</v>
      </c>
      <c r="M204" s="109">
        <v>1145322.1600000001</v>
      </c>
      <c r="N204" s="109">
        <v>0</v>
      </c>
      <c r="O204" s="109">
        <v>150273.85999999999</v>
      </c>
      <c r="P204" s="109">
        <v>130377.01000000001</v>
      </c>
      <c r="Q204" s="109">
        <v>405207</v>
      </c>
      <c r="R204" s="109">
        <v>6997.76</v>
      </c>
      <c r="S204" s="109">
        <v>0</v>
      </c>
      <c r="T204" s="109">
        <v>0</v>
      </c>
      <c r="U204" s="111">
        <v>1958691.8400000003</v>
      </c>
      <c r="V204" s="112"/>
      <c r="W204" s="112"/>
      <c r="X204" s="112"/>
      <c r="Y204" s="112"/>
      <c r="Z204" s="112"/>
      <c r="AA204" s="112"/>
      <c r="AB204" s="112"/>
    </row>
    <row r="205" spans="1:28" s="113" customFormat="1" ht="14.4">
      <c r="A205" s="108" t="s">
        <v>42</v>
      </c>
      <c r="B205" s="109">
        <v>523845</v>
      </c>
      <c r="C205" s="109">
        <v>0</v>
      </c>
      <c r="D205" s="109">
        <v>441852.79000000004</v>
      </c>
      <c r="E205" s="109">
        <v>52482</v>
      </c>
      <c r="F205" s="109">
        <v>21051</v>
      </c>
      <c r="G205" s="109">
        <v>182625</v>
      </c>
      <c r="H205" s="109">
        <v>34835.230000000003</v>
      </c>
      <c r="I205" s="109">
        <v>817491.75</v>
      </c>
      <c r="J205" s="110">
        <v>2074182.77</v>
      </c>
      <c r="K205" s="109">
        <v>4195708.05</v>
      </c>
      <c r="L205" s="109">
        <v>0</v>
      </c>
      <c r="M205" s="109">
        <v>1145322.1600000001</v>
      </c>
      <c r="N205" s="109">
        <v>0</v>
      </c>
      <c r="O205" s="109">
        <v>1774440.8599999999</v>
      </c>
      <c r="P205" s="109">
        <v>3165309.01</v>
      </c>
      <c r="Q205" s="109">
        <v>991662</v>
      </c>
      <c r="R205" s="109">
        <v>653232.76</v>
      </c>
      <c r="S205" s="109">
        <v>0</v>
      </c>
      <c r="T205" s="109">
        <v>0</v>
      </c>
      <c r="U205" s="111">
        <v>11925674.84</v>
      </c>
      <c r="V205" s="112"/>
      <c r="W205" s="112"/>
      <c r="X205" s="112"/>
      <c r="Y205" s="112"/>
      <c r="Z205" s="112"/>
      <c r="AA205" s="112"/>
      <c r="AB205" s="112"/>
    </row>
    <row r="206" spans="1:28">
      <c r="J206" s="114">
        <v>0</v>
      </c>
      <c r="U206" s="115">
        <v>0</v>
      </c>
    </row>
    <row r="207" spans="1:28" s="113" customFormat="1" ht="14.4">
      <c r="A207" s="108" t="s">
        <v>179</v>
      </c>
      <c r="B207" s="109">
        <v>5681101</v>
      </c>
      <c r="C207" s="109">
        <v>0</v>
      </c>
      <c r="D207" s="109">
        <v>11015595</v>
      </c>
      <c r="E207" s="109">
        <v>3217949</v>
      </c>
      <c r="F207" s="109">
        <v>0</v>
      </c>
      <c r="G207" s="109">
        <v>834</v>
      </c>
      <c r="H207" s="109">
        <v>885522</v>
      </c>
      <c r="I207" s="109">
        <v>1244945</v>
      </c>
      <c r="J207" s="110">
        <v>22045946</v>
      </c>
      <c r="K207" s="109">
        <v>11066006</v>
      </c>
      <c r="L207" s="109">
        <v>40139</v>
      </c>
      <c r="M207" s="109">
        <v>15996</v>
      </c>
      <c r="N207" s="109">
        <v>0</v>
      </c>
      <c r="O207" s="109">
        <v>2625367</v>
      </c>
      <c r="P207" s="109">
        <v>3612332</v>
      </c>
      <c r="Q207" s="109">
        <v>1018799</v>
      </c>
      <c r="R207" s="109">
        <v>3534469</v>
      </c>
      <c r="S207" s="109">
        <v>0</v>
      </c>
      <c r="T207" s="109">
        <v>0</v>
      </c>
      <c r="U207" s="111">
        <v>21913108</v>
      </c>
      <c r="V207" s="112"/>
      <c r="W207" s="112"/>
      <c r="X207" s="112"/>
      <c r="Y207" s="112"/>
      <c r="Z207" s="112"/>
      <c r="AA207" s="112"/>
      <c r="AB207" s="112"/>
    </row>
    <row r="208" spans="1:28">
      <c r="A208" s="103" t="s">
        <v>180</v>
      </c>
      <c r="B208" s="100">
        <v>87044</v>
      </c>
      <c r="C208" s="100">
        <v>0</v>
      </c>
      <c r="D208" s="100">
        <v>696432</v>
      </c>
      <c r="E208" s="100">
        <v>305868</v>
      </c>
      <c r="F208" s="100">
        <v>9891</v>
      </c>
      <c r="G208" s="100">
        <v>172303</v>
      </c>
      <c r="H208" s="100">
        <v>2819</v>
      </c>
      <c r="I208" s="100">
        <v>975185</v>
      </c>
      <c r="J208" s="114">
        <v>2249542</v>
      </c>
      <c r="K208" s="100">
        <v>0</v>
      </c>
      <c r="L208" s="100">
        <v>0</v>
      </c>
      <c r="M208" s="100">
        <v>976885</v>
      </c>
      <c r="N208" s="100">
        <v>0</v>
      </c>
      <c r="O208" s="100">
        <v>830019</v>
      </c>
      <c r="P208" s="100">
        <v>339856</v>
      </c>
      <c r="Q208" s="100">
        <v>1425</v>
      </c>
      <c r="R208" s="100">
        <v>273258</v>
      </c>
      <c r="S208" s="100">
        <v>0</v>
      </c>
      <c r="T208" s="100">
        <v>0</v>
      </c>
      <c r="U208" s="115">
        <v>2421443</v>
      </c>
    </row>
    <row r="209" spans="1:28">
      <c r="A209" s="103" t="s">
        <v>181</v>
      </c>
      <c r="B209" s="100">
        <v>38206</v>
      </c>
      <c r="C209" s="100">
        <v>0</v>
      </c>
      <c r="D209" s="100">
        <v>524115</v>
      </c>
      <c r="E209" s="100">
        <v>115391</v>
      </c>
      <c r="F209" s="100">
        <v>0</v>
      </c>
      <c r="G209" s="100">
        <v>0</v>
      </c>
      <c r="H209" s="100">
        <v>0</v>
      </c>
      <c r="I209" s="100">
        <v>0</v>
      </c>
      <c r="J209" s="114">
        <v>677712</v>
      </c>
      <c r="K209" s="100">
        <v>0</v>
      </c>
      <c r="L209" s="100">
        <v>0</v>
      </c>
      <c r="M209" s="100">
        <v>0</v>
      </c>
      <c r="N209" s="100">
        <v>0</v>
      </c>
      <c r="O209" s="100">
        <v>445157</v>
      </c>
      <c r="P209" s="100">
        <v>149372</v>
      </c>
      <c r="Q209" s="100">
        <v>78637</v>
      </c>
      <c r="R209" s="100">
        <v>4546</v>
      </c>
      <c r="S209" s="100">
        <v>0</v>
      </c>
      <c r="T209" s="100">
        <v>0</v>
      </c>
      <c r="U209" s="115">
        <v>677712</v>
      </c>
    </row>
    <row r="210" spans="1:28">
      <c r="A210" s="103" t="s">
        <v>182</v>
      </c>
      <c r="B210" s="100">
        <v>0</v>
      </c>
      <c r="C210" s="100">
        <v>0</v>
      </c>
      <c r="D210" s="100">
        <v>842974</v>
      </c>
      <c r="E210" s="100">
        <v>0</v>
      </c>
      <c r="F210" s="100">
        <v>0</v>
      </c>
      <c r="G210" s="100">
        <v>0</v>
      </c>
      <c r="H210" s="100">
        <v>0</v>
      </c>
      <c r="I210" s="100">
        <v>0</v>
      </c>
      <c r="J210" s="114">
        <v>842974</v>
      </c>
      <c r="K210" s="100">
        <v>0</v>
      </c>
      <c r="L210" s="100">
        <v>0</v>
      </c>
      <c r="M210" s="100">
        <v>22506</v>
      </c>
      <c r="N210" s="100">
        <v>0</v>
      </c>
      <c r="O210" s="100">
        <v>45465</v>
      </c>
      <c r="P210" s="100">
        <v>22989</v>
      </c>
      <c r="Q210" s="100">
        <v>711084</v>
      </c>
      <c r="R210" s="100">
        <v>0</v>
      </c>
      <c r="S210" s="100">
        <v>0</v>
      </c>
      <c r="T210" s="100">
        <v>0</v>
      </c>
      <c r="U210" s="115">
        <v>802044</v>
      </c>
    </row>
    <row r="211" spans="1:28">
      <c r="A211" s="103" t="s">
        <v>402</v>
      </c>
      <c r="B211" s="100">
        <v>0</v>
      </c>
      <c r="C211" s="100">
        <v>60000</v>
      </c>
      <c r="D211" s="100">
        <v>8309.1899999999987</v>
      </c>
      <c r="E211" s="100">
        <v>0</v>
      </c>
      <c r="F211" s="100">
        <v>0</v>
      </c>
      <c r="G211" s="100">
        <v>0</v>
      </c>
      <c r="H211" s="100">
        <v>0</v>
      </c>
      <c r="I211" s="100">
        <v>0</v>
      </c>
      <c r="J211" s="114">
        <v>68309.19</v>
      </c>
      <c r="K211" s="100">
        <v>2176.4899999999998</v>
      </c>
      <c r="L211" s="100">
        <v>0</v>
      </c>
      <c r="M211" s="100">
        <v>0</v>
      </c>
      <c r="N211" s="100">
        <v>15528.33</v>
      </c>
      <c r="O211" s="100">
        <v>0</v>
      </c>
      <c r="P211" s="100">
        <v>0</v>
      </c>
      <c r="Q211" s="100">
        <v>60000</v>
      </c>
      <c r="R211" s="100">
        <v>0</v>
      </c>
      <c r="S211" s="100">
        <v>0</v>
      </c>
      <c r="T211" s="100">
        <v>0</v>
      </c>
      <c r="U211" s="115">
        <v>77704.820000000007</v>
      </c>
    </row>
    <row r="212" spans="1:28">
      <c r="A212" s="103" t="s">
        <v>184</v>
      </c>
      <c r="B212" s="100">
        <v>20034.89</v>
      </c>
      <c r="C212" s="100">
        <v>74491.740000000005</v>
      </c>
      <c r="D212" s="100">
        <v>55246.520000000004</v>
      </c>
      <c r="E212" s="100">
        <v>44901.74</v>
      </c>
      <c r="F212" s="100">
        <v>3475.24</v>
      </c>
      <c r="G212" s="100">
        <v>0</v>
      </c>
      <c r="H212" s="100">
        <v>38172.65</v>
      </c>
      <c r="I212" s="100">
        <v>122973.58</v>
      </c>
      <c r="J212" s="114">
        <v>359296.36</v>
      </c>
      <c r="K212" s="100">
        <v>248781.39</v>
      </c>
      <c r="L212" s="100">
        <v>0</v>
      </c>
      <c r="M212" s="100">
        <v>10000</v>
      </c>
      <c r="N212" s="100">
        <v>0</v>
      </c>
      <c r="O212" s="100">
        <v>494329.68999999994</v>
      </c>
      <c r="P212" s="100">
        <v>36370.22</v>
      </c>
      <c r="Q212" s="100">
        <v>16129.169999999998</v>
      </c>
      <c r="R212" s="100">
        <v>1727.84</v>
      </c>
      <c r="S212" s="100">
        <v>0</v>
      </c>
      <c r="T212" s="100">
        <v>0</v>
      </c>
      <c r="U212" s="115">
        <v>807338.30999999994</v>
      </c>
    </row>
    <row r="213" spans="1:28">
      <c r="A213" s="103" t="s">
        <v>185</v>
      </c>
      <c r="B213" s="100">
        <v>0</v>
      </c>
      <c r="C213" s="100">
        <v>0</v>
      </c>
      <c r="D213" s="100">
        <v>13589.95</v>
      </c>
      <c r="E213" s="100">
        <v>954760.63</v>
      </c>
      <c r="F213" s="100">
        <v>0</v>
      </c>
      <c r="G213" s="100">
        <v>0</v>
      </c>
      <c r="H213" s="100">
        <v>0</v>
      </c>
      <c r="I213" s="100">
        <v>0</v>
      </c>
      <c r="J213" s="114">
        <v>968350.58</v>
      </c>
      <c r="K213" s="100">
        <v>0</v>
      </c>
      <c r="L213" s="100">
        <v>0</v>
      </c>
      <c r="M213" s="100">
        <v>0</v>
      </c>
      <c r="N213" s="100">
        <v>0</v>
      </c>
      <c r="O213" s="100">
        <v>78415.839999999997</v>
      </c>
      <c r="P213" s="100">
        <v>12976.63</v>
      </c>
      <c r="Q213" s="100">
        <v>915937.8</v>
      </c>
      <c r="R213" s="100">
        <v>0</v>
      </c>
      <c r="S213" s="100">
        <v>0</v>
      </c>
      <c r="T213" s="100">
        <v>0</v>
      </c>
      <c r="U213" s="115">
        <v>1007330.27</v>
      </c>
    </row>
    <row r="214" spans="1:28">
      <c r="A214" s="103" t="s">
        <v>186</v>
      </c>
      <c r="B214" s="100">
        <v>4460</v>
      </c>
      <c r="C214" s="100">
        <v>0</v>
      </c>
      <c r="D214" s="100">
        <v>9696</v>
      </c>
      <c r="E214" s="100">
        <v>23570</v>
      </c>
      <c r="F214" s="100">
        <v>0</v>
      </c>
      <c r="G214" s="100">
        <v>9276</v>
      </c>
      <c r="H214" s="100">
        <v>9277</v>
      </c>
      <c r="I214" s="100">
        <v>0</v>
      </c>
      <c r="J214" s="114">
        <v>56279</v>
      </c>
      <c r="K214" s="100">
        <v>16494</v>
      </c>
      <c r="L214" s="100">
        <v>0</v>
      </c>
      <c r="M214" s="100">
        <v>9277</v>
      </c>
      <c r="N214" s="100">
        <v>0</v>
      </c>
      <c r="O214" s="100">
        <v>9004</v>
      </c>
      <c r="P214" s="100">
        <v>14814</v>
      </c>
      <c r="Q214" s="100">
        <v>8987</v>
      </c>
      <c r="R214" s="100">
        <v>0</v>
      </c>
      <c r="S214" s="100">
        <v>0</v>
      </c>
      <c r="T214" s="100">
        <v>0</v>
      </c>
      <c r="U214" s="115">
        <v>58576</v>
      </c>
    </row>
    <row r="215" spans="1:28">
      <c r="A215" s="103" t="s">
        <v>187</v>
      </c>
      <c r="B215" s="100">
        <v>0</v>
      </c>
      <c r="C215" s="100">
        <v>0</v>
      </c>
      <c r="D215" s="100">
        <v>49454.48</v>
      </c>
      <c r="E215" s="100">
        <v>119.63</v>
      </c>
      <c r="F215" s="100">
        <v>0</v>
      </c>
      <c r="G215" s="100">
        <v>0</v>
      </c>
      <c r="H215" s="100">
        <v>0</v>
      </c>
      <c r="I215" s="100">
        <v>0</v>
      </c>
      <c r="J215" s="114">
        <v>49574.11</v>
      </c>
      <c r="K215" s="100">
        <v>14238.57</v>
      </c>
      <c r="L215" s="100">
        <v>0</v>
      </c>
      <c r="M215" s="100">
        <v>0</v>
      </c>
      <c r="N215" s="100">
        <v>0</v>
      </c>
      <c r="O215" s="100">
        <v>35143.800000000003</v>
      </c>
      <c r="P215" s="100">
        <v>0</v>
      </c>
      <c r="Q215" s="100">
        <v>0</v>
      </c>
      <c r="R215" s="100">
        <v>0</v>
      </c>
      <c r="S215" s="100">
        <v>0</v>
      </c>
      <c r="T215" s="100">
        <v>0</v>
      </c>
      <c r="U215" s="115">
        <v>49382.37</v>
      </c>
    </row>
    <row r="216" spans="1:28">
      <c r="A216" s="103" t="s">
        <v>188</v>
      </c>
      <c r="B216" s="100">
        <v>2346.35</v>
      </c>
      <c r="C216" s="100">
        <v>0</v>
      </c>
      <c r="D216" s="100">
        <v>3810.77</v>
      </c>
      <c r="E216" s="100">
        <v>94008.010000000009</v>
      </c>
      <c r="F216" s="100">
        <v>0</v>
      </c>
      <c r="G216" s="100">
        <v>2.4500000000000002</v>
      </c>
      <c r="H216" s="100">
        <v>0</v>
      </c>
      <c r="I216" s="100">
        <v>296832.94</v>
      </c>
      <c r="J216" s="114">
        <v>397000.52</v>
      </c>
      <c r="K216" s="100">
        <v>40520.43</v>
      </c>
      <c r="L216" s="100">
        <v>0</v>
      </c>
      <c r="M216" s="100">
        <v>301832.94</v>
      </c>
      <c r="N216" s="100">
        <v>0</v>
      </c>
      <c r="O216" s="100">
        <v>24233.439999999999</v>
      </c>
      <c r="P216" s="100">
        <v>27382.639999999999</v>
      </c>
      <c r="Q216" s="100">
        <v>4407.0600000000004</v>
      </c>
      <c r="R216" s="100">
        <v>8663.5</v>
      </c>
      <c r="S216" s="100">
        <v>0</v>
      </c>
      <c r="T216" s="100">
        <v>0</v>
      </c>
      <c r="U216" s="115">
        <v>407040.01</v>
      </c>
    </row>
    <row r="217" spans="1:28" s="113" customFormat="1" ht="14.4">
      <c r="A217" s="108" t="s">
        <v>41</v>
      </c>
      <c r="B217" s="109">
        <v>152091.24000000002</v>
      </c>
      <c r="C217" s="109">
        <v>134491.74</v>
      </c>
      <c r="D217" s="109">
        <v>2203627.91</v>
      </c>
      <c r="E217" s="109">
        <v>1538619.01</v>
      </c>
      <c r="F217" s="109">
        <v>13366.24</v>
      </c>
      <c r="G217" s="109">
        <v>181581.45</v>
      </c>
      <c r="H217" s="109">
        <v>50268.65</v>
      </c>
      <c r="I217" s="109">
        <v>1394991.52</v>
      </c>
      <c r="J217" s="110">
        <v>5669037.7600000016</v>
      </c>
      <c r="K217" s="109">
        <v>322210.88</v>
      </c>
      <c r="L217" s="109">
        <v>0</v>
      </c>
      <c r="M217" s="109">
        <v>1320500.94</v>
      </c>
      <c r="N217" s="109">
        <v>15528.33</v>
      </c>
      <c r="O217" s="109">
        <v>1961767.77</v>
      </c>
      <c r="P217" s="109">
        <v>603760.49</v>
      </c>
      <c r="Q217" s="109">
        <v>1796607.0300000003</v>
      </c>
      <c r="R217" s="109">
        <v>288195.34000000003</v>
      </c>
      <c r="S217" s="109">
        <v>0</v>
      </c>
      <c r="T217" s="109">
        <v>0</v>
      </c>
      <c r="U217" s="111">
        <v>6308570.7800000003</v>
      </c>
      <c r="V217" s="112"/>
      <c r="W217" s="112"/>
      <c r="X217" s="112"/>
      <c r="Y217" s="112"/>
      <c r="Z217" s="112"/>
      <c r="AA217" s="112"/>
      <c r="AB217" s="112"/>
    </row>
    <row r="218" spans="1:28" s="113" customFormat="1" ht="14.4">
      <c r="A218" s="108" t="s">
        <v>42</v>
      </c>
      <c r="B218" s="109">
        <v>5833192.2400000002</v>
      </c>
      <c r="C218" s="109">
        <v>134491.74</v>
      </c>
      <c r="D218" s="109">
        <v>13219222.91</v>
      </c>
      <c r="E218" s="109">
        <v>4756568.01</v>
      </c>
      <c r="F218" s="109">
        <v>13366.24</v>
      </c>
      <c r="G218" s="109">
        <v>182415.45</v>
      </c>
      <c r="H218" s="109">
        <v>935790.65</v>
      </c>
      <c r="I218" s="109">
        <v>2639936.52</v>
      </c>
      <c r="J218" s="110">
        <v>27714983.759999994</v>
      </c>
      <c r="K218" s="109">
        <v>11388216.880000001</v>
      </c>
      <c r="L218" s="109">
        <v>40139</v>
      </c>
      <c r="M218" s="109">
        <v>1336496.94</v>
      </c>
      <c r="N218" s="109">
        <v>15528.33</v>
      </c>
      <c r="O218" s="109">
        <v>4587134.7699999996</v>
      </c>
      <c r="P218" s="109">
        <v>4216092.49</v>
      </c>
      <c r="Q218" s="109">
        <v>2815406.0300000003</v>
      </c>
      <c r="R218" s="109">
        <v>3822664.34</v>
      </c>
      <c r="S218" s="109">
        <v>0</v>
      </c>
      <c r="T218" s="109">
        <v>0</v>
      </c>
      <c r="U218" s="111">
        <v>28221678.780000005</v>
      </c>
      <c r="V218" s="112"/>
      <c r="W218" s="112"/>
      <c r="X218" s="112"/>
      <c r="Y218" s="112"/>
      <c r="Z218" s="112"/>
      <c r="AA218" s="112"/>
      <c r="AB218" s="112"/>
    </row>
    <row r="219" spans="1:28">
      <c r="J219" s="114">
        <v>0</v>
      </c>
      <c r="U219" s="115">
        <v>0</v>
      </c>
    </row>
    <row r="220" spans="1:28" s="113" customFormat="1" ht="14.4">
      <c r="A220" s="108" t="s">
        <v>189</v>
      </c>
      <c r="B220" s="109">
        <v>1061595</v>
      </c>
      <c r="C220" s="109">
        <v>0</v>
      </c>
      <c r="D220" s="109">
        <v>5493138</v>
      </c>
      <c r="E220" s="109">
        <v>1165811</v>
      </c>
      <c r="F220" s="109">
        <v>134551</v>
      </c>
      <c r="G220" s="109">
        <v>0</v>
      </c>
      <c r="H220" s="109">
        <v>173434</v>
      </c>
      <c r="I220" s="109">
        <v>500000</v>
      </c>
      <c r="J220" s="110">
        <v>8528529</v>
      </c>
      <c r="K220" s="109">
        <v>1230931</v>
      </c>
      <c r="L220" s="109">
        <v>0</v>
      </c>
      <c r="M220" s="109">
        <v>750000</v>
      </c>
      <c r="N220" s="109">
        <v>0</v>
      </c>
      <c r="O220" s="109">
        <v>143280</v>
      </c>
      <c r="P220" s="109">
        <v>4516365</v>
      </c>
      <c r="Q220" s="109">
        <v>956686</v>
      </c>
      <c r="R220" s="109">
        <v>93633</v>
      </c>
      <c r="S220" s="109">
        <v>0</v>
      </c>
      <c r="T220" s="109">
        <v>0</v>
      </c>
      <c r="U220" s="111">
        <v>7690895</v>
      </c>
      <c r="V220" s="112"/>
      <c r="W220" s="112"/>
      <c r="X220" s="112"/>
      <c r="Y220" s="112"/>
      <c r="Z220" s="112"/>
      <c r="AA220" s="112"/>
      <c r="AB220" s="112"/>
    </row>
    <row r="221" spans="1:28">
      <c r="A221" s="103" t="s">
        <v>190</v>
      </c>
      <c r="B221" s="100">
        <v>86651</v>
      </c>
      <c r="C221" s="100">
        <v>0</v>
      </c>
      <c r="D221" s="100">
        <v>26111.95</v>
      </c>
      <c r="E221" s="100">
        <v>0</v>
      </c>
      <c r="F221" s="100">
        <v>19197.09</v>
      </c>
      <c r="G221" s="100">
        <v>225.57</v>
      </c>
      <c r="H221" s="100">
        <v>9644.17</v>
      </c>
      <c r="I221" s="100">
        <v>0</v>
      </c>
      <c r="J221" s="114">
        <v>141829.78000000003</v>
      </c>
      <c r="K221" s="100">
        <v>33250.32</v>
      </c>
      <c r="L221" s="100">
        <v>0</v>
      </c>
      <c r="M221" s="100">
        <v>14500</v>
      </c>
      <c r="N221" s="100">
        <v>0</v>
      </c>
      <c r="O221" s="100">
        <v>2.56</v>
      </c>
      <c r="P221" s="100">
        <v>5823.77</v>
      </c>
      <c r="Q221" s="100">
        <v>86651</v>
      </c>
      <c r="R221" s="100">
        <v>2750</v>
      </c>
      <c r="S221" s="100">
        <v>0</v>
      </c>
      <c r="T221" s="100">
        <v>0</v>
      </c>
      <c r="U221" s="115">
        <v>142977.65</v>
      </c>
    </row>
    <row r="222" spans="1:28">
      <c r="A222" s="103" t="s">
        <v>191</v>
      </c>
      <c r="B222" s="100">
        <v>0</v>
      </c>
      <c r="C222" s="100">
        <v>0</v>
      </c>
      <c r="D222" s="100">
        <v>10819.55</v>
      </c>
      <c r="E222" s="100">
        <v>16320.91</v>
      </c>
      <c r="F222" s="100">
        <v>929.56</v>
      </c>
      <c r="G222" s="100">
        <v>0</v>
      </c>
      <c r="H222" s="100">
        <v>0</v>
      </c>
      <c r="I222" s="100">
        <v>0</v>
      </c>
      <c r="J222" s="114">
        <v>28070.02</v>
      </c>
      <c r="K222" s="100">
        <v>0</v>
      </c>
      <c r="L222" s="100">
        <v>0</v>
      </c>
      <c r="M222" s="100">
        <v>24500</v>
      </c>
      <c r="N222" s="100">
        <v>0</v>
      </c>
      <c r="O222" s="100">
        <v>0</v>
      </c>
      <c r="P222" s="100">
        <v>4802.46</v>
      </c>
      <c r="Q222" s="100">
        <v>0</v>
      </c>
      <c r="R222" s="100">
        <v>0</v>
      </c>
      <c r="S222" s="100">
        <v>0</v>
      </c>
      <c r="T222" s="100">
        <v>0</v>
      </c>
      <c r="U222" s="115">
        <v>29302.46</v>
      </c>
    </row>
    <row r="223" spans="1:28">
      <c r="A223" s="103" t="s">
        <v>192</v>
      </c>
      <c r="B223" s="100">
        <v>0</v>
      </c>
      <c r="C223" s="100">
        <v>0</v>
      </c>
      <c r="D223" s="100">
        <v>0</v>
      </c>
      <c r="E223" s="100">
        <v>0</v>
      </c>
      <c r="F223" s="100">
        <v>0</v>
      </c>
      <c r="G223" s="100">
        <v>0</v>
      </c>
      <c r="H223" s="100">
        <v>0</v>
      </c>
      <c r="I223" s="100">
        <v>0</v>
      </c>
      <c r="J223" s="114">
        <v>0</v>
      </c>
      <c r="K223" s="100">
        <v>0</v>
      </c>
      <c r="L223" s="100">
        <v>0</v>
      </c>
      <c r="M223" s="100">
        <v>0</v>
      </c>
      <c r="N223" s="100">
        <v>0</v>
      </c>
      <c r="O223" s="100">
        <v>0</v>
      </c>
      <c r="P223" s="100">
        <v>0</v>
      </c>
      <c r="Q223" s="100">
        <v>0</v>
      </c>
      <c r="R223" s="100">
        <v>0</v>
      </c>
      <c r="S223" s="100">
        <v>0</v>
      </c>
      <c r="T223" s="100">
        <v>0</v>
      </c>
      <c r="U223" s="115">
        <v>0</v>
      </c>
    </row>
    <row r="224" spans="1:28">
      <c r="A224" s="103" t="s">
        <v>193</v>
      </c>
      <c r="B224" s="100">
        <v>0</v>
      </c>
      <c r="C224" s="100">
        <v>0</v>
      </c>
      <c r="D224" s="100">
        <v>48101.120000000003</v>
      </c>
      <c r="E224" s="100">
        <v>7607.72</v>
      </c>
      <c r="F224" s="100">
        <v>7368.32</v>
      </c>
      <c r="G224" s="100">
        <v>0</v>
      </c>
      <c r="H224" s="100">
        <v>0</v>
      </c>
      <c r="I224" s="100">
        <v>0</v>
      </c>
      <c r="J224" s="114">
        <v>63077.16</v>
      </c>
      <c r="K224" s="100">
        <v>0</v>
      </c>
      <c r="L224" s="100">
        <v>0</v>
      </c>
      <c r="M224" s="100">
        <v>58500</v>
      </c>
      <c r="N224" s="100">
        <v>0</v>
      </c>
      <c r="O224" s="100">
        <v>160.13</v>
      </c>
      <c r="P224" s="100">
        <v>8582.52</v>
      </c>
      <c r="Q224" s="100">
        <v>1141.33</v>
      </c>
      <c r="R224" s="100">
        <v>0</v>
      </c>
      <c r="S224" s="100">
        <v>0</v>
      </c>
      <c r="T224" s="100">
        <v>0</v>
      </c>
      <c r="U224" s="115">
        <v>68383.98</v>
      </c>
    </row>
    <row r="225" spans="1:28">
      <c r="A225" s="103" t="s">
        <v>194</v>
      </c>
      <c r="B225" s="100">
        <v>0</v>
      </c>
      <c r="C225" s="100">
        <v>0</v>
      </c>
      <c r="D225" s="100">
        <v>65352.2</v>
      </c>
      <c r="E225" s="100">
        <v>0</v>
      </c>
      <c r="F225" s="100">
        <v>15893.33</v>
      </c>
      <c r="G225" s="100">
        <v>5250</v>
      </c>
      <c r="H225" s="100">
        <v>0</v>
      </c>
      <c r="I225" s="100">
        <v>0</v>
      </c>
      <c r="J225" s="114">
        <v>86495.53</v>
      </c>
      <c r="K225" s="100">
        <v>0</v>
      </c>
      <c r="L225" s="100">
        <v>2857.83</v>
      </c>
      <c r="M225" s="100">
        <v>57113</v>
      </c>
      <c r="N225" s="100">
        <v>0</v>
      </c>
      <c r="O225" s="100">
        <v>375.42</v>
      </c>
      <c r="P225" s="100">
        <v>18596.47</v>
      </c>
      <c r="Q225" s="100">
        <v>16500</v>
      </c>
      <c r="R225" s="100">
        <v>0</v>
      </c>
      <c r="S225" s="100">
        <v>0</v>
      </c>
      <c r="T225" s="100">
        <v>0</v>
      </c>
      <c r="U225" s="115">
        <v>95442.72</v>
      </c>
    </row>
    <row r="226" spans="1:28">
      <c r="A226" s="103" t="s">
        <v>403</v>
      </c>
      <c r="B226" s="100">
        <v>207313</v>
      </c>
      <c r="C226" s="100">
        <v>2512</v>
      </c>
      <c r="D226" s="100">
        <v>22382</v>
      </c>
      <c r="E226" s="100">
        <v>15318</v>
      </c>
      <c r="F226" s="100">
        <v>0</v>
      </c>
      <c r="G226" s="100">
        <v>0</v>
      </c>
      <c r="H226" s="100">
        <v>0</v>
      </c>
      <c r="I226" s="100">
        <v>72325</v>
      </c>
      <c r="J226" s="114">
        <v>319850</v>
      </c>
      <c r="K226" s="100">
        <v>19507</v>
      </c>
      <c r="L226" s="100">
        <v>2725</v>
      </c>
      <c r="M226" s="100">
        <v>0</v>
      </c>
      <c r="N226" s="100">
        <v>10715</v>
      </c>
      <c r="O226" s="100">
        <v>117009</v>
      </c>
      <c r="P226" s="100">
        <v>0</v>
      </c>
      <c r="Q226" s="100">
        <v>219138</v>
      </c>
      <c r="R226" s="100">
        <v>0</v>
      </c>
      <c r="S226" s="100">
        <v>0</v>
      </c>
      <c r="T226" s="100">
        <v>0</v>
      </c>
      <c r="U226" s="115">
        <v>369094</v>
      </c>
    </row>
    <row r="227" spans="1:28">
      <c r="A227" s="103" t="s">
        <v>196</v>
      </c>
      <c r="B227" s="100">
        <v>133209.05000000002</v>
      </c>
      <c r="C227" s="100">
        <v>40867.81</v>
      </c>
      <c r="D227" s="100">
        <v>43930.6</v>
      </c>
      <c r="E227" s="100">
        <v>3429.82</v>
      </c>
      <c r="F227" s="100">
        <v>364.68</v>
      </c>
      <c r="G227" s="100">
        <v>0</v>
      </c>
      <c r="H227" s="100">
        <v>702.26</v>
      </c>
      <c r="I227" s="100">
        <v>0</v>
      </c>
      <c r="J227" s="114">
        <v>222504.22000000003</v>
      </c>
      <c r="K227" s="100">
        <v>14827.87</v>
      </c>
      <c r="L227" s="100">
        <v>0</v>
      </c>
      <c r="M227" s="100">
        <v>0</v>
      </c>
      <c r="N227" s="100">
        <v>0</v>
      </c>
      <c r="O227" s="100">
        <v>246.68</v>
      </c>
      <c r="P227" s="100">
        <v>9094.4599999999991</v>
      </c>
      <c r="Q227" s="100">
        <v>185946.03999999998</v>
      </c>
      <c r="R227" s="100">
        <v>0</v>
      </c>
      <c r="S227" s="100">
        <v>0</v>
      </c>
      <c r="T227" s="100">
        <v>0</v>
      </c>
      <c r="U227" s="115">
        <v>210115.05</v>
      </c>
    </row>
    <row r="228" spans="1:28">
      <c r="A228" s="103" t="s">
        <v>197</v>
      </c>
      <c r="B228" s="100">
        <v>0</v>
      </c>
      <c r="C228" s="100">
        <v>0</v>
      </c>
      <c r="D228" s="100">
        <v>107751</v>
      </c>
      <c r="E228" s="100">
        <v>0</v>
      </c>
      <c r="F228" s="100">
        <v>0</v>
      </c>
      <c r="G228" s="100">
        <v>0</v>
      </c>
      <c r="H228" s="100">
        <v>0</v>
      </c>
      <c r="I228" s="100">
        <v>131429</v>
      </c>
      <c r="J228" s="114">
        <v>239180</v>
      </c>
      <c r="K228" s="100">
        <v>40000</v>
      </c>
      <c r="L228" s="100">
        <v>0</v>
      </c>
      <c r="M228" s="100">
        <v>167334</v>
      </c>
      <c r="N228" s="100">
        <v>0</v>
      </c>
      <c r="O228" s="100">
        <v>3625</v>
      </c>
      <c r="P228" s="100">
        <v>18085</v>
      </c>
      <c r="Q228" s="100">
        <v>0</v>
      </c>
      <c r="R228" s="100">
        <v>0</v>
      </c>
      <c r="S228" s="100">
        <v>0</v>
      </c>
      <c r="T228" s="100">
        <v>0</v>
      </c>
      <c r="U228" s="115">
        <v>229044</v>
      </c>
    </row>
    <row r="229" spans="1:28" s="113" customFormat="1" ht="14.4">
      <c r="A229" s="108" t="s">
        <v>41</v>
      </c>
      <c r="B229" s="109">
        <v>427173.05000000005</v>
      </c>
      <c r="C229" s="109">
        <v>43379.81</v>
      </c>
      <c r="D229" s="109">
        <v>324448.42000000004</v>
      </c>
      <c r="E229" s="109">
        <v>42676.450000000004</v>
      </c>
      <c r="F229" s="109">
        <v>43752.98</v>
      </c>
      <c r="G229" s="109">
        <v>5475.57</v>
      </c>
      <c r="H229" s="109">
        <v>10346.43</v>
      </c>
      <c r="I229" s="109">
        <v>203754</v>
      </c>
      <c r="J229" s="110">
        <v>1101006.71</v>
      </c>
      <c r="K229" s="109">
        <v>107585.19</v>
      </c>
      <c r="L229" s="109">
        <v>5582.83</v>
      </c>
      <c r="M229" s="109">
        <v>321947</v>
      </c>
      <c r="N229" s="109">
        <v>10715</v>
      </c>
      <c r="O229" s="109">
        <v>121418.79</v>
      </c>
      <c r="P229" s="109">
        <v>64984.68</v>
      </c>
      <c r="Q229" s="109">
        <v>509376.37</v>
      </c>
      <c r="R229" s="109">
        <v>2750</v>
      </c>
      <c r="S229" s="109">
        <v>0</v>
      </c>
      <c r="T229" s="109">
        <v>0</v>
      </c>
      <c r="U229" s="111">
        <v>1144359.8600000001</v>
      </c>
      <c r="V229" s="112"/>
      <c r="W229" s="112"/>
      <c r="X229" s="112"/>
      <c r="Y229" s="112"/>
      <c r="Z229" s="112"/>
      <c r="AA229" s="112"/>
      <c r="AB229" s="112"/>
    </row>
    <row r="230" spans="1:28" s="113" customFormat="1" ht="14.4">
      <c r="A230" s="108" t="s">
        <v>42</v>
      </c>
      <c r="B230" s="109">
        <v>1488768.05</v>
      </c>
      <c r="C230" s="109">
        <v>43379.81</v>
      </c>
      <c r="D230" s="109">
        <v>5817586.4199999999</v>
      </c>
      <c r="E230" s="109">
        <v>1208487.45</v>
      </c>
      <c r="F230" s="109">
        <v>178303.98</v>
      </c>
      <c r="G230" s="109">
        <v>5475.57</v>
      </c>
      <c r="H230" s="109">
        <v>183780.43</v>
      </c>
      <c r="I230" s="109">
        <v>703754</v>
      </c>
      <c r="J230" s="110">
        <v>9629535.7100000009</v>
      </c>
      <c r="K230" s="109">
        <v>1338516.19</v>
      </c>
      <c r="L230" s="109">
        <v>5582.83</v>
      </c>
      <c r="M230" s="109">
        <v>1071947</v>
      </c>
      <c r="N230" s="109">
        <v>10715</v>
      </c>
      <c r="O230" s="109">
        <v>264698.78999999998</v>
      </c>
      <c r="P230" s="109">
        <v>4581349.68</v>
      </c>
      <c r="Q230" s="109">
        <v>1466062.37</v>
      </c>
      <c r="R230" s="109">
        <v>96383</v>
      </c>
      <c r="S230" s="109">
        <v>0</v>
      </c>
      <c r="T230" s="109">
        <v>0</v>
      </c>
      <c r="U230" s="111">
        <v>8835254.8599999994</v>
      </c>
      <c r="V230" s="112"/>
      <c r="W230" s="112"/>
      <c r="X230" s="112"/>
      <c r="Y230" s="112"/>
      <c r="Z230" s="112"/>
      <c r="AA230" s="112"/>
      <c r="AB230" s="112"/>
    </row>
    <row r="231" spans="1:28">
      <c r="J231" s="114">
        <v>0</v>
      </c>
      <c r="U231" s="115">
        <v>0</v>
      </c>
    </row>
    <row r="232" spans="1:28" s="113" customFormat="1" ht="14.4">
      <c r="A232" s="108" t="s">
        <v>198</v>
      </c>
      <c r="B232" s="109">
        <v>5075064</v>
      </c>
      <c r="C232" s="109">
        <v>379452</v>
      </c>
      <c r="D232" s="109">
        <v>4705557</v>
      </c>
      <c r="E232" s="109">
        <v>2546258</v>
      </c>
      <c r="F232" s="109">
        <v>3278</v>
      </c>
      <c r="G232" s="109">
        <v>1160888</v>
      </c>
      <c r="H232" s="109">
        <v>2300381</v>
      </c>
      <c r="I232" s="109">
        <v>875294</v>
      </c>
      <c r="J232" s="110">
        <v>17046172</v>
      </c>
      <c r="K232" s="109">
        <v>9134679</v>
      </c>
      <c r="L232" s="109">
        <v>0</v>
      </c>
      <c r="M232" s="109">
        <v>0</v>
      </c>
      <c r="N232" s="109">
        <v>0</v>
      </c>
      <c r="O232" s="109">
        <v>2604213</v>
      </c>
      <c r="P232" s="109">
        <v>2522416</v>
      </c>
      <c r="Q232" s="109">
        <v>1039472</v>
      </c>
      <c r="R232" s="109">
        <v>1146875</v>
      </c>
      <c r="S232" s="109">
        <v>0</v>
      </c>
      <c r="T232" s="109">
        <v>0</v>
      </c>
      <c r="U232" s="111">
        <v>16447655</v>
      </c>
      <c r="V232" s="112"/>
      <c r="W232" s="112"/>
      <c r="X232" s="112"/>
      <c r="Y232" s="112"/>
      <c r="Z232" s="112"/>
      <c r="AA232" s="112"/>
      <c r="AB232" s="112"/>
    </row>
    <row r="233" spans="1:28">
      <c r="A233" s="103" t="s">
        <v>199</v>
      </c>
      <c r="B233" s="100">
        <v>1411480</v>
      </c>
      <c r="C233" s="100">
        <v>0</v>
      </c>
      <c r="D233" s="100">
        <v>1400465</v>
      </c>
      <c r="E233" s="100">
        <v>88</v>
      </c>
      <c r="F233" s="100">
        <v>0</v>
      </c>
      <c r="G233" s="100">
        <v>0</v>
      </c>
      <c r="H233" s="100">
        <v>50106</v>
      </c>
      <c r="I233" s="100">
        <v>643408</v>
      </c>
      <c r="J233" s="114">
        <v>3505547</v>
      </c>
      <c r="K233" s="100">
        <v>0</v>
      </c>
      <c r="L233" s="100">
        <v>0</v>
      </c>
      <c r="M233" s="100">
        <v>882070</v>
      </c>
      <c r="N233" s="100">
        <v>0</v>
      </c>
      <c r="O233" s="100">
        <v>1014311</v>
      </c>
      <c r="P233" s="100">
        <v>201358</v>
      </c>
      <c r="Q233" s="100">
        <v>44469</v>
      </c>
      <c r="R233" s="100">
        <v>661980</v>
      </c>
      <c r="S233" s="100">
        <v>0</v>
      </c>
      <c r="T233" s="100">
        <v>0</v>
      </c>
      <c r="U233" s="115">
        <v>2804188</v>
      </c>
    </row>
    <row r="234" spans="1:28" s="113" customFormat="1" ht="14.4">
      <c r="A234" s="108" t="s">
        <v>41</v>
      </c>
      <c r="B234" s="109">
        <v>1411480</v>
      </c>
      <c r="C234" s="109">
        <v>0</v>
      </c>
      <c r="D234" s="109">
        <v>1400465</v>
      </c>
      <c r="E234" s="109">
        <v>88</v>
      </c>
      <c r="F234" s="109">
        <v>0</v>
      </c>
      <c r="G234" s="109">
        <v>0</v>
      </c>
      <c r="H234" s="109">
        <v>50106</v>
      </c>
      <c r="I234" s="109">
        <v>643408</v>
      </c>
      <c r="J234" s="110">
        <v>3505547</v>
      </c>
      <c r="K234" s="109">
        <v>0</v>
      </c>
      <c r="L234" s="109">
        <v>0</v>
      </c>
      <c r="M234" s="109">
        <v>882070</v>
      </c>
      <c r="N234" s="109">
        <v>0</v>
      </c>
      <c r="O234" s="109">
        <v>1014311</v>
      </c>
      <c r="P234" s="109">
        <v>201358</v>
      </c>
      <c r="Q234" s="109">
        <v>44469</v>
      </c>
      <c r="R234" s="109">
        <v>661980</v>
      </c>
      <c r="S234" s="109">
        <v>0</v>
      </c>
      <c r="T234" s="109">
        <v>0</v>
      </c>
      <c r="U234" s="111">
        <v>2804188</v>
      </c>
      <c r="V234" s="112"/>
      <c r="W234" s="112"/>
      <c r="X234" s="112"/>
      <c r="Y234" s="112"/>
      <c r="Z234" s="112"/>
      <c r="AA234" s="112"/>
      <c r="AB234" s="112"/>
    </row>
    <row r="235" spans="1:28" s="113" customFormat="1" ht="14.4">
      <c r="A235" s="108" t="s">
        <v>42</v>
      </c>
      <c r="B235" s="109">
        <v>6486544</v>
      </c>
      <c r="C235" s="109">
        <v>379452</v>
      </c>
      <c r="D235" s="109">
        <v>6106022</v>
      </c>
      <c r="E235" s="109">
        <v>2546346</v>
      </c>
      <c r="F235" s="109">
        <v>3278</v>
      </c>
      <c r="G235" s="109">
        <v>1160888</v>
      </c>
      <c r="H235" s="109">
        <v>2350487</v>
      </c>
      <c r="I235" s="109">
        <v>1518702</v>
      </c>
      <c r="J235" s="110">
        <v>20551719</v>
      </c>
      <c r="K235" s="109">
        <v>9134679</v>
      </c>
      <c r="L235" s="109">
        <v>0</v>
      </c>
      <c r="M235" s="109">
        <v>882070</v>
      </c>
      <c r="N235" s="109">
        <v>0</v>
      </c>
      <c r="O235" s="109">
        <v>3618524</v>
      </c>
      <c r="P235" s="109">
        <v>2723774</v>
      </c>
      <c r="Q235" s="109">
        <v>1083941</v>
      </c>
      <c r="R235" s="109">
        <v>1808855</v>
      </c>
      <c r="S235" s="109">
        <v>0</v>
      </c>
      <c r="T235" s="109">
        <v>0</v>
      </c>
      <c r="U235" s="111">
        <v>19251843</v>
      </c>
      <c r="V235" s="112"/>
      <c r="W235" s="112"/>
      <c r="X235" s="112"/>
      <c r="Y235" s="112"/>
      <c r="Z235" s="112"/>
      <c r="AA235" s="112"/>
      <c r="AB235" s="112"/>
    </row>
    <row r="236" spans="1:28">
      <c r="J236" s="114">
        <v>0</v>
      </c>
      <c r="U236" s="115">
        <v>0</v>
      </c>
    </row>
    <row r="237" spans="1:28" s="113" customFormat="1" ht="14.4">
      <c r="A237" s="108" t="s">
        <v>200</v>
      </c>
      <c r="B237" s="109">
        <v>394362</v>
      </c>
      <c r="C237" s="109">
        <v>1574875</v>
      </c>
      <c r="D237" s="109">
        <v>4558391</v>
      </c>
      <c r="E237" s="109">
        <v>1889986</v>
      </c>
      <c r="F237" s="109">
        <v>132731</v>
      </c>
      <c r="G237" s="109">
        <v>366584</v>
      </c>
      <c r="H237" s="109">
        <v>34505</v>
      </c>
      <c r="I237" s="109">
        <v>0</v>
      </c>
      <c r="J237" s="110">
        <v>8951434</v>
      </c>
      <c r="K237" s="109">
        <v>3670531</v>
      </c>
      <c r="L237" s="109">
        <v>0</v>
      </c>
      <c r="M237" s="109">
        <v>15000</v>
      </c>
      <c r="N237" s="109">
        <v>0</v>
      </c>
      <c r="O237" s="109">
        <v>152338</v>
      </c>
      <c r="P237" s="109">
        <v>3477318</v>
      </c>
      <c r="Q237" s="109">
        <v>415980</v>
      </c>
      <c r="R237" s="109">
        <v>2614413</v>
      </c>
      <c r="S237" s="109">
        <v>0</v>
      </c>
      <c r="T237" s="109">
        <v>0</v>
      </c>
      <c r="U237" s="111">
        <v>10345580</v>
      </c>
      <c r="V237" s="112"/>
      <c r="W237" s="112"/>
      <c r="X237" s="112"/>
      <c r="Y237" s="112"/>
      <c r="Z237" s="112"/>
      <c r="AA237" s="112"/>
      <c r="AB237" s="112"/>
    </row>
    <row r="238" spans="1:28">
      <c r="A238" s="103" t="s">
        <v>201</v>
      </c>
      <c r="B238" s="100">
        <v>0</v>
      </c>
      <c r="C238" s="100">
        <v>0</v>
      </c>
      <c r="D238" s="100">
        <v>108269.48999999999</v>
      </c>
      <c r="E238" s="100">
        <v>3593.43</v>
      </c>
      <c r="F238" s="100">
        <v>12504.82</v>
      </c>
      <c r="G238" s="100">
        <v>0</v>
      </c>
      <c r="H238" s="100">
        <v>9715.7800000000007</v>
      </c>
      <c r="I238" s="100">
        <v>0</v>
      </c>
      <c r="J238" s="114">
        <v>134083.51999999999</v>
      </c>
      <c r="K238" s="100">
        <v>0</v>
      </c>
      <c r="L238" s="100">
        <v>0</v>
      </c>
      <c r="M238" s="100">
        <v>62817.09</v>
      </c>
      <c r="N238" s="100">
        <v>0</v>
      </c>
      <c r="O238" s="100">
        <v>280.33</v>
      </c>
      <c r="P238" s="100">
        <v>48323.199999999997</v>
      </c>
      <c r="Q238" s="100">
        <v>0</v>
      </c>
      <c r="R238" s="100">
        <v>0</v>
      </c>
      <c r="S238" s="100">
        <v>0</v>
      </c>
      <c r="T238" s="100">
        <v>0</v>
      </c>
      <c r="U238" s="115">
        <v>111420.62</v>
      </c>
    </row>
    <row r="239" spans="1:28">
      <c r="A239" s="103" t="s">
        <v>202</v>
      </c>
      <c r="B239" s="100">
        <v>0</v>
      </c>
      <c r="C239" s="100">
        <v>3657</v>
      </c>
      <c r="D239" s="100">
        <v>4370</v>
      </c>
      <c r="E239" s="100">
        <v>30282</v>
      </c>
      <c r="F239" s="100">
        <v>0</v>
      </c>
      <c r="G239" s="100">
        <v>0</v>
      </c>
      <c r="H239" s="100">
        <v>0</v>
      </c>
      <c r="I239" s="100">
        <v>0</v>
      </c>
      <c r="J239" s="114">
        <v>38309</v>
      </c>
      <c r="K239" s="100">
        <v>0</v>
      </c>
      <c r="L239" s="100">
        <v>0</v>
      </c>
      <c r="M239" s="100">
        <v>33185</v>
      </c>
      <c r="N239" s="100">
        <v>0</v>
      </c>
      <c r="O239" s="100">
        <v>1230</v>
      </c>
      <c r="P239" s="100">
        <v>4495</v>
      </c>
      <c r="Q239" s="100">
        <v>0</v>
      </c>
      <c r="R239" s="100">
        <v>0</v>
      </c>
      <c r="S239" s="100">
        <v>0</v>
      </c>
      <c r="T239" s="100">
        <v>0</v>
      </c>
      <c r="U239" s="115">
        <v>38910</v>
      </c>
    </row>
    <row r="240" spans="1:28">
      <c r="A240" s="103" t="s">
        <v>203</v>
      </c>
      <c r="B240" s="100">
        <v>8099.46</v>
      </c>
      <c r="C240" s="100">
        <v>0</v>
      </c>
      <c r="D240" s="100">
        <v>79578.44</v>
      </c>
      <c r="E240" s="100">
        <v>14947.19</v>
      </c>
      <c r="F240" s="100">
        <v>12524.79</v>
      </c>
      <c r="G240" s="100">
        <v>0</v>
      </c>
      <c r="H240" s="100">
        <v>0</v>
      </c>
      <c r="I240" s="100">
        <v>0</v>
      </c>
      <c r="J240" s="114">
        <v>115149.88</v>
      </c>
      <c r="K240" s="100">
        <v>67046.27</v>
      </c>
      <c r="L240" s="100">
        <v>0</v>
      </c>
      <c r="M240" s="100">
        <v>0</v>
      </c>
      <c r="N240" s="100">
        <v>0</v>
      </c>
      <c r="O240" s="100">
        <v>39030.620000000003</v>
      </c>
      <c r="P240" s="100">
        <v>22373.86</v>
      </c>
      <c r="Q240" s="100">
        <v>4293.47</v>
      </c>
      <c r="R240" s="100">
        <v>0</v>
      </c>
      <c r="S240" s="100">
        <v>0</v>
      </c>
      <c r="T240" s="100">
        <v>0</v>
      </c>
      <c r="U240" s="115">
        <v>132744.22</v>
      </c>
    </row>
    <row r="241" spans="1:28">
      <c r="A241" s="103" t="s">
        <v>204</v>
      </c>
      <c r="B241" s="100">
        <v>0</v>
      </c>
      <c r="C241" s="100">
        <v>0</v>
      </c>
      <c r="D241" s="100">
        <v>4877.3999999999996</v>
      </c>
      <c r="E241" s="100">
        <v>0</v>
      </c>
      <c r="F241" s="100">
        <v>0</v>
      </c>
      <c r="G241" s="100">
        <v>0</v>
      </c>
      <c r="H241" s="100">
        <v>0</v>
      </c>
      <c r="I241" s="100">
        <v>0</v>
      </c>
      <c r="J241" s="114">
        <v>4877.3999999999996</v>
      </c>
      <c r="K241" s="100">
        <v>0</v>
      </c>
      <c r="L241" s="100">
        <v>0</v>
      </c>
      <c r="M241" s="100">
        <v>0</v>
      </c>
      <c r="N241" s="100">
        <v>0</v>
      </c>
      <c r="O241" s="100">
        <v>1056.3</v>
      </c>
      <c r="P241" s="100">
        <v>4904.25</v>
      </c>
      <c r="Q241" s="100">
        <v>0</v>
      </c>
      <c r="R241" s="100">
        <v>0</v>
      </c>
      <c r="S241" s="100">
        <v>0</v>
      </c>
      <c r="T241" s="100">
        <v>0</v>
      </c>
      <c r="U241" s="115">
        <v>5960.55</v>
      </c>
    </row>
    <row r="242" spans="1:28">
      <c r="A242" s="103" t="s">
        <v>205</v>
      </c>
      <c r="B242" s="100">
        <v>0</v>
      </c>
      <c r="C242" s="100">
        <v>0</v>
      </c>
      <c r="D242" s="100">
        <v>8581.4299999999985</v>
      </c>
      <c r="E242" s="100">
        <v>537.1</v>
      </c>
      <c r="F242" s="100">
        <v>0</v>
      </c>
      <c r="G242" s="100">
        <v>0</v>
      </c>
      <c r="H242" s="100">
        <v>0</v>
      </c>
      <c r="I242" s="100">
        <v>0</v>
      </c>
      <c r="J242" s="114">
        <v>9118.5299999999988</v>
      </c>
      <c r="K242" s="100">
        <v>8624.9</v>
      </c>
      <c r="L242" s="100">
        <v>0</v>
      </c>
      <c r="M242" s="100">
        <v>0</v>
      </c>
      <c r="N242" s="100">
        <v>0</v>
      </c>
      <c r="O242" s="100">
        <v>4940.32</v>
      </c>
      <c r="P242" s="100">
        <v>4801.34</v>
      </c>
      <c r="Q242" s="100">
        <v>34.79</v>
      </c>
      <c r="R242" s="100">
        <v>0</v>
      </c>
      <c r="S242" s="100">
        <v>0</v>
      </c>
      <c r="T242" s="100">
        <v>0</v>
      </c>
      <c r="U242" s="115">
        <v>18401.349999999999</v>
      </c>
    </row>
    <row r="243" spans="1:28">
      <c r="A243" s="103" t="s">
        <v>404</v>
      </c>
      <c r="B243" s="100">
        <v>0</v>
      </c>
      <c r="C243" s="100">
        <v>16161</v>
      </c>
      <c r="D243" s="100">
        <v>198096</v>
      </c>
      <c r="E243" s="100">
        <v>0</v>
      </c>
      <c r="F243" s="100">
        <v>811</v>
      </c>
      <c r="G243" s="100">
        <v>0</v>
      </c>
      <c r="H243" s="100">
        <v>10436</v>
      </c>
      <c r="I243" s="100">
        <v>0</v>
      </c>
      <c r="J243" s="114">
        <v>225504</v>
      </c>
      <c r="K243" s="100">
        <v>181771</v>
      </c>
      <c r="L243" s="100">
        <v>0</v>
      </c>
      <c r="M243" s="100">
        <v>0</v>
      </c>
      <c r="N243" s="100">
        <v>0</v>
      </c>
      <c r="O243" s="100">
        <v>6144</v>
      </c>
      <c r="P243" s="100">
        <v>52820</v>
      </c>
      <c r="Q243" s="100">
        <v>0</v>
      </c>
      <c r="R243" s="100">
        <v>0</v>
      </c>
      <c r="S243" s="100">
        <v>0</v>
      </c>
      <c r="T243" s="100">
        <v>0</v>
      </c>
      <c r="U243" s="115">
        <v>240735</v>
      </c>
    </row>
    <row r="244" spans="1:28">
      <c r="A244" s="103" t="s">
        <v>207</v>
      </c>
      <c r="B244" s="100">
        <v>2966</v>
      </c>
      <c r="C244" s="100">
        <v>0</v>
      </c>
      <c r="D244" s="100">
        <v>344270</v>
      </c>
      <c r="E244" s="100">
        <v>46134</v>
      </c>
      <c r="F244" s="100">
        <v>0</v>
      </c>
      <c r="G244" s="100">
        <v>0</v>
      </c>
      <c r="H244" s="100">
        <v>0</v>
      </c>
      <c r="I244" s="100">
        <v>634542</v>
      </c>
      <c r="J244" s="114">
        <v>1027912</v>
      </c>
      <c r="K244" s="100">
        <v>380332</v>
      </c>
      <c r="L244" s="100">
        <v>0</v>
      </c>
      <c r="M244" s="100">
        <v>634542</v>
      </c>
      <c r="N244" s="100">
        <v>0</v>
      </c>
      <c r="O244" s="100">
        <v>59712</v>
      </c>
      <c r="P244" s="100">
        <v>99002</v>
      </c>
      <c r="Q244" s="100">
        <v>0</v>
      </c>
      <c r="R244" s="100">
        <v>500</v>
      </c>
      <c r="S244" s="100">
        <v>0</v>
      </c>
      <c r="T244" s="100">
        <v>0</v>
      </c>
      <c r="U244" s="115">
        <v>1174088</v>
      </c>
    </row>
    <row r="245" spans="1:28">
      <c r="A245" s="103" t="s">
        <v>208</v>
      </c>
      <c r="B245" s="100">
        <v>221816</v>
      </c>
      <c r="C245" s="100">
        <v>0</v>
      </c>
      <c r="D245" s="100">
        <v>156060</v>
      </c>
      <c r="E245" s="100">
        <v>52517</v>
      </c>
      <c r="F245" s="100">
        <v>0</v>
      </c>
      <c r="G245" s="100">
        <v>0</v>
      </c>
      <c r="H245" s="100">
        <v>2500</v>
      </c>
      <c r="I245" s="100">
        <v>192000</v>
      </c>
      <c r="J245" s="114">
        <v>624893</v>
      </c>
      <c r="K245" s="100">
        <v>73933</v>
      </c>
      <c r="L245" s="100">
        <v>0</v>
      </c>
      <c r="M245" s="100">
        <v>194500</v>
      </c>
      <c r="N245" s="100">
        <v>0</v>
      </c>
      <c r="O245" s="100">
        <v>91957</v>
      </c>
      <c r="P245" s="100">
        <v>34535</v>
      </c>
      <c r="Q245" s="100">
        <v>93214</v>
      </c>
      <c r="R245" s="100">
        <v>103471</v>
      </c>
      <c r="S245" s="100">
        <v>0</v>
      </c>
      <c r="T245" s="100">
        <v>0</v>
      </c>
      <c r="U245" s="115">
        <v>591610</v>
      </c>
    </row>
    <row r="246" spans="1:28">
      <c r="A246" s="103" t="s">
        <v>209</v>
      </c>
      <c r="B246" s="100">
        <v>77087.929999999993</v>
      </c>
      <c r="C246" s="100">
        <v>0</v>
      </c>
      <c r="D246" s="100">
        <v>46769.49</v>
      </c>
      <c r="E246" s="100">
        <v>0</v>
      </c>
      <c r="F246" s="100">
        <v>5343.94</v>
      </c>
      <c r="G246" s="100">
        <v>0</v>
      </c>
      <c r="H246" s="100">
        <v>0</v>
      </c>
      <c r="I246" s="100">
        <v>0</v>
      </c>
      <c r="J246" s="114">
        <v>129201.35999999999</v>
      </c>
      <c r="K246" s="100">
        <v>122726.97</v>
      </c>
      <c r="L246" s="100">
        <v>0</v>
      </c>
      <c r="M246" s="100">
        <v>0</v>
      </c>
      <c r="N246" s="100">
        <v>0</v>
      </c>
      <c r="O246" s="100">
        <v>203584.54</v>
      </c>
      <c r="P246" s="100">
        <v>13587.89</v>
      </c>
      <c r="Q246" s="100">
        <v>85278.360000000015</v>
      </c>
      <c r="R246" s="100">
        <v>0</v>
      </c>
      <c r="S246" s="100">
        <v>0</v>
      </c>
      <c r="T246" s="100">
        <v>0</v>
      </c>
      <c r="U246" s="115">
        <v>425177.76</v>
      </c>
    </row>
    <row r="247" spans="1:28">
      <c r="A247" s="103" t="s">
        <v>210</v>
      </c>
      <c r="B247" s="100">
        <v>0</v>
      </c>
      <c r="C247" s="100">
        <v>0</v>
      </c>
      <c r="D247" s="100">
        <v>6825.0099999999993</v>
      </c>
      <c r="E247" s="100">
        <v>11276.73</v>
      </c>
      <c r="F247" s="100">
        <v>0</v>
      </c>
      <c r="G247" s="100">
        <v>0</v>
      </c>
      <c r="H247" s="100">
        <v>0</v>
      </c>
      <c r="I247" s="100">
        <v>0</v>
      </c>
      <c r="J247" s="114">
        <v>18101.739999999998</v>
      </c>
      <c r="K247" s="100">
        <v>26011.48</v>
      </c>
      <c r="L247" s="100">
        <v>0</v>
      </c>
      <c r="M247" s="100">
        <v>0</v>
      </c>
      <c r="N247" s="100">
        <v>0</v>
      </c>
      <c r="O247" s="100">
        <v>17692.760000000002</v>
      </c>
      <c r="P247" s="100">
        <v>5216.74</v>
      </c>
      <c r="Q247" s="100">
        <v>692.17</v>
      </c>
      <c r="R247" s="100">
        <v>0</v>
      </c>
      <c r="S247" s="100">
        <v>0</v>
      </c>
      <c r="T247" s="100">
        <v>0</v>
      </c>
      <c r="U247" s="115">
        <v>49613.15</v>
      </c>
    </row>
    <row r="248" spans="1:28">
      <c r="A248" s="103" t="s">
        <v>211</v>
      </c>
      <c r="B248" s="100">
        <v>78430</v>
      </c>
      <c r="C248" s="100">
        <v>0</v>
      </c>
      <c r="D248" s="100">
        <v>66999</v>
      </c>
      <c r="E248" s="100">
        <v>0</v>
      </c>
      <c r="F248" s="100">
        <v>9905</v>
      </c>
      <c r="G248" s="100">
        <v>0</v>
      </c>
      <c r="H248" s="100">
        <v>1267</v>
      </c>
      <c r="I248" s="100">
        <v>221965</v>
      </c>
      <c r="J248" s="114">
        <v>378566</v>
      </c>
      <c r="K248" s="100">
        <v>51653</v>
      </c>
      <c r="L248" s="100">
        <v>0</v>
      </c>
      <c r="M248" s="100">
        <v>221965</v>
      </c>
      <c r="N248" s="100">
        <v>0</v>
      </c>
      <c r="O248" s="100">
        <v>9</v>
      </c>
      <c r="P248" s="100">
        <v>20945</v>
      </c>
      <c r="Q248" s="100">
        <v>37903</v>
      </c>
      <c r="R248" s="100">
        <v>78254</v>
      </c>
      <c r="S248" s="100">
        <v>0</v>
      </c>
      <c r="T248" s="100">
        <v>0</v>
      </c>
      <c r="U248" s="115">
        <v>410729</v>
      </c>
    </row>
    <row r="249" spans="1:28">
      <c r="A249" s="103" t="s">
        <v>212</v>
      </c>
      <c r="B249" s="100">
        <v>11671.08</v>
      </c>
      <c r="C249" s="100">
        <v>0</v>
      </c>
      <c r="D249" s="100">
        <v>65563.61</v>
      </c>
      <c r="E249" s="100">
        <v>4380.25</v>
      </c>
      <c r="F249" s="100">
        <v>41.78</v>
      </c>
      <c r="G249" s="100">
        <v>0</v>
      </c>
      <c r="H249" s="100">
        <v>3850</v>
      </c>
      <c r="I249" s="100">
        <v>0</v>
      </c>
      <c r="J249" s="114">
        <v>85506.72</v>
      </c>
      <c r="K249" s="100">
        <v>57443.91</v>
      </c>
      <c r="L249" s="100">
        <v>0</v>
      </c>
      <c r="M249" s="100">
        <v>0</v>
      </c>
      <c r="N249" s="100">
        <v>18903.25</v>
      </c>
      <c r="O249" s="100">
        <v>2746.06</v>
      </c>
      <c r="P249" s="100">
        <v>0</v>
      </c>
      <c r="Q249" s="100">
        <v>0</v>
      </c>
      <c r="R249" s="100">
        <v>0</v>
      </c>
      <c r="S249" s="100">
        <v>0</v>
      </c>
      <c r="T249" s="100">
        <v>0</v>
      </c>
      <c r="U249" s="115">
        <v>79093.22</v>
      </c>
    </row>
    <row r="250" spans="1:28">
      <c r="A250" s="103" t="s">
        <v>213</v>
      </c>
      <c r="B250" s="100">
        <v>152545.07999999999</v>
      </c>
      <c r="C250" s="100">
        <v>0</v>
      </c>
      <c r="D250" s="100">
        <v>106996.45000000001</v>
      </c>
      <c r="E250" s="100">
        <v>4001.31</v>
      </c>
      <c r="F250" s="100">
        <v>0</v>
      </c>
      <c r="G250" s="100">
        <v>0</v>
      </c>
      <c r="H250" s="100">
        <v>16385.810000000001</v>
      </c>
      <c r="I250" s="100">
        <v>119451.78</v>
      </c>
      <c r="J250" s="114">
        <v>399380.43000000005</v>
      </c>
      <c r="K250" s="100">
        <v>94623.45</v>
      </c>
      <c r="L250" s="100">
        <v>0</v>
      </c>
      <c r="M250" s="100">
        <v>119451.78</v>
      </c>
      <c r="N250" s="100">
        <v>0</v>
      </c>
      <c r="O250" s="100">
        <v>1267.3100000000002</v>
      </c>
      <c r="P250" s="100">
        <v>8378.25</v>
      </c>
      <c r="Q250" s="100">
        <v>140200.19</v>
      </c>
      <c r="R250" s="100">
        <v>0</v>
      </c>
      <c r="S250" s="100">
        <v>0</v>
      </c>
      <c r="T250" s="100">
        <v>0</v>
      </c>
      <c r="U250" s="115">
        <v>363920.98</v>
      </c>
    </row>
    <row r="251" spans="1:28" s="113" customFormat="1" ht="14.4">
      <c r="A251" s="108" t="s">
        <v>41</v>
      </c>
      <c r="B251" s="109">
        <v>552615.55000000005</v>
      </c>
      <c r="C251" s="109">
        <v>19818</v>
      </c>
      <c r="D251" s="109">
        <v>1197256.32</v>
      </c>
      <c r="E251" s="109">
        <v>167669.01</v>
      </c>
      <c r="F251" s="109">
        <v>41131.33</v>
      </c>
      <c r="G251" s="109">
        <v>0</v>
      </c>
      <c r="H251" s="109">
        <v>44154.59</v>
      </c>
      <c r="I251" s="109">
        <v>1167958.78</v>
      </c>
      <c r="J251" s="110">
        <v>3190603.58</v>
      </c>
      <c r="K251" s="109">
        <v>1064165.98</v>
      </c>
      <c r="L251" s="109">
        <v>0</v>
      </c>
      <c r="M251" s="109">
        <v>1266460.8699999999</v>
      </c>
      <c r="N251" s="109">
        <v>18903.25</v>
      </c>
      <c r="O251" s="109">
        <v>429650.24</v>
      </c>
      <c r="P251" s="109">
        <v>319382.53000000003</v>
      </c>
      <c r="Q251" s="109">
        <v>361615.98</v>
      </c>
      <c r="R251" s="109">
        <v>182225</v>
      </c>
      <c r="S251" s="109">
        <v>0</v>
      </c>
      <c r="T251" s="109">
        <v>0</v>
      </c>
      <c r="U251" s="111">
        <v>3642403.85</v>
      </c>
      <c r="V251" s="112"/>
      <c r="W251" s="112"/>
      <c r="X251" s="112"/>
      <c r="Y251" s="112"/>
      <c r="Z251" s="112"/>
      <c r="AA251" s="112"/>
      <c r="AB251" s="112"/>
    </row>
    <row r="252" spans="1:28" s="113" customFormat="1" ht="14.4">
      <c r="A252" s="108" t="s">
        <v>42</v>
      </c>
      <c r="B252" s="109">
        <v>946977.55</v>
      </c>
      <c r="C252" s="109">
        <v>1594693</v>
      </c>
      <c r="D252" s="109">
        <v>5755647.3200000003</v>
      </c>
      <c r="E252" s="109">
        <v>2057655.01</v>
      </c>
      <c r="F252" s="109">
        <v>173862.33000000002</v>
      </c>
      <c r="G252" s="109">
        <v>366584</v>
      </c>
      <c r="H252" s="109">
        <v>78659.59</v>
      </c>
      <c r="I252" s="109">
        <v>1167958.78</v>
      </c>
      <c r="J252" s="110">
        <v>12142037.58</v>
      </c>
      <c r="K252" s="109">
        <v>4734696.9800000004</v>
      </c>
      <c r="L252" s="109">
        <v>0</v>
      </c>
      <c r="M252" s="109">
        <v>1281460.8699999999</v>
      </c>
      <c r="N252" s="109">
        <v>18903.25</v>
      </c>
      <c r="O252" s="109">
        <v>581988.24</v>
      </c>
      <c r="P252" s="109">
        <v>3796700.5300000003</v>
      </c>
      <c r="Q252" s="109">
        <v>777595.98</v>
      </c>
      <c r="R252" s="109">
        <v>2796638</v>
      </c>
      <c r="S252" s="109">
        <v>0</v>
      </c>
      <c r="T252" s="109">
        <v>0</v>
      </c>
      <c r="U252" s="111">
        <v>13987983.850000001</v>
      </c>
      <c r="V252" s="112"/>
      <c r="W252" s="112"/>
      <c r="X252" s="112"/>
      <c r="Y252" s="112"/>
      <c r="Z252" s="112"/>
      <c r="AA252" s="112"/>
      <c r="AB252" s="112"/>
    </row>
    <row r="253" spans="1:28">
      <c r="J253" s="114">
        <v>0</v>
      </c>
      <c r="U253" s="115">
        <v>0</v>
      </c>
    </row>
    <row r="254" spans="1:28" s="113" customFormat="1" ht="14.4">
      <c r="A254" s="108" t="s">
        <v>214</v>
      </c>
      <c r="B254" s="109">
        <v>1191472</v>
      </c>
      <c r="C254" s="109">
        <v>653165</v>
      </c>
      <c r="D254" s="109">
        <v>2454619</v>
      </c>
      <c r="E254" s="109">
        <v>729579</v>
      </c>
      <c r="F254" s="109">
        <v>66490</v>
      </c>
      <c r="G254" s="109">
        <v>390</v>
      </c>
      <c r="H254" s="109">
        <v>100892</v>
      </c>
      <c r="I254" s="109">
        <v>299317</v>
      </c>
      <c r="J254" s="110">
        <v>5495924</v>
      </c>
      <c r="K254" s="109">
        <v>2869381</v>
      </c>
      <c r="L254" s="109">
        <v>1551</v>
      </c>
      <c r="M254" s="109">
        <v>0</v>
      </c>
      <c r="N254" s="109">
        <v>0</v>
      </c>
      <c r="O254" s="109">
        <v>826447</v>
      </c>
      <c r="P254" s="109">
        <v>1476209</v>
      </c>
      <c r="Q254" s="109">
        <v>494489</v>
      </c>
      <c r="R254" s="109">
        <v>742266</v>
      </c>
      <c r="S254" s="109">
        <v>0</v>
      </c>
      <c r="T254" s="109">
        <v>0</v>
      </c>
      <c r="U254" s="111">
        <v>6410343</v>
      </c>
      <c r="V254" s="112"/>
      <c r="W254" s="112"/>
      <c r="X254" s="112"/>
      <c r="Y254" s="112"/>
      <c r="Z254" s="112"/>
      <c r="AA254" s="112"/>
      <c r="AB254" s="112"/>
    </row>
    <row r="255" spans="1:28">
      <c r="A255" s="103" t="s">
        <v>405</v>
      </c>
      <c r="B255" s="100">
        <v>634743.47</v>
      </c>
      <c r="C255" s="100">
        <v>0</v>
      </c>
      <c r="D255" s="100">
        <v>53332.580000000009</v>
      </c>
      <c r="E255" s="100">
        <v>7122.61</v>
      </c>
      <c r="F255" s="100">
        <v>0</v>
      </c>
      <c r="G255" s="100">
        <v>0</v>
      </c>
      <c r="H255" s="100">
        <v>10000</v>
      </c>
      <c r="I255" s="100">
        <v>0</v>
      </c>
      <c r="J255" s="114">
        <v>705198.65999999992</v>
      </c>
      <c r="K255" s="100">
        <v>58280.71</v>
      </c>
      <c r="L255" s="100">
        <v>0</v>
      </c>
      <c r="M255" s="100">
        <v>31940</v>
      </c>
      <c r="N255" s="100">
        <v>0</v>
      </c>
      <c r="O255" s="100">
        <v>20.079999999999998</v>
      </c>
      <c r="P255" s="100">
        <v>19109.53</v>
      </c>
      <c r="Q255" s="100">
        <v>625521.51</v>
      </c>
      <c r="R255" s="100">
        <v>0</v>
      </c>
      <c r="S255" s="100">
        <v>0</v>
      </c>
      <c r="T255" s="100">
        <v>0</v>
      </c>
      <c r="U255" s="115">
        <v>734871.83</v>
      </c>
    </row>
    <row r="256" spans="1:28">
      <c r="A256" s="103" t="s">
        <v>216</v>
      </c>
      <c r="B256" s="100">
        <v>0</v>
      </c>
      <c r="C256" s="100">
        <v>0</v>
      </c>
      <c r="D256" s="100">
        <v>0</v>
      </c>
      <c r="E256" s="100">
        <v>0</v>
      </c>
      <c r="F256" s="100">
        <v>0</v>
      </c>
      <c r="G256" s="100">
        <v>0</v>
      </c>
      <c r="H256" s="100">
        <v>0</v>
      </c>
      <c r="I256" s="100">
        <v>0</v>
      </c>
      <c r="J256" s="114">
        <v>0</v>
      </c>
      <c r="K256" s="100">
        <v>0</v>
      </c>
      <c r="L256" s="100">
        <v>0</v>
      </c>
      <c r="M256" s="100">
        <v>0</v>
      </c>
      <c r="N256" s="100">
        <v>0</v>
      </c>
      <c r="O256" s="100">
        <v>0</v>
      </c>
      <c r="P256" s="100">
        <v>0</v>
      </c>
      <c r="Q256" s="100">
        <v>0</v>
      </c>
      <c r="R256" s="100">
        <v>0</v>
      </c>
      <c r="S256" s="100">
        <v>0</v>
      </c>
      <c r="T256" s="100">
        <v>0</v>
      </c>
      <c r="U256" s="115">
        <v>0</v>
      </c>
    </row>
    <row r="257" spans="1:28">
      <c r="A257" s="103" t="s">
        <v>217</v>
      </c>
      <c r="B257" s="100">
        <v>72557.42</v>
      </c>
      <c r="C257" s="100">
        <v>0</v>
      </c>
      <c r="D257" s="100">
        <v>178183.8</v>
      </c>
      <c r="E257" s="100">
        <v>0</v>
      </c>
      <c r="F257" s="100">
        <v>0</v>
      </c>
      <c r="G257" s="100">
        <v>0</v>
      </c>
      <c r="H257" s="100">
        <v>40000</v>
      </c>
      <c r="I257" s="100">
        <v>409588.95</v>
      </c>
      <c r="J257" s="114">
        <v>700330.16999999993</v>
      </c>
      <c r="K257" s="100">
        <v>0</v>
      </c>
      <c r="L257" s="100">
        <v>0</v>
      </c>
      <c r="M257" s="100">
        <v>525588.94999999995</v>
      </c>
      <c r="N257" s="100">
        <v>0</v>
      </c>
      <c r="O257" s="100">
        <v>44257.2</v>
      </c>
      <c r="P257" s="100">
        <v>58650.1</v>
      </c>
      <c r="Q257" s="100">
        <v>0</v>
      </c>
      <c r="R257" s="100">
        <v>0</v>
      </c>
      <c r="S257" s="100">
        <v>0</v>
      </c>
      <c r="T257" s="100">
        <v>0</v>
      </c>
      <c r="U257" s="115">
        <v>628496.24999999988</v>
      </c>
    </row>
    <row r="258" spans="1:28">
      <c r="A258" s="103" t="s">
        <v>218</v>
      </c>
      <c r="B258" s="100">
        <v>479503.7</v>
      </c>
      <c r="C258" s="100">
        <v>0</v>
      </c>
      <c r="D258" s="100">
        <v>0</v>
      </c>
      <c r="E258" s="100">
        <v>0</v>
      </c>
      <c r="F258" s="100">
        <v>0</v>
      </c>
      <c r="G258" s="100">
        <v>0</v>
      </c>
      <c r="H258" s="100">
        <v>74721.34</v>
      </c>
      <c r="I258" s="100">
        <v>508931.41</v>
      </c>
      <c r="J258" s="114">
        <v>1063156.45</v>
      </c>
      <c r="K258" s="100">
        <v>218502.28</v>
      </c>
      <c r="L258" s="100">
        <v>0</v>
      </c>
      <c r="M258" s="100">
        <v>45855</v>
      </c>
      <c r="N258" s="100">
        <v>0</v>
      </c>
      <c r="O258" s="100">
        <v>522687.08</v>
      </c>
      <c r="P258" s="100">
        <v>33413.39</v>
      </c>
      <c r="Q258" s="100">
        <v>483138.45999999996</v>
      </c>
      <c r="R258" s="100">
        <v>0</v>
      </c>
      <c r="S258" s="100">
        <v>0</v>
      </c>
      <c r="T258" s="100">
        <v>0</v>
      </c>
      <c r="U258" s="115">
        <v>1303596.21</v>
      </c>
    </row>
    <row r="259" spans="1:28" s="113" customFormat="1" ht="14.4">
      <c r="A259" s="108" t="s">
        <v>41</v>
      </c>
      <c r="B259" s="109">
        <v>1186804.5900000001</v>
      </c>
      <c r="C259" s="109">
        <v>0</v>
      </c>
      <c r="D259" s="109">
        <v>231516.38</v>
      </c>
      <c r="E259" s="109">
        <v>7122.61</v>
      </c>
      <c r="F259" s="109">
        <v>0</v>
      </c>
      <c r="G259" s="109">
        <v>0</v>
      </c>
      <c r="H259" s="109">
        <v>124721.34</v>
      </c>
      <c r="I259" s="109">
        <v>918520.36</v>
      </c>
      <c r="J259" s="110">
        <v>2468685.2800000003</v>
      </c>
      <c r="K259" s="109">
        <v>276782.99</v>
      </c>
      <c r="L259" s="109">
        <v>0</v>
      </c>
      <c r="M259" s="109">
        <v>603383.94999999995</v>
      </c>
      <c r="N259" s="109">
        <v>0</v>
      </c>
      <c r="O259" s="109">
        <v>566964.36</v>
      </c>
      <c r="P259" s="109">
        <v>111173.02</v>
      </c>
      <c r="Q259" s="109">
        <v>1108659.97</v>
      </c>
      <c r="R259" s="109">
        <v>0</v>
      </c>
      <c r="S259" s="109">
        <v>0</v>
      </c>
      <c r="T259" s="109">
        <v>0</v>
      </c>
      <c r="U259" s="111">
        <v>2666964.29</v>
      </c>
      <c r="V259" s="112"/>
      <c r="W259" s="112"/>
      <c r="X259" s="112"/>
      <c r="Y259" s="112"/>
      <c r="Z259" s="112"/>
      <c r="AA259" s="112"/>
      <c r="AB259" s="112"/>
    </row>
    <row r="260" spans="1:28" s="113" customFormat="1" ht="14.4">
      <c r="A260" s="108" t="s">
        <v>42</v>
      </c>
      <c r="B260" s="109">
        <v>2378276.59</v>
      </c>
      <c r="C260" s="109">
        <v>653165</v>
      </c>
      <c r="D260" s="109">
        <v>2686135.38</v>
      </c>
      <c r="E260" s="109">
        <v>736701.61</v>
      </c>
      <c r="F260" s="109">
        <v>66490</v>
      </c>
      <c r="G260" s="109">
        <v>390</v>
      </c>
      <c r="H260" s="109">
        <v>225613.34</v>
      </c>
      <c r="I260" s="109">
        <v>1217837.3599999999</v>
      </c>
      <c r="J260" s="110">
        <v>7964609.2799999993</v>
      </c>
      <c r="K260" s="109">
        <v>3146163.99</v>
      </c>
      <c r="L260" s="109">
        <v>1551</v>
      </c>
      <c r="M260" s="109">
        <v>603383.94999999995</v>
      </c>
      <c r="N260" s="109">
        <v>0</v>
      </c>
      <c r="O260" s="109">
        <v>1393411.3599999999</v>
      </c>
      <c r="P260" s="109">
        <v>1587382.02</v>
      </c>
      <c r="Q260" s="109">
        <v>1603148.97</v>
      </c>
      <c r="R260" s="109">
        <v>742266</v>
      </c>
      <c r="S260" s="109">
        <v>0</v>
      </c>
      <c r="T260" s="109">
        <v>0</v>
      </c>
      <c r="U260" s="111">
        <v>9077307.2899999991</v>
      </c>
      <c r="V260" s="112"/>
      <c r="W260" s="112"/>
      <c r="X260" s="112"/>
      <c r="Y260" s="112"/>
      <c r="Z260" s="112"/>
      <c r="AA260" s="112"/>
      <c r="AB260" s="112"/>
    </row>
    <row r="261" spans="1:28">
      <c r="J261" s="114">
        <v>0</v>
      </c>
      <c r="U261" s="115">
        <v>0</v>
      </c>
    </row>
    <row r="262" spans="1:28" s="113" customFormat="1" ht="14.4">
      <c r="A262" s="108" t="s">
        <v>406</v>
      </c>
      <c r="B262" s="109">
        <v>2089687.71</v>
      </c>
      <c r="C262" s="109">
        <v>531059.5199999999</v>
      </c>
      <c r="D262" s="109">
        <v>2054022.2599999998</v>
      </c>
      <c r="E262" s="109">
        <v>745759.90999999992</v>
      </c>
      <c r="F262" s="109">
        <v>57883.72</v>
      </c>
      <c r="G262" s="109">
        <v>0</v>
      </c>
      <c r="H262" s="109">
        <v>495611.64</v>
      </c>
      <c r="I262" s="109">
        <v>0</v>
      </c>
      <c r="J262" s="110">
        <v>5974024.7599999998</v>
      </c>
      <c r="K262" s="109">
        <v>1182167.1200000001</v>
      </c>
      <c r="L262" s="109">
        <v>0</v>
      </c>
      <c r="M262" s="109">
        <v>185540.69</v>
      </c>
      <c r="N262" s="109">
        <v>0</v>
      </c>
      <c r="O262" s="109">
        <v>338625.26</v>
      </c>
      <c r="P262" s="109">
        <v>1792257.11</v>
      </c>
      <c r="Q262" s="109">
        <v>29304.36</v>
      </c>
      <c r="R262" s="109">
        <v>2707499.86</v>
      </c>
      <c r="S262" s="109">
        <v>0</v>
      </c>
      <c r="T262" s="109">
        <v>0</v>
      </c>
      <c r="U262" s="111">
        <v>6235394.4000000004</v>
      </c>
      <c r="V262" s="112"/>
      <c r="W262" s="112"/>
      <c r="X262" s="112"/>
      <c r="Y262" s="112"/>
      <c r="Z262" s="112"/>
      <c r="AA262" s="112"/>
      <c r="AB262" s="112"/>
    </row>
    <row r="263" spans="1:28">
      <c r="A263" s="103" t="s">
        <v>220</v>
      </c>
      <c r="B263" s="100">
        <v>0</v>
      </c>
      <c r="C263" s="100">
        <v>0</v>
      </c>
      <c r="D263" s="100">
        <v>7681.76</v>
      </c>
      <c r="E263" s="100">
        <v>0</v>
      </c>
      <c r="F263" s="100">
        <v>0</v>
      </c>
      <c r="G263" s="100">
        <v>4015.2599999999998</v>
      </c>
      <c r="H263" s="100">
        <v>0</v>
      </c>
      <c r="I263" s="100">
        <v>0</v>
      </c>
      <c r="J263" s="114">
        <v>11697.02</v>
      </c>
      <c r="K263" s="100">
        <v>9000</v>
      </c>
      <c r="L263" s="100">
        <v>0</v>
      </c>
      <c r="M263" s="100">
        <v>0</v>
      </c>
      <c r="N263" s="100">
        <v>0</v>
      </c>
      <c r="O263" s="100">
        <v>0</v>
      </c>
      <c r="P263" s="100">
        <v>4290.88</v>
      </c>
      <c r="Q263" s="100">
        <v>0</v>
      </c>
      <c r="R263" s="100">
        <v>2149.89</v>
      </c>
      <c r="S263" s="100">
        <v>0</v>
      </c>
      <c r="T263" s="100">
        <v>0</v>
      </c>
      <c r="U263" s="115">
        <v>15440.77</v>
      </c>
    </row>
    <row r="264" spans="1:28">
      <c r="A264" s="103" t="s">
        <v>221</v>
      </c>
      <c r="B264" s="100">
        <v>0</v>
      </c>
      <c r="C264" s="100">
        <v>0</v>
      </c>
      <c r="D264" s="100">
        <v>29801</v>
      </c>
      <c r="E264" s="100">
        <v>1679</v>
      </c>
      <c r="F264" s="100">
        <v>5609</v>
      </c>
      <c r="G264" s="100">
        <v>0</v>
      </c>
      <c r="H264" s="100">
        <v>6334</v>
      </c>
      <c r="I264" s="100">
        <v>28000</v>
      </c>
      <c r="J264" s="114">
        <v>71423</v>
      </c>
      <c r="K264" s="100">
        <v>21551</v>
      </c>
      <c r="L264" s="100">
        <v>0</v>
      </c>
      <c r="M264" s="100">
        <v>33500</v>
      </c>
      <c r="N264" s="100">
        <v>0</v>
      </c>
      <c r="O264" s="100">
        <v>4578</v>
      </c>
      <c r="P264" s="100">
        <v>9134</v>
      </c>
      <c r="Q264" s="100">
        <v>0</v>
      </c>
      <c r="R264" s="100">
        <v>0</v>
      </c>
      <c r="S264" s="100">
        <v>0</v>
      </c>
      <c r="T264" s="100">
        <v>0</v>
      </c>
      <c r="U264" s="115">
        <v>68763</v>
      </c>
    </row>
    <row r="265" spans="1:28">
      <c r="A265" s="103" t="s">
        <v>222</v>
      </c>
      <c r="B265" s="100">
        <v>26575</v>
      </c>
      <c r="C265" s="100">
        <v>0</v>
      </c>
      <c r="D265" s="100">
        <v>1182</v>
      </c>
      <c r="E265" s="100">
        <v>0</v>
      </c>
      <c r="F265" s="100">
        <v>3238</v>
      </c>
      <c r="G265" s="100">
        <v>0</v>
      </c>
      <c r="H265" s="100">
        <v>384</v>
      </c>
      <c r="I265" s="100">
        <v>0</v>
      </c>
      <c r="J265" s="114">
        <v>31379</v>
      </c>
      <c r="K265" s="100">
        <v>0</v>
      </c>
      <c r="L265" s="100">
        <v>0</v>
      </c>
      <c r="M265" s="100">
        <v>1000</v>
      </c>
      <c r="N265" s="100">
        <v>0</v>
      </c>
      <c r="O265" s="100">
        <v>1792</v>
      </c>
      <c r="P265" s="100">
        <v>3576</v>
      </c>
      <c r="Q265" s="100">
        <v>25846</v>
      </c>
      <c r="R265" s="100">
        <v>0</v>
      </c>
      <c r="S265" s="100">
        <v>0</v>
      </c>
      <c r="T265" s="100">
        <v>0</v>
      </c>
      <c r="U265" s="115">
        <v>32214</v>
      </c>
    </row>
    <row r="266" spans="1:28">
      <c r="A266" s="103" t="s">
        <v>223</v>
      </c>
      <c r="B266" s="100">
        <v>27460</v>
      </c>
      <c r="C266" s="100">
        <v>0</v>
      </c>
      <c r="D266" s="100">
        <v>0</v>
      </c>
      <c r="E266" s="100">
        <v>0</v>
      </c>
      <c r="F266" s="100">
        <v>0</v>
      </c>
      <c r="G266" s="100">
        <v>0</v>
      </c>
      <c r="H266" s="100">
        <v>0</v>
      </c>
      <c r="I266" s="100">
        <v>0</v>
      </c>
      <c r="J266" s="114">
        <v>27460</v>
      </c>
      <c r="K266" s="100">
        <v>0</v>
      </c>
      <c r="L266" s="100">
        <v>0</v>
      </c>
      <c r="M266" s="100">
        <v>0</v>
      </c>
      <c r="N266" s="100">
        <v>0</v>
      </c>
      <c r="O266" s="100">
        <v>25362</v>
      </c>
      <c r="P266" s="100">
        <v>4905</v>
      </c>
      <c r="Q266" s="100">
        <v>0</v>
      </c>
      <c r="R266" s="100">
        <v>0</v>
      </c>
      <c r="S266" s="100">
        <v>0</v>
      </c>
      <c r="T266" s="100">
        <v>0</v>
      </c>
      <c r="U266" s="115">
        <v>30267</v>
      </c>
    </row>
    <row r="267" spans="1:28">
      <c r="A267" s="103" t="s">
        <v>224</v>
      </c>
      <c r="B267" s="100">
        <v>7312</v>
      </c>
      <c r="C267" s="100">
        <v>0</v>
      </c>
      <c r="D267" s="100">
        <v>94764</v>
      </c>
      <c r="E267" s="100">
        <v>153796</v>
      </c>
      <c r="F267" s="100">
        <v>1691</v>
      </c>
      <c r="G267" s="100">
        <v>0</v>
      </c>
      <c r="H267" s="100">
        <v>0</v>
      </c>
      <c r="I267" s="100">
        <v>158337</v>
      </c>
      <c r="J267" s="114">
        <v>415900</v>
      </c>
      <c r="K267" s="100">
        <v>77875</v>
      </c>
      <c r="L267" s="100">
        <v>3814</v>
      </c>
      <c r="M267" s="100">
        <v>0</v>
      </c>
      <c r="N267" s="100">
        <v>0</v>
      </c>
      <c r="O267" s="100">
        <v>160282</v>
      </c>
      <c r="P267" s="100">
        <v>43726</v>
      </c>
      <c r="Q267" s="100">
        <v>0</v>
      </c>
      <c r="R267" s="100">
        <v>0</v>
      </c>
      <c r="S267" s="100">
        <v>0</v>
      </c>
      <c r="T267" s="100">
        <v>0</v>
      </c>
      <c r="U267" s="115">
        <v>285697</v>
      </c>
    </row>
    <row r="268" spans="1:28" s="113" customFormat="1" ht="14.4">
      <c r="A268" s="108" t="s">
        <v>41</v>
      </c>
      <c r="B268" s="109">
        <v>61347</v>
      </c>
      <c r="C268" s="109">
        <v>0</v>
      </c>
      <c r="D268" s="109">
        <v>133428.76</v>
      </c>
      <c r="E268" s="109">
        <v>155475</v>
      </c>
      <c r="F268" s="109">
        <v>10538</v>
      </c>
      <c r="G268" s="109">
        <v>4015.2599999999998</v>
      </c>
      <c r="H268" s="109">
        <v>6718</v>
      </c>
      <c r="I268" s="109">
        <v>186337</v>
      </c>
      <c r="J268" s="110">
        <v>557859.02</v>
      </c>
      <c r="K268" s="109">
        <v>108426</v>
      </c>
      <c r="L268" s="109">
        <v>3814</v>
      </c>
      <c r="M268" s="109">
        <v>34500</v>
      </c>
      <c r="N268" s="109">
        <v>0</v>
      </c>
      <c r="O268" s="109">
        <v>192014</v>
      </c>
      <c r="P268" s="109">
        <v>65631.88</v>
      </c>
      <c r="Q268" s="109">
        <v>25846</v>
      </c>
      <c r="R268" s="109">
        <v>2149.89</v>
      </c>
      <c r="S268" s="109">
        <v>0</v>
      </c>
      <c r="T268" s="109">
        <v>0</v>
      </c>
      <c r="U268" s="111">
        <v>432381.77</v>
      </c>
      <c r="V268" s="112"/>
      <c r="W268" s="112"/>
      <c r="X268" s="112"/>
      <c r="Y268" s="112"/>
      <c r="Z268" s="112"/>
      <c r="AA268" s="112"/>
      <c r="AB268" s="112"/>
    </row>
    <row r="269" spans="1:28" s="113" customFormat="1" ht="14.4">
      <c r="A269" s="108" t="s">
        <v>42</v>
      </c>
      <c r="B269" s="109">
        <v>2151034.71</v>
      </c>
      <c r="C269" s="109">
        <v>531059.5199999999</v>
      </c>
      <c r="D269" s="109">
        <v>2187451.0199999996</v>
      </c>
      <c r="E269" s="109">
        <v>901234.90999999992</v>
      </c>
      <c r="F269" s="109">
        <v>68421.72</v>
      </c>
      <c r="G269" s="109">
        <v>4015.2599999999998</v>
      </c>
      <c r="H269" s="109">
        <v>502329.64</v>
      </c>
      <c r="I269" s="109">
        <v>186337</v>
      </c>
      <c r="J269" s="110">
        <v>6531883.7799999993</v>
      </c>
      <c r="K269" s="109">
        <v>1290593.1200000001</v>
      </c>
      <c r="L269" s="109">
        <v>3814</v>
      </c>
      <c r="M269" s="109">
        <v>220040.69</v>
      </c>
      <c r="N269" s="109">
        <v>0</v>
      </c>
      <c r="O269" s="109">
        <v>530639.26</v>
      </c>
      <c r="P269" s="109">
        <v>1857888.9900000002</v>
      </c>
      <c r="Q269" s="109">
        <v>55150.36</v>
      </c>
      <c r="R269" s="109">
        <v>2709649.75</v>
      </c>
      <c r="S269" s="109">
        <v>0</v>
      </c>
      <c r="T269" s="109">
        <v>0</v>
      </c>
      <c r="U269" s="111">
        <v>6667776.1699999999</v>
      </c>
      <c r="V269" s="112"/>
      <c r="W269" s="112"/>
      <c r="X269" s="112"/>
      <c r="Y269" s="112"/>
      <c r="Z269" s="112"/>
      <c r="AA269" s="112"/>
      <c r="AB269" s="112"/>
    </row>
    <row r="270" spans="1:28">
      <c r="J270" s="114">
        <v>0</v>
      </c>
      <c r="U270" s="115">
        <v>0</v>
      </c>
    </row>
    <row r="271" spans="1:28" s="113" customFormat="1" ht="14.4">
      <c r="A271" s="108" t="s">
        <v>225</v>
      </c>
      <c r="B271" s="109">
        <v>24022469</v>
      </c>
      <c r="C271" s="109">
        <v>2448835</v>
      </c>
      <c r="D271" s="109">
        <v>32306019</v>
      </c>
      <c r="E271" s="109">
        <v>22694348</v>
      </c>
      <c r="F271" s="109">
        <v>2110078</v>
      </c>
      <c r="G271" s="109">
        <v>60983</v>
      </c>
      <c r="H271" s="109">
        <v>22583290</v>
      </c>
      <c r="I271" s="109">
        <v>10319113</v>
      </c>
      <c r="J271" s="110">
        <v>116545135</v>
      </c>
      <c r="K271" s="109">
        <v>61249516</v>
      </c>
      <c r="L271" s="109">
        <v>0</v>
      </c>
      <c r="M271" s="109">
        <v>19627616</v>
      </c>
      <c r="N271" s="109">
        <v>0</v>
      </c>
      <c r="O271" s="109">
        <v>10550442</v>
      </c>
      <c r="P271" s="109">
        <v>11443083</v>
      </c>
      <c r="Q271" s="109">
        <v>4841412</v>
      </c>
      <c r="R271" s="109">
        <v>3273987</v>
      </c>
      <c r="S271" s="109">
        <v>0</v>
      </c>
      <c r="T271" s="109">
        <v>1939132</v>
      </c>
      <c r="U271" s="111">
        <v>112925188</v>
      </c>
      <c r="V271" s="112"/>
      <c r="W271" s="112"/>
      <c r="X271" s="112"/>
      <c r="Y271" s="112"/>
      <c r="Z271" s="112"/>
      <c r="AA271" s="112"/>
      <c r="AB271" s="112"/>
    </row>
    <row r="272" spans="1:28">
      <c r="A272" s="103" t="s">
        <v>226</v>
      </c>
      <c r="B272" s="100">
        <v>1509217</v>
      </c>
      <c r="C272" s="100">
        <v>0</v>
      </c>
      <c r="D272" s="100">
        <v>0</v>
      </c>
      <c r="E272" s="100">
        <v>0</v>
      </c>
      <c r="F272" s="100">
        <v>0</v>
      </c>
      <c r="G272" s="100">
        <v>0</v>
      </c>
      <c r="H272" s="100">
        <v>420963</v>
      </c>
      <c r="I272" s="100">
        <v>250000</v>
      </c>
      <c r="J272" s="114">
        <v>2180180</v>
      </c>
      <c r="K272" s="100">
        <v>505449</v>
      </c>
      <c r="L272" s="100">
        <v>3320</v>
      </c>
      <c r="M272" s="100">
        <v>0</v>
      </c>
      <c r="N272" s="100">
        <v>0</v>
      </c>
      <c r="O272" s="100">
        <v>4253045</v>
      </c>
      <c r="P272" s="100">
        <v>358063</v>
      </c>
      <c r="Q272" s="100">
        <v>29451</v>
      </c>
      <c r="R272" s="100">
        <v>0</v>
      </c>
      <c r="S272" s="100">
        <v>0</v>
      </c>
      <c r="T272" s="100">
        <v>0</v>
      </c>
      <c r="U272" s="115">
        <v>5149328</v>
      </c>
    </row>
    <row r="273" spans="1:21">
      <c r="A273" s="103" t="s">
        <v>227</v>
      </c>
      <c r="B273" s="100">
        <v>5017</v>
      </c>
      <c r="C273" s="100">
        <v>0</v>
      </c>
      <c r="D273" s="100">
        <v>1121373</v>
      </c>
      <c r="E273" s="100">
        <v>63402</v>
      </c>
      <c r="F273" s="100">
        <v>0</v>
      </c>
      <c r="G273" s="100">
        <v>0</v>
      </c>
      <c r="H273" s="100">
        <v>188474</v>
      </c>
      <c r="I273" s="100">
        <v>178808</v>
      </c>
      <c r="J273" s="114">
        <v>1557074</v>
      </c>
      <c r="K273" s="100">
        <v>0</v>
      </c>
      <c r="L273" s="100">
        <v>0</v>
      </c>
      <c r="M273" s="100">
        <v>333808</v>
      </c>
      <c r="N273" s="100">
        <v>0</v>
      </c>
      <c r="O273" s="100">
        <v>697172</v>
      </c>
      <c r="P273" s="100">
        <v>88794</v>
      </c>
      <c r="Q273" s="100">
        <v>240410</v>
      </c>
      <c r="R273" s="100">
        <v>0</v>
      </c>
      <c r="S273" s="100">
        <v>0</v>
      </c>
      <c r="T273" s="100">
        <v>0</v>
      </c>
      <c r="U273" s="115">
        <v>1360184</v>
      </c>
    </row>
    <row r="274" spans="1:21">
      <c r="A274" s="103" t="s">
        <v>228</v>
      </c>
      <c r="B274" s="100">
        <v>0</v>
      </c>
      <c r="C274" s="100">
        <v>0</v>
      </c>
      <c r="D274" s="100">
        <v>73160.099999999991</v>
      </c>
      <c r="E274" s="100">
        <v>0</v>
      </c>
      <c r="F274" s="100">
        <v>0</v>
      </c>
      <c r="G274" s="100">
        <v>0</v>
      </c>
      <c r="H274" s="100">
        <v>0</v>
      </c>
      <c r="I274" s="100">
        <v>0</v>
      </c>
      <c r="J274" s="114">
        <v>73160.099999999991</v>
      </c>
      <c r="K274" s="100">
        <v>0</v>
      </c>
      <c r="L274" s="100">
        <v>0</v>
      </c>
      <c r="M274" s="100">
        <v>15200</v>
      </c>
      <c r="N274" s="100">
        <v>0</v>
      </c>
      <c r="O274" s="100">
        <v>1350</v>
      </c>
      <c r="P274" s="100">
        <v>12465.94</v>
      </c>
      <c r="Q274" s="100">
        <v>41025</v>
      </c>
      <c r="R274" s="100">
        <v>0</v>
      </c>
      <c r="S274" s="100">
        <v>0</v>
      </c>
      <c r="T274" s="100">
        <v>0</v>
      </c>
      <c r="U274" s="115">
        <v>70040.94</v>
      </c>
    </row>
    <row r="275" spans="1:21">
      <c r="A275" s="103" t="s">
        <v>229</v>
      </c>
      <c r="B275" s="100">
        <v>0</v>
      </c>
      <c r="C275" s="100">
        <v>39174</v>
      </c>
      <c r="D275" s="100">
        <v>351699</v>
      </c>
      <c r="E275" s="100">
        <v>0</v>
      </c>
      <c r="F275" s="100">
        <v>0</v>
      </c>
      <c r="G275" s="100">
        <v>0</v>
      </c>
      <c r="H275" s="100">
        <v>0</v>
      </c>
      <c r="I275" s="100">
        <v>630238</v>
      </c>
      <c r="J275" s="114">
        <v>1021111</v>
      </c>
      <c r="K275" s="100">
        <v>0</v>
      </c>
      <c r="L275" s="100">
        <v>0</v>
      </c>
      <c r="M275" s="100">
        <v>823144</v>
      </c>
      <c r="N275" s="100">
        <v>0</v>
      </c>
      <c r="O275" s="100">
        <v>4054</v>
      </c>
      <c r="P275" s="100">
        <v>172240</v>
      </c>
      <c r="Q275" s="100">
        <v>0</v>
      </c>
      <c r="R275" s="100">
        <v>21673</v>
      </c>
      <c r="S275" s="100">
        <v>0</v>
      </c>
      <c r="T275" s="100">
        <v>0</v>
      </c>
      <c r="U275" s="115">
        <v>1021111</v>
      </c>
    </row>
    <row r="276" spans="1:21">
      <c r="A276" s="103" t="s">
        <v>230</v>
      </c>
      <c r="B276" s="100">
        <v>228697.66</v>
      </c>
      <c r="C276" s="100">
        <v>0</v>
      </c>
      <c r="D276" s="100">
        <v>32772.480000000003</v>
      </c>
      <c r="E276" s="100">
        <v>75</v>
      </c>
      <c r="F276" s="100">
        <v>0</v>
      </c>
      <c r="G276" s="100">
        <v>0</v>
      </c>
      <c r="H276" s="100">
        <v>0</v>
      </c>
      <c r="I276" s="100">
        <v>0</v>
      </c>
      <c r="J276" s="114">
        <v>261545.14</v>
      </c>
      <c r="K276" s="100">
        <v>0</v>
      </c>
      <c r="L276" s="100">
        <v>0</v>
      </c>
      <c r="M276" s="100">
        <v>0</v>
      </c>
      <c r="N276" s="100">
        <v>0</v>
      </c>
      <c r="O276" s="100">
        <v>20939.560000000001</v>
      </c>
      <c r="P276" s="100">
        <v>51983.5</v>
      </c>
      <c r="Q276" s="100">
        <v>216941.43</v>
      </c>
      <c r="R276" s="100">
        <v>82265.179999999993</v>
      </c>
      <c r="S276" s="100">
        <v>0</v>
      </c>
      <c r="T276" s="100">
        <v>0</v>
      </c>
      <c r="U276" s="115">
        <v>372129.67</v>
      </c>
    </row>
    <row r="277" spans="1:21">
      <c r="A277" s="103" t="s">
        <v>231</v>
      </c>
      <c r="B277" s="100">
        <v>685050.72</v>
      </c>
      <c r="C277" s="100">
        <v>0</v>
      </c>
      <c r="D277" s="100">
        <v>302319.73</v>
      </c>
      <c r="E277" s="100">
        <v>0</v>
      </c>
      <c r="F277" s="100">
        <v>0</v>
      </c>
      <c r="G277" s="100">
        <v>337.45</v>
      </c>
      <c r="H277" s="100">
        <v>261811.05</v>
      </c>
      <c r="I277" s="100">
        <v>0</v>
      </c>
      <c r="J277" s="114">
        <v>1249518.95</v>
      </c>
      <c r="K277" s="100">
        <v>0</v>
      </c>
      <c r="L277" s="100">
        <v>0</v>
      </c>
      <c r="M277" s="100">
        <v>581020</v>
      </c>
      <c r="N277" s="100">
        <v>0</v>
      </c>
      <c r="O277" s="100">
        <v>106055.04000000001</v>
      </c>
      <c r="P277" s="100">
        <v>192189.73</v>
      </c>
      <c r="Q277" s="100">
        <v>568744.17000000004</v>
      </c>
      <c r="R277" s="100">
        <v>168358.85</v>
      </c>
      <c r="S277" s="100">
        <v>0</v>
      </c>
      <c r="T277" s="100">
        <v>0</v>
      </c>
      <c r="U277" s="115">
        <v>1616367.79</v>
      </c>
    </row>
    <row r="278" spans="1:21">
      <c r="A278" s="103" t="s">
        <v>232</v>
      </c>
      <c r="B278" s="100">
        <v>5303397</v>
      </c>
      <c r="C278" s="100">
        <v>509254</v>
      </c>
      <c r="D278" s="100">
        <v>646179</v>
      </c>
      <c r="E278" s="100">
        <v>168304</v>
      </c>
      <c r="F278" s="100">
        <v>0</v>
      </c>
      <c r="G278" s="100">
        <v>945489</v>
      </c>
      <c r="H278" s="100">
        <v>2668216</v>
      </c>
      <c r="I278" s="100">
        <v>1182988</v>
      </c>
      <c r="J278" s="114">
        <v>11423827</v>
      </c>
      <c r="K278" s="100">
        <v>0</v>
      </c>
      <c r="L278" s="100">
        <v>0</v>
      </c>
      <c r="M278" s="100">
        <v>2651856</v>
      </c>
      <c r="N278" s="100">
        <v>0</v>
      </c>
      <c r="O278" s="100">
        <v>4773432</v>
      </c>
      <c r="P278" s="100">
        <v>188368</v>
      </c>
      <c r="Q278" s="100">
        <v>44919</v>
      </c>
      <c r="R278" s="100">
        <v>744085</v>
      </c>
      <c r="S278" s="100">
        <v>0</v>
      </c>
      <c r="T278" s="100">
        <v>0</v>
      </c>
      <c r="U278" s="115">
        <v>8402660</v>
      </c>
    </row>
    <row r="279" spans="1:21">
      <c r="A279" s="103" t="s">
        <v>233</v>
      </c>
      <c r="B279" s="100">
        <v>0</v>
      </c>
      <c r="C279" s="100">
        <v>0</v>
      </c>
      <c r="D279" s="100">
        <v>237934</v>
      </c>
      <c r="E279" s="100">
        <v>326432</v>
      </c>
      <c r="F279" s="100">
        <v>3581</v>
      </c>
      <c r="G279" s="100">
        <v>0</v>
      </c>
      <c r="H279" s="100">
        <v>559902</v>
      </c>
      <c r="I279" s="100">
        <v>891085</v>
      </c>
      <c r="J279" s="114">
        <v>2018934</v>
      </c>
      <c r="K279" s="100">
        <v>0</v>
      </c>
      <c r="L279" s="100">
        <v>0</v>
      </c>
      <c r="M279" s="100">
        <v>1387385</v>
      </c>
      <c r="N279" s="100">
        <v>0</v>
      </c>
      <c r="O279" s="100">
        <v>424201</v>
      </c>
      <c r="P279" s="100">
        <v>132819</v>
      </c>
      <c r="Q279" s="100">
        <v>13892</v>
      </c>
      <c r="R279" s="100">
        <v>934</v>
      </c>
      <c r="S279" s="100">
        <v>0</v>
      </c>
      <c r="T279" s="100">
        <v>0</v>
      </c>
      <c r="U279" s="115">
        <v>1959231</v>
      </c>
    </row>
    <row r="280" spans="1:21">
      <c r="A280" s="103" t="s">
        <v>234</v>
      </c>
      <c r="B280" s="100">
        <v>2884069.62</v>
      </c>
      <c r="C280" s="100">
        <v>0</v>
      </c>
      <c r="D280" s="100">
        <v>1859220.1300000004</v>
      </c>
      <c r="E280" s="100">
        <v>425836.56</v>
      </c>
      <c r="F280" s="100">
        <v>0</v>
      </c>
      <c r="G280" s="100">
        <v>260322.5</v>
      </c>
      <c r="H280" s="100">
        <v>22833.32</v>
      </c>
      <c r="I280" s="100">
        <v>684317.91</v>
      </c>
      <c r="J280" s="114">
        <v>6136600.04</v>
      </c>
      <c r="K280" s="100">
        <v>0</v>
      </c>
      <c r="L280" s="100">
        <v>0</v>
      </c>
      <c r="M280" s="100">
        <v>3375157.0900000003</v>
      </c>
      <c r="N280" s="100">
        <v>0</v>
      </c>
      <c r="O280" s="100">
        <v>726717.18</v>
      </c>
      <c r="P280" s="100">
        <v>147131.09</v>
      </c>
      <c r="Q280" s="100">
        <v>1627478.68</v>
      </c>
      <c r="R280" s="100">
        <v>260116</v>
      </c>
      <c r="S280" s="100">
        <v>0</v>
      </c>
      <c r="T280" s="100">
        <v>0</v>
      </c>
      <c r="U280" s="115">
        <v>6136600.04</v>
      </c>
    </row>
    <row r="281" spans="1:21">
      <c r="A281" s="103" t="s">
        <v>235</v>
      </c>
      <c r="B281" s="100">
        <v>7875995.209999999</v>
      </c>
      <c r="C281" s="100">
        <v>0</v>
      </c>
      <c r="D281" s="100">
        <v>1384462.94</v>
      </c>
      <c r="E281" s="100">
        <v>1163014.1499999999</v>
      </c>
      <c r="F281" s="100">
        <v>72550.59</v>
      </c>
      <c r="G281" s="100">
        <v>291458.75</v>
      </c>
      <c r="H281" s="100">
        <v>140984.62000000002</v>
      </c>
      <c r="I281" s="100">
        <v>0</v>
      </c>
      <c r="J281" s="114">
        <v>10928466.259999998</v>
      </c>
      <c r="K281" s="100">
        <v>0</v>
      </c>
      <c r="L281" s="100">
        <v>303822.92000000004</v>
      </c>
      <c r="M281" s="100">
        <v>1915024.81</v>
      </c>
      <c r="N281" s="100">
        <v>0</v>
      </c>
      <c r="O281" s="100">
        <v>1092331.78</v>
      </c>
      <c r="P281" s="100">
        <v>1188370.4099999999</v>
      </c>
      <c r="Q281" s="100">
        <v>4840327.7600000007</v>
      </c>
      <c r="R281" s="100">
        <v>1596614.5599999998</v>
      </c>
      <c r="S281" s="100">
        <v>0</v>
      </c>
      <c r="T281" s="100">
        <v>0</v>
      </c>
      <c r="U281" s="115">
        <v>10936492.24</v>
      </c>
    </row>
    <row r="282" spans="1:21">
      <c r="A282" s="103" t="s">
        <v>236</v>
      </c>
      <c r="B282" s="100">
        <v>681037</v>
      </c>
      <c r="C282" s="100">
        <v>0</v>
      </c>
      <c r="D282" s="100">
        <v>297567</v>
      </c>
      <c r="E282" s="100">
        <v>482092</v>
      </c>
      <c r="F282" s="100">
        <v>0</v>
      </c>
      <c r="G282" s="100">
        <v>96875</v>
      </c>
      <c r="H282" s="100">
        <v>168620</v>
      </c>
      <c r="I282" s="100">
        <v>0</v>
      </c>
      <c r="J282" s="114">
        <v>1726191</v>
      </c>
      <c r="K282" s="100">
        <v>0</v>
      </c>
      <c r="L282" s="100">
        <v>0</v>
      </c>
      <c r="M282" s="100">
        <v>224875</v>
      </c>
      <c r="N282" s="100">
        <v>0</v>
      </c>
      <c r="O282" s="100">
        <v>842262</v>
      </c>
      <c r="P282" s="100">
        <v>144437</v>
      </c>
      <c r="Q282" s="100">
        <v>905674</v>
      </c>
      <c r="R282" s="100">
        <v>3297</v>
      </c>
      <c r="S282" s="100">
        <v>0</v>
      </c>
      <c r="T282" s="100">
        <v>0</v>
      </c>
      <c r="U282" s="115">
        <v>2120545</v>
      </c>
    </row>
    <row r="283" spans="1:21">
      <c r="A283" s="103" t="s">
        <v>237</v>
      </c>
      <c r="B283" s="100">
        <v>0</v>
      </c>
      <c r="C283" s="100">
        <v>0</v>
      </c>
      <c r="D283" s="100">
        <v>140712</v>
      </c>
      <c r="E283" s="100">
        <v>0</v>
      </c>
      <c r="F283" s="100">
        <v>0</v>
      </c>
      <c r="G283" s="100">
        <v>0</v>
      </c>
      <c r="H283" s="100">
        <v>141451</v>
      </c>
      <c r="I283" s="100">
        <v>80834</v>
      </c>
      <c r="J283" s="114">
        <v>362997</v>
      </c>
      <c r="K283" s="100">
        <v>0</v>
      </c>
      <c r="L283" s="100">
        <v>0</v>
      </c>
      <c r="M283" s="100">
        <v>48802</v>
      </c>
      <c r="N283" s="100">
        <v>0</v>
      </c>
      <c r="O283" s="100">
        <v>162844</v>
      </c>
      <c r="P283" s="100">
        <v>138324</v>
      </c>
      <c r="Q283" s="100">
        <v>0</v>
      </c>
      <c r="R283" s="100">
        <v>0</v>
      </c>
      <c r="S283" s="100">
        <v>0</v>
      </c>
      <c r="T283" s="100">
        <v>0</v>
      </c>
      <c r="U283" s="115">
        <v>349970</v>
      </c>
    </row>
    <row r="284" spans="1:21">
      <c r="A284" s="103" t="s">
        <v>238</v>
      </c>
      <c r="B284" s="100">
        <v>1614489</v>
      </c>
      <c r="C284" s="100">
        <v>0</v>
      </c>
      <c r="D284" s="100">
        <v>2364420</v>
      </c>
      <c r="E284" s="100">
        <v>1404254</v>
      </c>
      <c r="F284" s="100">
        <v>0</v>
      </c>
      <c r="G284" s="100">
        <v>1191273</v>
      </c>
      <c r="H284" s="100">
        <v>780915</v>
      </c>
      <c r="I284" s="100">
        <v>0</v>
      </c>
      <c r="J284" s="114">
        <v>7355351</v>
      </c>
      <c r="K284" s="100">
        <v>0</v>
      </c>
      <c r="L284" s="100">
        <v>10425</v>
      </c>
      <c r="M284" s="100">
        <v>3864606</v>
      </c>
      <c r="N284" s="100">
        <v>0</v>
      </c>
      <c r="O284" s="100">
        <v>771948</v>
      </c>
      <c r="P284" s="100">
        <v>327521</v>
      </c>
      <c r="Q284" s="100">
        <v>195581</v>
      </c>
      <c r="R284" s="100">
        <v>255758</v>
      </c>
      <c r="S284" s="100">
        <v>0</v>
      </c>
      <c r="T284" s="100">
        <v>0</v>
      </c>
      <c r="U284" s="115">
        <v>5425839</v>
      </c>
    </row>
    <row r="285" spans="1:21">
      <c r="A285" s="103" t="s">
        <v>239</v>
      </c>
      <c r="B285" s="100">
        <v>0</v>
      </c>
      <c r="C285" s="100">
        <v>0</v>
      </c>
      <c r="D285" s="100">
        <v>15963.130000000001</v>
      </c>
      <c r="E285" s="100">
        <v>0</v>
      </c>
      <c r="F285" s="100">
        <v>0</v>
      </c>
      <c r="G285" s="100">
        <v>0</v>
      </c>
      <c r="H285" s="100">
        <v>0</v>
      </c>
      <c r="I285" s="100">
        <v>0</v>
      </c>
      <c r="J285" s="114">
        <v>15963.130000000001</v>
      </c>
      <c r="K285" s="100">
        <v>0</v>
      </c>
      <c r="L285" s="100">
        <v>0</v>
      </c>
      <c r="M285" s="100">
        <v>500</v>
      </c>
      <c r="N285" s="100">
        <v>0</v>
      </c>
      <c r="O285" s="100">
        <v>2906.54</v>
      </c>
      <c r="P285" s="100">
        <v>16247.16</v>
      </c>
      <c r="Q285" s="100">
        <v>0</v>
      </c>
      <c r="R285" s="100">
        <v>0</v>
      </c>
      <c r="S285" s="100">
        <v>0</v>
      </c>
      <c r="T285" s="100">
        <v>0</v>
      </c>
      <c r="U285" s="115">
        <v>19653.7</v>
      </c>
    </row>
    <row r="286" spans="1:21">
      <c r="A286" s="103" t="s">
        <v>240</v>
      </c>
      <c r="B286" s="100">
        <v>0</v>
      </c>
      <c r="C286" s="100">
        <v>0</v>
      </c>
      <c r="D286" s="100">
        <v>40440.32</v>
      </c>
      <c r="E286" s="100">
        <v>5609.53</v>
      </c>
      <c r="F286" s="100">
        <v>0</v>
      </c>
      <c r="G286" s="100">
        <v>0</v>
      </c>
      <c r="H286" s="100">
        <v>0</v>
      </c>
      <c r="I286" s="100">
        <v>0</v>
      </c>
      <c r="J286" s="114">
        <v>46049.85</v>
      </c>
      <c r="K286" s="100">
        <v>0</v>
      </c>
      <c r="L286" s="100">
        <v>0</v>
      </c>
      <c r="M286" s="100">
        <v>33622.959999999999</v>
      </c>
      <c r="N286" s="100">
        <v>0</v>
      </c>
      <c r="O286" s="100">
        <v>40039.4</v>
      </c>
      <c r="P286" s="100">
        <v>15326.04</v>
      </c>
      <c r="Q286" s="100">
        <v>0</v>
      </c>
      <c r="R286" s="100">
        <v>0</v>
      </c>
      <c r="S286" s="100">
        <v>0</v>
      </c>
      <c r="T286" s="100">
        <v>0</v>
      </c>
      <c r="U286" s="115">
        <v>88988.4</v>
      </c>
    </row>
    <row r="287" spans="1:21">
      <c r="A287" s="103" t="s">
        <v>241</v>
      </c>
      <c r="B287" s="100">
        <v>0</v>
      </c>
      <c r="C287" s="100">
        <v>0</v>
      </c>
      <c r="D287" s="100">
        <v>13604</v>
      </c>
      <c r="E287" s="100">
        <v>3830</v>
      </c>
      <c r="F287" s="100">
        <v>0</v>
      </c>
      <c r="G287" s="100">
        <v>0</v>
      </c>
      <c r="H287" s="100">
        <v>0</v>
      </c>
      <c r="I287" s="100">
        <v>0</v>
      </c>
      <c r="J287" s="114">
        <v>17434</v>
      </c>
      <c r="K287" s="100">
        <v>0</v>
      </c>
      <c r="L287" s="100">
        <v>0</v>
      </c>
      <c r="M287" s="100">
        <v>5000</v>
      </c>
      <c r="N287" s="100">
        <v>0</v>
      </c>
      <c r="O287" s="100">
        <v>6</v>
      </c>
      <c r="P287" s="100">
        <v>8889</v>
      </c>
      <c r="Q287" s="100">
        <v>0</v>
      </c>
      <c r="R287" s="100">
        <v>0</v>
      </c>
      <c r="S287" s="100">
        <v>0</v>
      </c>
      <c r="T287" s="100">
        <v>0</v>
      </c>
      <c r="U287" s="115">
        <v>13895</v>
      </c>
    </row>
    <row r="288" spans="1:21">
      <c r="A288" s="103" t="s">
        <v>242</v>
      </c>
      <c r="B288" s="100">
        <v>2934233</v>
      </c>
      <c r="C288" s="100">
        <v>0</v>
      </c>
      <c r="D288" s="100">
        <v>682388</v>
      </c>
      <c r="E288" s="100">
        <v>0</v>
      </c>
      <c r="F288" s="100">
        <v>0</v>
      </c>
      <c r="G288" s="100">
        <v>0</v>
      </c>
      <c r="H288" s="100">
        <v>0</v>
      </c>
      <c r="I288" s="100">
        <v>245751</v>
      </c>
      <c r="J288" s="114">
        <v>3862372</v>
      </c>
      <c r="K288" s="100">
        <v>347333</v>
      </c>
      <c r="L288" s="100">
        <v>0</v>
      </c>
      <c r="M288" s="100">
        <v>245751</v>
      </c>
      <c r="N288" s="100">
        <v>0</v>
      </c>
      <c r="O288" s="100">
        <v>503586</v>
      </c>
      <c r="P288" s="100">
        <v>122613</v>
      </c>
      <c r="Q288" s="100">
        <v>1205522</v>
      </c>
      <c r="R288" s="100">
        <v>749022</v>
      </c>
      <c r="S288" s="100">
        <v>0</v>
      </c>
      <c r="T288" s="100">
        <v>0</v>
      </c>
      <c r="U288" s="115">
        <v>3173827</v>
      </c>
    </row>
    <row r="289" spans="1:28">
      <c r="A289" s="103" t="s">
        <v>243</v>
      </c>
      <c r="B289" s="100">
        <v>0</v>
      </c>
      <c r="C289" s="100">
        <v>49</v>
      </c>
      <c r="D289" s="100">
        <v>582898</v>
      </c>
      <c r="E289" s="100">
        <v>206041</v>
      </c>
      <c r="F289" s="100">
        <v>0</v>
      </c>
      <c r="G289" s="100">
        <v>2180292</v>
      </c>
      <c r="H289" s="100">
        <v>1178734</v>
      </c>
      <c r="I289" s="100">
        <v>3072940</v>
      </c>
      <c r="J289" s="114">
        <v>7220954</v>
      </c>
      <c r="K289" s="100">
        <v>0</v>
      </c>
      <c r="L289" s="100">
        <v>976005</v>
      </c>
      <c r="M289" s="100">
        <v>3774966</v>
      </c>
      <c r="N289" s="100">
        <v>0</v>
      </c>
      <c r="O289" s="100">
        <v>320770</v>
      </c>
      <c r="P289" s="100">
        <v>193095</v>
      </c>
      <c r="Q289" s="100">
        <v>1164678</v>
      </c>
      <c r="R289" s="100">
        <v>912428</v>
      </c>
      <c r="S289" s="100">
        <v>0</v>
      </c>
      <c r="T289" s="100">
        <v>0</v>
      </c>
      <c r="U289" s="115">
        <v>7341942</v>
      </c>
    </row>
    <row r="290" spans="1:28">
      <c r="A290" s="103" t="s">
        <v>244</v>
      </c>
      <c r="B290" s="100">
        <v>52467414</v>
      </c>
      <c r="C290" s="100">
        <v>297933</v>
      </c>
      <c r="D290" s="100">
        <v>19451168</v>
      </c>
      <c r="E290" s="100">
        <v>2564944</v>
      </c>
      <c r="F290" s="100">
        <v>0</v>
      </c>
      <c r="G290" s="100">
        <v>7302964</v>
      </c>
      <c r="H290" s="100">
        <v>17181636</v>
      </c>
      <c r="I290" s="100">
        <v>4309511</v>
      </c>
      <c r="J290" s="114">
        <v>103575570</v>
      </c>
      <c r="K290" s="100">
        <v>4309511</v>
      </c>
      <c r="L290" s="100">
        <v>200840</v>
      </c>
      <c r="M290" s="100">
        <v>17181636</v>
      </c>
      <c r="N290" s="100">
        <v>0</v>
      </c>
      <c r="O290" s="100">
        <v>48136296</v>
      </c>
      <c r="P290" s="100">
        <v>4064951</v>
      </c>
      <c r="Q290" s="100">
        <v>10945996</v>
      </c>
      <c r="R290" s="100">
        <v>10690304</v>
      </c>
      <c r="S290" s="100">
        <v>24768197</v>
      </c>
      <c r="T290" s="100">
        <v>0</v>
      </c>
      <c r="U290" s="115">
        <v>120297731</v>
      </c>
    </row>
    <row r="291" spans="1:28">
      <c r="A291" s="103" t="s">
        <v>245</v>
      </c>
      <c r="B291" s="100">
        <v>2124338</v>
      </c>
      <c r="C291" s="100">
        <v>0</v>
      </c>
      <c r="D291" s="100">
        <v>2353054</v>
      </c>
      <c r="E291" s="100">
        <v>227275</v>
      </c>
      <c r="F291" s="100">
        <v>0</v>
      </c>
      <c r="G291" s="100">
        <v>13852042</v>
      </c>
      <c r="H291" s="100">
        <v>4708490</v>
      </c>
      <c r="I291" s="100">
        <v>641317</v>
      </c>
      <c r="J291" s="114">
        <v>23906516</v>
      </c>
      <c r="K291" s="100">
        <v>618540</v>
      </c>
      <c r="L291" s="100">
        <v>0</v>
      </c>
      <c r="M291" s="100">
        <v>4708490</v>
      </c>
      <c r="N291" s="100">
        <v>0</v>
      </c>
      <c r="O291" s="100">
        <v>4977255</v>
      </c>
      <c r="P291" s="100">
        <v>434950</v>
      </c>
      <c r="Q291" s="100">
        <v>269954</v>
      </c>
      <c r="R291" s="100">
        <v>602692</v>
      </c>
      <c r="S291" s="100">
        <v>12445000</v>
      </c>
      <c r="T291" s="100">
        <v>0</v>
      </c>
      <c r="U291" s="115">
        <v>24056881</v>
      </c>
    </row>
    <row r="292" spans="1:28">
      <c r="A292" s="103" t="s">
        <v>246</v>
      </c>
      <c r="B292" s="100">
        <v>0</v>
      </c>
      <c r="C292" s="100">
        <v>0</v>
      </c>
      <c r="D292" s="100">
        <v>12810</v>
      </c>
      <c r="E292" s="100">
        <v>0</v>
      </c>
      <c r="F292" s="100">
        <v>0</v>
      </c>
      <c r="G292" s="100">
        <v>0</v>
      </c>
      <c r="H292" s="100">
        <v>3000</v>
      </c>
      <c r="I292" s="100">
        <v>0</v>
      </c>
      <c r="J292" s="114">
        <v>15810</v>
      </c>
      <c r="K292" s="100">
        <v>0</v>
      </c>
      <c r="L292" s="100">
        <v>0</v>
      </c>
      <c r="M292" s="100">
        <v>0</v>
      </c>
      <c r="N292" s="100">
        <v>0</v>
      </c>
      <c r="O292" s="100">
        <v>1167</v>
      </c>
      <c r="P292" s="100">
        <v>9706</v>
      </c>
      <c r="Q292" s="100">
        <v>0</v>
      </c>
      <c r="R292" s="100">
        <v>0</v>
      </c>
      <c r="S292" s="100">
        <v>0</v>
      </c>
      <c r="T292" s="100">
        <v>0</v>
      </c>
      <c r="U292" s="115">
        <v>10873</v>
      </c>
    </row>
    <row r="293" spans="1:28" s="113" customFormat="1" ht="14.4">
      <c r="A293" s="108" t="s">
        <v>41</v>
      </c>
      <c r="B293" s="109">
        <v>78312955.210000008</v>
      </c>
      <c r="C293" s="109">
        <v>846410</v>
      </c>
      <c r="D293" s="109">
        <v>31964144.830000002</v>
      </c>
      <c r="E293" s="109">
        <v>7041109.2400000002</v>
      </c>
      <c r="F293" s="109">
        <v>76131.59</v>
      </c>
      <c r="G293" s="109">
        <v>26121053.699999999</v>
      </c>
      <c r="H293" s="109">
        <v>28426029.989999998</v>
      </c>
      <c r="I293" s="109">
        <v>12167789.91</v>
      </c>
      <c r="J293" s="110">
        <v>184955624.47</v>
      </c>
      <c r="K293" s="109">
        <v>5780833</v>
      </c>
      <c r="L293" s="109">
        <v>1494412.92</v>
      </c>
      <c r="M293" s="109">
        <v>41170843.859999999</v>
      </c>
      <c r="N293" s="109">
        <v>0</v>
      </c>
      <c r="O293" s="109">
        <v>67858377.5</v>
      </c>
      <c r="P293" s="109">
        <v>8008483.8700000001</v>
      </c>
      <c r="Q293" s="109">
        <v>22310594.039999999</v>
      </c>
      <c r="R293" s="109">
        <v>16087547.59</v>
      </c>
      <c r="S293" s="109">
        <v>37213197</v>
      </c>
      <c r="T293" s="109">
        <v>0</v>
      </c>
      <c r="U293" s="111">
        <v>199924289.78</v>
      </c>
      <c r="V293" s="112"/>
      <c r="W293" s="112"/>
      <c r="X293" s="112"/>
      <c r="Y293" s="112"/>
      <c r="Z293" s="112"/>
      <c r="AA293" s="112"/>
      <c r="AB293" s="112"/>
    </row>
    <row r="294" spans="1:28" s="113" customFormat="1" ht="14.4">
      <c r="A294" s="108" t="s">
        <v>42</v>
      </c>
      <c r="B294" s="109">
        <v>102335424.21000001</v>
      </c>
      <c r="C294" s="109">
        <v>3295245</v>
      </c>
      <c r="D294" s="109">
        <v>64270163.829999998</v>
      </c>
      <c r="E294" s="109">
        <v>29735457.240000002</v>
      </c>
      <c r="F294" s="109">
        <v>2186209.59</v>
      </c>
      <c r="G294" s="109">
        <v>26182036.699999999</v>
      </c>
      <c r="H294" s="109">
        <v>51009319.989999995</v>
      </c>
      <c r="I294" s="109">
        <v>22486902.91</v>
      </c>
      <c r="J294" s="110">
        <v>301500759.47000003</v>
      </c>
      <c r="K294" s="109">
        <v>67030349</v>
      </c>
      <c r="L294" s="109">
        <v>1494412.92</v>
      </c>
      <c r="M294" s="109">
        <v>60798459.859999999</v>
      </c>
      <c r="N294" s="109">
        <v>0</v>
      </c>
      <c r="O294" s="109">
        <v>78408819.5</v>
      </c>
      <c r="P294" s="109">
        <v>19451566.870000001</v>
      </c>
      <c r="Q294" s="109">
        <v>27152006.039999999</v>
      </c>
      <c r="R294" s="109">
        <v>19361534.59</v>
      </c>
      <c r="S294" s="109">
        <v>37213197</v>
      </c>
      <c r="T294" s="109">
        <v>1939132</v>
      </c>
      <c r="U294" s="111">
        <v>312849477.77999997</v>
      </c>
      <c r="V294" s="112"/>
      <c r="W294" s="112"/>
      <c r="X294" s="112"/>
      <c r="Y294" s="112"/>
      <c r="Z294" s="112"/>
      <c r="AA294" s="112"/>
      <c r="AB294" s="112"/>
    </row>
    <row r="295" spans="1:28">
      <c r="J295" s="114">
        <v>0</v>
      </c>
      <c r="U295" s="115">
        <v>0</v>
      </c>
    </row>
    <row r="296" spans="1:28" s="113" customFormat="1" ht="14.4">
      <c r="A296" s="108" t="s">
        <v>247</v>
      </c>
      <c r="B296" s="109">
        <v>1319292</v>
      </c>
      <c r="C296" s="109">
        <v>1083566</v>
      </c>
      <c r="D296" s="109">
        <v>2716867</v>
      </c>
      <c r="E296" s="109">
        <v>1314456</v>
      </c>
      <c r="F296" s="109">
        <v>100176</v>
      </c>
      <c r="G296" s="109">
        <v>392580</v>
      </c>
      <c r="H296" s="109">
        <v>190147</v>
      </c>
      <c r="I296" s="109">
        <v>0</v>
      </c>
      <c r="J296" s="110">
        <v>7117084</v>
      </c>
      <c r="K296" s="109">
        <v>3828699</v>
      </c>
      <c r="L296" s="109">
        <v>0</v>
      </c>
      <c r="M296" s="109">
        <v>0</v>
      </c>
      <c r="N296" s="109">
        <v>0</v>
      </c>
      <c r="O296" s="109">
        <v>91481</v>
      </c>
      <c r="P296" s="109">
        <v>983423</v>
      </c>
      <c r="Q296" s="109">
        <v>2933288</v>
      </c>
      <c r="R296" s="109">
        <v>66579</v>
      </c>
      <c r="S296" s="109">
        <v>0</v>
      </c>
      <c r="T296" s="109">
        <v>0</v>
      </c>
      <c r="U296" s="111">
        <v>7903470</v>
      </c>
      <c r="V296" s="112"/>
      <c r="W296" s="112"/>
      <c r="X296" s="112"/>
      <c r="Y296" s="112"/>
      <c r="Z296" s="112"/>
      <c r="AA296" s="112"/>
      <c r="AB296" s="112"/>
    </row>
    <row r="297" spans="1:28">
      <c r="A297" s="103" t="s">
        <v>248</v>
      </c>
      <c r="B297" s="100">
        <v>20496</v>
      </c>
      <c r="C297" s="100">
        <v>0</v>
      </c>
      <c r="D297" s="100">
        <v>361249</v>
      </c>
      <c r="E297" s="100">
        <v>109797</v>
      </c>
      <c r="F297" s="100">
        <v>0</v>
      </c>
      <c r="G297" s="100">
        <v>0</v>
      </c>
      <c r="H297" s="100">
        <v>60631</v>
      </c>
      <c r="I297" s="100">
        <v>269095</v>
      </c>
      <c r="J297" s="114">
        <v>821268</v>
      </c>
      <c r="K297" s="100">
        <v>109197</v>
      </c>
      <c r="L297" s="100">
        <v>0</v>
      </c>
      <c r="M297" s="100">
        <v>419095</v>
      </c>
      <c r="N297" s="100">
        <v>0</v>
      </c>
      <c r="O297" s="100">
        <v>5639</v>
      </c>
      <c r="P297" s="100">
        <v>44549</v>
      </c>
      <c r="Q297" s="100">
        <v>272796</v>
      </c>
      <c r="R297" s="100">
        <v>0</v>
      </c>
      <c r="S297" s="100">
        <v>0</v>
      </c>
      <c r="T297" s="100">
        <v>0</v>
      </c>
      <c r="U297" s="115">
        <v>851276</v>
      </c>
    </row>
    <row r="298" spans="1:28" s="113" customFormat="1" ht="14.4">
      <c r="A298" s="108" t="s">
        <v>41</v>
      </c>
      <c r="B298" s="109">
        <v>20496</v>
      </c>
      <c r="C298" s="109">
        <v>0</v>
      </c>
      <c r="D298" s="109">
        <v>361249</v>
      </c>
      <c r="E298" s="109">
        <v>109797</v>
      </c>
      <c r="F298" s="109">
        <v>0</v>
      </c>
      <c r="G298" s="109">
        <v>0</v>
      </c>
      <c r="H298" s="109">
        <v>60631</v>
      </c>
      <c r="I298" s="109">
        <v>269095</v>
      </c>
      <c r="J298" s="110">
        <v>821268</v>
      </c>
      <c r="K298" s="109">
        <v>109197</v>
      </c>
      <c r="L298" s="109">
        <v>0</v>
      </c>
      <c r="M298" s="109">
        <v>419095</v>
      </c>
      <c r="N298" s="109">
        <v>0</v>
      </c>
      <c r="O298" s="109">
        <v>5639</v>
      </c>
      <c r="P298" s="109">
        <v>44549</v>
      </c>
      <c r="Q298" s="109">
        <v>272796</v>
      </c>
      <c r="R298" s="109">
        <v>0</v>
      </c>
      <c r="S298" s="109">
        <v>0</v>
      </c>
      <c r="T298" s="109">
        <v>0</v>
      </c>
      <c r="U298" s="111">
        <v>851276</v>
      </c>
      <c r="V298" s="112"/>
      <c r="W298" s="112"/>
      <c r="X298" s="112"/>
      <c r="Y298" s="112"/>
      <c r="Z298" s="112"/>
      <c r="AA298" s="112"/>
      <c r="AB298" s="112"/>
    </row>
    <row r="299" spans="1:28" s="113" customFormat="1" ht="14.4">
      <c r="A299" s="108" t="s">
        <v>42</v>
      </c>
      <c r="B299" s="109">
        <v>1339788</v>
      </c>
      <c r="C299" s="109">
        <v>1083566</v>
      </c>
      <c r="D299" s="109">
        <v>3078116</v>
      </c>
      <c r="E299" s="109">
        <v>1424253</v>
      </c>
      <c r="F299" s="109">
        <v>100176</v>
      </c>
      <c r="G299" s="109">
        <v>392580</v>
      </c>
      <c r="H299" s="109">
        <v>250778</v>
      </c>
      <c r="I299" s="109">
        <v>269095</v>
      </c>
      <c r="J299" s="110">
        <v>7938352</v>
      </c>
      <c r="K299" s="109">
        <v>3937896</v>
      </c>
      <c r="L299" s="109">
        <v>0</v>
      </c>
      <c r="M299" s="109">
        <v>419095</v>
      </c>
      <c r="N299" s="109">
        <v>0</v>
      </c>
      <c r="O299" s="109">
        <v>97120</v>
      </c>
      <c r="P299" s="109">
        <v>1027972</v>
      </c>
      <c r="Q299" s="109">
        <v>3206084</v>
      </c>
      <c r="R299" s="109">
        <v>66579</v>
      </c>
      <c r="S299" s="109">
        <v>0</v>
      </c>
      <c r="T299" s="109">
        <v>0</v>
      </c>
      <c r="U299" s="111">
        <v>8754746</v>
      </c>
      <c r="V299" s="112"/>
      <c r="W299" s="112"/>
      <c r="X299" s="112"/>
      <c r="Y299" s="112"/>
      <c r="Z299" s="112"/>
      <c r="AA299" s="112"/>
      <c r="AB299" s="112"/>
    </row>
    <row r="300" spans="1:28">
      <c r="J300" s="114">
        <v>0</v>
      </c>
      <c r="U300" s="115">
        <v>0</v>
      </c>
    </row>
    <row r="301" spans="1:28" s="113" customFormat="1" ht="14.4">
      <c r="A301" s="108" t="s">
        <v>249</v>
      </c>
      <c r="B301" s="109">
        <v>14633890.93</v>
      </c>
      <c r="C301" s="109">
        <v>0</v>
      </c>
      <c r="D301" s="109">
        <v>11061496.629999999</v>
      </c>
      <c r="E301" s="109">
        <v>5594382.75</v>
      </c>
      <c r="F301" s="109">
        <v>85678.62999999999</v>
      </c>
      <c r="G301" s="109">
        <v>0</v>
      </c>
      <c r="H301" s="109">
        <v>1348495.3399999999</v>
      </c>
      <c r="I301" s="109">
        <v>0</v>
      </c>
      <c r="J301" s="110">
        <v>32723944.279999997</v>
      </c>
      <c r="K301" s="109">
        <v>10797049.08</v>
      </c>
      <c r="L301" s="109">
        <v>0</v>
      </c>
      <c r="M301" s="109">
        <v>0</v>
      </c>
      <c r="N301" s="109">
        <v>0</v>
      </c>
      <c r="O301" s="109">
        <v>1490758.78</v>
      </c>
      <c r="P301" s="109">
        <v>3749813.34</v>
      </c>
      <c r="Q301" s="109">
        <v>7367844.5499999998</v>
      </c>
      <c r="R301" s="109">
        <v>6808753.7100000009</v>
      </c>
      <c r="S301" s="109">
        <v>0</v>
      </c>
      <c r="T301" s="109">
        <v>952456</v>
      </c>
      <c r="U301" s="111">
        <v>31166675.460000001</v>
      </c>
      <c r="V301" s="112"/>
      <c r="W301" s="112"/>
      <c r="X301" s="112"/>
      <c r="Y301" s="112"/>
      <c r="Z301" s="112"/>
      <c r="AA301" s="112"/>
      <c r="AB301" s="112"/>
    </row>
    <row r="302" spans="1:28">
      <c r="A302" s="103" t="s">
        <v>250</v>
      </c>
      <c r="B302" s="100">
        <v>950326</v>
      </c>
      <c r="C302" s="100">
        <v>0</v>
      </c>
      <c r="D302" s="100">
        <v>1068935</v>
      </c>
      <c r="E302" s="100">
        <v>81117</v>
      </c>
      <c r="F302" s="100">
        <v>0</v>
      </c>
      <c r="G302" s="100">
        <v>2622</v>
      </c>
      <c r="H302" s="100">
        <v>265000</v>
      </c>
      <c r="I302" s="100">
        <v>42214</v>
      </c>
      <c r="J302" s="114">
        <v>2410214</v>
      </c>
      <c r="K302" s="100">
        <v>769582</v>
      </c>
      <c r="L302" s="100">
        <v>0</v>
      </c>
      <c r="M302" s="100">
        <v>307214</v>
      </c>
      <c r="N302" s="100">
        <v>0</v>
      </c>
      <c r="O302" s="100">
        <v>763801</v>
      </c>
      <c r="P302" s="100">
        <v>324110</v>
      </c>
      <c r="Q302" s="100">
        <v>354820</v>
      </c>
      <c r="R302" s="100">
        <v>418536</v>
      </c>
      <c r="S302" s="100">
        <v>0</v>
      </c>
      <c r="T302" s="100">
        <v>0</v>
      </c>
      <c r="U302" s="115">
        <v>2938063</v>
      </c>
    </row>
    <row r="303" spans="1:28">
      <c r="A303" s="103" t="s">
        <v>251</v>
      </c>
      <c r="B303" s="100">
        <v>1410944</v>
      </c>
      <c r="C303" s="100">
        <v>0</v>
      </c>
      <c r="D303" s="100">
        <v>581447</v>
      </c>
      <c r="E303" s="100">
        <v>0</v>
      </c>
      <c r="F303" s="100">
        <v>0</v>
      </c>
      <c r="G303" s="100">
        <v>467782</v>
      </c>
      <c r="H303" s="100">
        <v>76539</v>
      </c>
      <c r="I303" s="100">
        <v>1813573</v>
      </c>
      <c r="J303" s="114">
        <v>4350285</v>
      </c>
      <c r="K303" s="100">
        <v>0</v>
      </c>
      <c r="L303" s="100">
        <v>0</v>
      </c>
      <c r="M303" s="100">
        <v>1893573</v>
      </c>
      <c r="N303" s="100">
        <v>0</v>
      </c>
      <c r="O303" s="100">
        <v>1738619</v>
      </c>
      <c r="P303" s="100">
        <v>172065</v>
      </c>
      <c r="Q303" s="100">
        <v>507415</v>
      </c>
      <c r="R303" s="100">
        <v>38613</v>
      </c>
      <c r="S303" s="100">
        <v>0</v>
      </c>
      <c r="T303" s="100">
        <v>0</v>
      </c>
      <c r="U303" s="115">
        <v>4350285</v>
      </c>
    </row>
    <row r="304" spans="1:28">
      <c r="A304" s="103" t="s">
        <v>252</v>
      </c>
      <c r="B304" s="100">
        <v>1127389.51</v>
      </c>
      <c r="C304" s="100">
        <v>0</v>
      </c>
      <c r="D304" s="100">
        <v>31241.279999999999</v>
      </c>
      <c r="E304" s="100">
        <v>33289.93</v>
      </c>
      <c r="F304" s="100">
        <v>190.7</v>
      </c>
      <c r="G304" s="100">
        <v>0</v>
      </c>
      <c r="H304" s="100">
        <v>1907.32</v>
      </c>
      <c r="I304" s="100">
        <v>0</v>
      </c>
      <c r="J304" s="114">
        <v>1194018.74</v>
      </c>
      <c r="K304" s="100">
        <v>20257.52</v>
      </c>
      <c r="L304" s="100">
        <v>0</v>
      </c>
      <c r="M304" s="100">
        <v>27000</v>
      </c>
      <c r="N304" s="100">
        <v>0</v>
      </c>
      <c r="O304" s="100">
        <v>2321.09</v>
      </c>
      <c r="P304" s="100">
        <v>14511.26</v>
      </c>
      <c r="Q304" s="100">
        <v>1125810.8400000001</v>
      </c>
      <c r="R304" s="100">
        <v>0</v>
      </c>
      <c r="S304" s="100">
        <v>0</v>
      </c>
      <c r="T304" s="100">
        <v>0</v>
      </c>
      <c r="U304" s="115">
        <v>1189900.7100000002</v>
      </c>
    </row>
    <row r="305" spans="1:28">
      <c r="A305" s="103" t="s">
        <v>253</v>
      </c>
      <c r="B305" s="100">
        <v>0</v>
      </c>
      <c r="C305" s="100">
        <v>0</v>
      </c>
      <c r="D305" s="100">
        <v>12700</v>
      </c>
      <c r="E305" s="100">
        <v>1500</v>
      </c>
      <c r="F305" s="100">
        <v>4000</v>
      </c>
      <c r="G305" s="100">
        <v>0</v>
      </c>
      <c r="H305" s="100">
        <v>0</v>
      </c>
      <c r="I305" s="100">
        <v>0</v>
      </c>
      <c r="J305" s="114">
        <v>18200</v>
      </c>
      <c r="K305" s="100">
        <v>0</v>
      </c>
      <c r="L305" s="100">
        <v>0</v>
      </c>
      <c r="M305" s="100">
        <v>8100</v>
      </c>
      <c r="N305" s="100">
        <v>3000</v>
      </c>
      <c r="O305" s="100">
        <v>2100</v>
      </c>
      <c r="P305" s="100">
        <v>5000</v>
      </c>
      <c r="Q305" s="100">
        <v>0</v>
      </c>
      <c r="R305" s="100">
        <v>0</v>
      </c>
      <c r="S305" s="100">
        <v>0</v>
      </c>
      <c r="T305" s="100">
        <v>0</v>
      </c>
      <c r="U305" s="115">
        <v>18200</v>
      </c>
    </row>
    <row r="306" spans="1:28">
      <c r="A306" s="103" t="s">
        <v>254</v>
      </c>
      <c r="B306" s="100">
        <v>39017</v>
      </c>
      <c r="C306" s="100">
        <v>0</v>
      </c>
      <c r="D306" s="100">
        <v>129478</v>
      </c>
      <c r="E306" s="100">
        <v>37475</v>
      </c>
      <c r="F306" s="100">
        <v>14308</v>
      </c>
      <c r="G306" s="100">
        <v>0</v>
      </c>
      <c r="H306" s="100">
        <v>0</v>
      </c>
      <c r="I306" s="100">
        <v>0</v>
      </c>
      <c r="J306" s="114">
        <v>220278</v>
      </c>
      <c r="K306" s="100">
        <v>0</v>
      </c>
      <c r="L306" s="100">
        <v>0</v>
      </c>
      <c r="M306" s="100">
        <v>0</v>
      </c>
      <c r="N306" s="100">
        <v>0</v>
      </c>
      <c r="O306" s="100">
        <v>159933</v>
      </c>
      <c r="P306" s="100">
        <v>18084</v>
      </c>
      <c r="Q306" s="100">
        <v>114911</v>
      </c>
      <c r="R306" s="100">
        <v>0</v>
      </c>
      <c r="S306" s="100">
        <v>0</v>
      </c>
      <c r="T306" s="100">
        <v>0</v>
      </c>
      <c r="U306" s="115">
        <v>292928</v>
      </c>
    </row>
    <row r="307" spans="1:28">
      <c r="A307" s="103" t="s">
        <v>255</v>
      </c>
      <c r="B307" s="100">
        <v>0</v>
      </c>
      <c r="C307" s="100">
        <v>0</v>
      </c>
      <c r="D307" s="100">
        <v>18561.38</v>
      </c>
      <c r="E307" s="100">
        <v>1523.2</v>
      </c>
      <c r="F307" s="100">
        <v>0</v>
      </c>
      <c r="G307" s="100">
        <v>0</v>
      </c>
      <c r="H307" s="100">
        <v>0</v>
      </c>
      <c r="I307" s="100">
        <v>0</v>
      </c>
      <c r="J307" s="114">
        <v>20084.580000000002</v>
      </c>
      <c r="K307" s="100">
        <v>0</v>
      </c>
      <c r="L307" s="100">
        <v>0</v>
      </c>
      <c r="M307" s="100">
        <v>0</v>
      </c>
      <c r="N307" s="100">
        <v>0</v>
      </c>
      <c r="O307" s="100">
        <v>107.75</v>
      </c>
      <c r="P307" s="100">
        <v>8991.2900000000009</v>
      </c>
      <c r="Q307" s="100">
        <v>0</v>
      </c>
      <c r="R307" s="100">
        <v>0</v>
      </c>
      <c r="S307" s="100">
        <v>0</v>
      </c>
      <c r="T307" s="100">
        <v>0</v>
      </c>
      <c r="U307" s="115">
        <v>9099.0400000000009</v>
      </c>
    </row>
    <row r="308" spans="1:28">
      <c r="A308" s="118" t="s">
        <v>407</v>
      </c>
      <c r="B308" s="100">
        <v>2247138</v>
      </c>
      <c r="C308" s="100">
        <v>0</v>
      </c>
      <c r="D308" s="100">
        <v>2254327</v>
      </c>
      <c r="E308" s="100">
        <v>24416</v>
      </c>
      <c r="F308" s="100">
        <v>63</v>
      </c>
      <c r="G308" s="100">
        <v>0</v>
      </c>
      <c r="H308" s="100">
        <v>614422</v>
      </c>
      <c r="I308" s="100">
        <v>130946</v>
      </c>
      <c r="J308" s="114">
        <v>5271312</v>
      </c>
      <c r="K308" s="100">
        <v>179863</v>
      </c>
      <c r="L308" s="100">
        <v>0</v>
      </c>
      <c r="M308" s="100">
        <v>705946</v>
      </c>
      <c r="N308" s="100">
        <v>0</v>
      </c>
      <c r="O308" s="100">
        <v>2791198</v>
      </c>
      <c r="P308" s="100">
        <v>652640</v>
      </c>
      <c r="Q308" s="100">
        <v>53234</v>
      </c>
      <c r="R308" s="100">
        <v>498850</v>
      </c>
      <c r="S308" s="100">
        <v>0</v>
      </c>
      <c r="T308" s="100">
        <v>0</v>
      </c>
      <c r="U308" s="115">
        <v>4881731</v>
      </c>
    </row>
    <row r="309" spans="1:28">
      <c r="A309" s="103" t="s">
        <v>408</v>
      </c>
      <c r="B309" s="100">
        <v>1641425</v>
      </c>
      <c r="C309" s="100">
        <v>0</v>
      </c>
      <c r="D309" s="100">
        <v>468807</v>
      </c>
      <c r="E309" s="100">
        <v>32465</v>
      </c>
      <c r="F309" s="100">
        <v>0</v>
      </c>
      <c r="G309" s="100">
        <v>0</v>
      </c>
      <c r="H309" s="100">
        <v>488228</v>
      </c>
      <c r="I309" s="100">
        <v>772132</v>
      </c>
      <c r="J309" s="114">
        <v>3403057</v>
      </c>
      <c r="K309" s="100">
        <v>186400</v>
      </c>
      <c r="L309" s="100">
        <v>0</v>
      </c>
      <c r="M309" s="100">
        <v>1378585</v>
      </c>
      <c r="N309" s="100">
        <v>0</v>
      </c>
      <c r="O309" s="100">
        <v>808856</v>
      </c>
      <c r="P309" s="100">
        <v>216386</v>
      </c>
      <c r="Q309" s="100">
        <v>918650</v>
      </c>
      <c r="R309" s="100">
        <v>248393</v>
      </c>
      <c r="S309" s="100">
        <v>0</v>
      </c>
      <c r="T309" s="100">
        <v>0</v>
      </c>
      <c r="U309" s="115">
        <v>3757270</v>
      </c>
    </row>
    <row r="310" spans="1:28" s="113" customFormat="1" ht="14.4">
      <c r="A310" s="108" t="s">
        <v>41</v>
      </c>
      <c r="B310" s="109">
        <v>7416239.5099999998</v>
      </c>
      <c r="C310" s="109">
        <v>0</v>
      </c>
      <c r="D310" s="109">
        <v>4565496.66</v>
      </c>
      <c r="E310" s="109">
        <v>211786.13</v>
      </c>
      <c r="F310" s="109">
        <v>18561.7</v>
      </c>
      <c r="G310" s="109">
        <v>470404</v>
      </c>
      <c r="H310" s="109">
        <v>1446096.32</v>
      </c>
      <c r="I310" s="109">
        <v>2758865</v>
      </c>
      <c r="J310" s="110">
        <v>16887449.32</v>
      </c>
      <c r="K310" s="109">
        <v>1156102.52</v>
      </c>
      <c r="L310" s="109">
        <v>0</v>
      </c>
      <c r="M310" s="109">
        <v>4320418</v>
      </c>
      <c r="N310" s="109">
        <v>3000</v>
      </c>
      <c r="O310" s="109">
        <v>6266935.8399999999</v>
      </c>
      <c r="P310" s="109">
        <v>1411787.55</v>
      </c>
      <c r="Q310" s="109">
        <v>3074840.84</v>
      </c>
      <c r="R310" s="109">
        <v>1204392</v>
      </c>
      <c r="S310" s="109">
        <v>0</v>
      </c>
      <c r="T310" s="109">
        <v>0</v>
      </c>
      <c r="U310" s="111">
        <v>17437476.75</v>
      </c>
      <c r="V310" s="112"/>
      <c r="W310" s="112"/>
      <c r="X310" s="112"/>
      <c r="Y310" s="112"/>
      <c r="Z310" s="112"/>
      <c r="AA310" s="112"/>
      <c r="AB310" s="112"/>
    </row>
    <row r="311" spans="1:28" s="113" customFormat="1" ht="14.4">
      <c r="A311" s="108" t="s">
        <v>42</v>
      </c>
      <c r="B311" s="109">
        <v>22050130.439999998</v>
      </c>
      <c r="C311" s="109">
        <v>0</v>
      </c>
      <c r="D311" s="109">
        <v>15626993.289999999</v>
      </c>
      <c r="E311" s="109">
        <v>5806168.8799999999</v>
      </c>
      <c r="F311" s="109">
        <v>104240.32999999999</v>
      </c>
      <c r="G311" s="109">
        <v>470404</v>
      </c>
      <c r="H311" s="109">
        <v>2794591.66</v>
      </c>
      <c r="I311" s="109">
        <v>2758865</v>
      </c>
      <c r="J311" s="110">
        <v>49611393.599999994</v>
      </c>
      <c r="K311" s="109">
        <v>11953151.6</v>
      </c>
      <c r="L311" s="109">
        <v>0</v>
      </c>
      <c r="M311" s="109">
        <v>4320418</v>
      </c>
      <c r="N311" s="109">
        <v>3000</v>
      </c>
      <c r="O311" s="109">
        <v>7757694.6200000001</v>
      </c>
      <c r="P311" s="109">
        <v>5161600.8899999997</v>
      </c>
      <c r="Q311" s="109">
        <v>10442685.390000001</v>
      </c>
      <c r="R311" s="109">
        <v>8013145.7100000009</v>
      </c>
      <c r="S311" s="109">
        <v>0</v>
      </c>
      <c r="T311" s="109">
        <v>952456</v>
      </c>
      <c r="U311" s="111">
        <v>48604152.210000001</v>
      </c>
      <c r="V311" s="112"/>
      <c r="W311" s="112"/>
      <c r="X311" s="112"/>
      <c r="Y311" s="112"/>
      <c r="Z311" s="112"/>
      <c r="AA311" s="112"/>
      <c r="AB311" s="112"/>
    </row>
    <row r="312" spans="1:28">
      <c r="J312" s="114">
        <v>0</v>
      </c>
      <c r="U312" s="115">
        <v>0</v>
      </c>
    </row>
    <row r="313" spans="1:28" s="113" customFormat="1" ht="14.4">
      <c r="A313" s="108" t="s">
        <v>258</v>
      </c>
      <c r="B313" s="109">
        <v>86004.28</v>
      </c>
      <c r="C313" s="109">
        <v>0</v>
      </c>
      <c r="D313" s="109">
        <v>1146553.5000000002</v>
      </c>
      <c r="E313" s="109">
        <v>537306.68999999994</v>
      </c>
      <c r="F313" s="109">
        <v>4492.78</v>
      </c>
      <c r="G313" s="109">
        <v>0</v>
      </c>
      <c r="H313" s="109">
        <v>546938.52</v>
      </c>
      <c r="I313" s="109">
        <v>0</v>
      </c>
      <c r="J313" s="110">
        <v>2321295.7700000005</v>
      </c>
      <c r="K313" s="109">
        <v>1522362.84</v>
      </c>
      <c r="L313" s="109">
        <v>0</v>
      </c>
      <c r="M313" s="109">
        <v>10000</v>
      </c>
      <c r="N313" s="109">
        <v>0</v>
      </c>
      <c r="O313" s="109">
        <v>380695.73</v>
      </c>
      <c r="P313" s="109">
        <v>892151.84</v>
      </c>
      <c r="Q313" s="109">
        <v>107922.57</v>
      </c>
      <c r="R313" s="109">
        <v>142969.32999999999</v>
      </c>
      <c r="S313" s="109">
        <v>0</v>
      </c>
      <c r="T313" s="109">
        <v>0</v>
      </c>
      <c r="U313" s="111">
        <v>3056102.31</v>
      </c>
      <c r="V313" s="112"/>
      <c r="W313" s="112"/>
      <c r="X313" s="112"/>
      <c r="Y313" s="112"/>
      <c r="Z313" s="112"/>
      <c r="AA313" s="112"/>
      <c r="AB313" s="112"/>
    </row>
    <row r="314" spans="1:28">
      <c r="A314" s="103" t="s">
        <v>259</v>
      </c>
      <c r="B314" s="100">
        <v>0</v>
      </c>
      <c r="C314" s="100">
        <v>0</v>
      </c>
      <c r="D314" s="100">
        <v>0</v>
      </c>
      <c r="E314" s="100">
        <v>0</v>
      </c>
      <c r="F314" s="100">
        <v>0</v>
      </c>
      <c r="G314" s="100">
        <v>0</v>
      </c>
      <c r="H314" s="100">
        <v>0</v>
      </c>
      <c r="I314" s="100">
        <v>0</v>
      </c>
      <c r="J314" s="114">
        <v>0</v>
      </c>
      <c r="K314" s="100">
        <v>0</v>
      </c>
      <c r="L314" s="100">
        <v>0</v>
      </c>
      <c r="M314" s="100">
        <v>0</v>
      </c>
      <c r="N314" s="100">
        <v>0</v>
      </c>
      <c r="O314" s="100">
        <v>0</v>
      </c>
      <c r="P314" s="100">
        <v>0</v>
      </c>
      <c r="Q314" s="100">
        <v>0</v>
      </c>
      <c r="R314" s="100">
        <v>0</v>
      </c>
      <c r="S314" s="100">
        <v>0</v>
      </c>
      <c r="T314" s="100">
        <v>0</v>
      </c>
      <c r="U314" s="115">
        <v>0</v>
      </c>
    </row>
    <row r="315" spans="1:28">
      <c r="A315" s="103" t="s">
        <v>260</v>
      </c>
      <c r="B315" s="100">
        <v>92060</v>
      </c>
      <c r="C315" s="100">
        <v>0</v>
      </c>
      <c r="D315" s="100">
        <v>181690</v>
      </c>
      <c r="E315" s="100">
        <v>5875</v>
      </c>
      <c r="F315" s="100">
        <v>0</v>
      </c>
      <c r="G315" s="100">
        <v>0</v>
      </c>
      <c r="H315" s="100">
        <v>299</v>
      </c>
      <c r="I315" s="100">
        <v>73200</v>
      </c>
      <c r="J315" s="114">
        <v>353124</v>
      </c>
      <c r="K315" s="100">
        <v>73200</v>
      </c>
      <c r="L315" s="100">
        <v>0</v>
      </c>
      <c r="M315" s="100">
        <v>128000</v>
      </c>
      <c r="N315" s="100">
        <v>0</v>
      </c>
      <c r="O315" s="100">
        <v>165657</v>
      </c>
      <c r="P315" s="100">
        <v>30692</v>
      </c>
      <c r="Q315" s="100">
        <v>789</v>
      </c>
      <c r="R315" s="100">
        <v>75658</v>
      </c>
      <c r="S315" s="100">
        <v>0</v>
      </c>
      <c r="T315" s="100">
        <v>0</v>
      </c>
      <c r="U315" s="115">
        <v>473996</v>
      </c>
    </row>
    <row r="316" spans="1:28" s="113" customFormat="1" ht="14.4">
      <c r="A316" s="108" t="s">
        <v>41</v>
      </c>
      <c r="B316" s="109">
        <v>92060</v>
      </c>
      <c r="C316" s="109">
        <v>0</v>
      </c>
      <c r="D316" s="109">
        <v>181690</v>
      </c>
      <c r="E316" s="109">
        <v>5875</v>
      </c>
      <c r="F316" s="109">
        <v>0</v>
      </c>
      <c r="G316" s="109">
        <v>0</v>
      </c>
      <c r="H316" s="109">
        <v>299</v>
      </c>
      <c r="I316" s="109">
        <v>73200</v>
      </c>
      <c r="J316" s="110">
        <v>353124</v>
      </c>
      <c r="K316" s="109">
        <v>73200</v>
      </c>
      <c r="L316" s="109">
        <v>0</v>
      </c>
      <c r="M316" s="109">
        <v>128000</v>
      </c>
      <c r="N316" s="109">
        <v>0</v>
      </c>
      <c r="O316" s="109">
        <v>165657</v>
      </c>
      <c r="P316" s="109">
        <v>30692</v>
      </c>
      <c r="Q316" s="109">
        <v>789</v>
      </c>
      <c r="R316" s="109">
        <v>75658</v>
      </c>
      <c r="S316" s="109">
        <v>0</v>
      </c>
      <c r="T316" s="109">
        <v>0</v>
      </c>
      <c r="U316" s="111">
        <v>473996</v>
      </c>
      <c r="V316" s="112"/>
      <c r="W316" s="112"/>
      <c r="X316" s="112"/>
      <c r="Y316" s="112"/>
      <c r="Z316" s="112"/>
      <c r="AA316" s="112"/>
      <c r="AB316" s="112"/>
    </row>
    <row r="317" spans="1:28" s="113" customFormat="1" ht="14.4">
      <c r="A317" s="108" t="s">
        <v>42</v>
      </c>
      <c r="B317" s="109">
        <v>178064.28</v>
      </c>
      <c r="C317" s="109">
        <v>0</v>
      </c>
      <c r="D317" s="109">
        <v>1328243.5000000002</v>
      </c>
      <c r="E317" s="109">
        <v>543181.68999999994</v>
      </c>
      <c r="F317" s="109">
        <v>4492.78</v>
      </c>
      <c r="G317" s="109">
        <v>0</v>
      </c>
      <c r="H317" s="109">
        <v>547237.52</v>
      </c>
      <c r="I317" s="109">
        <v>73200</v>
      </c>
      <c r="J317" s="110">
        <v>2674419.7700000005</v>
      </c>
      <c r="K317" s="109">
        <v>1595562.84</v>
      </c>
      <c r="L317" s="109">
        <v>0</v>
      </c>
      <c r="M317" s="109">
        <v>138000</v>
      </c>
      <c r="N317" s="109">
        <v>0</v>
      </c>
      <c r="O317" s="109">
        <v>546352.73</v>
      </c>
      <c r="P317" s="109">
        <v>922843.84</v>
      </c>
      <c r="Q317" s="109">
        <v>108711.57</v>
      </c>
      <c r="R317" s="109">
        <v>218627.33</v>
      </c>
      <c r="S317" s="109">
        <v>0</v>
      </c>
      <c r="T317" s="109">
        <v>0</v>
      </c>
      <c r="U317" s="111">
        <v>3530098.31</v>
      </c>
      <c r="V317" s="112"/>
      <c r="W317" s="112"/>
      <c r="X317" s="112"/>
      <c r="Y317" s="112"/>
      <c r="Z317" s="112"/>
      <c r="AA317" s="112"/>
      <c r="AB317" s="112"/>
    </row>
    <row r="318" spans="1:28">
      <c r="J318" s="114">
        <v>0</v>
      </c>
      <c r="U318" s="115">
        <v>0</v>
      </c>
    </row>
    <row r="319" spans="1:28" s="113" customFormat="1" ht="14.4">
      <c r="A319" s="108" t="s">
        <v>261</v>
      </c>
      <c r="B319" s="109">
        <v>24362073</v>
      </c>
      <c r="C319" s="109">
        <v>0</v>
      </c>
      <c r="D319" s="109">
        <v>24937920</v>
      </c>
      <c r="E319" s="109">
        <v>21183348</v>
      </c>
      <c r="F319" s="109">
        <v>276937</v>
      </c>
      <c r="G319" s="109">
        <v>745176</v>
      </c>
      <c r="H319" s="109">
        <v>12255559</v>
      </c>
      <c r="I319" s="109">
        <v>0</v>
      </c>
      <c r="J319" s="110">
        <v>83761013</v>
      </c>
      <c r="K319" s="109">
        <v>53846211</v>
      </c>
      <c r="L319" s="109">
        <v>0</v>
      </c>
      <c r="M319" s="109">
        <v>12452305</v>
      </c>
      <c r="N319" s="109">
        <v>0</v>
      </c>
      <c r="O319" s="109">
        <v>8738372</v>
      </c>
      <c r="P319" s="109">
        <v>9658290</v>
      </c>
      <c r="Q319" s="109">
        <v>1854678</v>
      </c>
      <c r="R319" s="109">
        <v>3791490</v>
      </c>
      <c r="S319" s="109">
        <v>0</v>
      </c>
      <c r="T319" s="109">
        <v>0</v>
      </c>
      <c r="U319" s="111">
        <v>90341346</v>
      </c>
      <c r="V319" s="112"/>
      <c r="W319" s="112"/>
      <c r="X319" s="112"/>
      <c r="Y319" s="112"/>
      <c r="Z319" s="112"/>
      <c r="AA319" s="112"/>
      <c r="AB319" s="112"/>
    </row>
    <row r="320" spans="1:28">
      <c r="A320" s="103" t="s">
        <v>262</v>
      </c>
      <c r="B320" s="100">
        <v>1903097.36</v>
      </c>
      <c r="C320" s="100">
        <v>0</v>
      </c>
      <c r="D320" s="100">
        <v>666570.73</v>
      </c>
      <c r="E320" s="100">
        <v>702924.83000000007</v>
      </c>
      <c r="F320" s="100">
        <v>0</v>
      </c>
      <c r="G320" s="100">
        <v>0</v>
      </c>
      <c r="H320" s="100">
        <v>1325268.4300000002</v>
      </c>
      <c r="I320" s="100">
        <v>1246955.94</v>
      </c>
      <c r="J320" s="114">
        <v>5844817.2899999991</v>
      </c>
      <c r="K320" s="100">
        <v>0</v>
      </c>
      <c r="L320" s="100">
        <v>113804.72</v>
      </c>
      <c r="M320" s="100">
        <v>3270405.8499999996</v>
      </c>
      <c r="N320" s="100">
        <v>0</v>
      </c>
      <c r="O320" s="100">
        <v>915989.26000000013</v>
      </c>
      <c r="P320" s="100">
        <v>366833.36</v>
      </c>
      <c r="Q320" s="100">
        <v>224507.38</v>
      </c>
      <c r="R320" s="100">
        <v>856502.88</v>
      </c>
      <c r="S320" s="100">
        <v>0</v>
      </c>
      <c r="T320" s="100">
        <v>0</v>
      </c>
      <c r="U320" s="115">
        <v>5748043.4500000002</v>
      </c>
    </row>
    <row r="321" spans="1:21">
      <c r="A321" s="103" t="s">
        <v>263</v>
      </c>
      <c r="B321" s="100">
        <v>0</v>
      </c>
      <c r="C321" s="100">
        <v>0</v>
      </c>
      <c r="D321" s="100">
        <v>187401</v>
      </c>
      <c r="E321" s="100">
        <v>20778</v>
      </c>
      <c r="F321" s="100">
        <v>0</v>
      </c>
      <c r="G321" s="100">
        <v>0</v>
      </c>
      <c r="H321" s="100">
        <v>4400</v>
      </c>
      <c r="I321" s="100">
        <v>45964</v>
      </c>
      <c r="J321" s="114">
        <v>258543</v>
      </c>
      <c r="K321" s="100">
        <v>0</v>
      </c>
      <c r="L321" s="100">
        <v>0</v>
      </c>
      <c r="M321" s="100">
        <v>0</v>
      </c>
      <c r="N321" s="100">
        <v>0</v>
      </c>
      <c r="O321" s="100">
        <v>91179</v>
      </c>
      <c r="P321" s="100">
        <v>0</v>
      </c>
      <c r="Q321" s="100">
        <v>167364</v>
      </c>
      <c r="R321" s="100">
        <v>0</v>
      </c>
      <c r="S321" s="100">
        <v>0</v>
      </c>
      <c r="T321" s="100">
        <v>0</v>
      </c>
      <c r="U321" s="115">
        <v>258543</v>
      </c>
    </row>
    <row r="322" spans="1:21">
      <c r="A322" s="103" t="s">
        <v>264</v>
      </c>
      <c r="B322" s="100">
        <v>742381.99</v>
      </c>
      <c r="C322" s="100">
        <v>0</v>
      </c>
      <c r="D322" s="100">
        <v>91644.17</v>
      </c>
      <c r="E322" s="100">
        <v>0</v>
      </c>
      <c r="F322" s="100">
        <v>0</v>
      </c>
      <c r="G322" s="100">
        <v>0</v>
      </c>
      <c r="H322" s="100">
        <v>0</v>
      </c>
      <c r="I322" s="100">
        <v>0</v>
      </c>
      <c r="J322" s="114">
        <v>834026.16</v>
      </c>
      <c r="K322" s="100">
        <v>98400.85</v>
      </c>
      <c r="L322" s="100">
        <v>0</v>
      </c>
      <c r="M322" s="100">
        <v>0</v>
      </c>
      <c r="N322" s="100">
        <v>0</v>
      </c>
      <c r="O322" s="100">
        <v>45.27</v>
      </c>
      <c r="P322" s="100">
        <v>27488.09</v>
      </c>
      <c r="Q322" s="100">
        <v>715366.33</v>
      </c>
      <c r="R322" s="100">
        <v>0</v>
      </c>
      <c r="S322" s="100">
        <v>0</v>
      </c>
      <c r="T322" s="100">
        <v>0</v>
      </c>
      <c r="U322" s="115">
        <v>841300.53999999992</v>
      </c>
    </row>
    <row r="323" spans="1:21">
      <c r="A323" s="103" t="s">
        <v>265</v>
      </c>
      <c r="B323" s="100">
        <v>2231230.46</v>
      </c>
      <c r="C323" s="100">
        <v>0</v>
      </c>
      <c r="D323" s="100">
        <v>1385872.56</v>
      </c>
      <c r="E323" s="100">
        <v>172458.74</v>
      </c>
      <c r="F323" s="100">
        <v>0</v>
      </c>
      <c r="G323" s="100">
        <v>121982.8</v>
      </c>
      <c r="H323" s="100">
        <v>60194.1</v>
      </c>
      <c r="I323" s="100">
        <v>0</v>
      </c>
      <c r="J323" s="114">
        <v>3971738.6599999997</v>
      </c>
      <c r="K323" s="100">
        <v>0</v>
      </c>
      <c r="L323" s="100">
        <v>0</v>
      </c>
      <c r="M323" s="100">
        <v>1148619.51</v>
      </c>
      <c r="N323" s="100">
        <v>0</v>
      </c>
      <c r="O323" s="100">
        <v>95379.37</v>
      </c>
      <c r="P323" s="100">
        <v>666915.48</v>
      </c>
      <c r="Q323" s="100">
        <v>217239.43</v>
      </c>
      <c r="R323" s="100">
        <v>1178224.57</v>
      </c>
      <c r="S323" s="100">
        <v>0</v>
      </c>
      <c r="T323" s="100">
        <v>0</v>
      </c>
      <c r="U323" s="115">
        <v>3306378.3600000003</v>
      </c>
    </row>
    <row r="324" spans="1:21">
      <c r="A324" s="103" t="s">
        <v>266</v>
      </c>
      <c r="B324" s="100">
        <v>9456414</v>
      </c>
      <c r="C324" s="100">
        <v>1278203</v>
      </c>
      <c r="D324" s="100">
        <v>2990582</v>
      </c>
      <c r="E324" s="100">
        <v>0</v>
      </c>
      <c r="F324" s="100">
        <v>0</v>
      </c>
      <c r="G324" s="100">
        <v>176714</v>
      </c>
      <c r="H324" s="100">
        <v>51415</v>
      </c>
      <c r="I324" s="100">
        <v>2418344</v>
      </c>
      <c r="J324" s="114">
        <v>16371672</v>
      </c>
      <c r="K324" s="100">
        <v>4365848</v>
      </c>
      <c r="L324" s="100">
        <v>8108</v>
      </c>
      <c r="M324" s="100">
        <v>5718764</v>
      </c>
      <c r="N324" s="100">
        <v>0</v>
      </c>
      <c r="O324" s="100">
        <v>2279518</v>
      </c>
      <c r="P324" s="100">
        <v>2096067</v>
      </c>
      <c r="Q324" s="100">
        <v>1274328</v>
      </c>
      <c r="R324" s="100">
        <v>1400926</v>
      </c>
      <c r="S324" s="100">
        <v>0</v>
      </c>
      <c r="T324" s="100">
        <v>0</v>
      </c>
      <c r="U324" s="115">
        <v>17143559</v>
      </c>
    </row>
    <row r="325" spans="1:21">
      <c r="A325" s="103" t="s">
        <v>409</v>
      </c>
      <c r="B325" s="100">
        <v>0</v>
      </c>
      <c r="C325" s="100">
        <v>0</v>
      </c>
      <c r="D325" s="100">
        <v>0</v>
      </c>
      <c r="E325" s="100">
        <v>0</v>
      </c>
      <c r="F325" s="100">
        <v>0</v>
      </c>
      <c r="G325" s="100">
        <v>0</v>
      </c>
      <c r="H325" s="100">
        <v>0</v>
      </c>
      <c r="I325" s="100">
        <v>0</v>
      </c>
      <c r="J325" s="114">
        <v>0</v>
      </c>
      <c r="K325" s="100">
        <v>0</v>
      </c>
      <c r="L325" s="100">
        <v>0</v>
      </c>
      <c r="M325" s="100">
        <v>0</v>
      </c>
      <c r="N325" s="100">
        <v>0</v>
      </c>
      <c r="O325" s="100">
        <v>0</v>
      </c>
      <c r="P325" s="100">
        <v>0</v>
      </c>
      <c r="Q325" s="100">
        <v>0</v>
      </c>
      <c r="R325" s="100">
        <v>0</v>
      </c>
      <c r="S325" s="100">
        <v>0</v>
      </c>
      <c r="T325" s="100">
        <v>0</v>
      </c>
      <c r="U325" s="115">
        <v>0</v>
      </c>
    </row>
    <row r="326" spans="1:21">
      <c r="A326" s="103" t="s">
        <v>268</v>
      </c>
      <c r="B326" s="100">
        <v>637672</v>
      </c>
      <c r="C326" s="100">
        <v>0</v>
      </c>
      <c r="D326" s="100">
        <v>179596</v>
      </c>
      <c r="E326" s="100">
        <v>67206</v>
      </c>
      <c r="F326" s="100">
        <v>0</v>
      </c>
      <c r="G326" s="100">
        <v>0</v>
      </c>
      <c r="H326" s="100">
        <v>0</v>
      </c>
      <c r="I326" s="100">
        <v>171647</v>
      </c>
      <c r="J326" s="114">
        <v>1056121</v>
      </c>
      <c r="K326" s="100">
        <v>0</v>
      </c>
      <c r="L326" s="100">
        <v>0</v>
      </c>
      <c r="M326" s="100">
        <v>171647</v>
      </c>
      <c r="N326" s="100">
        <v>0</v>
      </c>
      <c r="O326" s="100">
        <v>206444</v>
      </c>
      <c r="P326" s="100">
        <v>68863</v>
      </c>
      <c r="Q326" s="100">
        <v>455481</v>
      </c>
      <c r="R326" s="100">
        <v>19867</v>
      </c>
      <c r="S326" s="100">
        <v>0</v>
      </c>
      <c r="T326" s="100">
        <v>0</v>
      </c>
      <c r="U326" s="115">
        <v>922302</v>
      </c>
    </row>
    <row r="327" spans="1:21">
      <c r="A327" s="103" t="s">
        <v>269</v>
      </c>
      <c r="B327" s="100">
        <v>32</v>
      </c>
      <c r="C327" s="100">
        <v>0</v>
      </c>
      <c r="D327" s="100">
        <v>4167.76</v>
      </c>
      <c r="E327" s="100">
        <v>2680.64</v>
      </c>
      <c r="F327" s="100">
        <v>0</v>
      </c>
      <c r="G327" s="100">
        <v>0</v>
      </c>
      <c r="H327" s="100">
        <v>0</v>
      </c>
      <c r="I327" s="100">
        <v>0</v>
      </c>
      <c r="J327" s="114">
        <v>6880.4</v>
      </c>
      <c r="K327" s="100">
        <v>5453.43</v>
      </c>
      <c r="L327" s="100">
        <v>0</v>
      </c>
      <c r="M327" s="100">
        <v>0</v>
      </c>
      <c r="N327" s="100">
        <v>0</v>
      </c>
      <c r="O327" s="100">
        <v>2115.83</v>
      </c>
      <c r="P327" s="100">
        <v>3677.61</v>
      </c>
      <c r="Q327" s="100">
        <v>0</v>
      </c>
      <c r="R327" s="100">
        <v>0</v>
      </c>
      <c r="S327" s="100">
        <v>0</v>
      </c>
      <c r="T327" s="100">
        <v>0</v>
      </c>
      <c r="U327" s="115">
        <v>11246.87</v>
      </c>
    </row>
    <row r="328" spans="1:21">
      <c r="A328" s="103" t="s">
        <v>270</v>
      </c>
      <c r="B328" s="100">
        <v>57044</v>
      </c>
      <c r="C328" s="100">
        <v>0</v>
      </c>
      <c r="D328" s="100">
        <v>1425445</v>
      </c>
      <c r="E328" s="100">
        <v>9966</v>
      </c>
      <c r="F328" s="100">
        <v>27247</v>
      </c>
      <c r="G328" s="100">
        <v>0</v>
      </c>
      <c r="H328" s="100">
        <v>57413</v>
      </c>
      <c r="I328" s="100">
        <v>0</v>
      </c>
      <c r="J328" s="114">
        <v>1577115</v>
      </c>
      <c r="K328" s="100">
        <v>1065662</v>
      </c>
      <c r="L328" s="100">
        <v>4666</v>
      </c>
      <c r="M328" s="100">
        <v>0</v>
      </c>
      <c r="N328" s="100">
        <v>0</v>
      </c>
      <c r="O328" s="100">
        <v>1116758</v>
      </c>
      <c r="P328" s="100">
        <v>576266</v>
      </c>
      <c r="Q328" s="100">
        <v>15756</v>
      </c>
      <c r="R328" s="100">
        <v>26254</v>
      </c>
      <c r="S328" s="100">
        <v>0</v>
      </c>
      <c r="T328" s="100">
        <v>0</v>
      </c>
      <c r="U328" s="115">
        <v>2805362</v>
      </c>
    </row>
    <row r="329" spans="1:21">
      <c r="A329" s="103" t="s">
        <v>271</v>
      </c>
      <c r="B329" s="100">
        <v>1751415</v>
      </c>
      <c r="C329" s="100">
        <v>621926</v>
      </c>
      <c r="D329" s="100">
        <v>1648132</v>
      </c>
      <c r="E329" s="100">
        <v>258273</v>
      </c>
      <c r="F329" s="100">
        <v>0</v>
      </c>
      <c r="G329" s="100">
        <v>495708</v>
      </c>
      <c r="H329" s="100">
        <v>1290393</v>
      </c>
      <c r="I329" s="100">
        <v>1817624</v>
      </c>
      <c r="J329" s="114">
        <v>7883471</v>
      </c>
      <c r="K329" s="100">
        <v>449082</v>
      </c>
      <c r="L329" s="100">
        <v>688165</v>
      </c>
      <c r="M329" s="100">
        <v>3963262</v>
      </c>
      <c r="N329" s="100">
        <v>0</v>
      </c>
      <c r="O329" s="100">
        <v>7710706</v>
      </c>
      <c r="P329" s="100">
        <v>769539</v>
      </c>
      <c r="Q329" s="100">
        <v>373586</v>
      </c>
      <c r="R329" s="100">
        <v>819386</v>
      </c>
      <c r="S329" s="100">
        <v>0</v>
      </c>
      <c r="T329" s="100">
        <v>0</v>
      </c>
      <c r="U329" s="115">
        <v>14773726</v>
      </c>
    </row>
    <row r="330" spans="1:21">
      <c r="A330" s="103" t="s">
        <v>272</v>
      </c>
      <c r="B330" s="100">
        <v>11485336</v>
      </c>
      <c r="C330" s="100">
        <v>0</v>
      </c>
      <c r="D330" s="100">
        <v>2013975</v>
      </c>
      <c r="E330" s="100">
        <v>1138177</v>
      </c>
      <c r="F330" s="100">
        <v>25531</v>
      </c>
      <c r="G330" s="100">
        <v>75533</v>
      </c>
      <c r="H330" s="100">
        <v>951238</v>
      </c>
      <c r="I330" s="100">
        <v>5014656</v>
      </c>
      <c r="J330" s="114">
        <v>20704446</v>
      </c>
      <c r="K330" s="100">
        <v>0</v>
      </c>
      <c r="L330" s="100">
        <v>0</v>
      </c>
      <c r="M330" s="100">
        <v>6549522</v>
      </c>
      <c r="N330" s="100">
        <v>0</v>
      </c>
      <c r="O330" s="100">
        <v>1162698</v>
      </c>
      <c r="P330" s="100">
        <v>1239237</v>
      </c>
      <c r="Q330" s="100">
        <v>93991</v>
      </c>
      <c r="R330" s="100">
        <v>137585</v>
      </c>
      <c r="S330" s="100">
        <v>0</v>
      </c>
      <c r="T330" s="100">
        <v>0</v>
      </c>
      <c r="U330" s="115">
        <v>9183033</v>
      </c>
    </row>
    <row r="331" spans="1:21">
      <c r="A331" s="103" t="s">
        <v>273</v>
      </c>
      <c r="B331" s="100">
        <v>1154053</v>
      </c>
      <c r="C331" s="100">
        <v>0</v>
      </c>
      <c r="D331" s="100">
        <v>461883</v>
      </c>
      <c r="E331" s="100">
        <v>697782</v>
      </c>
      <c r="F331" s="100">
        <v>0</v>
      </c>
      <c r="G331" s="100">
        <v>82961</v>
      </c>
      <c r="H331" s="100">
        <v>2000</v>
      </c>
      <c r="I331" s="100">
        <v>2408058</v>
      </c>
      <c r="J331" s="114">
        <v>4806737</v>
      </c>
      <c r="K331" s="100">
        <v>2408058</v>
      </c>
      <c r="L331" s="100">
        <v>0</v>
      </c>
      <c r="M331" s="100">
        <v>751250</v>
      </c>
      <c r="N331" s="100">
        <v>0</v>
      </c>
      <c r="O331" s="100">
        <v>1547711</v>
      </c>
      <c r="P331" s="100">
        <v>375380</v>
      </c>
      <c r="Q331" s="100">
        <v>73139</v>
      </c>
      <c r="R331" s="100">
        <v>0</v>
      </c>
      <c r="S331" s="100">
        <v>0</v>
      </c>
      <c r="T331" s="100">
        <v>0</v>
      </c>
      <c r="U331" s="115">
        <v>5155538</v>
      </c>
    </row>
    <row r="332" spans="1:21">
      <c r="A332" s="103" t="s">
        <v>274</v>
      </c>
      <c r="B332" s="100">
        <v>545168.19999999995</v>
      </c>
      <c r="C332" s="100">
        <v>0</v>
      </c>
      <c r="D332" s="100">
        <v>537519.21000000008</v>
      </c>
      <c r="E332" s="100">
        <v>267206.90999999997</v>
      </c>
      <c r="F332" s="100">
        <v>0</v>
      </c>
      <c r="G332" s="100">
        <v>0</v>
      </c>
      <c r="H332" s="100">
        <v>0</v>
      </c>
      <c r="I332" s="100">
        <v>845566.19</v>
      </c>
      <c r="J332" s="114">
        <v>2195460.5099999998</v>
      </c>
      <c r="K332" s="100">
        <v>0</v>
      </c>
      <c r="L332" s="100">
        <v>0</v>
      </c>
      <c r="M332" s="100">
        <v>670876.15</v>
      </c>
      <c r="N332" s="100">
        <v>0</v>
      </c>
      <c r="O332" s="100">
        <v>1598475.4300000002</v>
      </c>
      <c r="P332" s="100">
        <v>354538.54</v>
      </c>
      <c r="Q332" s="100">
        <v>0</v>
      </c>
      <c r="R332" s="100">
        <v>73590.150000000009</v>
      </c>
      <c r="S332" s="100">
        <v>0</v>
      </c>
      <c r="T332" s="100">
        <v>0</v>
      </c>
      <c r="U332" s="115">
        <v>2697480.27</v>
      </c>
    </row>
    <row r="333" spans="1:21">
      <c r="A333" s="103" t="s">
        <v>275</v>
      </c>
      <c r="B333" s="100">
        <v>2294427</v>
      </c>
      <c r="C333" s="100">
        <v>0</v>
      </c>
      <c r="D333" s="100">
        <v>862927</v>
      </c>
      <c r="E333" s="100">
        <v>0</v>
      </c>
      <c r="F333" s="100">
        <v>0</v>
      </c>
      <c r="G333" s="100">
        <v>0</v>
      </c>
      <c r="H333" s="100">
        <v>170000</v>
      </c>
      <c r="I333" s="100">
        <v>453494</v>
      </c>
      <c r="J333" s="114">
        <v>3780848</v>
      </c>
      <c r="K333" s="100">
        <v>0</v>
      </c>
      <c r="L333" s="100">
        <v>0</v>
      </c>
      <c r="M333" s="100">
        <v>1000458</v>
      </c>
      <c r="N333" s="100">
        <v>0</v>
      </c>
      <c r="O333" s="100">
        <v>422309</v>
      </c>
      <c r="P333" s="100">
        <v>281463</v>
      </c>
      <c r="Q333" s="100">
        <v>130839</v>
      </c>
      <c r="R333" s="100">
        <v>849330</v>
      </c>
      <c r="S333" s="100">
        <v>0</v>
      </c>
      <c r="T333" s="100">
        <v>0</v>
      </c>
      <c r="U333" s="115">
        <v>2684399</v>
      </c>
    </row>
    <row r="334" spans="1:21">
      <c r="A334" s="103" t="s">
        <v>276</v>
      </c>
      <c r="B334" s="100">
        <v>479703.42</v>
      </c>
      <c r="C334" s="100">
        <v>0</v>
      </c>
      <c r="D334" s="100">
        <v>0</v>
      </c>
      <c r="E334" s="100">
        <v>615870.49</v>
      </c>
      <c r="F334" s="100">
        <v>0</v>
      </c>
      <c r="G334" s="100">
        <v>0</v>
      </c>
      <c r="H334" s="100">
        <v>0</v>
      </c>
      <c r="I334" s="100">
        <v>4483496.07</v>
      </c>
      <c r="J334" s="114">
        <v>5579069.9800000004</v>
      </c>
      <c r="K334" s="100">
        <v>0</v>
      </c>
      <c r="L334" s="100">
        <v>0</v>
      </c>
      <c r="M334" s="100">
        <v>4952996.07</v>
      </c>
      <c r="N334" s="100">
        <v>0</v>
      </c>
      <c r="O334" s="100">
        <v>1002648.5299999999</v>
      </c>
      <c r="P334" s="100">
        <v>415015.37</v>
      </c>
      <c r="Q334" s="100">
        <v>83602.039999999994</v>
      </c>
      <c r="R334" s="100">
        <v>0</v>
      </c>
      <c r="S334" s="100">
        <v>0</v>
      </c>
      <c r="T334" s="100">
        <v>0</v>
      </c>
      <c r="U334" s="115">
        <v>6454262.0100000007</v>
      </c>
    </row>
    <row r="335" spans="1:21">
      <c r="A335" s="103" t="s">
        <v>410</v>
      </c>
      <c r="B335" s="100">
        <v>756280</v>
      </c>
      <c r="C335" s="100">
        <v>0</v>
      </c>
      <c r="D335" s="100">
        <v>1459592</v>
      </c>
      <c r="E335" s="100">
        <v>0</v>
      </c>
      <c r="F335" s="100">
        <v>0</v>
      </c>
      <c r="G335" s="100">
        <v>83233</v>
      </c>
      <c r="H335" s="100">
        <v>121150</v>
      </c>
      <c r="I335" s="100">
        <v>0</v>
      </c>
      <c r="J335" s="114">
        <v>2420255</v>
      </c>
      <c r="K335" s="100">
        <v>0</v>
      </c>
      <c r="L335" s="100">
        <v>0</v>
      </c>
      <c r="M335" s="100">
        <v>864764</v>
      </c>
      <c r="N335" s="100">
        <v>0</v>
      </c>
      <c r="O335" s="100">
        <v>1147131</v>
      </c>
      <c r="P335" s="100">
        <v>187994</v>
      </c>
      <c r="Q335" s="100">
        <v>462906</v>
      </c>
      <c r="R335" s="100">
        <v>0</v>
      </c>
      <c r="S335" s="100">
        <v>0</v>
      </c>
      <c r="T335" s="100">
        <v>0</v>
      </c>
      <c r="U335" s="115">
        <v>2662795</v>
      </c>
    </row>
    <row r="336" spans="1:21">
      <c r="A336" s="103" t="s">
        <v>278</v>
      </c>
      <c r="B336" s="100">
        <v>179630</v>
      </c>
      <c r="C336" s="100">
        <v>0</v>
      </c>
      <c r="D336" s="100">
        <v>266840</v>
      </c>
      <c r="E336" s="100">
        <v>0</v>
      </c>
      <c r="F336" s="100">
        <v>0</v>
      </c>
      <c r="G336" s="100">
        <v>4914</v>
      </c>
      <c r="H336" s="100">
        <v>0</v>
      </c>
      <c r="I336" s="100">
        <v>415828</v>
      </c>
      <c r="J336" s="114">
        <v>867212</v>
      </c>
      <c r="K336" s="100">
        <v>415828</v>
      </c>
      <c r="L336" s="100">
        <v>20471</v>
      </c>
      <c r="M336" s="100">
        <v>190326</v>
      </c>
      <c r="N336" s="100">
        <v>0</v>
      </c>
      <c r="O336" s="100">
        <v>166841</v>
      </c>
      <c r="P336" s="100">
        <v>127085</v>
      </c>
      <c r="Q336" s="100">
        <v>111032</v>
      </c>
      <c r="R336" s="100">
        <v>169199</v>
      </c>
      <c r="S336" s="100">
        <v>0</v>
      </c>
      <c r="T336" s="100">
        <v>0</v>
      </c>
      <c r="U336" s="115">
        <v>1200782</v>
      </c>
    </row>
    <row r="337" spans="1:28">
      <c r="A337" s="103" t="s">
        <v>279</v>
      </c>
      <c r="B337" s="100">
        <v>1178790</v>
      </c>
      <c r="C337" s="100">
        <v>0</v>
      </c>
      <c r="D337" s="100">
        <v>225717</v>
      </c>
      <c r="E337" s="100">
        <v>0</v>
      </c>
      <c r="F337" s="100">
        <v>0</v>
      </c>
      <c r="G337" s="100">
        <v>0</v>
      </c>
      <c r="H337" s="100">
        <v>9352</v>
      </c>
      <c r="I337" s="100">
        <v>479465</v>
      </c>
      <c r="J337" s="114">
        <v>1893324</v>
      </c>
      <c r="K337" s="100">
        <v>16846</v>
      </c>
      <c r="L337" s="100">
        <v>0</v>
      </c>
      <c r="M337" s="100">
        <v>567465</v>
      </c>
      <c r="N337" s="100">
        <v>0</v>
      </c>
      <c r="O337" s="100">
        <v>82614</v>
      </c>
      <c r="P337" s="100">
        <v>95119</v>
      </c>
      <c r="Q337" s="100">
        <v>489237</v>
      </c>
      <c r="R337" s="100">
        <v>496660</v>
      </c>
      <c r="S337" s="100">
        <v>0</v>
      </c>
      <c r="T337" s="100">
        <v>0</v>
      </c>
      <c r="U337" s="115">
        <v>1747941</v>
      </c>
    </row>
    <row r="338" spans="1:28">
      <c r="A338" s="103" t="s">
        <v>280</v>
      </c>
      <c r="B338" s="100">
        <v>0</v>
      </c>
      <c r="C338" s="100">
        <v>0</v>
      </c>
      <c r="D338" s="100">
        <v>20387</v>
      </c>
      <c r="E338" s="100">
        <v>15634</v>
      </c>
      <c r="F338" s="100">
        <v>0</v>
      </c>
      <c r="G338" s="100">
        <v>0</v>
      </c>
      <c r="H338" s="100">
        <v>7530</v>
      </c>
      <c r="I338" s="100">
        <v>7687</v>
      </c>
      <c r="J338" s="114">
        <v>51238</v>
      </c>
      <c r="K338" s="100">
        <v>299396</v>
      </c>
      <c r="L338" s="100">
        <v>0</v>
      </c>
      <c r="M338" s="100">
        <v>0</v>
      </c>
      <c r="N338" s="100">
        <v>0</v>
      </c>
      <c r="O338" s="100">
        <v>24098</v>
      </c>
      <c r="P338" s="100">
        <v>26664</v>
      </c>
      <c r="Q338" s="100">
        <v>11184</v>
      </c>
      <c r="R338" s="100">
        <v>0</v>
      </c>
      <c r="S338" s="100">
        <v>0</v>
      </c>
      <c r="T338" s="100">
        <v>0</v>
      </c>
      <c r="U338" s="115">
        <v>361342</v>
      </c>
    </row>
    <row r="339" spans="1:28" s="113" customFormat="1" ht="14.4">
      <c r="A339" s="108" t="s">
        <v>41</v>
      </c>
      <c r="B339" s="109">
        <v>34852674.430000007</v>
      </c>
      <c r="C339" s="109">
        <v>1900129</v>
      </c>
      <c r="D339" s="109">
        <v>14428251.43</v>
      </c>
      <c r="E339" s="109">
        <v>3968957.6100000003</v>
      </c>
      <c r="F339" s="109">
        <v>52778</v>
      </c>
      <c r="G339" s="109">
        <v>1041045.8</v>
      </c>
      <c r="H339" s="109">
        <v>4050353.5300000003</v>
      </c>
      <c r="I339" s="109">
        <v>19808785.199999999</v>
      </c>
      <c r="J339" s="110">
        <v>80102975</v>
      </c>
      <c r="K339" s="109">
        <v>9124574.2799999993</v>
      </c>
      <c r="L339" s="109">
        <v>835214.72</v>
      </c>
      <c r="M339" s="109">
        <v>29820355.579999998</v>
      </c>
      <c r="N339" s="109">
        <v>0</v>
      </c>
      <c r="O339" s="109">
        <v>19572660.690000001</v>
      </c>
      <c r="P339" s="109">
        <v>7678145.4499999993</v>
      </c>
      <c r="Q339" s="109">
        <v>4899558.18</v>
      </c>
      <c r="R339" s="109">
        <v>6027524.6000000006</v>
      </c>
      <c r="S339" s="109">
        <v>0</v>
      </c>
      <c r="T339" s="109">
        <v>0</v>
      </c>
      <c r="U339" s="111">
        <v>77958033.5</v>
      </c>
      <c r="V339" s="112"/>
      <c r="W339" s="112"/>
      <c r="X339" s="112"/>
      <c r="Y339" s="112"/>
      <c r="Z339" s="112"/>
      <c r="AA339" s="112"/>
      <c r="AB339" s="112"/>
    </row>
    <row r="340" spans="1:28" s="113" customFormat="1" ht="14.4">
      <c r="A340" s="108" t="s">
        <v>42</v>
      </c>
      <c r="B340" s="109">
        <v>59214747.430000007</v>
      </c>
      <c r="C340" s="109">
        <v>1900129</v>
      </c>
      <c r="D340" s="109">
        <v>39366171.43</v>
      </c>
      <c r="E340" s="109">
        <v>25152305.609999999</v>
      </c>
      <c r="F340" s="109">
        <v>329715</v>
      </c>
      <c r="G340" s="109">
        <v>1786221.8</v>
      </c>
      <c r="H340" s="109">
        <v>16305912.530000001</v>
      </c>
      <c r="I340" s="109">
        <v>19808785.199999999</v>
      </c>
      <c r="J340" s="110">
        <v>163863988</v>
      </c>
      <c r="K340" s="109">
        <v>62970785.280000001</v>
      </c>
      <c r="L340" s="109">
        <v>835214.72</v>
      </c>
      <c r="M340" s="109">
        <v>42272660.579999998</v>
      </c>
      <c r="N340" s="109">
        <v>0</v>
      </c>
      <c r="O340" s="109">
        <v>28311032.690000001</v>
      </c>
      <c r="P340" s="109">
        <v>17336435.449999999</v>
      </c>
      <c r="Q340" s="109">
        <v>6754236.1799999997</v>
      </c>
      <c r="R340" s="109">
        <v>9819014.6000000015</v>
      </c>
      <c r="S340" s="109">
        <v>0</v>
      </c>
      <c r="T340" s="109">
        <v>0</v>
      </c>
      <c r="U340" s="111">
        <v>168299379.5</v>
      </c>
      <c r="V340" s="112"/>
      <c r="W340" s="112"/>
      <c r="X340" s="112"/>
      <c r="Y340" s="112"/>
      <c r="Z340" s="112"/>
      <c r="AA340" s="112"/>
      <c r="AB340" s="112"/>
    </row>
    <row r="341" spans="1:28">
      <c r="J341" s="114">
        <v>0</v>
      </c>
      <c r="U341" s="115">
        <v>0</v>
      </c>
    </row>
    <row r="342" spans="1:28" s="113" customFormat="1" ht="14.4">
      <c r="A342" s="108" t="s">
        <v>281</v>
      </c>
      <c r="B342" s="109">
        <v>7832926.5599999996</v>
      </c>
      <c r="C342" s="109">
        <v>8027042.9600000009</v>
      </c>
      <c r="D342" s="109">
        <v>12018804.630000001</v>
      </c>
      <c r="E342" s="109">
        <v>6311297.2300000004</v>
      </c>
      <c r="F342" s="109">
        <v>249870.16</v>
      </c>
      <c r="G342" s="109">
        <v>3309365.73</v>
      </c>
      <c r="H342" s="109">
        <v>2039458.4000000001</v>
      </c>
      <c r="I342" s="109">
        <v>2431239</v>
      </c>
      <c r="J342" s="110">
        <v>42220004.669999987</v>
      </c>
      <c r="K342" s="109">
        <v>15719955.939999999</v>
      </c>
      <c r="L342" s="109">
        <v>3605.78</v>
      </c>
      <c r="M342" s="109">
        <v>3490175.5</v>
      </c>
      <c r="N342" s="109">
        <v>0</v>
      </c>
      <c r="O342" s="109">
        <v>2308864.9400000004</v>
      </c>
      <c r="P342" s="109">
        <v>10028174.65</v>
      </c>
      <c r="Q342" s="109">
        <v>1627740.18</v>
      </c>
      <c r="R342" s="109">
        <v>3155065.63</v>
      </c>
      <c r="S342" s="109">
        <v>2817091.86</v>
      </c>
      <c r="T342" s="109">
        <v>0</v>
      </c>
      <c r="U342" s="111">
        <v>39150674.480000004</v>
      </c>
      <c r="V342" s="112"/>
      <c r="W342" s="112"/>
      <c r="X342" s="112"/>
      <c r="Y342" s="112"/>
      <c r="Z342" s="112"/>
      <c r="AA342" s="112"/>
      <c r="AB342" s="112"/>
    </row>
    <row r="343" spans="1:28">
      <c r="A343" s="103" t="s">
        <v>282</v>
      </c>
      <c r="B343" s="100">
        <v>36978</v>
      </c>
      <c r="C343" s="100">
        <v>0</v>
      </c>
      <c r="D343" s="100">
        <v>176736</v>
      </c>
      <c r="E343" s="100">
        <v>17439</v>
      </c>
      <c r="F343" s="100">
        <v>21899</v>
      </c>
      <c r="G343" s="100">
        <v>10</v>
      </c>
      <c r="H343" s="100">
        <v>30000</v>
      </c>
      <c r="I343" s="100">
        <v>0</v>
      </c>
      <c r="J343" s="114">
        <v>283062</v>
      </c>
      <c r="K343" s="100">
        <v>149544</v>
      </c>
      <c r="L343" s="100">
        <v>0</v>
      </c>
      <c r="M343" s="100">
        <v>7263</v>
      </c>
      <c r="N343" s="100">
        <v>0</v>
      </c>
      <c r="O343" s="100">
        <v>43077</v>
      </c>
      <c r="P343" s="100">
        <v>149348</v>
      </c>
      <c r="Q343" s="100">
        <v>0</v>
      </c>
      <c r="R343" s="100">
        <v>30916</v>
      </c>
      <c r="S343" s="100">
        <v>0</v>
      </c>
      <c r="T343" s="100">
        <v>0</v>
      </c>
      <c r="U343" s="115">
        <v>380148</v>
      </c>
    </row>
    <row r="344" spans="1:28">
      <c r="A344" s="103" t="s">
        <v>283</v>
      </c>
      <c r="B344" s="100">
        <v>1178581</v>
      </c>
      <c r="C344" s="100">
        <v>0</v>
      </c>
      <c r="D344" s="100">
        <v>126068</v>
      </c>
      <c r="E344" s="100">
        <v>348109</v>
      </c>
      <c r="F344" s="100">
        <v>0</v>
      </c>
      <c r="G344" s="100">
        <v>69</v>
      </c>
      <c r="H344" s="100">
        <v>200000</v>
      </c>
      <c r="I344" s="100">
        <v>396435</v>
      </c>
      <c r="J344" s="114">
        <v>2249262</v>
      </c>
      <c r="K344" s="100">
        <v>396435</v>
      </c>
      <c r="L344" s="100">
        <v>0</v>
      </c>
      <c r="M344" s="100">
        <v>200000</v>
      </c>
      <c r="N344" s="100">
        <v>0</v>
      </c>
      <c r="O344" s="100">
        <v>369596</v>
      </c>
      <c r="P344" s="100">
        <v>220477</v>
      </c>
      <c r="Q344" s="100">
        <v>871544</v>
      </c>
      <c r="R344" s="100">
        <v>1903</v>
      </c>
      <c r="S344" s="100">
        <v>0</v>
      </c>
      <c r="T344" s="100">
        <v>0</v>
      </c>
      <c r="U344" s="115">
        <v>2059955</v>
      </c>
    </row>
    <row r="345" spans="1:28">
      <c r="A345" s="103" t="s">
        <v>284</v>
      </c>
      <c r="B345" s="100">
        <v>665719</v>
      </c>
      <c r="C345" s="100">
        <v>0</v>
      </c>
      <c r="D345" s="100">
        <v>415776</v>
      </c>
      <c r="E345" s="100">
        <v>0</v>
      </c>
      <c r="F345" s="100">
        <v>0</v>
      </c>
      <c r="G345" s="100">
        <v>0</v>
      </c>
      <c r="H345" s="100">
        <v>311147</v>
      </c>
      <c r="I345" s="100">
        <v>220926</v>
      </c>
      <c r="J345" s="114">
        <v>1613568</v>
      </c>
      <c r="K345" s="100">
        <v>220926</v>
      </c>
      <c r="L345" s="100">
        <v>0</v>
      </c>
      <c r="M345" s="100">
        <v>619271</v>
      </c>
      <c r="N345" s="100">
        <v>0</v>
      </c>
      <c r="O345" s="100">
        <v>191770</v>
      </c>
      <c r="P345" s="100">
        <v>75090</v>
      </c>
      <c r="Q345" s="100">
        <v>454395</v>
      </c>
      <c r="R345" s="100">
        <v>52116</v>
      </c>
      <c r="S345" s="100">
        <v>0</v>
      </c>
      <c r="T345" s="100">
        <v>0</v>
      </c>
      <c r="U345" s="115">
        <v>1613568</v>
      </c>
    </row>
    <row r="346" spans="1:28">
      <c r="A346" s="103" t="s">
        <v>285</v>
      </c>
      <c r="B346" s="100">
        <v>23225.200000000001</v>
      </c>
      <c r="C346" s="100">
        <v>465989.99</v>
      </c>
      <c r="D346" s="100">
        <v>26726.19</v>
      </c>
      <c r="E346" s="100">
        <v>20960.060000000001</v>
      </c>
      <c r="F346" s="100">
        <v>0</v>
      </c>
      <c r="G346" s="100">
        <v>0</v>
      </c>
      <c r="H346" s="100">
        <v>4916.3600000000006</v>
      </c>
      <c r="I346" s="100">
        <v>0</v>
      </c>
      <c r="J346" s="114">
        <v>541817.80000000005</v>
      </c>
      <c r="K346" s="100">
        <v>30243.49</v>
      </c>
      <c r="L346" s="100">
        <v>0</v>
      </c>
      <c r="M346" s="100">
        <v>0</v>
      </c>
      <c r="N346" s="100">
        <v>0</v>
      </c>
      <c r="O346" s="100">
        <v>38681.9</v>
      </c>
      <c r="P346" s="100">
        <v>12158.46</v>
      </c>
      <c r="Q346" s="100">
        <v>481920.41</v>
      </c>
      <c r="R346" s="100">
        <v>0</v>
      </c>
      <c r="S346" s="100">
        <v>0</v>
      </c>
      <c r="T346" s="100">
        <v>0</v>
      </c>
      <c r="U346" s="115">
        <v>563004.26</v>
      </c>
    </row>
    <row r="347" spans="1:28">
      <c r="A347" s="103" t="s">
        <v>286</v>
      </c>
      <c r="B347" s="100">
        <v>38003.68</v>
      </c>
      <c r="C347" s="100">
        <v>0</v>
      </c>
      <c r="D347" s="100">
        <v>10359.91</v>
      </c>
      <c r="E347" s="100">
        <v>3969.97</v>
      </c>
      <c r="F347" s="100">
        <v>0</v>
      </c>
      <c r="G347" s="100">
        <v>0</v>
      </c>
      <c r="H347" s="100">
        <v>0</v>
      </c>
      <c r="I347" s="100">
        <v>0</v>
      </c>
      <c r="J347" s="114">
        <v>52333.56</v>
      </c>
      <c r="K347" s="100">
        <v>0</v>
      </c>
      <c r="L347" s="100">
        <v>0</v>
      </c>
      <c r="M347" s="100">
        <v>0</v>
      </c>
      <c r="N347" s="100">
        <v>0</v>
      </c>
      <c r="O347" s="100">
        <v>0</v>
      </c>
      <c r="P347" s="100">
        <v>0</v>
      </c>
      <c r="Q347" s="100">
        <v>41342.660000000003</v>
      </c>
      <c r="R347" s="100">
        <v>0</v>
      </c>
      <c r="S347" s="100">
        <v>0</v>
      </c>
      <c r="T347" s="100">
        <v>0</v>
      </c>
      <c r="U347" s="115">
        <v>41342.660000000003</v>
      </c>
    </row>
    <row r="348" spans="1:28">
      <c r="A348" s="103" t="s">
        <v>287</v>
      </c>
      <c r="B348" s="100">
        <v>55909.350000000006</v>
      </c>
      <c r="C348" s="100">
        <v>0</v>
      </c>
      <c r="D348" s="100">
        <v>675553.25</v>
      </c>
      <c r="E348" s="100">
        <v>0</v>
      </c>
      <c r="F348" s="100">
        <v>0</v>
      </c>
      <c r="G348" s="100">
        <v>0</v>
      </c>
      <c r="H348" s="100">
        <v>4420.59</v>
      </c>
      <c r="I348" s="100">
        <v>244200.53</v>
      </c>
      <c r="J348" s="114">
        <v>980083.72</v>
      </c>
      <c r="K348" s="100">
        <v>0</v>
      </c>
      <c r="L348" s="100">
        <v>0</v>
      </c>
      <c r="M348" s="100">
        <v>585189</v>
      </c>
      <c r="N348" s="100">
        <v>0</v>
      </c>
      <c r="O348" s="100">
        <v>27628.94</v>
      </c>
      <c r="P348" s="100">
        <v>157433.63</v>
      </c>
      <c r="Q348" s="100">
        <v>0</v>
      </c>
      <c r="R348" s="100">
        <v>11624.74</v>
      </c>
      <c r="S348" s="100">
        <v>0</v>
      </c>
      <c r="T348" s="100">
        <v>0</v>
      </c>
      <c r="U348" s="115">
        <v>781876.30999999994</v>
      </c>
    </row>
    <row r="349" spans="1:28">
      <c r="A349" s="103" t="s">
        <v>288</v>
      </c>
      <c r="B349" s="100">
        <v>111904.90999999999</v>
      </c>
      <c r="C349" s="100">
        <v>0</v>
      </c>
      <c r="D349" s="100">
        <v>102495.06</v>
      </c>
      <c r="E349" s="100">
        <v>154131.49</v>
      </c>
      <c r="F349" s="100">
        <v>0</v>
      </c>
      <c r="G349" s="100">
        <v>0</v>
      </c>
      <c r="H349" s="100">
        <v>760.9</v>
      </c>
      <c r="I349" s="100">
        <v>339518.53</v>
      </c>
      <c r="J349" s="114">
        <v>708810.89</v>
      </c>
      <c r="K349" s="100">
        <v>0</v>
      </c>
      <c r="L349" s="100">
        <v>0</v>
      </c>
      <c r="M349" s="100">
        <v>90270</v>
      </c>
      <c r="N349" s="100">
        <v>0</v>
      </c>
      <c r="O349" s="100">
        <v>63082.16</v>
      </c>
      <c r="P349" s="100">
        <v>100331.15</v>
      </c>
      <c r="Q349" s="100">
        <v>92382.75</v>
      </c>
      <c r="R349" s="100">
        <v>0</v>
      </c>
      <c r="S349" s="100">
        <v>0</v>
      </c>
      <c r="T349" s="100">
        <v>0</v>
      </c>
      <c r="U349" s="115">
        <v>346066.06</v>
      </c>
    </row>
    <row r="350" spans="1:28">
      <c r="A350" s="103" t="s">
        <v>289</v>
      </c>
      <c r="B350" s="100">
        <v>0</v>
      </c>
      <c r="C350" s="100">
        <v>0</v>
      </c>
      <c r="D350" s="100">
        <v>0</v>
      </c>
      <c r="E350" s="100">
        <v>0</v>
      </c>
      <c r="F350" s="100">
        <v>0</v>
      </c>
      <c r="G350" s="100">
        <v>0</v>
      </c>
      <c r="H350" s="100">
        <v>0</v>
      </c>
      <c r="I350" s="100">
        <v>0</v>
      </c>
      <c r="J350" s="114">
        <v>0</v>
      </c>
      <c r="K350" s="100">
        <v>0</v>
      </c>
      <c r="L350" s="100">
        <v>0</v>
      </c>
      <c r="M350" s="100">
        <v>0</v>
      </c>
      <c r="N350" s="100">
        <v>0</v>
      </c>
      <c r="O350" s="100">
        <v>0</v>
      </c>
      <c r="P350" s="100">
        <v>0</v>
      </c>
      <c r="Q350" s="100">
        <v>0</v>
      </c>
      <c r="R350" s="100">
        <v>0</v>
      </c>
      <c r="S350" s="100">
        <v>0</v>
      </c>
      <c r="T350" s="100">
        <v>0</v>
      </c>
      <c r="U350" s="115">
        <v>0</v>
      </c>
    </row>
    <row r="351" spans="1:28">
      <c r="A351" s="103" t="s">
        <v>290</v>
      </c>
      <c r="B351" s="100">
        <v>0</v>
      </c>
      <c r="C351" s="100">
        <v>5724.84</v>
      </c>
      <c r="D351" s="100">
        <v>9537.14</v>
      </c>
      <c r="E351" s="100">
        <v>11582.369999999999</v>
      </c>
      <c r="F351" s="100">
        <v>0</v>
      </c>
      <c r="G351" s="100">
        <v>0</v>
      </c>
      <c r="H351" s="100">
        <v>2000</v>
      </c>
      <c r="I351" s="100">
        <v>0</v>
      </c>
      <c r="J351" s="114">
        <v>28844.35</v>
      </c>
      <c r="K351" s="100">
        <v>15000</v>
      </c>
      <c r="L351" s="100">
        <v>0</v>
      </c>
      <c r="M351" s="100">
        <v>0</v>
      </c>
      <c r="N351" s="100">
        <v>9604.7199999999993</v>
      </c>
      <c r="O351" s="100">
        <v>9625.25</v>
      </c>
      <c r="P351" s="100">
        <v>0</v>
      </c>
      <c r="Q351" s="100">
        <v>0</v>
      </c>
      <c r="R351" s="100">
        <v>0</v>
      </c>
      <c r="S351" s="100">
        <v>0</v>
      </c>
      <c r="T351" s="100">
        <v>0</v>
      </c>
      <c r="U351" s="115">
        <v>34229.97</v>
      </c>
    </row>
    <row r="352" spans="1:28">
      <c r="A352" s="103" t="s">
        <v>291</v>
      </c>
      <c r="B352" s="100">
        <v>42181</v>
      </c>
      <c r="C352" s="100">
        <v>543</v>
      </c>
      <c r="D352" s="100">
        <v>32885</v>
      </c>
      <c r="E352" s="100">
        <v>0</v>
      </c>
      <c r="F352" s="100">
        <v>0</v>
      </c>
      <c r="G352" s="100">
        <v>0</v>
      </c>
      <c r="H352" s="100">
        <v>0</v>
      </c>
      <c r="I352" s="100">
        <v>0</v>
      </c>
      <c r="J352" s="114">
        <v>75609</v>
      </c>
      <c r="K352" s="100">
        <v>15199</v>
      </c>
      <c r="L352" s="100">
        <v>0</v>
      </c>
      <c r="M352" s="100">
        <v>4000</v>
      </c>
      <c r="N352" s="100">
        <v>0</v>
      </c>
      <c r="O352" s="100">
        <v>0</v>
      </c>
      <c r="P352" s="100">
        <v>5721</v>
      </c>
      <c r="Q352" s="100">
        <v>39681</v>
      </c>
      <c r="R352" s="100">
        <v>0</v>
      </c>
      <c r="S352" s="100">
        <v>0</v>
      </c>
      <c r="T352" s="100">
        <v>0</v>
      </c>
      <c r="U352" s="115">
        <v>64601</v>
      </c>
    </row>
    <row r="353" spans="1:28">
      <c r="A353" s="103" t="s">
        <v>411</v>
      </c>
      <c r="B353" s="100">
        <v>21774698.690000001</v>
      </c>
      <c r="C353" s="100">
        <v>0</v>
      </c>
      <c r="D353" s="100">
        <v>19655402.149999999</v>
      </c>
      <c r="E353" s="100">
        <v>2851638.0700000003</v>
      </c>
      <c r="F353" s="100">
        <v>0</v>
      </c>
      <c r="G353" s="100">
        <v>746835.30999999994</v>
      </c>
      <c r="H353" s="100">
        <v>3836758.19</v>
      </c>
      <c r="I353" s="100">
        <v>1363239.49</v>
      </c>
      <c r="J353" s="114">
        <v>50228571.900000006</v>
      </c>
      <c r="K353" s="100">
        <v>0</v>
      </c>
      <c r="L353" s="100">
        <v>780309.92999999993</v>
      </c>
      <c r="M353" s="100">
        <v>16539898.67</v>
      </c>
      <c r="N353" s="100">
        <v>0</v>
      </c>
      <c r="O353" s="100">
        <v>14810599.579999998</v>
      </c>
      <c r="P353" s="100">
        <v>14969.48</v>
      </c>
      <c r="Q353" s="100">
        <v>6009440.2999999998</v>
      </c>
      <c r="R353" s="100">
        <v>3834092.2199999997</v>
      </c>
      <c r="S353" s="100">
        <v>0</v>
      </c>
      <c r="T353" s="100">
        <v>0</v>
      </c>
      <c r="U353" s="115">
        <v>41989310.18</v>
      </c>
    </row>
    <row r="354" spans="1:28">
      <c r="A354" s="103" t="s">
        <v>293</v>
      </c>
      <c r="B354" s="100">
        <v>7118307.3200000003</v>
      </c>
      <c r="C354" s="100">
        <v>2018901.08</v>
      </c>
      <c r="D354" s="100">
        <v>4353156.6499999994</v>
      </c>
      <c r="E354" s="100">
        <v>1213683.6199999999</v>
      </c>
      <c r="F354" s="100">
        <v>114930</v>
      </c>
      <c r="G354" s="100">
        <v>185091.33000000002</v>
      </c>
      <c r="H354" s="100">
        <v>3501461</v>
      </c>
      <c r="I354" s="100">
        <v>17053790</v>
      </c>
      <c r="J354" s="114">
        <v>35559321</v>
      </c>
      <c r="K354" s="100">
        <v>10799137</v>
      </c>
      <c r="L354" s="100">
        <v>0</v>
      </c>
      <c r="M354" s="100">
        <v>4780300</v>
      </c>
      <c r="N354" s="100">
        <v>0</v>
      </c>
      <c r="O354" s="100">
        <v>21051343</v>
      </c>
      <c r="P354" s="100">
        <v>1846990</v>
      </c>
      <c r="Q354" s="100">
        <v>3615232</v>
      </c>
      <c r="R354" s="100">
        <v>1840179</v>
      </c>
      <c r="S354" s="100">
        <v>0</v>
      </c>
      <c r="T354" s="100">
        <v>0</v>
      </c>
      <c r="U354" s="115">
        <v>43933181</v>
      </c>
    </row>
    <row r="355" spans="1:28">
      <c r="A355" s="103" t="s">
        <v>294</v>
      </c>
      <c r="B355" s="100">
        <v>0</v>
      </c>
      <c r="C355" s="100">
        <v>0</v>
      </c>
      <c r="D355" s="100">
        <v>3812.98</v>
      </c>
      <c r="E355" s="100">
        <v>0</v>
      </c>
      <c r="F355" s="100">
        <v>0</v>
      </c>
      <c r="G355" s="100">
        <v>0</v>
      </c>
      <c r="H355" s="100">
        <v>0</v>
      </c>
      <c r="I355" s="100">
        <v>0</v>
      </c>
      <c r="J355" s="114">
        <v>3812.98</v>
      </c>
      <c r="K355" s="100">
        <v>0</v>
      </c>
      <c r="L355" s="100">
        <v>0</v>
      </c>
      <c r="M355" s="100">
        <v>2000</v>
      </c>
      <c r="N355" s="100">
        <v>0</v>
      </c>
      <c r="O355" s="100">
        <v>0</v>
      </c>
      <c r="P355" s="100">
        <v>1890.49</v>
      </c>
      <c r="Q355" s="100">
        <v>0</v>
      </c>
      <c r="R355" s="100">
        <v>0</v>
      </c>
      <c r="S355" s="100">
        <v>0</v>
      </c>
      <c r="T355" s="100">
        <v>0</v>
      </c>
      <c r="U355" s="115">
        <v>3890.49</v>
      </c>
    </row>
    <row r="356" spans="1:28" s="113" customFormat="1" ht="14.4">
      <c r="A356" s="108" t="s">
        <v>41</v>
      </c>
      <c r="B356" s="109">
        <v>31045508.150000002</v>
      </c>
      <c r="C356" s="109">
        <v>2491158.91</v>
      </c>
      <c r="D356" s="109">
        <v>25588508.329999998</v>
      </c>
      <c r="E356" s="109">
        <v>4621513.58</v>
      </c>
      <c r="F356" s="109">
        <v>136829</v>
      </c>
      <c r="G356" s="109">
        <v>932005.6399999999</v>
      </c>
      <c r="H356" s="109">
        <v>7891464.04</v>
      </c>
      <c r="I356" s="109">
        <v>19618109.550000001</v>
      </c>
      <c r="J356" s="110">
        <v>92325097.200000003</v>
      </c>
      <c r="K356" s="109">
        <v>11626484.49</v>
      </c>
      <c r="L356" s="109">
        <v>780309.92999999993</v>
      </c>
      <c r="M356" s="109">
        <v>22828191.670000002</v>
      </c>
      <c r="N356" s="109">
        <v>9604.7199999999993</v>
      </c>
      <c r="O356" s="109">
        <v>36605403.829999998</v>
      </c>
      <c r="P356" s="109">
        <v>2584409.2100000004</v>
      </c>
      <c r="Q356" s="109">
        <v>11605938.119999999</v>
      </c>
      <c r="R356" s="109">
        <v>5770830.96</v>
      </c>
      <c r="S356" s="109">
        <v>0</v>
      </c>
      <c r="T356" s="109">
        <v>0</v>
      </c>
      <c r="U356" s="111">
        <v>91811172.929999992</v>
      </c>
      <c r="V356" s="112"/>
      <c r="W356" s="112"/>
      <c r="X356" s="112"/>
      <c r="Y356" s="112"/>
      <c r="Z356" s="112"/>
      <c r="AA356" s="112"/>
      <c r="AB356" s="112"/>
    </row>
    <row r="357" spans="1:28" s="113" customFormat="1" ht="14.4">
      <c r="A357" s="108" t="s">
        <v>42</v>
      </c>
      <c r="B357" s="109">
        <v>38878434.710000001</v>
      </c>
      <c r="C357" s="109">
        <v>10518201.870000001</v>
      </c>
      <c r="D357" s="109">
        <v>37607312.960000001</v>
      </c>
      <c r="E357" s="109">
        <v>10932810.810000001</v>
      </c>
      <c r="F357" s="109">
        <v>386699.16000000003</v>
      </c>
      <c r="G357" s="109">
        <v>4241371.37</v>
      </c>
      <c r="H357" s="109">
        <v>9930922.4399999995</v>
      </c>
      <c r="I357" s="109">
        <v>22049348.550000001</v>
      </c>
      <c r="J357" s="110">
        <v>134545101.87</v>
      </c>
      <c r="K357" s="109">
        <v>27346440.43</v>
      </c>
      <c r="L357" s="109">
        <v>783915.71</v>
      </c>
      <c r="M357" s="109">
        <v>26318367.170000002</v>
      </c>
      <c r="N357" s="109">
        <v>9604.7199999999993</v>
      </c>
      <c r="O357" s="109">
        <v>38914268.769999996</v>
      </c>
      <c r="P357" s="109">
        <v>12612583.860000001</v>
      </c>
      <c r="Q357" s="109">
        <v>13233678.299999999</v>
      </c>
      <c r="R357" s="109">
        <v>8925896.5899999999</v>
      </c>
      <c r="S357" s="109">
        <v>2817091.86</v>
      </c>
      <c r="T357" s="109">
        <v>0</v>
      </c>
      <c r="U357" s="111">
        <v>130961847.41</v>
      </c>
      <c r="V357" s="112"/>
      <c r="W357" s="112"/>
      <c r="X357" s="112"/>
      <c r="Y357" s="112"/>
      <c r="Z357" s="112"/>
      <c r="AA357" s="112"/>
      <c r="AB357" s="112"/>
    </row>
    <row r="358" spans="1:28">
      <c r="J358" s="114">
        <v>0</v>
      </c>
      <c r="U358" s="115">
        <v>0</v>
      </c>
    </row>
    <row r="359" spans="1:28" s="113" customFormat="1" ht="14.4">
      <c r="A359" s="108" t="s">
        <v>296</v>
      </c>
      <c r="B359" s="109">
        <v>5241022</v>
      </c>
      <c r="C359" s="109">
        <v>665216</v>
      </c>
      <c r="D359" s="109">
        <v>5973323</v>
      </c>
      <c r="E359" s="109">
        <v>893256</v>
      </c>
      <c r="F359" s="109">
        <v>0</v>
      </c>
      <c r="G359" s="109">
        <v>0</v>
      </c>
      <c r="H359" s="109">
        <v>185</v>
      </c>
      <c r="I359" s="109">
        <v>954569</v>
      </c>
      <c r="J359" s="110">
        <v>13727571</v>
      </c>
      <c r="K359" s="109">
        <v>4621210</v>
      </c>
      <c r="L359" s="109">
        <v>0</v>
      </c>
      <c r="M359" s="109">
        <v>1022639</v>
      </c>
      <c r="N359" s="109">
        <v>0</v>
      </c>
      <c r="O359" s="109">
        <v>387705</v>
      </c>
      <c r="P359" s="109">
        <v>4216354</v>
      </c>
      <c r="Q359" s="109">
        <v>2235936</v>
      </c>
      <c r="R359" s="109">
        <v>1086629</v>
      </c>
      <c r="S359" s="109">
        <v>0</v>
      </c>
      <c r="T359" s="109">
        <v>0</v>
      </c>
      <c r="U359" s="111">
        <v>13570473</v>
      </c>
      <c r="V359" s="112"/>
      <c r="W359" s="112"/>
      <c r="X359" s="112"/>
      <c r="Y359" s="112"/>
      <c r="Z359" s="112"/>
      <c r="AA359" s="112"/>
      <c r="AB359" s="112"/>
    </row>
    <row r="360" spans="1:28">
      <c r="A360" s="103" t="s">
        <v>297</v>
      </c>
      <c r="B360" s="100">
        <v>30213.919999999998</v>
      </c>
      <c r="C360" s="100">
        <v>0</v>
      </c>
      <c r="D360" s="100">
        <v>127262.95000000001</v>
      </c>
      <c r="E360" s="100">
        <v>7545.13</v>
      </c>
      <c r="F360" s="100">
        <v>37735.89</v>
      </c>
      <c r="G360" s="100">
        <v>28955.4</v>
      </c>
      <c r="H360" s="100">
        <v>803.71</v>
      </c>
      <c r="I360" s="100">
        <v>153722</v>
      </c>
      <c r="J360" s="114">
        <v>386239</v>
      </c>
      <c r="K360" s="100">
        <v>0</v>
      </c>
      <c r="L360" s="100">
        <v>0</v>
      </c>
      <c r="M360" s="100">
        <v>297124</v>
      </c>
      <c r="N360" s="100">
        <v>0</v>
      </c>
      <c r="O360" s="100">
        <v>123.9</v>
      </c>
      <c r="P360" s="100">
        <v>53328.92</v>
      </c>
      <c r="Q360" s="100">
        <v>0</v>
      </c>
      <c r="R360" s="100">
        <v>0</v>
      </c>
      <c r="S360" s="100">
        <v>0</v>
      </c>
      <c r="T360" s="100">
        <v>0</v>
      </c>
      <c r="U360" s="115">
        <v>350576.82</v>
      </c>
    </row>
    <row r="361" spans="1:28">
      <c r="A361" s="103" t="s">
        <v>298</v>
      </c>
      <c r="B361" s="100">
        <v>2065272</v>
      </c>
      <c r="C361" s="100">
        <v>0</v>
      </c>
      <c r="D361" s="100">
        <v>757151</v>
      </c>
      <c r="E361" s="100">
        <v>116277</v>
      </c>
      <c r="F361" s="100">
        <v>22184</v>
      </c>
      <c r="G361" s="100">
        <v>71347</v>
      </c>
      <c r="H361" s="100">
        <v>246251</v>
      </c>
      <c r="I361" s="100">
        <v>309069</v>
      </c>
      <c r="J361" s="114">
        <v>3587551</v>
      </c>
      <c r="K361" s="100">
        <v>0</v>
      </c>
      <c r="L361" s="100">
        <v>37283</v>
      </c>
      <c r="M361" s="100">
        <v>508474</v>
      </c>
      <c r="N361" s="100">
        <v>0</v>
      </c>
      <c r="O361" s="100">
        <v>1083506</v>
      </c>
      <c r="P361" s="100">
        <v>95845</v>
      </c>
      <c r="Q361" s="100">
        <v>1455393</v>
      </c>
      <c r="R361" s="100">
        <v>0</v>
      </c>
      <c r="S361" s="100">
        <v>0</v>
      </c>
      <c r="T361" s="100">
        <v>0</v>
      </c>
      <c r="U361" s="115">
        <v>3180501</v>
      </c>
    </row>
    <row r="362" spans="1:28">
      <c r="A362" s="103" t="s">
        <v>299</v>
      </c>
      <c r="B362" s="100">
        <v>302.25</v>
      </c>
      <c r="C362" s="100">
        <v>0</v>
      </c>
      <c r="D362" s="100">
        <v>78411.77</v>
      </c>
      <c r="E362" s="100">
        <v>17931.419999999998</v>
      </c>
      <c r="F362" s="100">
        <v>1735.01</v>
      </c>
      <c r="G362" s="100">
        <v>6951</v>
      </c>
      <c r="H362" s="100">
        <v>17000</v>
      </c>
      <c r="I362" s="100">
        <v>0</v>
      </c>
      <c r="J362" s="114">
        <v>122331.45</v>
      </c>
      <c r="K362" s="100">
        <v>68033.11</v>
      </c>
      <c r="L362" s="100">
        <v>0</v>
      </c>
      <c r="M362" s="100">
        <v>43132.71</v>
      </c>
      <c r="N362" s="100">
        <v>0</v>
      </c>
      <c r="O362" s="100">
        <v>1850.3899999999999</v>
      </c>
      <c r="P362" s="100">
        <v>32798.29</v>
      </c>
      <c r="Q362" s="100">
        <v>0</v>
      </c>
      <c r="R362" s="100">
        <v>42315.25</v>
      </c>
      <c r="S362" s="100">
        <v>0</v>
      </c>
      <c r="T362" s="100">
        <v>0</v>
      </c>
      <c r="U362" s="115">
        <v>188129.75</v>
      </c>
    </row>
    <row r="363" spans="1:28">
      <c r="A363" s="103" t="s">
        <v>300</v>
      </c>
      <c r="B363" s="100">
        <v>0</v>
      </c>
      <c r="C363" s="100">
        <v>0</v>
      </c>
      <c r="D363" s="100">
        <v>4294.5199999999995</v>
      </c>
      <c r="E363" s="100">
        <v>0</v>
      </c>
      <c r="F363" s="100">
        <v>0</v>
      </c>
      <c r="G363" s="100">
        <v>0</v>
      </c>
      <c r="H363" s="100">
        <v>280.60000000000002</v>
      </c>
      <c r="I363" s="100">
        <v>0</v>
      </c>
      <c r="J363" s="114">
        <v>4575.12</v>
      </c>
      <c r="K363" s="100">
        <v>0</v>
      </c>
      <c r="L363" s="100">
        <v>0</v>
      </c>
      <c r="M363" s="100">
        <v>0</v>
      </c>
      <c r="N363" s="100">
        <v>0</v>
      </c>
      <c r="O363" s="100">
        <v>0</v>
      </c>
      <c r="P363" s="100">
        <v>3555.5</v>
      </c>
      <c r="Q363" s="100">
        <v>0</v>
      </c>
      <c r="R363" s="100">
        <v>0</v>
      </c>
      <c r="S363" s="100">
        <v>0</v>
      </c>
      <c r="T363" s="100">
        <v>0</v>
      </c>
      <c r="U363" s="115">
        <v>3555.5</v>
      </c>
    </row>
    <row r="364" spans="1:28">
      <c r="A364" s="103" t="s">
        <v>301</v>
      </c>
      <c r="B364" s="100">
        <v>0</v>
      </c>
      <c r="C364" s="100">
        <v>0</v>
      </c>
      <c r="D364" s="100">
        <v>32713.56</v>
      </c>
      <c r="E364" s="100">
        <v>2936.81</v>
      </c>
      <c r="F364" s="100">
        <v>502.57</v>
      </c>
      <c r="G364" s="100">
        <v>0</v>
      </c>
      <c r="H364" s="100">
        <v>0</v>
      </c>
      <c r="I364" s="100">
        <v>0</v>
      </c>
      <c r="J364" s="114">
        <v>36152.94</v>
      </c>
      <c r="K364" s="100">
        <v>25274.97</v>
      </c>
      <c r="L364" s="100">
        <v>0</v>
      </c>
      <c r="M364" s="100">
        <v>0</v>
      </c>
      <c r="N364" s="100">
        <v>0</v>
      </c>
      <c r="O364" s="100">
        <v>16.28</v>
      </c>
      <c r="P364" s="100">
        <v>6028.5</v>
      </c>
      <c r="Q364" s="100">
        <v>0</v>
      </c>
      <c r="R364" s="100">
        <v>0</v>
      </c>
      <c r="S364" s="100">
        <v>0</v>
      </c>
      <c r="T364" s="100">
        <v>0</v>
      </c>
      <c r="U364" s="115">
        <v>31319.75</v>
      </c>
    </row>
    <row r="365" spans="1:28">
      <c r="A365" s="103" t="s">
        <v>302</v>
      </c>
      <c r="B365" s="100">
        <v>0</v>
      </c>
      <c r="C365" s="100">
        <v>0</v>
      </c>
      <c r="D365" s="100">
        <v>10032</v>
      </c>
      <c r="E365" s="100">
        <v>1116</v>
      </c>
      <c r="F365" s="100">
        <v>199</v>
      </c>
      <c r="G365" s="100">
        <v>0</v>
      </c>
      <c r="H365" s="100">
        <v>0</v>
      </c>
      <c r="I365" s="100">
        <v>0</v>
      </c>
      <c r="J365" s="114">
        <v>11347</v>
      </c>
      <c r="K365" s="100">
        <v>0</v>
      </c>
      <c r="L365" s="100">
        <v>0</v>
      </c>
      <c r="M365" s="100">
        <v>4605</v>
      </c>
      <c r="N365" s="100">
        <v>0</v>
      </c>
      <c r="O365" s="100">
        <v>326</v>
      </c>
      <c r="P365" s="100">
        <v>5956</v>
      </c>
      <c r="Q365" s="100">
        <v>0</v>
      </c>
      <c r="R365" s="100">
        <v>0</v>
      </c>
      <c r="S365" s="100">
        <v>0</v>
      </c>
      <c r="T365" s="100">
        <v>0</v>
      </c>
      <c r="U365" s="115">
        <v>10887</v>
      </c>
    </row>
    <row r="366" spans="1:28" s="113" customFormat="1" ht="14.4">
      <c r="A366" s="108" t="s">
        <v>41</v>
      </c>
      <c r="B366" s="109">
        <v>2095788.17</v>
      </c>
      <c r="C366" s="109">
        <v>0</v>
      </c>
      <c r="D366" s="109">
        <v>1009865.8</v>
      </c>
      <c r="E366" s="109">
        <v>145806.35999999999</v>
      </c>
      <c r="F366" s="109">
        <v>62356.47</v>
      </c>
      <c r="G366" s="109">
        <v>107253.4</v>
      </c>
      <c r="H366" s="109">
        <v>264335.30999999994</v>
      </c>
      <c r="I366" s="109">
        <v>462791</v>
      </c>
      <c r="J366" s="110">
        <v>4148196.51</v>
      </c>
      <c r="K366" s="109">
        <v>93308.08</v>
      </c>
      <c r="L366" s="109">
        <v>37283</v>
      </c>
      <c r="M366" s="109">
        <v>853335.71</v>
      </c>
      <c r="N366" s="109">
        <v>0</v>
      </c>
      <c r="O366" s="109">
        <v>1085822.5699999998</v>
      </c>
      <c r="P366" s="109">
        <v>197512.21</v>
      </c>
      <c r="Q366" s="109">
        <v>1455393</v>
      </c>
      <c r="R366" s="109">
        <v>42315.25</v>
      </c>
      <c r="S366" s="109">
        <v>0</v>
      </c>
      <c r="T366" s="109">
        <v>0</v>
      </c>
      <c r="U366" s="111">
        <v>3764969.82</v>
      </c>
      <c r="V366" s="112"/>
      <c r="W366" s="112"/>
      <c r="X366" s="112"/>
      <c r="Y366" s="112"/>
      <c r="Z366" s="112"/>
      <c r="AA366" s="112"/>
      <c r="AB366" s="112"/>
    </row>
    <row r="367" spans="1:28" s="113" customFormat="1" ht="14.4">
      <c r="A367" s="108" t="s">
        <v>42</v>
      </c>
      <c r="B367" s="109">
        <v>7336810.1699999999</v>
      </c>
      <c r="C367" s="109">
        <v>665216</v>
      </c>
      <c r="D367" s="109">
        <v>6983188.7999999998</v>
      </c>
      <c r="E367" s="109">
        <v>1039062.36</v>
      </c>
      <c r="F367" s="109">
        <v>62356.47</v>
      </c>
      <c r="G367" s="109">
        <v>107253.4</v>
      </c>
      <c r="H367" s="109">
        <v>264520.30999999994</v>
      </c>
      <c r="I367" s="109">
        <v>1417360</v>
      </c>
      <c r="J367" s="110">
        <v>17875767.509999998</v>
      </c>
      <c r="K367" s="109">
        <v>4714518.08</v>
      </c>
      <c r="L367" s="109">
        <v>37283</v>
      </c>
      <c r="M367" s="109">
        <v>1875974.71</v>
      </c>
      <c r="N367" s="109">
        <v>0</v>
      </c>
      <c r="O367" s="109">
        <v>1473527.5699999998</v>
      </c>
      <c r="P367" s="109">
        <v>4413866.21</v>
      </c>
      <c r="Q367" s="109">
        <v>3691329</v>
      </c>
      <c r="R367" s="109">
        <v>1128944.25</v>
      </c>
      <c r="S367" s="109">
        <v>0</v>
      </c>
      <c r="T367" s="109">
        <v>0</v>
      </c>
      <c r="U367" s="111">
        <v>17335442.82</v>
      </c>
      <c r="V367" s="112"/>
      <c r="W367" s="112"/>
      <c r="X367" s="112"/>
      <c r="Y367" s="112"/>
      <c r="Z367" s="112"/>
      <c r="AA367" s="112"/>
      <c r="AB367" s="112"/>
    </row>
    <row r="368" spans="1:28">
      <c r="J368" s="114">
        <v>0</v>
      </c>
      <c r="U368" s="115">
        <v>0</v>
      </c>
    </row>
    <row r="369" spans="1:28" s="113" customFormat="1" ht="14.4">
      <c r="A369" s="108" t="s">
        <v>303</v>
      </c>
      <c r="B369" s="109">
        <v>5711964.1000000006</v>
      </c>
      <c r="C369" s="109">
        <v>0</v>
      </c>
      <c r="D369" s="109">
        <v>12572969.289999999</v>
      </c>
      <c r="E369" s="109">
        <v>6886485.6299999999</v>
      </c>
      <c r="F369" s="109">
        <v>1558862.23</v>
      </c>
      <c r="G369" s="109">
        <v>0</v>
      </c>
      <c r="H369" s="109">
        <v>3442887.56</v>
      </c>
      <c r="I369" s="109">
        <v>0</v>
      </c>
      <c r="J369" s="110">
        <v>30173168.809999999</v>
      </c>
      <c r="K369" s="109">
        <v>16980739.359999999</v>
      </c>
      <c r="L369" s="109">
        <v>0</v>
      </c>
      <c r="M369" s="109">
        <v>2654964.7000000002</v>
      </c>
      <c r="N369" s="109">
        <v>0</v>
      </c>
      <c r="O369" s="109">
        <v>2099915.2999999998</v>
      </c>
      <c r="P369" s="109">
        <v>5132931.4800000004</v>
      </c>
      <c r="Q369" s="109">
        <v>1867733.9899999998</v>
      </c>
      <c r="R369" s="109">
        <v>3381965.1799999997</v>
      </c>
      <c r="S369" s="109">
        <v>0</v>
      </c>
      <c r="T369" s="109">
        <v>0</v>
      </c>
      <c r="U369" s="111">
        <v>32118250.009999998</v>
      </c>
      <c r="V369" s="112"/>
      <c r="W369" s="112"/>
      <c r="X369" s="112"/>
      <c r="Y369" s="112"/>
      <c r="Z369" s="112"/>
      <c r="AA369" s="112"/>
      <c r="AB369" s="112"/>
    </row>
    <row r="370" spans="1:28">
      <c r="A370" s="103" t="s">
        <v>304</v>
      </c>
      <c r="B370" s="100">
        <v>686.7</v>
      </c>
      <c r="C370" s="100">
        <v>0</v>
      </c>
      <c r="D370" s="100">
        <v>23084.68</v>
      </c>
      <c r="E370" s="100">
        <v>1480.0900000000001</v>
      </c>
      <c r="F370" s="100">
        <v>123.06</v>
      </c>
      <c r="G370" s="100">
        <v>0</v>
      </c>
      <c r="H370" s="100">
        <v>424.99</v>
      </c>
      <c r="I370" s="100">
        <v>0</v>
      </c>
      <c r="J370" s="114">
        <v>25799.520000000004</v>
      </c>
      <c r="K370" s="100">
        <v>11215.8</v>
      </c>
      <c r="L370" s="100">
        <v>0</v>
      </c>
      <c r="M370" s="100">
        <v>5000</v>
      </c>
      <c r="N370" s="100">
        <v>0</v>
      </c>
      <c r="O370" s="100">
        <v>3581.8300000000004</v>
      </c>
      <c r="P370" s="100">
        <v>11445.78</v>
      </c>
      <c r="Q370" s="100">
        <v>0</v>
      </c>
      <c r="R370" s="100">
        <v>0</v>
      </c>
      <c r="S370" s="100">
        <v>0</v>
      </c>
      <c r="T370" s="100">
        <v>0</v>
      </c>
      <c r="U370" s="115">
        <v>31243.410000000003</v>
      </c>
    </row>
    <row r="371" spans="1:28">
      <c r="A371" s="103" t="s">
        <v>305</v>
      </c>
      <c r="B371" s="100">
        <v>4459887</v>
      </c>
      <c r="C371" s="100">
        <v>1734469</v>
      </c>
      <c r="D371" s="100">
        <v>3076370</v>
      </c>
      <c r="E371" s="100">
        <v>2974771</v>
      </c>
      <c r="F371" s="100">
        <v>0</v>
      </c>
      <c r="G371" s="100">
        <v>899146</v>
      </c>
      <c r="H371" s="100">
        <v>1601684</v>
      </c>
      <c r="I371" s="100">
        <v>951063</v>
      </c>
      <c r="J371" s="114">
        <v>15697390</v>
      </c>
      <c r="K371" s="100">
        <v>0</v>
      </c>
      <c r="L371" s="100">
        <v>1513324</v>
      </c>
      <c r="M371" s="100">
        <v>3143039</v>
      </c>
      <c r="N371" s="100">
        <v>0</v>
      </c>
      <c r="O371" s="100">
        <v>8109004</v>
      </c>
      <c r="P371" s="100">
        <v>877031</v>
      </c>
      <c r="Q371" s="100">
        <v>2233622</v>
      </c>
      <c r="R371" s="100">
        <v>461953</v>
      </c>
      <c r="S371" s="100">
        <v>0</v>
      </c>
      <c r="T371" s="100">
        <v>0</v>
      </c>
      <c r="U371" s="115">
        <v>16337973</v>
      </c>
    </row>
    <row r="372" spans="1:28">
      <c r="A372" s="103" t="s">
        <v>306</v>
      </c>
      <c r="B372" s="100">
        <v>5809492.9800000004</v>
      </c>
      <c r="C372" s="100">
        <v>0</v>
      </c>
      <c r="D372" s="100">
        <v>3770200.9300000006</v>
      </c>
      <c r="E372" s="100">
        <v>419605.56999999995</v>
      </c>
      <c r="F372" s="100">
        <v>27446.560000000001</v>
      </c>
      <c r="G372" s="100">
        <v>7790.85</v>
      </c>
      <c r="H372" s="100">
        <v>6283031.4299999997</v>
      </c>
      <c r="I372" s="100">
        <v>955014.13</v>
      </c>
      <c r="J372" s="114">
        <v>17272582.449999999</v>
      </c>
      <c r="K372" s="100">
        <v>9275424.8800000008</v>
      </c>
      <c r="L372" s="100">
        <v>195929.02</v>
      </c>
      <c r="M372" s="100">
        <v>1960962.32</v>
      </c>
      <c r="N372" s="100">
        <v>0</v>
      </c>
      <c r="O372" s="100">
        <v>48893538.43</v>
      </c>
      <c r="P372" s="100">
        <v>966815.81</v>
      </c>
      <c r="Q372" s="100">
        <v>363470.95999999996</v>
      </c>
      <c r="R372" s="100">
        <v>46983.689999999995</v>
      </c>
      <c r="S372" s="100">
        <v>0</v>
      </c>
      <c r="T372" s="100">
        <v>0</v>
      </c>
      <c r="U372" s="115">
        <v>61703125.109999999</v>
      </c>
    </row>
    <row r="373" spans="1:28">
      <c r="A373" s="103" t="s">
        <v>307</v>
      </c>
      <c r="B373" s="100">
        <v>0</v>
      </c>
      <c r="C373" s="100">
        <v>0</v>
      </c>
      <c r="D373" s="100">
        <v>0</v>
      </c>
      <c r="E373" s="100">
        <v>0</v>
      </c>
      <c r="F373" s="100">
        <v>0</v>
      </c>
      <c r="G373" s="100">
        <v>0</v>
      </c>
      <c r="H373" s="100">
        <v>0</v>
      </c>
      <c r="I373" s="100">
        <v>0</v>
      </c>
      <c r="J373" s="114">
        <v>0</v>
      </c>
      <c r="K373" s="100">
        <v>0</v>
      </c>
      <c r="L373" s="100">
        <v>0</v>
      </c>
      <c r="M373" s="100">
        <v>0</v>
      </c>
      <c r="N373" s="100">
        <v>0</v>
      </c>
      <c r="O373" s="100">
        <v>0</v>
      </c>
      <c r="P373" s="100">
        <v>0</v>
      </c>
      <c r="Q373" s="100">
        <v>0</v>
      </c>
      <c r="R373" s="100">
        <v>0</v>
      </c>
      <c r="S373" s="100">
        <v>0</v>
      </c>
      <c r="T373" s="100">
        <v>0</v>
      </c>
      <c r="U373" s="115">
        <v>0</v>
      </c>
    </row>
    <row r="374" spans="1:28">
      <c r="A374" s="103" t="s">
        <v>308</v>
      </c>
      <c r="B374" s="100">
        <v>9141</v>
      </c>
      <c r="C374" s="100">
        <v>0</v>
      </c>
      <c r="D374" s="100">
        <v>103143</v>
      </c>
      <c r="E374" s="100">
        <v>0</v>
      </c>
      <c r="F374" s="100">
        <v>0</v>
      </c>
      <c r="G374" s="100">
        <v>0</v>
      </c>
      <c r="H374" s="100">
        <v>0</v>
      </c>
      <c r="I374" s="100">
        <v>0</v>
      </c>
      <c r="J374" s="114">
        <v>112284</v>
      </c>
      <c r="K374" s="100">
        <v>0</v>
      </c>
      <c r="L374" s="100">
        <v>0</v>
      </c>
      <c r="M374" s="100">
        <v>10500</v>
      </c>
      <c r="N374" s="100">
        <v>0</v>
      </c>
      <c r="O374" s="100">
        <v>5053</v>
      </c>
      <c r="P374" s="100">
        <v>69748</v>
      </c>
      <c r="Q374" s="100">
        <v>5186</v>
      </c>
      <c r="R374" s="100">
        <v>17414</v>
      </c>
      <c r="S374" s="100">
        <v>0</v>
      </c>
      <c r="T374" s="100">
        <v>0</v>
      </c>
      <c r="U374" s="115">
        <v>107901</v>
      </c>
    </row>
    <row r="375" spans="1:28">
      <c r="A375" s="103" t="s">
        <v>309</v>
      </c>
      <c r="B375" s="100">
        <v>2612547.5300000003</v>
      </c>
      <c r="C375" s="100">
        <v>0</v>
      </c>
      <c r="D375" s="100">
        <v>2021970.12</v>
      </c>
      <c r="E375" s="100">
        <v>596715.63</v>
      </c>
      <c r="F375" s="100">
        <v>0</v>
      </c>
      <c r="G375" s="100">
        <v>0</v>
      </c>
      <c r="H375" s="100">
        <v>266544.14</v>
      </c>
      <c r="I375" s="100">
        <v>3135175.18</v>
      </c>
      <c r="J375" s="114">
        <v>8632952.5999999996</v>
      </c>
      <c r="K375" s="100">
        <v>2168666.8199999998</v>
      </c>
      <c r="L375" s="100">
        <v>0</v>
      </c>
      <c r="M375" s="100">
        <v>0</v>
      </c>
      <c r="N375" s="100">
        <v>0</v>
      </c>
      <c r="O375" s="100">
        <v>5986741.9399999995</v>
      </c>
      <c r="P375" s="100">
        <v>359008.87</v>
      </c>
      <c r="Q375" s="100">
        <v>115504.98</v>
      </c>
      <c r="R375" s="100">
        <v>3029.99</v>
      </c>
      <c r="S375" s="100">
        <v>0</v>
      </c>
      <c r="T375" s="100">
        <v>0</v>
      </c>
      <c r="U375" s="115">
        <v>8632952.5999999996</v>
      </c>
    </row>
    <row r="376" spans="1:28">
      <c r="A376" s="103" t="s">
        <v>310</v>
      </c>
      <c r="B376" s="100">
        <v>310814.70999999996</v>
      </c>
      <c r="C376" s="100">
        <v>33006.46</v>
      </c>
      <c r="D376" s="100">
        <v>520665.82</v>
      </c>
      <c r="E376" s="100">
        <v>23595.88</v>
      </c>
      <c r="F376" s="100">
        <v>9149.7099999999991</v>
      </c>
      <c r="G376" s="100">
        <v>811454.57</v>
      </c>
      <c r="H376" s="100">
        <v>115662.05</v>
      </c>
      <c r="I376" s="100">
        <v>289120.42</v>
      </c>
      <c r="J376" s="114">
        <v>2113469.62</v>
      </c>
      <c r="K376" s="100">
        <v>0</v>
      </c>
      <c r="L376" s="100">
        <v>2190824</v>
      </c>
      <c r="M376" s="100">
        <v>691743.41999999993</v>
      </c>
      <c r="N376" s="100">
        <v>0</v>
      </c>
      <c r="O376" s="100">
        <v>466968.58999999997</v>
      </c>
      <c r="P376" s="100">
        <v>143104.35999999999</v>
      </c>
      <c r="Q376" s="100">
        <v>299029.45999999996</v>
      </c>
      <c r="R376" s="100">
        <v>0</v>
      </c>
      <c r="S376" s="100">
        <v>0</v>
      </c>
      <c r="T376" s="100">
        <v>0</v>
      </c>
      <c r="U376" s="115">
        <v>3791669.8299999996</v>
      </c>
    </row>
    <row r="377" spans="1:28" s="113" customFormat="1" ht="14.4">
      <c r="A377" s="108" t="s">
        <v>41</v>
      </c>
      <c r="B377" s="109">
        <v>13202569.920000002</v>
      </c>
      <c r="C377" s="109">
        <v>1767475.46</v>
      </c>
      <c r="D377" s="109">
        <v>9515434.5500000007</v>
      </c>
      <c r="E377" s="109">
        <v>4016168.1699999995</v>
      </c>
      <c r="F377" s="109">
        <v>36719.33</v>
      </c>
      <c r="G377" s="109">
        <v>1718391.42</v>
      </c>
      <c r="H377" s="109">
        <v>8267346.6099999994</v>
      </c>
      <c r="I377" s="109">
        <v>5330372.7300000004</v>
      </c>
      <c r="J377" s="110">
        <v>43854478.189999998</v>
      </c>
      <c r="K377" s="109">
        <v>11455307.500000002</v>
      </c>
      <c r="L377" s="109">
        <v>3900077.02</v>
      </c>
      <c r="M377" s="109">
        <v>5811244.7400000002</v>
      </c>
      <c r="N377" s="109">
        <v>0</v>
      </c>
      <c r="O377" s="109">
        <v>63464887.789999999</v>
      </c>
      <c r="P377" s="109">
        <v>2427153.8199999998</v>
      </c>
      <c r="Q377" s="109">
        <v>3016813.4</v>
      </c>
      <c r="R377" s="109">
        <v>529380.67999999993</v>
      </c>
      <c r="S377" s="109">
        <v>0</v>
      </c>
      <c r="T377" s="109">
        <v>0</v>
      </c>
      <c r="U377" s="111">
        <v>90604864.950000003</v>
      </c>
      <c r="V377" s="112"/>
      <c r="W377" s="112"/>
      <c r="X377" s="112"/>
      <c r="Y377" s="112"/>
      <c r="Z377" s="112"/>
      <c r="AA377" s="112"/>
      <c r="AB377" s="112"/>
    </row>
    <row r="378" spans="1:28" s="113" customFormat="1" ht="14.4">
      <c r="A378" s="108" t="s">
        <v>42</v>
      </c>
      <c r="B378" s="109">
        <v>18914534.020000003</v>
      </c>
      <c r="C378" s="109">
        <v>1767475.46</v>
      </c>
      <c r="D378" s="109">
        <v>22088403.84</v>
      </c>
      <c r="E378" s="109">
        <v>10902653.799999999</v>
      </c>
      <c r="F378" s="109">
        <v>1595581.56</v>
      </c>
      <c r="G378" s="109">
        <v>1718391.42</v>
      </c>
      <c r="H378" s="109">
        <v>11710234.17</v>
      </c>
      <c r="I378" s="109">
        <v>5330372.7300000004</v>
      </c>
      <c r="J378" s="110">
        <v>74027647.000000015</v>
      </c>
      <c r="K378" s="109">
        <v>28436046.859999999</v>
      </c>
      <c r="L378" s="109">
        <v>3900077.02</v>
      </c>
      <c r="M378" s="109">
        <v>8466209.4400000013</v>
      </c>
      <c r="N378" s="109">
        <v>0</v>
      </c>
      <c r="O378" s="109">
        <v>65564803.089999996</v>
      </c>
      <c r="P378" s="109">
        <v>7560085.3000000007</v>
      </c>
      <c r="Q378" s="109">
        <v>4884547.3899999997</v>
      </c>
      <c r="R378" s="109">
        <v>3911345.8599999994</v>
      </c>
      <c r="S378" s="109">
        <v>0</v>
      </c>
      <c r="T378" s="109">
        <v>0</v>
      </c>
      <c r="U378" s="111">
        <v>122723114.95999999</v>
      </c>
      <c r="V378" s="112"/>
      <c r="W378" s="112"/>
      <c r="X378" s="112"/>
      <c r="Y378" s="112"/>
      <c r="Z378" s="112"/>
      <c r="AA378" s="112"/>
      <c r="AB378" s="112"/>
    </row>
    <row r="379" spans="1:28">
      <c r="J379" s="114">
        <v>0</v>
      </c>
      <c r="U379" s="115">
        <v>0</v>
      </c>
    </row>
    <row r="380" spans="1:28" s="113" customFormat="1" ht="14.4">
      <c r="A380" s="108" t="s">
        <v>311</v>
      </c>
      <c r="B380" s="109">
        <v>1051306.04</v>
      </c>
      <c r="C380" s="109">
        <v>0</v>
      </c>
      <c r="D380" s="109">
        <v>1643878.28</v>
      </c>
      <c r="E380" s="109">
        <v>216639.82</v>
      </c>
      <c r="F380" s="109">
        <v>41718.01</v>
      </c>
      <c r="G380" s="109">
        <v>0</v>
      </c>
      <c r="H380" s="109">
        <v>95832.95</v>
      </c>
      <c r="I380" s="109">
        <v>0</v>
      </c>
      <c r="J380" s="110">
        <v>3049375.1</v>
      </c>
      <c r="K380" s="109">
        <v>229368.76</v>
      </c>
      <c r="L380" s="109">
        <v>0</v>
      </c>
      <c r="M380" s="109">
        <v>61837.75</v>
      </c>
      <c r="N380" s="109">
        <v>0</v>
      </c>
      <c r="O380" s="109">
        <v>169524.29</v>
      </c>
      <c r="P380" s="109">
        <v>1244908.5</v>
      </c>
      <c r="Q380" s="109">
        <v>275090.84000000003</v>
      </c>
      <c r="R380" s="109">
        <v>714589.01</v>
      </c>
      <c r="S380" s="109">
        <v>0</v>
      </c>
      <c r="T380" s="109">
        <v>177609</v>
      </c>
      <c r="U380" s="111">
        <v>2872928.1500000004</v>
      </c>
      <c r="V380" s="112"/>
      <c r="W380" s="112"/>
      <c r="X380" s="112"/>
      <c r="Y380" s="112"/>
      <c r="Z380" s="112"/>
      <c r="AA380" s="112"/>
      <c r="AB380" s="112"/>
    </row>
    <row r="381" spans="1:28">
      <c r="A381" s="103" t="s">
        <v>312</v>
      </c>
      <c r="B381" s="100">
        <v>0</v>
      </c>
      <c r="C381" s="100">
        <v>0</v>
      </c>
      <c r="D381" s="100">
        <v>0</v>
      </c>
      <c r="E381" s="100">
        <v>0</v>
      </c>
      <c r="F381" s="100">
        <v>0</v>
      </c>
      <c r="G381" s="100">
        <v>0</v>
      </c>
      <c r="H381" s="100">
        <v>0</v>
      </c>
      <c r="I381" s="100">
        <v>0</v>
      </c>
      <c r="J381" s="114">
        <v>0</v>
      </c>
      <c r="K381" s="100">
        <v>0</v>
      </c>
      <c r="L381" s="100">
        <v>0</v>
      </c>
      <c r="M381" s="100">
        <v>0</v>
      </c>
      <c r="N381" s="100">
        <v>0</v>
      </c>
      <c r="O381" s="100">
        <v>0</v>
      </c>
      <c r="P381" s="100">
        <v>0</v>
      </c>
      <c r="Q381" s="100">
        <v>0</v>
      </c>
      <c r="R381" s="100">
        <v>0</v>
      </c>
      <c r="S381" s="100">
        <v>0</v>
      </c>
      <c r="T381" s="100">
        <v>0</v>
      </c>
      <c r="U381" s="115">
        <v>0</v>
      </c>
    </row>
    <row r="382" spans="1:28" s="113" customFormat="1" ht="14.4">
      <c r="A382" s="108" t="s">
        <v>41</v>
      </c>
      <c r="B382" s="109">
        <v>0</v>
      </c>
      <c r="C382" s="109">
        <v>0</v>
      </c>
      <c r="D382" s="109">
        <v>0</v>
      </c>
      <c r="E382" s="109">
        <v>0</v>
      </c>
      <c r="F382" s="109">
        <v>0</v>
      </c>
      <c r="G382" s="109">
        <v>0</v>
      </c>
      <c r="H382" s="109">
        <v>0</v>
      </c>
      <c r="I382" s="109">
        <v>0</v>
      </c>
      <c r="J382" s="110">
        <v>0</v>
      </c>
      <c r="K382" s="109">
        <v>0</v>
      </c>
      <c r="L382" s="109">
        <v>0</v>
      </c>
      <c r="M382" s="109">
        <v>0</v>
      </c>
      <c r="N382" s="109">
        <v>0</v>
      </c>
      <c r="O382" s="109">
        <v>0</v>
      </c>
      <c r="P382" s="109">
        <v>0</v>
      </c>
      <c r="Q382" s="109">
        <v>0</v>
      </c>
      <c r="R382" s="109">
        <v>0</v>
      </c>
      <c r="S382" s="109">
        <v>0</v>
      </c>
      <c r="T382" s="109">
        <v>0</v>
      </c>
      <c r="U382" s="111">
        <v>0</v>
      </c>
      <c r="V382" s="112"/>
      <c r="W382" s="112"/>
      <c r="X382" s="112"/>
      <c r="Y382" s="112"/>
      <c r="Z382" s="112"/>
      <c r="AA382" s="112"/>
      <c r="AB382" s="112"/>
    </row>
    <row r="383" spans="1:28" s="113" customFormat="1" ht="14.4">
      <c r="A383" s="108" t="s">
        <v>42</v>
      </c>
      <c r="B383" s="109">
        <v>1051306.04</v>
      </c>
      <c r="C383" s="109">
        <v>0</v>
      </c>
      <c r="D383" s="109">
        <v>1643878.28</v>
      </c>
      <c r="E383" s="109">
        <v>216639.82</v>
      </c>
      <c r="F383" s="109">
        <v>41718.01</v>
      </c>
      <c r="G383" s="109">
        <v>0</v>
      </c>
      <c r="H383" s="109">
        <v>95832.95</v>
      </c>
      <c r="I383" s="109">
        <v>0</v>
      </c>
      <c r="J383" s="110">
        <v>3049375.1</v>
      </c>
      <c r="K383" s="109">
        <v>229368.76</v>
      </c>
      <c r="L383" s="109">
        <v>0</v>
      </c>
      <c r="M383" s="109">
        <v>61837.75</v>
      </c>
      <c r="N383" s="109">
        <v>0</v>
      </c>
      <c r="O383" s="109">
        <v>169524.29</v>
      </c>
      <c r="P383" s="109">
        <v>1244908.5</v>
      </c>
      <c r="Q383" s="109">
        <v>275090.84000000003</v>
      </c>
      <c r="R383" s="109">
        <v>714589.01</v>
      </c>
      <c r="S383" s="109">
        <v>0</v>
      </c>
      <c r="T383" s="109">
        <v>177609</v>
      </c>
      <c r="U383" s="111">
        <v>2872928.1500000004</v>
      </c>
      <c r="V383" s="112"/>
      <c r="W383" s="112"/>
      <c r="X383" s="112"/>
      <c r="Y383" s="112"/>
      <c r="Z383" s="112"/>
      <c r="AA383" s="112"/>
      <c r="AB383" s="112"/>
    </row>
    <row r="384" spans="1:28">
      <c r="J384" s="114">
        <v>0</v>
      </c>
      <c r="U384" s="115">
        <v>0</v>
      </c>
    </row>
    <row r="385" spans="1:28" s="113" customFormat="1" ht="14.4">
      <c r="A385" s="108" t="s">
        <v>313</v>
      </c>
      <c r="B385" s="109">
        <v>6377772.8600000013</v>
      </c>
      <c r="C385" s="109">
        <v>0</v>
      </c>
      <c r="D385" s="109">
        <v>6214333.6700000009</v>
      </c>
      <c r="E385" s="109">
        <v>1613925.4999999998</v>
      </c>
      <c r="F385" s="109">
        <v>118069.29</v>
      </c>
      <c r="G385" s="109">
        <v>0</v>
      </c>
      <c r="H385" s="109">
        <v>293127.65000000002</v>
      </c>
      <c r="I385" s="109">
        <v>0</v>
      </c>
      <c r="J385" s="110">
        <v>14617228.970000001</v>
      </c>
      <c r="K385" s="109">
        <v>4859583.59</v>
      </c>
      <c r="L385" s="109">
        <v>0</v>
      </c>
      <c r="M385" s="109">
        <v>0</v>
      </c>
      <c r="N385" s="109">
        <v>0</v>
      </c>
      <c r="O385" s="109">
        <v>524517.14999999991</v>
      </c>
      <c r="P385" s="109">
        <v>3363863.93</v>
      </c>
      <c r="Q385" s="109">
        <v>537583.29999999993</v>
      </c>
      <c r="R385" s="109">
        <v>2839562.7</v>
      </c>
      <c r="S385" s="109">
        <v>0</v>
      </c>
      <c r="T385" s="109">
        <v>0</v>
      </c>
      <c r="U385" s="111">
        <v>12125110.670000002</v>
      </c>
      <c r="V385" s="112"/>
      <c r="W385" s="112"/>
      <c r="X385" s="112"/>
      <c r="Y385" s="112"/>
      <c r="Z385" s="112"/>
      <c r="AA385" s="112"/>
      <c r="AB385" s="112"/>
    </row>
    <row r="386" spans="1:28">
      <c r="A386" s="103" t="s">
        <v>314</v>
      </c>
      <c r="B386" s="100">
        <v>0</v>
      </c>
      <c r="C386" s="100">
        <v>0</v>
      </c>
      <c r="D386" s="100">
        <v>0</v>
      </c>
      <c r="E386" s="100">
        <v>0</v>
      </c>
      <c r="F386" s="100">
        <v>0</v>
      </c>
      <c r="G386" s="100">
        <v>0</v>
      </c>
      <c r="H386" s="100">
        <v>0</v>
      </c>
      <c r="I386" s="100">
        <v>0</v>
      </c>
      <c r="J386" s="114">
        <v>0</v>
      </c>
      <c r="K386" s="100">
        <v>0</v>
      </c>
      <c r="L386" s="100">
        <v>0</v>
      </c>
      <c r="M386" s="100">
        <v>0</v>
      </c>
      <c r="N386" s="100">
        <v>0</v>
      </c>
      <c r="O386" s="100">
        <v>0</v>
      </c>
      <c r="P386" s="100">
        <v>0</v>
      </c>
      <c r="Q386" s="100">
        <v>0</v>
      </c>
      <c r="R386" s="100">
        <v>0</v>
      </c>
      <c r="S386" s="100">
        <v>0</v>
      </c>
      <c r="T386" s="100">
        <v>0</v>
      </c>
      <c r="U386" s="115">
        <v>0</v>
      </c>
    </row>
    <row r="387" spans="1:28">
      <c r="A387" s="103" t="s">
        <v>315</v>
      </c>
      <c r="B387" s="100">
        <v>0</v>
      </c>
      <c r="C387" s="100">
        <v>0</v>
      </c>
      <c r="D387" s="100">
        <v>0</v>
      </c>
      <c r="E387" s="100">
        <v>0</v>
      </c>
      <c r="F387" s="100">
        <v>0</v>
      </c>
      <c r="G387" s="100">
        <v>0</v>
      </c>
      <c r="H387" s="100">
        <v>0</v>
      </c>
      <c r="I387" s="100">
        <v>0</v>
      </c>
      <c r="J387" s="114">
        <v>0</v>
      </c>
      <c r="K387" s="100">
        <v>0</v>
      </c>
      <c r="L387" s="100">
        <v>0</v>
      </c>
      <c r="M387" s="100">
        <v>0</v>
      </c>
      <c r="N387" s="100">
        <v>0</v>
      </c>
      <c r="O387" s="100">
        <v>0</v>
      </c>
      <c r="P387" s="100">
        <v>0</v>
      </c>
      <c r="Q387" s="100">
        <v>0</v>
      </c>
      <c r="R387" s="100">
        <v>0</v>
      </c>
      <c r="S387" s="100">
        <v>0</v>
      </c>
      <c r="T387" s="100">
        <v>0</v>
      </c>
      <c r="U387" s="115">
        <v>0</v>
      </c>
    </row>
    <row r="388" spans="1:28">
      <c r="A388" s="103" t="s">
        <v>316</v>
      </c>
      <c r="B388" s="100">
        <v>0</v>
      </c>
      <c r="C388" s="100">
        <v>15207.75</v>
      </c>
      <c r="D388" s="100">
        <v>64138.51</v>
      </c>
      <c r="E388" s="100">
        <v>15911.1</v>
      </c>
      <c r="F388" s="100">
        <v>0</v>
      </c>
      <c r="G388" s="100">
        <v>0</v>
      </c>
      <c r="H388" s="100">
        <v>0</v>
      </c>
      <c r="I388" s="100">
        <v>0</v>
      </c>
      <c r="J388" s="114">
        <v>95257.360000000015</v>
      </c>
      <c r="K388" s="100">
        <v>20100.88</v>
      </c>
      <c r="L388" s="100">
        <v>0</v>
      </c>
      <c r="M388" s="100">
        <v>0</v>
      </c>
      <c r="N388" s="100">
        <v>0</v>
      </c>
      <c r="O388" s="100">
        <v>61229.19</v>
      </c>
      <c r="P388" s="100">
        <v>24828.35</v>
      </c>
      <c r="Q388" s="100">
        <v>506.25</v>
      </c>
      <c r="R388" s="100">
        <v>648.75</v>
      </c>
      <c r="S388" s="100">
        <v>0</v>
      </c>
      <c r="T388" s="100">
        <v>0</v>
      </c>
      <c r="U388" s="115">
        <v>107313.42000000001</v>
      </c>
    </row>
    <row r="389" spans="1:28">
      <c r="A389" s="103" t="s">
        <v>412</v>
      </c>
      <c r="B389" s="100">
        <v>2725247.3699999996</v>
      </c>
      <c r="C389" s="100">
        <v>116409.49</v>
      </c>
      <c r="D389" s="100">
        <v>2548378.7499999995</v>
      </c>
      <c r="E389" s="100">
        <v>0</v>
      </c>
      <c r="F389" s="100">
        <v>0</v>
      </c>
      <c r="G389" s="100">
        <v>69180.010000000009</v>
      </c>
      <c r="H389" s="100">
        <v>364233.73</v>
      </c>
      <c r="I389" s="100">
        <v>708748.87</v>
      </c>
      <c r="J389" s="114">
        <v>6532198.2199999997</v>
      </c>
      <c r="K389" s="100">
        <v>0</v>
      </c>
      <c r="L389" s="100">
        <v>0</v>
      </c>
      <c r="M389" s="100">
        <v>2110437.29</v>
      </c>
      <c r="N389" s="100">
        <v>0</v>
      </c>
      <c r="O389" s="100">
        <v>2202445.5499999998</v>
      </c>
      <c r="P389" s="100">
        <v>647151.93000000005</v>
      </c>
      <c r="Q389" s="100">
        <v>469385.73</v>
      </c>
      <c r="R389" s="100">
        <v>1126411.45</v>
      </c>
      <c r="S389" s="100">
        <v>0</v>
      </c>
      <c r="T389" s="100">
        <v>0</v>
      </c>
      <c r="U389" s="115">
        <v>6555831.9500000002</v>
      </c>
    </row>
    <row r="390" spans="1:28" s="113" customFormat="1" ht="14.4">
      <c r="A390" s="108" t="s">
        <v>41</v>
      </c>
      <c r="B390" s="109">
        <v>2725247.3699999996</v>
      </c>
      <c r="C390" s="109">
        <v>131617.24</v>
      </c>
      <c r="D390" s="109">
        <v>2612517.2599999993</v>
      </c>
      <c r="E390" s="109">
        <v>15911.1</v>
      </c>
      <c r="F390" s="109">
        <v>0</v>
      </c>
      <c r="G390" s="109">
        <v>69180.010000000009</v>
      </c>
      <c r="H390" s="109">
        <v>364233.73</v>
      </c>
      <c r="I390" s="109">
        <v>708748.87</v>
      </c>
      <c r="J390" s="110">
        <v>6627455.5799999991</v>
      </c>
      <c r="K390" s="109">
        <v>20100.88</v>
      </c>
      <c r="L390" s="109">
        <v>0</v>
      </c>
      <c r="M390" s="109">
        <v>2110437.29</v>
      </c>
      <c r="N390" s="109">
        <v>0</v>
      </c>
      <c r="O390" s="109">
        <v>2263674.7399999998</v>
      </c>
      <c r="P390" s="109">
        <v>671980.28</v>
      </c>
      <c r="Q390" s="109">
        <v>469891.98</v>
      </c>
      <c r="R390" s="109">
        <v>1127060.2</v>
      </c>
      <c r="S390" s="109">
        <v>0</v>
      </c>
      <c r="T390" s="109">
        <v>0</v>
      </c>
      <c r="U390" s="111">
        <v>6663145.3700000001</v>
      </c>
      <c r="V390" s="112"/>
      <c r="W390" s="112"/>
      <c r="X390" s="112"/>
      <c r="Y390" s="112"/>
      <c r="Z390" s="112"/>
      <c r="AA390" s="112"/>
      <c r="AB390" s="112"/>
    </row>
    <row r="391" spans="1:28" s="113" customFormat="1" ht="14.4">
      <c r="A391" s="108" t="s">
        <v>42</v>
      </c>
      <c r="B391" s="109">
        <v>9103020.2300000004</v>
      </c>
      <c r="C391" s="109">
        <v>131617.24</v>
      </c>
      <c r="D391" s="109">
        <v>8826850.9299999997</v>
      </c>
      <c r="E391" s="109">
        <v>1629836.5999999999</v>
      </c>
      <c r="F391" s="109">
        <v>118069.29</v>
      </c>
      <c r="G391" s="109">
        <v>69180.010000000009</v>
      </c>
      <c r="H391" s="109">
        <v>657361.38</v>
      </c>
      <c r="I391" s="109">
        <v>708748.87</v>
      </c>
      <c r="J391" s="110">
        <v>21244684.550000001</v>
      </c>
      <c r="K391" s="109">
        <v>4879684.47</v>
      </c>
      <c r="L391" s="109">
        <v>0</v>
      </c>
      <c r="M391" s="109">
        <v>2110437.29</v>
      </c>
      <c r="N391" s="109">
        <v>0</v>
      </c>
      <c r="O391" s="109">
        <v>2788191.8899999997</v>
      </c>
      <c r="P391" s="109">
        <v>4035844.21</v>
      </c>
      <c r="Q391" s="109">
        <v>1007475.2799999999</v>
      </c>
      <c r="R391" s="109">
        <v>3966622.9000000004</v>
      </c>
      <c r="S391" s="109">
        <v>0</v>
      </c>
      <c r="T391" s="109">
        <v>0</v>
      </c>
      <c r="U391" s="111">
        <v>18788256.039999999</v>
      </c>
      <c r="V391" s="112"/>
      <c r="W391" s="112"/>
      <c r="X391" s="112"/>
      <c r="Y391" s="112"/>
      <c r="Z391" s="112"/>
      <c r="AA391" s="112"/>
      <c r="AB391" s="112"/>
    </row>
    <row r="392" spans="1:28">
      <c r="J392" s="114">
        <v>0</v>
      </c>
      <c r="U392" s="115">
        <v>0</v>
      </c>
    </row>
    <row r="393" spans="1:28" s="113" customFormat="1" ht="14.4">
      <c r="A393" s="108" t="s">
        <v>318</v>
      </c>
      <c r="B393" s="109">
        <v>3920262.6999999997</v>
      </c>
      <c r="C393" s="109">
        <v>0</v>
      </c>
      <c r="D393" s="109">
        <v>14012458.120000001</v>
      </c>
      <c r="E393" s="109">
        <v>4484918.3600000003</v>
      </c>
      <c r="F393" s="109">
        <v>0</v>
      </c>
      <c r="G393" s="109">
        <v>0</v>
      </c>
      <c r="H393" s="109">
        <v>909887.7</v>
      </c>
      <c r="I393" s="109">
        <v>2370759</v>
      </c>
      <c r="J393" s="110">
        <v>25698285.879999999</v>
      </c>
      <c r="K393" s="109">
        <v>17582694.719999999</v>
      </c>
      <c r="L393" s="109">
        <v>0</v>
      </c>
      <c r="M393" s="109">
        <v>223586.72</v>
      </c>
      <c r="N393" s="109">
        <v>0</v>
      </c>
      <c r="O393" s="109">
        <v>3117194.54</v>
      </c>
      <c r="P393" s="109">
        <v>3965785.11</v>
      </c>
      <c r="Q393" s="109">
        <v>625667.54999999993</v>
      </c>
      <c r="R393" s="109">
        <v>1484253.7999999998</v>
      </c>
      <c r="S393" s="109">
        <v>0</v>
      </c>
      <c r="T393" s="109">
        <v>1146000</v>
      </c>
      <c r="U393" s="111">
        <v>28145182.439999998</v>
      </c>
      <c r="V393" s="112"/>
      <c r="W393" s="112"/>
      <c r="X393" s="112"/>
      <c r="Y393" s="112"/>
      <c r="Z393" s="112"/>
      <c r="AA393" s="112"/>
      <c r="AB393" s="112"/>
    </row>
    <row r="394" spans="1:28">
      <c r="A394" s="103" t="s">
        <v>319</v>
      </c>
      <c r="B394" s="100">
        <v>8239588</v>
      </c>
      <c r="C394" s="100">
        <v>0</v>
      </c>
      <c r="D394" s="100">
        <v>11275739</v>
      </c>
      <c r="E394" s="100">
        <v>1346130</v>
      </c>
      <c r="F394" s="100">
        <v>47575</v>
      </c>
      <c r="G394" s="100">
        <v>222600</v>
      </c>
      <c r="H394" s="100">
        <v>3816555</v>
      </c>
      <c r="I394" s="100">
        <v>1418003</v>
      </c>
      <c r="J394" s="114">
        <v>26366190</v>
      </c>
      <c r="K394" s="100">
        <v>0</v>
      </c>
      <c r="L394" s="100">
        <v>207048</v>
      </c>
      <c r="M394" s="100">
        <v>1584624</v>
      </c>
      <c r="N394" s="100">
        <v>0</v>
      </c>
      <c r="O394" s="100">
        <v>23221667</v>
      </c>
      <c r="P394" s="100">
        <v>1656939</v>
      </c>
      <c r="Q394" s="100">
        <v>163425</v>
      </c>
      <c r="R394" s="100">
        <v>180193</v>
      </c>
      <c r="S394" s="100">
        <v>0</v>
      </c>
      <c r="T394" s="100">
        <v>0</v>
      </c>
      <c r="U394" s="115">
        <v>27013896</v>
      </c>
    </row>
    <row r="395" spans="1:28">
      <c r="A395" s="103" t="s">
        <v>320</v>
      </c>
      <c r="B395" s="100">
        <v>1082090</v>
      </c>
      <c r="C395" s="100">
        <v>0</v>
      </c>
      <c r="D395" s="100">
        <v>272088</v>
      </c>
      <c r="E395" s="100">
        <v>0</v>
      </c>
      <c r="F395" s="100">
        <v>41763</v>
      </c>
      <c r="G395" s="100">
        <v>664818</v>
      </c>
      <c r="H395" s="100">
        <v>769295</v>
      </c>
      <c r="I395" s="100">
        <v>789202</v>
      </c>
      <c r="J395" s="114">
        <v>3619256</v>
      </c>
      <c r="K395" s="100">
        <v>799843</v>
      </c>
      <c r="L395" s="100">
        <v>0</v>
      </c>
      <c r="M395" s="100">
        <v>1518766</v>
      </c>
      <c r="N395" s="100">
        <v>227568</v>
      </c>
      <c r="O395" s="100">
        <v>41124</v>
      </c>
      <c r="P395" s="100">
        <v>96144</v>
      </c>
      <c r="Q395" s="100">
        <v>360967</v>
      </c>
      <c r="R395" s="100">
        <v>483877</v>
      </c>
      <c r="S395" s="100">
        <v>0</v>
      </c>
      <c r="T395" s="100">
        <v>0</v>
      </c>
      <c r="U395" s="115">
        <v>3528289</v>
      </c>
    </row>
    <row r="396" spans="1:28">
      <c r="A396" s="103" t="s">
        <v>321</v>
      </c>
      <c r="B396" s="100">
        <v>547467.35000000009</v>
      </c>
      <c r="C396" s="100">
        <v>0</v>
      </c>
      <c r="D396" s="100">
        <v>107887.87000000002</v>
      </c>
      <c r="E396" s="100">
        <v>5250.47</v>
      </c>
      <c r="F396" s="100">
        <v>0</v>
      </c>
      <c r="G396" s="100">
        <v>0</v>
      </c>
      <c r="H396" s="100">
        <v>0</v>
      </c>
      <c r="I396" s="100">
        <v>0</v>
      </c>
      <c r="J396" s="114">
        <v>660605.69000000006</v>
      </c>
      <c r="K396" s="100">
        <v>63951.4</v>
      </c>
      <c r="L396" s="100">
        <v>0</v>
      </c>
      <c r="M396" s="100">
        <v>0</v>
      </c>
      <c r="N396" s="100">
        <v>0</v>
      </c>
      <c r="O396" s="100">
        <v>40691.279999999999</v>
      </c>
      <c r="P396" s="100">
        <v>50977.61</v>
      </c>
      <c r="Q396" s="100">
        <v>369624.22</v>
      </c>
      <c r="R396" s="100">
        <v>0</v>
      </c>
      <c r="S396" s="100">
        <v>0</v>
      </c>
      <c r="T396" s="100">
        <v>0</v>
      </c>
      <c r="U396" s="115">
        <v>525244.51</v>
      </c>
    </row>
    <row r="397" spans="1:28">
      <c r="A397" s="103" t="s">
        <v>322</v>
      </c>
      <c r="B397" s="100">
        <v>2912147</v>
      </c>
      <c r="C397" s="100">
        <v>0</v>
      </c>
      <c r="D397" s="100">
        <v>490699</v>
      </c>
      <c r="E397" s="100">
        <v>291298</v>
      </c>
      <c r="F397" s="100">
        <v>0</v>
      </c>
      <c r="G397" s="100">
        <v>231171</v>
      </c>
      <c r="H397" s="100">
        <v>624151</v>
      </c>
      <c r="I397" s="100">
        <v>250820</v>
      </c>
      <c r="J397" s="114">
        <v>4800286</v>
      </c>
      <c r="K397" s="100">
        <v>0</v>
      </c>
      <c r="L397" s="100">
        <v>0</v>
      </c>
      <c r="M397" s="100">
        <v>1050820</v>
      </c>
      <c r="N397" s="100">
        <v>0</v>
      </c>
      <c r="O397" s="100">
        <v>1243456</v>
      </c>
      <c r="P397" s="100">
        <v>235751</v>
      </c>
      <c r="Q397" s="100">
        <v>1111435</v>
      </c>
      <c r="R397" s="100">
        <v>403437</v>
      </c>
      <c r="S397" s="100">
        <v>0</v>
      </c>
      <c r="T397" s="100">
        <v>0</v>
      </c>
      <c r="U397" s="115">
        <v>4044899</v>
      </c>
    </row>
    <row r="398" spans="1:28">
      <c r="A398" s="103" t="s">
        <v>323</v>
      </c>
      <c r="B398" s="100">
        <v>868895</v>
      </c>
      <c r="C398" s="100">
        <v>0</v>
      </c>
      <c r="D398" s="100">
        <v>954052</v>
      </c>
      <c r="E398" s="100">
        <v>0</v>
      </c>
      <c r="F398" s="100">
        <v>20717</v>
      </c>
      <c r="G398" s="100">
        <v>337653</v>
      </c>
      <c r="H398" s="100">
        <v>1667027</v>
      </c>
      <c r="I398" s="100">
        <v>1063329</v>
      </c>
      <c r="J398" s="114">
        <v>4911673</v>
      </c>
      <c r="K398" s="100">
        <v>58073</v>
      </c>
      <c r="L398" s="100">
        <v>0</v>
      </c>
      <c r="M398" s="100">
        <v>2169818</v>
      </c>
      <c r="N398" s="100">
        <v>0</v>
      </c>
      <c r="O398" s="100">
        <v>1528630</v>
      </c>
      <c r="P398" s="100">
        <v>246632</v>
      </c>
      <c r="Q398" s="100">
        <v>2087</v>
      </c>
      <c r="R398" s="100">
        <v>714519</v>
      </c>
      <c r="S398" s="100">
        <v>0</v>
      </c>
      <c r="T398" s="100">
        <v>0</v>
      </c>
      <c r="U398" s="115">
        <v>4719759</v>
      </c>
    </row>
    <row r="399" spans="1:28">
      <c r="A399" s="103" t="s">
        <v>324</v>
      </c>
      <c r="B399" s="100">
        <v>19174</v>
      </c>
      <c r="C399" s="100">
        <v>0</v>
      </c>
      <c r="D399" s="100">
        <v>94344</v>
      </c>
      <c r="E399" s="100">
        <v>0</v>
      </c>
      <c r="F399" s="100">
        <v>0</v>
      </c>
      <c r="G399" s="100">
        <v>0</v>
      </c>
      <c r="H399" s="100">
        <v>0</v>
      </c>
      <c r="I399" s="100">
        <v>0</v>
      </c>
      <c r="J399" s="114">
        <v>113518</v>
      </c>
      <c r="K399" s="100">
        <v>125330</v>
      </c>
      <c r="L399" s="100">
        <v>0</v>
      </c>
      <c r="M399" s="100">
        <v>0</v>
      </c>
      <c r="N399" s="100">
        <v>14248</v>
      </c>
      <c r="O399" s="100">
        <v>2368</v>
      </c>
      <c r="P399" s="100">
        <v>27581</v>
      </c>
      <c r="Q399" s="100">
        <v>0</v>
      </c>
      <c r="R399" s="100">
        <v>0</v>
      </c>
      <c r="S399" s="100">
        <v>0</v>
      </c>
      <c r="T399" s="100">
        <v>0</v>
      </c>
      <c r="U399" s="115">
        <v>169527</v>
      </c>
    </row>
    <row r="400" spans="1:28">
      <c r="A400" s="103" t="s">
        <v>325</v>
      </c>
      <c r="B400" s="100">
        <v>76528.649999999994</v>
      </c>
      <c r="C400" s="100">
        <v>1067.6600000000001</v>
      </c>
      <c r="D400" s="100">
        <v>223.05</v>
      </c>
      <c r="E400" s="100">
        <v>61054.5</v>
      </c>
      <c r="F400" s="100">
        <v>0</v>
      </c>
      <c r="G400" s="100">
        <v>0</v>
      </c>
      <c r="H400" s="100">
        <v>0</v>
      </c>
      <c r="I400" s="100">
        <v>0</v>
      </c>
      <c r="J400" s="114">
        <v>138873.85999999999</v>
      </c>
      <c r="K400" s="100">
        <v>0</v>
      </c>
      <c r="L400" s="100">
        <v>0</v>
      </c>
      <c r="M400" s="100">
        <v>0</v>
      </c>
      <c r="N400" s="100">
        <v>60261.120000000003</v>
      </c>
      <c r="O400" s="100">
        <v>4507.58</v>
      </c>
      <c r="P400" s="100">
        <v>27687.200000000001</v>
      </c>
      <c r="Q400" s="100">
        <v>0</v>
      </c>
      <c r="R400" s="100">
        <v>0</v>
      </c>
      <c r="S400" s="100">
        <v>0</v>
      </c>
      <c r="T400" s="100">
        <v>0</v>
      </c>
      <c r="U400" s="115">
        <v>92455.900000000009</v>
      </c>
    </row>
    <row r="401" spans="1:28" s="113" customFormat="1" ht="14.4">
      <c r="A401" s="108" t="s">
        <v>41</v>
      </c>
      <c r="B401" s="109">
        <v>13745890</v>
      </c>
      <c r="C401" s="109">
        <v>1067.6600000000001</v>
      </c>
      <c r="D401" s="109">
        <v>13195032.92</v>
      </c>
      <c r="E401" s="109">
        <v>1703732.97</v>
      </c>
      <c r="F401" s="109">
        <v>110055</v>
      </c>
      <c r="G401" s="109">
        <v>1456242</v>
      </c>
      <c r="H401" s="109">
        <v>6877028</v>
      </c>
      <c r="I401" s="109">
        <v>3521354</v>
      </c>
      <c r="J401" s="110">
        <v>40610402.549999997</v>
      </c>
      <c r="K401" s="109">
        <v>1047197.4</v>
      </c>
      <c r="L401" s="109">
        <v>207048</v>
      </c>
      <c r="M401" s="109">
        <v>6324028</v>
      </c>
      <c r="N401" s="109">
        <v>302077.12</v>
      </c>
      <c r="O401" s="109">
        <v>26082443.859999999</v>
      </c>
      <c r="P401" s="109">
        <v>2341711.8100000005</v>
      </c>
      <c r="Q401" s="109">
        <v>2007538.22</v>
      </c>
      <c r="R401" s="109">
        <v>1782026</v>
      </c>
      <c r="S401" s="109">
        <v>0</v>
      </c>
      <c r="T401" s="109">
        <v>0</v>
      </c>
      <c r="U401" s="111">
        <v>40094070.410000004</v>
      </c>
      <c r="V401" s="112"/>
      <c r="W401" s="112"/>
      <c r="X401" s="112"/>
      <c r="Y401" s="112"/>
      <c r="Z401" s="112"/>
      <c r="AA401" s="112"/>
      <c r="AB401" s="112"/>
    </row>
    <row r="402" spans="1:28" s="113" customFormat="1" ht="14.4">
      <c r="A402" s="108" t="s">
        <v>42</v>
      </c>
      <c r="B402" s="109">
        <v>17666152.699999999</v>
      </c>
      <c r="C402" s="109">
        <v>1067.6600000000001</v>
      </c>
      <c r="D402" s="109">
        <v>27207491.039999999</v>
      </c>
      <c r="E402" s="109">
        <v>6188651.3300000001</v>
      </c>
      <c r="F402" s="109">
        <v>110055</v>
      </c>
      <c r="G402" s="109">
        <v>1456242</v>
      </c>
      <c r="H402" s="109">
        <v>7786915.7000000002</v>
      </c>
      <c r="I402" s="109">
        <v>5892113</v>
      </c>
      <c r="J402" s="110">
        <v>66308688.43</v>
      </c>
      <c r="K402" s="109">
        <v>18629892.119999997</v>
      </c>
      <c r="L402" s="109">
        <v>207048</v>
      </c>
      <c r="M402" s="109">
        <v>6547614.7199999997</v>
      </c>
      <c r="N402" s="109">
        <v>302077.12</v>
      </c>
      <c r="O402" s="109">
        <v>29199638.399999999</v>
      </c>
      <c r="P402" s="109">
        <v>6307496.9199999999</v>
      </c>
      <c r="Q402" s="109">
        <v>2633205.77</v>
      </c>
      <c r="R402" s="109">
        <v>3266279.8</v>
      </c>
      <c r="S402" s="109">
        <v>0</v>
      </c>
      <c r="T402" s="109">
        <v>1146000</v>
      </c>
      <c r="U402" s="111">
        <v>68239252.849999994</v>
      </c>
      <c r="V402" s="112"/>
      <c r="W402" s="112"/>
      <c r="X402" s="112"/>
      <c r="Y402" s="112"/>
      <c r="Z402" s="112"/>
      <c r="AA402" s="112"/>
      <c r="AB402" s="112"/>
    </row>
    <row r="403" spans="1:28">
      <c r="J403" s="114">
        <v>0</v>
      </c>
      <c r="U403" s="115">
        <v>0</v>
      </c>
    </row>
    <row r="404" spans="1:28" s="113" customFormat="1" ht="14.4">
      <c r="A404" s="108" t="s">
        <v>326</v>
      </c>
      <c r="B404" s="109">
        <v>1279897.3599999999</v>
      </c>
      <c r="C404" s="109">
        <v>1206755.6099999999</v>
      </c>
      <c r="D404" s="109">
        <v>3522200.1900000004</v>
      </c>
      <c r="E404" s="109">
        <v>1166230.1199999999</v>
      </c>
      <c r="F404" s="109">
        <v>34680.839999999997</v>
      </c>
      <c r="G404" s="109">
        <v>0</v>
      </c>
      <c r="H404" s="109">
        <v>0</v>
      </c>
      <c r="I404" s="109">
        <v>2037897.52</v>
      </c>
      <c r="J404" s="110">
        <v>9247661.6400000006</v>
      </c>
      <c r="K404" s="109">
        <v>2074629.69</v>
      </c>
      <c r="L404" s="109">
        <v>0</v>
      </c>
      <c r="M404" s="109">
        <v>1957319.14</v>
      </c>
      <c r="N404" s="109">
        <v>0</v>
      </c>
      <c r="O404" s="109">
        <v>343604.26999999996</v>
      </c>
      <c r="P404" s="109">
        <v>4573398.7700000005</v>
      </c>
      <c r="Q404" s="109">
        <v>146094.04</v>
      </c>
      <c r="R404" s="109">
        <v>547057.41</v>
      </c>
      <c r="S404" s="109">
        <v>0</v>
      </c>
      <c r="T404" s="109">
        <v>0</v>
      </c>
      <c r="U404" s="111">
        <v>9642103.3200000003</v>
      </c>
      <c r="V404" s="112"/>
      <c r="W404" s="112"/>
      <c r="X404" s="112"/>
      <c r="Y404" s="112"/>
      <c r="Z404" s="112"/>
      <c r="AA404" s="112"/>
      <c r="AB404" s="112"/>
    </row>
    <row r="405" spans="1:28">
      <c r="A405" s="103" t="s">
        <v>327</v>
      </c>
      <c r="B405" s="100">
        <v>0</v>
      </c>
      <c r="C405" s="100">
        <v>0</v>
      </c>
      <c r="D405" s="100">
        <v>14662.43</v>
      </c>
      <c r="E405" s="100">
        <v>13221.12</v>
      </c>
      <c r="F405" s="100">
        <v>0</v>
      </c>
      <c r="G405" s="100">
        <v>0</v>
      </c>
      <c r="H405" s="100">
        <v>0</v>
      </c>
      <c r="I405" s="100">
        <v>0</v>
      </c>
      <c r="J405" s="114">
        <v>27883.550000000003</v>
      </c>
      <c r="K405" s="100">
        <v>0</v>
      </c>
      <c r="L405" s="100">
        <v>0</v>
      </c>
      <c r="M405" s="100">
        <v>0</v>
      </c>
      <c r="N405" s="100">
        <v>0</v>
      </c>
      <c r="O405" s="100">
        <v>6208.34</v>
      </c>
      <c r="P405" s="100">
        <v>11342.68</v>
      </c>
      <c r="Q405" s="100">
        <v>1371.98</v>
      </c>
      <c r="R405" s="100">
        <v>0</v>
      </c>
      <c r="S405" s="100">
        <v>0</v>
      </c>
      <c r="T405" s="100">
        <v>0</v>
      </c>
      <c r="U405" s="115">
        <v>18923</v>
      </c>
    </row>
    <row r="406" spans="1:28">
      <c r="A406" s="103" t="s">
        <v>328</v>
      </c>
      <c r="B406" s="100">
        <v>105957.57</v>
      </c>
      <c r="C406" s="100">
        <v>0</v>
      </c>
      <c r="D406" s="100">
        <v>280887.85000000003</v>
      </c>
      <c r="E406" s="100">
        <v>0</v>
      </c>
      <c r="F406" s="100">
        <v>5153.4699999999993</v>
      </c>
      <c r="G406" s="100">
        <v>0</v>
      </c>
      <c r="H406" s="100">
        <v>11538.869999999999</v>
      </c>
      <c r="I406" s="100">
        <v>0</v>
      </c>
      <c r="J406" s="114">
        <v>403537.76</v>
      </c>
      <c r="K406" s="100">
        <v>106285.7</v>
      </c>
      <c r="L406" s="100">
        <v>0</v>
      </c>
      <c r="M406" s="100">
        <v>11000</v>
      </c>
      <c r="N406" s="100">
        <v>0</v>
      </c>
      <c r="O406" s="100">
        <v>123740.83</v>
      </c>
      <c r="P406" s="100">
        <v>57320.84</v>
      </c>
      <c r="Q406" s="100">
        <v>71214.960000000006</v>
      </c>
      <c r="R406" s="100">
        <v>0</v>
      </c>
      <c r="S406" s="100">
        <v>0</v>
      </c>
      <c r="T406" s="100">
        <v>0</v>
      </c>
      <c r="U406" s="115">
        <v>369562.33</v>
      </c>
    </row>
    <row r="407" spans="1:28">
      <c r="A407" s="103" t="s">
        <v>329</v>
      </c>
      <c r="B407" s="100">
        <v>0</v>
      </c>
      <c r="C407" s="100">
        <v>0</v>
      </c>
      <c r="D407" s="100">
        <v>656340.28</v>
      </c>
      <c r="E407" s="100">
        <v>226.38</v>
      </c>
      <c r="F407" s="100">
        <v>0</v>
      </c>
      <c r="G407" s="100">
        <v>0</v>
      </c>
      <c r="H407" s="100">
        <v>0</v>
      </c>
      <c r="I407" s="100">
        <v>0</v>
      </c>
      <c r="J407" s="114">
        <v>656566.66</v>
      </c>
      <c r="K407" s="100">
        <v>51984.72</v>
      </c>
      <c r="L407" s="100">
        <v>0</v>
      </c>
      <c r="M407" s="100">
        <v>0</v>
      </c>
      <c r="N407" s="100">
        <v>0</v>
      </c>
      <c r="O407" s="100">
        <v>50273.11</v>
      </c>
      <c r="P407" s="100">
        <v>8684.48</v>
      </c>
      <c r="Q407" s="100">
        <v>638269.03999999992</v>
      </c>
      <c r="R407" s="100">
        <v>0</v>
      </c>
      <c r="S407" s="100">
        <v>0</v>
      </c>
      <c r="T407" s="100">
        <v>0</v>
      </c>
      <c r="U407" s="115">
        <v>749211.34999999986</v>
      </c>
    </row>
    <row r="408" spans="1:28">
      <c r="A408" s="103" t="s">
        <v>330</v>
      </c>
      <c r="B408" s="100">
        <v>0</v>
      </c>
      <c r="C408" s="100">
        <v>0</v>
      </c>
      <c r="D408" s="100">
        <v>34014</v>
      </c>
      <c r="E408" s="100">
        <v>3710</v>
      </c>
      <c r="F408" s="100">
        <v>0</v>
      </c>
      <c r="G408" s="100">
        <v>0</v>
      </c>
      <c r="H408" s="100">
        <v>0</v>
      </c>
      <c r="I408" s="100">
        <v>0</v>
      </c>
      <c r="J408" s="114">
        <v>37724</v>
      </c>
      <c r="K408" s="100">
        <v>18273</v>
      </c>
      <c r="L408" s="100">
        <v>0</v>
      </c>
      <c r="M408" s="100">
        <v>0</v>
      </c>
      <c r="N408" s="100">
        <v>0</v>
      </c>
      <c r="O408" s="100">
        <v>7313</v>
      </c>
      <c r="P408" s="100">
        <v>5988</v>
      </c>
      <c r="Q408" s="100">
        <v>6091</v>
      </c>
      <c r="R408" s="100">
        <v>0</v>
      </c>
      <c r="S408" s="100">
        <v>0</v>
      </c>
      <c r="T408" s="100">
        <v>0</v>
      </c>
      <c r="U408" s="115">
        <v>37665</v>
      </c>
    </row>
    <row r="409" spans="1:28">
      <c r="A409" s="103" t="s">
        <v>331</v>
      </c>
      <c r="B409" s="100">
        <v>0</v>
      </c>
      <c r="C409" s="100">
        <v>0</v>
      </c>
      <c r="D409" s="100">
        <v>12242.42</v>
      </c>
      <c r="E409" s="100">
        <v>0</v>
      </c>
      <c r="F409" s="100">
        <v>0</v>
      </c>
      <c r="G409" s="100">
        <v>0</v>
      </c>
      <c r="H409" s="100">
        <v>0</v>
      </c>
      <c r="I409" s="100">
        <v>0</v>
      </c>
      <c r="J409" s="114">
        <v>12242.42</v>
      </c>
      <c r="K409" s="100">
        <v>348.98</v>
      </c>
      <c r="L409" s="100">
        <v>0</v>
      </c>
      <c r="M409" s="100">
        <v>1719.48</v>
      </c>
      <c r="N409" s="100">
        <v>0</v>
      </c>
      <c r="O409" s="100">
        <v>5357.4699999999993</v>
      </c>
      <c r="P409" s="100">
        <v>2962.76</v>
      </c>
      <c r="Q409" s="100">
        <v>0</v>
      </c>
      <c r="R409" s="100">
        <v>0</v>
      </c>
      <c r="S409" s="100">
        <v>0</v>
      </c>
      <c r="T409" s="100">
        <v>0</v>
      </c>
      <c r="U409" s="115">
        <v>10388.689999999999</v>
      </c>
    </row>
    <row r="410" spans="1:28">
      <c r="A410" s="103" t="s">
        <v>413</v>
      </c>
      <c r="B410" s="100">
        <v>122606.68</v>
      </c>
      <c r="C410" s="100">
        <v>0</v>
      </c>
      <c r="D410" s="100">
        <v>49892.08</v>
      </c>
      <c r="E410" s="100">
        <v>2356.34</v>
      </c>
      <c r="F410" s="100">
        <v>0</v>
      </c>
      <c r="G410" s="100">
        <v>0</v>
      </c>
      <c r="H410" s="100">
        <v>4872.3</v>
      </c>
      <c r="I410" s="100">
        <v>22769.9</v>
      </c>
      <c r="J410" s="114">
        <v>202497.3</v>
      </c>
      <c r="K410" s="100">
        <v>55987.94</v>
      </c>
      <c r="L410" s="100">
        <v>0</v>
      </c>
      <c r="M410" s="100">
        <v>22769.9</v>
      </c>
      <c r="N410" s="100">
        <v>0</v>
      </c>
      <c r="O410" s="100">
        <v>550.15</v>
      </c>
      <c r="P410" s="100">
        <v>12261.3</v>
      </c>
      <c r="Q410" s="100">
        <v>122725.68</v>
      </c>
      <c r="R410" s="100">
        <v>0</v>
      </c>
      <c r="S410" s="100">
        <v>0</v>
      </c>
      <c r="T410" s="100">
        <v>0</v>
      </c>
      <c r="U410" s="115">
        <v>214294.96999999997</v>
      </c>
    </row>
    <row r="411" spans="1:28">
      <c r="A411" s="103" t="s">
        <v>333</v>
      </c>
      <c r="B411" s="100">
        <v>0</v>
      </c>
      <c r="C411" s="100">
        <v>0</v>
      </c>
      <c r="D411" s="100">
        <v>77364.27</v>
      </c>
      <c r="E411" s="100">
        <v>0</v>
      </c>
      <c r="F411" s="100">
        <v>0</v>
      </c>
      <c r="G411" s="100">
        <v>0</v>
      </c>
      <c r="H411" s="100">
        <v>0</v>
      </c>
      <c r="I411" s="100">
        <v>0</v>
      </c>
      <c r="J411" s="114">
        <v>77364.27</v>
      </c>
      <c r="K411" s="100">
        <v>10598.31</v>
      </c>
      <c r="L411" s="100">
        <v>0</v>
      </c>
      <c r="M411" s="100">
        <v>0</v>
      </c>
      <c r="N411" s="100">
        <v>0</v>
      </c>
      <c r="O411" s="100">
        <v>16210.08</v>
      </c>
      <c r="P411" s="100">
        <v>6437.57</v>
      </c>
      <c r="Q411" s="100">
        <v>43923.08</v>
      </c>
      <c r="R411" s="100">
        <v>0</v>
      </c>
      <c r="S411" s="100">
        <v>0</v>
      </c>
      <c r="T411" s="100">
        <v>0</v>
      </c>
      <c r="U411" s="115">
        <v>77169.040000000008</v>
      </c>
    </row>
    <row r="412" spans="1:28">
      <c r="A412" s="103" t="s">
        <v>334</v>
      </c>
      <c r="B412" s="100">
        <v>0</v>
      </c>
      <c r="C412" s="100">
        <v>0</v>
      </c>
      <c r="D412" s="100">
        <v>5250.45</v>
      </c>
      <c r="E412" s="100">
        <v>0</v>
      </c>
      <c r="F412" s="100">
        <v>0</v>
      </c>
      <c r="G412" s="100">
        <v>0</v>
      </c>
      <c r="H412" s="100">
        <v>0</v>
      </c>
      <c r="I412" s="100">
        <v>0</v>
      </c>
      <c r="J412" s="114">
        <v>5250.45</v>
      </c>
      <c r="K412" s="100">
        <v>5079.82</v>
      </c>
      <c r="L412" s="100">
        <v>0</v>
      </c>
      <c r="M412" s="100">
        <v>0</v>
      </c>
      <c r="N412" s="100">
        <v>0</v>
      </c>
      <c r="O412" s="100">
        <v>355.56</v>
      </c>
      <c r="P412" s="100">
        <v>1635.06</v>
      </c>
      <c r="Q412" s="100">
        <v>989.14</v>
      </c>
      <c r="R412" s="100">
        <v>0</v>
      </c>
      <c r="S412" s="100">
        <v>0</v>
      </c>
      <c r="T412" s="100">
        <v>0</v>
      </c>
      <c r="U412" s="115">
        <v>8059.5800000000008</v>
      </c>
    </row>
    <row r="413" spans="1:28">
      <c r="A413" s="103" t="s">
        <v>335</v>
      </c>
      <c r="B413" s="100">
        <v>0</v>
      </c>
      <c r="C413" s="100">
        <v>0</v>
      </c>
      <c r="D413" s="100">
        <v>0</v>
      </c>
      <c r="E413" s="100">
        <v>0</v>
      </c>
      <c r="F413" s="100">
        <v>0</v>
      </c>
      <c r="G413" s="100">
        <v>0</v>
      </c>
      <c r="H413" s="100">
        <v>0</v>
      </c>
      <c r="I413" s="100">
        <v>0</v>
      </c>
      <c r="J413" s="114">
        <v>0</v>
      </c>
      <c r="K413" s="100">
        <v>0</v>
      </c>
      <c r="L413" s="100">
        <v>0</v>
      </c>
      <c r="M413" s="100">
        <v>0</v>
      </c>
      <c r="N413" s="100">
        <v>0</v>
      </c>
      <c r="O413" s="100">
        <v>0</v>
      </c>
      <c r="P413" s="100">
        <v>0</v>
      </c>
      <c r="Q413" s="100">
        <v>0</v>
      </c>
      <c r="R413" s="100">
        <v>0</v>
      </c>
      <c r="S413" s="100">
        <v>0</v>
      </c>
      <c r="T413" s="100">
        <v>0</v>
      </c>
      <c r="U413" s="115">
        <v>0</v>
      </c>
    </row>
    <row r="414" spans="1:28">
      <c r="A414" s="103" t="s">
        <v>336</v>
      </c>
      <c r="B414" s="100">
        <v>0</v>
      </c>
      <c r="C414" s="100">
        <v>0</v>
      </c>
      <c r="D414" s="100">
        <v>97288</v>
      </c>
      <c r="E414" s="100">
        <v>0</v>
      </c>
      <c r="F414" s="100">
        <v>0</v>
      </c>
      <c r="G414" s="100">
        <v>0</v>
      </c>
      <c r="H414" s="100">
        <v>0</v>
      </c>
      <c r="I414" s="100">
        <v>0</v>
      </c>
      <c r="J414" s="114">
        <v>97288</v>
      </c>
      <c r="K414" s="100">
        <v>0</v>
      </c>
      <c r="L414" s="100">
        <v>0</v>
      </c>
      <c r="M414" s="100">
        <v>0</v>
      </c>
      <c r="N414" s="100">
        <v>0</v>
      </c>
      <c r="O414" s="100">
        <v>45776</v>
      </c>
      <c r="P414" s="100">
        <v>8684</v>
      </c>
      <c r="Q414" s="100">
        <v>35438</v>
      </c>
      <c r="R414" s="100">
        <v>40886</v>
      </c>
      <c r="S414" s="100">
        <v>0</v>
      </c>
      <c r="T414" s="100">
        <v>0</v>
      </c>
      <c r="U414" s="115">
        <v>130784</v>
      </c>
    </row>
    <row r="415" spans="1:28">
      <c r="A415" s="103" t="s">
        <v>337</v>
      </c>
      <c r="B415" s="100">
        <v>136753.54999999999</v>
      </c>
      <c r="C415" s="100">
        <v>0</v>
      </c>
      <c r="D415" s="100">
        <v>89586.409999999989</v>
      </c>
      <c r="E415" s="100">
        <v>66.67</v>
      </c>
      <c r="F415" s="100">
        <v>0</v>
      </c>
      <c r="G415" s="100">
        <v>0</v>
      </c>
      <c r="H415" s="100">
        <v>500</v>
      </c>
      <c r="I415" s="100">
        <v>6933.55</v>
      </c>
      <c r="J415" s="114">
        <v>233840.17999999996</v>
      </c>
      <c r="K415" s="100">
        <v>80718.960000000006</v>
      </c>
      <c r="L415" s="100">
        <v>0</v>
      </c>
      <c r="M415" s="100">
        <v>6933.55</v>
      </c>
      <c r="N415" s="100">
        <v>0</v>
      </c>
      <c r="O415" s="100">
        <v>14255.289999999999</v>
      </c>
      <c r="P415" s="100">
        <v>20536.7</v>
      </c>
      <c r="Q415" s="100">
        <v>87864.79</v>
      </c>
      <c r="R415" s="100">
        <v>0</v>
      </c>
      <c r="S415" s="100">
        <v>0</v>
      </c>
      <c r="T415" s="100">
        <v>0</v>
      </c>
      <c r="U415" s="115">
        <v>210309.28999999998</v>
      </c>
    </row>
    <row r="416" spans="1:28">
      <c r="A416" s="103" t="s">
        <v>338</v>
      </c>
      <c r="B416" s="100">
        <v>803202.84</v>
      </c>
      <c r="C416" s="100">
        <v>0</v>
      </c>
      <c r="D416" s="100">
        <v>764628.67999999993</v>
      </c>
      <c r="E416" s="100">
        <v>428212.83999999997</v>
      </c>
      <c r="F416" s="100">
        <v>0</v>
      </c>
      <c r="G416" s="100">
        <v>0</v>
      </c>
      <c r="H416" s="100">
        <v>340613.55</v>
      </c>
      <c r="I416" s="100">
        <v>9220.2199999999993</v>
      </c>
      <c r="J416" s="114">
        <v>2345878.13</v>
      </c>
      <c r="K416" s="100">
        <v>0</v>
      </c>
      <c r="L416" s="100">
        <v>0</v>
      </c>
      <c r="M416" s="100">
        <v>9220.2199999999993</v>
      </c>
      <c r="N416" s="100">
        <v>0</v>
      </c>
      <c r="O416" s="100">
        <v>1453828.39</v>
      </c>
      <c r="P416" s="100">
        <v>609304.27</v>
      </c>
      <c r="Q416" s="100">
        <v>132068.06</v>
      </c>
      <c r="R416" s="100">
        <v>0</v>
      </c>
      <c r="S416" s="100">
        <v>0</v>
      </c>
      <c r="T416" s="100">
        <v>0</v>
      </c>
      <c r="U416" s="115">
        <v>2204420.94</v>
      </c>
    </row>
    <row r="417" spans="1:28">
      <c r="A417" s="103" t="s">
        <v>339</v>
      </c>
      <c r="B417" s="100">
        <v>0</v>
      </c>
      <c r="C417" s="100">
        <v>0</v>
      </c>
      <c r="D417" s="100">
        <v>0</v>
      </c>
      <c r="E417" s="100">
        <v>0</v>
      </c>
      <c r="F417" s="100">
        <v>0</v>
      </c>
      <c r="G417" s="100">
        <v>0</v>
      </c>
      <c r="H417" s="100">
        <v>0</v>
      </c>
      <c r="I417" s="100">
        <v>0</v>
      </c>
      <c r="J417" s="114">
        <v>0</v>
      </c>
      <c r="K417" s="100">
        <v>0</v>
      </c>
      <c r="L417" s="100">
        <v>0</v>
      </c>
      <c r="M417" s="100">
        <v>0</v>
      </c>
      <c r="N417" s="100">
        <v>0</v>
      </c>
      <c r="O417" s="100">
        <v>0</v>
      </c>
      <c r="P417" s="100">
        <v>0</v>
      </c>
      <c r="Q417" s="100">
        <v>0</v>
      </c>
      <c r="R417" s="100">
        <v>0</v>
      </c>
      <c r="S417" s="100">
        <v>0</v>
      </c>
      <c r="T417" s="100">
        <v>0</v>
      </c>
      <c r="U417" s="115">
        <v>0</v>
      </c>
    </row>
    <row r="418" spans="1:28">
      <c r="A418" s="103" t="s">
        <v>414</v>
      </c>
      <c r="B418" s="100">
        <v>51306</v>
      </c>
      <c r="C418" s="100">
        <v>0</v>
      </c>
      <c r="D418" s="100">
        <v>85408</v>
      </c>
      <c r="E418" s="100">
        <v>0</v>
      </c>
      <c r="F418" s="100">
        <v>0</v>
      </c>
      <c r="G418" s="100">
        <v>8331</v>
      </c>
      <c r="H418" s="100">
        <v>5343</v>
      </c>
      <c r="I418" s="100">
        <v>0</v>
      </c>
      <c r="J418" s="114">
        <v>150388</v>
      </c>
      <c r="K418" s="100">
        <v>80534</v>
      </c>
      <c r="L418" s="100">
        <v>0</v>
      </c>
      <c r="M418" s="100">
        <v>0</v>
      </c>
      <c r="N418" s="100">
        <v>0</v>
      </c>
      <c r="O418" s="100">
        <v>3017</v>
      </c>
      <c r="P418" s="100">
        <v>10728</v>
      </c>
      <c r="Q418" s="100">
        <v>52692</v>
      </c>
      <c r="R418" s="100">
        <v>0</v>
      </c>
      <c r="S418" s="100">
        <v>0</v>
      </c>
      <c r="T418" s="100">
        <v>0</v>
      </c>
      <c r="U418" s="115">
        <v>146971</v>
      </c>
    </row>
    <row r="419" spans="1:28">
      <c r="A419" s="103" t="s">
        <v>341</v>
      </c>
      <c r="B419" s="100">
        <v>502557.89999999997</v>
      </c>
      <c r="C419" s="100">
        <v>0</v>
      </c>
      <c r="D419" s="100">
        <v>53959.91</v>
      </c>
      <c r="E419" s="100">
        <v>0</v>
      </c>
      <c r="F419" s="100">
        <v>0</v>
      </c>
      <c r="G419" s="100">
        <v>0</v>
      </c>
      <c r="H419" s="100">
        <v>24000</v>
      </c>
      <c r="I419" s="100">
        <v>0</v>
      </c>
      <c r="J419" s="114">
        <v>580517.80999999994</v>
      </c>
      <c r="K419" s="100">
        <v>25831.439999999999</v>
      </c>
      <c r="L419" s="100">
        <v>0</v>
      </c>
      <c r="M419" s="100">
        <v>0</v>
      </c>
      <c r="N419" s="100">
        <v>0</v>
      </c>
      <c r="O419" s="100">
        <v>25603.13</v>
      </c>
      <c r="P419" s="100">
        <v>0</v>
      </c>
      <c r="Q419" s="100">
        <v>482462.99</v>
      </c>
      <c r="R419" s="100">
        <v>0</v>
      </c>
      <c r="S419" s="100">
        <v>0</v>
      </c>
      <c r="T419" s="100">
        <v>0</v>
      </c>
      <c r="U419" s="115">
        <v>533897.55999999994</v>
      </c>
    </row>
    <row r="420" spans="1:28">
      <c r="A420" s="103" t="s">
        <v>342</v>
      </c>
      <c r="B420" s="100">
        <v>0</v>
      </c>
      <c r="C420" s="100">
        <v>0</v>
      </c>
      <c r="D420" s="100">
        <v>21620.87</v>
      </c>
      <c r="E420" s="100">
        <v>1422.09</v>
      </c>
      <c r="F420" s="100">
        <v>0</v>
      </c>
      <c r="G420" s="100">
        <v>0</v>
      </c>
      <c r="H420" s="100">
        <v>0</v>
      </c>
      <c r="I420" s="100">
        <v>0</v>
      </c>
      <c r="J420" s="114">
        <v>23042.959999999999</v>
      </c>
      <c r="K420" s="100">
        <v>0</v>
      </c>
      <c r="L420" s="100">
        <v>0</v>
      </c>
      <c r="M420" s="100">
        <v>0</v>
      </c>
      <c r="N420" s="100">
        <v>0</v>
      </c>
      <c r="O420" s="100">
        <v>16994.54</v>
      </c>
      <c r="P420" s="100">
        <v>6131.24</v>
      </c>
      <c r="Q420" s="100">
        <v>1104.96</v>
      </c>
      <c r="R420" s="100">
        <v>0</v>
      </c>
      <c r="S420" s="100">
        <v>0</v>
      </c>
      <c r="T420" s="100">
        <v>0</v>
      </c>
      <c r="U420" s="115">
        <v>24230.739999999998</v>
      </c>
    </row>
    <row r="421" spans="1:28" s="113" customFormat="1" ht="14.4">
      <c r="A421" s="108" t="s">
        <v>41</v>
      </c>
      <c r="B421" s="109">
        <v>1722384.5399999998</v>
      </c>
      <c r="C421" s="109">
        <v>0</v>
      </c>
      <c r="D421" s="109">
        <v>2243145.6500000004</v>
      </c>
      <c r="E421" s="109">
        <v>449215.44</v>
      </c>
      <c r="F421" s="109">
        <v>5153.4699999999993</v>
      </c>
      <c r="G421" s="109">
        <v>8331</v>
      </c>
      <c r="H421" s="109">
        <v>386867.72</v>
      </c>
      <c r="I421" s="109">
        <v>38923.67</v>
      </c>
      <c r="J421" s="110">
        <v>4854021.49</v>
      </c>
      <c r="K421" s="109">
        <v>435642.87</v>
      </c>
      <c r="L421" s="109">
        <v>0</v>
      </c>
      <c r="M421" s="109">
        <v>51643.150000000009</v>
      </c>
      <c r="N421" s="109">
        <v>0</v>
      </c>
      <c r="O421" s="109">
        <v>1769482.8899999997</v>
      </c>
      <c r="P421" s="109">
        <v>762016.9</v>
      </c>
      <c r="Q421" s="109">
        <v>1676215.68</v>
      </c>
      <c r="R421" s="109">
        <v>40886</v>
      </c>
      <c r="S421" s="109">
        <v>0</v>
      </c>
      <c r="T421" s="109">
        <v>0</v>
      </c>
      <c r="U421" s="111">
        <v>4735887.4899999993</v>
      </c>
      <c r="V421" s="112"/>
      <c r="W421" s="112"/>
      <c r="X421" s="112"/>
      <c r="Y421" s="112"/>
      <c r="Z421" s="112"/>
      <c r="AA421" s="112"/>
      <c r="AB421" s="112"/>
    </row>
    <row r="422" spans="1:28" s="113" customFormat="1" ht="14.4">
      <c r="A422" s="108" t="s">
        <v>42</v>
      </c>
      <c r="B422" s="109">
        <v>3002281.8999999994</v>
      </c>
      <c r="C422" s="109">
        <v>1206755.6099999999</v>
      </c>
      <c r="D422" s="109">
        <v>5765345.8400000008</v>
      </c>
      <c r="E422" s="109">
        <v>1615445.5599999998</v>
      </c>
      <c r="F422" s="109">
        <v>39834.31</v>
      </c>
      <c r="G422" s="109">
        <v>8331</v>
      </c>
      <c r="H422" s="109">
        <v>386867.72</v>
      </c>
      <c r="I422" s="109">
        <v>2076821.19</v>
      </c>
      <c r="J422" s="110">
        <v>14101683.130000003</v>
      </c>
      <c r="K422" s="109">
        <v>2510272.56</v>
      </c>
      <c r="L422" s="109">
        <v>0</v>
      </c>
      <c r="M422" s="109">
        <v>2008962.2899999998</v>
      </c>
      <c r="N422" s="109">
        <v>0</v>
      </c>
      <c r="O422" s="109">
        <v>2113087.1599999997</v>
      </c>
      <c r="P422" s="109">
        <v>5335415.6700000009</v>
      </c>
      <c r="Q422" s="109">
        <v>1822309.72</v>
      </c>
      <c r="R422" s="109">
        <v>587943.41</v>
      </c>
      <c r="S422" s="109">
        <v>0</v>
      </c>
      <c r="T422" s="109">
        <v>0</v>
      </c>
      <c r="U422" s="111">
        <v>14377990.810000001</v>
      </c>
      <c r="V422" s="112"/>
      <c r="W422" s="112"/>
      <c r="X422" s="112"/>
      <c r="Y422" s="112"/>
      <c r="Z422" s="112"/>
      <c r="AA422" s="112"/>
      <c r="AB422" s="112"/>
    </row>
    <row r="423" spans="1:28">
      <c r="J423" s="114">
        <v>0</v>
      </c>
      <c r="U423" s="115">
        <v>0</v>
      </c>
    </row>
    <row r="424" spans="1:28" s="113" customFormat="1" ht="14.4">
      <c r="A424" s="108" t="s">
        <v>343</v>
      </c>
      <c r="B424" s="109">
        <v>15146311</v>
      </c>
      <c r="C424" s="109">
        <v>1269758</v>
      </c>
      <c r="D424" s="109">
        <v>8289891</v>
      </c>
      <c r="E424" s="109">
        <v>3080507</v>
      </c>
      <c r="F424" s="109">
        <v>5519</v>
      </c>
      <c r="G424" s="109">
        <v>993224</v>
      </c>
      <c r="H424" s="109">
        <v>412978</v>
      </c>
      <c r="I424" s="109">
        <v>0</v>
      </c>
      <c r="J424" s="110">
        <v>29198188</v>
      </c>
      <c r="K424" s="109">
        <v>12924477</v>
      </c>
      <c r="L424" s="109">
        <v>35206</v>
      </c>
      <c r="M424" s="109">
        <v>684407</v>
      </c>
      <c r="N424" s="109">
        <v>0</v>
      </c>
      <c r="O424" s="109">
        <v>1043356</v>
      </c>
      <c r="P424" s="109">
        <v>6588340</v>
      </c>
      <c r="Q424" s="109">
        <v>2436801</v>
      </c>
      <c r="R424" s="109">
        <v>4971425</v>
      </c>
      <c r="S424" s="109">
        <v>0</v>
      </c>
      <c r="T424" s="109">
        <v>0</v>
      </c>
      <c r="U424" s="111">
        <v>28684012</v>
      </c>
      <c r="V424" s="112"/>
      <c r="W424" s="112"/>
      <c r="X424" s="112"/>
      <c r="Y424" s="112"/>
      <c r="Z424" s="112"/>
      <c r="AA424" s="112"/>
      <c r="AB424" s="112"/>
    </row>
    <row r="425" spans="1:28">
      <c r="A425" s="103" t="s">
        <v>344</v>
      </c>
      <c r="B425" s="100">
        <v>1200579</v>
      </c>
      <c r="C425" s="100">
        <v>0</v>
      </c>
      <c r="D425" s="100">
        <v>530588</v>
      </c>
      <c r="E425" s="100">
        <v>0</v>
      </c>
      <c r="F425" s="100">
        <v>0</v>
      </c>
      <c r="G425" s="100">
        <v>0</v>
      </c>
      <c r="H425" s="100">
        <v>0</v>
      </c>
      <c r="I425" s="100">
        <v>1241279</v>
      </c>
      <c r="J425" s="114">
        <v>2972446</v>
      </c>
      <c r="K425" s="100">
        <v>0</v>
      </c>
      <c r="L425" s="100">
        <v>0</v>
      </c>
      <c r="M425" s="100">
        <v>1726279</v>
      </c>
      <c r="N425" s="100">
        <v>0</v>
      </c>
      <c r="O425" s="100">
        <v>209392</v>
      </c>
      <c r="P425" s="100">
        <v>223104</v>
      </c>
      <c r="Q425" s="100">
        <v>226927</v>
      </c>
      <c r="R425" s="100">
        <v>1041125</v>
      </c>
      <c r="S425" s="100">
        <v>0</v>
      </c>
      <c r="T425" s="100">
        <v>0</v>
      </c>
      <c r="U425" s="115">
        <v>3426827</v>
      </c>
    </row>
    <row r="426" spans="1:28">
      <c r="A426" s="103" t="s">
        <v>345</v>
      </c>
      <c r="B426" s="100">
        <v>0</v>
      </c>
      <c r="C426" s="100">
        <v>0</v>
      </c>
      <c r="D426" s="100">
        <v>130873</v>
      </c>
      <c r="E426" s="100">
        <v>0</v>
      </c>
      <c r="F426" s="100">
        <v>0</v>
      </c>
      <c r="G426" s="100">
        <v>0</v>
      </c>
      <c r="H426" s="100">
        <v>41227</v>
      </c>
      <c r="I426" s="100">
        <v>256994</v>
      </c>
      <c r="J426" s="114">
        <v>429094</v>
      </c>
      <c r="K426" s="100">
        <v>19875</v>
      </c>
      <c r="L426" s="100">
        <v>0</v>
      </c>
      <c r="M426" s="100">
        <v>256994</v>
      </c>
      <c r="N426" s="100">
        <v>0</v>
      </c>
      <c r="O426" s="100">
        <v>45543</v>
      </c>
      <c r="P426" s="100">
        <v>66815</v>
      </c>
      <c r="Q426" s="100">
        <v>127927</v>
      </c>
      <c r="R426" s="100">
        <v>0</v>
      </c>
      <c r="S426" s="100">
        <v>0</v>
      </c>
      <c r="T426" s="100">
        <v>0</v>
      </c>
      <c r="U426" s="115">
        <v>517154</v>
      </c>
    </row>
    <row r="427" spans="1:28">
      <c r="A427" s="103" t="s">
        <v>346</v>
      </c>
      <c r="B427" s="100">
        <v>0</v>
      </c>
      <c r="C427" s="100">
        <v>0</v>
      </c>
      <c r="D427" s="100">
        <v>56534.599999999991</v>
      </c>
      <c r="E427" s="100">
        <v>4.5199999999999996</v>
      </c>
      <c r="F427" s="100">
        <v>0</v>
      </c>
      <c r="G427" s="100">
        <v>0</v>
      </c>
      <c r="H427" s="100">
        <v>500</v>
      </c>
      <c r="I427" s="100">
        <v>0</v>
      </c>
      <c r="J427" s="114">
        <v>57039.119999999988</v>
      </c>
      <c r="K427" s="100">
        <v>23362.959999999999</v>
      </c>
      <c r="L427" s="100">
        <v>0</v>
      </c>
      <c r="M427" s="100">
        <v>0</v>
      </c>
      <c r="N427" s="100">
        <v>0</v>
      </c>
      <c r="O427" s="100">
        <v>10043.620000000001</v>
      </c>
      <c r="P427" s="100">
        <v>12873.11</v>
      </c>
      <c r="Q427" s="100">
        <v>0</v>
      </c>
      <c r="R427" s="100">
        <v>0</v>
      </c>
      <c r="S427" s="100">
        <v>0</v>
      </c>
      <c r="T427" s="100">
        <v>0</v>
      </c>
      <c r="U427" s="115">
        <v>46279.69</v>
      </c>
    </row>
    <row r="428" spans="1:28">
      <c r="A428" s="103" t="s">
        <v>347</v>
      </c>
      <c r="B428" s="100">
        <v>346413.26</v>
      </c>
      <c r="C428" s="100">
        <v>0</v>
      </c>
      <c r="D428" s="100">
        <v>87835.900000000009</v>
      </c>
      <c r="E428" s="100">
        <v>3700</v>
      </c>
      <c r="F428" s="100">
        <v>0</v>
      </c>
      <c r="G428" s="100">
        <v>0</v>
      </c>
      <c r="H428" s="100">
        <v>0</v>
      </c>
      <c r="I428" s="100">
        <v>0</v>
      </c>
      <c r="J428" s="114">
        <v>437949.16000000003</v>
      </c>
      <c r="K428" s="100">
        <v>52346.32</v>
      </c>
      <c r="L428" s="100">
        <v>0</v>
      </c>
      <c r="M428" s="100">
        <v>0</v>
      </c>
      <c r="N428" s="100">
        <v>0</v>
      </c>
      <c r="O428" s="100">
        <v>371.73</v>
      </c>
      <c r="P428" s="100">
        <v>46791.22</v>
      </c>
      <c r="Q428" s="100">
        <v>392838.3</v>
      </c>
      <c r="R428" s="100">
        <v>0</v>
      </c>
      <c r="S428" s="100">
        <v>0</v>
      </c>
      <c r="T428" s="100">
        <v>0</v>
      </c>
      <c r="U428" s="115">
        <v>492347.57</v>
      </c>
    </row>
    <row r="429" spans="1:28">
      <c r="A429" s="103" t="s">
        <v>415</v>
      </c>
      <c r="B429" s="100">
        <v>4209.5</v>
      </c>
      <c r="C429" s="100">
        <v>0</v>
      </c>
      <c r="D429" s="100">
        <v>152997.71000000002</v>
      </c>
      <c r="E429" s="100">
        <v>0</v>
      </c>
      <c r="F429" s="100">
        <v>0</v>
      </c>
      <c r="G429" s="100">
        <v>0</v>
      </c>
      <c r="H429" s="100">
        <v>5000</v>
      </c>
      <c r="I429" s="100">
        <v>231370.88</v>
      </c>
      <c r="J429" s="114">
        <v>393578.09</v>
      </c>
      <c r="K429" s="100">
        <v>125549.26</v>
      </c>
      <c r="L429" s="100">
        <v>0</v>
      </c>
      <c r="M429" s="100">
        <v>236370.88</v>
      </c>
      <c r="N429" s="100">
        <v>0</v>
      </c>
      <c r="O429" s="100">
        <v>1723.46</v>
      </c>
      <c r="P429" s="100">
        <v>69903.77</v>
      </c>
      <c r="Q429" s="100">
        <v>0</v>
      </c>
      <c r="R429" s="100">
        <v>0</v>
      </c>
      <c r="S429" s="100">
        <v>0</v>
      </c>
      <c r="T429" s="100">
        <v>0</v>
      </c>
      <c r="U429" s="115">
        <v>433547.37000000005</v>
      </c>
    </row>
    <row r="430" spans="1:28">
      <c r="A430" s="103" t="s">
        <v>349</v>
      </c>
      <c r="B430" s="100">
        <v>62313.270000000004</v>
      </c>
      <c r="C430" s="100">
        <v>0</v>
      </c>
      <c r="D430" s="100">
        <v>0</v>
      </c>
      <c r="E430" s="100">
        <v>0</v>
      </c>
      <c r="F430" s="100">
        <v>0</v>
      </c>
      <c r="G430" s="100">
        <v>0</v>
      </c>
      <c r="H430" s="100">
        <v>0</v>
      </c>
      <c r="I430" s="100">
        <v>0</v>
      </c>
      <c r="J430" s="114">
        <v>62313.270000000004</v>
      </c>
      <c r="K430" s="100">
        <v>51042.35</v>
      </c>
      <c r="L430" s="100">
        <v>0</v>
      </c>
      <c r="M430" s="100">
        <v>0</v>
      </c>
      <c r="N430" s="100">
        <v>0</v>
      </c>
      <c r="O430" s="100">
        <v>64018.38</v>
      </c>
      <c r="P430" s="100">
        <v>16448.54</v>
      </c>
      <c r="Q430" s="100">
        <v>0</v>
      </c>
      <c r="R430" s="100">
        <v>47036.2</v>
      </c>
      <c r="S430" s="100">
        <v>0</v>
      </c>
      <c r="T430" s="100">
        <v>0</v>
      </c>
      <c r="U430" s="115">
        <v>178545.46999999997</v>
      </c>
    </row>
    <row r="431" spans="1:28">
      <c r="A431" s="103" t="s">
        <v>350</v>
      </c>
      <c r="B431" s="100">
        <v>684703.19</v>
      </c>
      <c r="C431" s="100">
        <v>0</v>
      </c>
      <c r="D431" s="100">
        <v>331760.75</v>
      </c>
      <c r="E431" s="100">
        <v>0</v>
      </c>
      <c r="F431" s="100">
        <v>0</v>
      </c>
      <c r="G431" s="100">
        <v>0</v>
      </c>
      <c r="H431" s="100">
        <v>12011</v>
      </c>
      <c r="I431" s="100">
        <v>599699.93000000005</v>
      </c>
      <c r="J431" s="114">
        <v>1628174.87</v>
      </c>
      <c r="K431" s="100">
        <v>137000</v>
      </c>
      <c r="L431" s="100">
        <v>0</v>
      </c>
      <c r="M431" s="100">
        <v>669479.7300000001</v>
      </c>
      <c r="N431" s="100">
        <v>0</v>
      </c>
      <c r="O431" s="100">
        <v>462883.5</v>
      </c>
      <c r="P431" s="100">
        <v>147249.47</v>
      </c>
      <c r="Q431" s="100">
        <v>178101</v>
      </c>
      <c r="R431" s="100">
        <v>13991.49</v>
      </c>
      <c r="S431" s="100">
        <v>0</v>
      </c>
      <c r="T431" s="100">
        <v>0</v>
      </c>
      <c r="U431" s="115">
        <v>1608705.19</v>
      </c>
    </row>
    <row r="432" spans="1:28">
      <c r="A432" s="103" t="s">
        <v>351</v>
      </c>
      <c r="B432" s="100">
        <v>0</v>
      </c>
      <c r="C432" s="100">
        <v>0</v>
      </c>
      <c r="D432" s="100">
        <v>0</v>
      </c>
      <c r="E432" s="100">
        <v>0</v>
      </c>
      <c r="F432" s="100">
        <v>0</v>
      </c>
      <c r="G432" s="100">
        <v>0</v>
      </c>
      <c r="H432" s="100">
        <v>0</v>
      </c>
      <c r="I432" s="100">
        <v>0</v>
      </c>
      <c r="J432" s="114">
        <v>0</v>
      </c>
      <c r="K432" s="100">
        <v>0</v>
      </c>
      <c r="L432" s="100">
        <v>0</v>
      </c>
      <c r="M432" s="100">
        <v>0</v>
      </c>
      <c r="N432" s="100">
        <v>0</v>
      </c>
      <c r="O432" s="100">
        <v>0</v>
      </c>
      <c r="P432" s="100">
        <v>0</v>
      </c>
      <c r="Q432" s="100">
        <v>0</v>
      </c>
      <c r="R432" s="100">
        <v>0</v>
      </c>
      <c r="S432" s="100">
        <v>0</v>
      </c>
      <c r="T432" s="100">
        <v>0</v>
      </c>
      <c r="U432" s="115">
        <v>0</v>
      </c>
    </row>
    <row r="433" spans="1:28">
      <c r="A433" s="103" t="s">
        <v>352</v>
      </c>
      <c r="B433" s="100">
        <v>0</v>
      </c>
      <c r="C433" s="100">
        <v>0</v>
      </c>
      <c r="D433" s="100">
        <v>61768</v>
      </c>
      <c r="E433" s="100">
        <v>31847</v>
      </c>
      <c r="F433" s="100">
        <v>0</v>
      </c>
      <c r="G433" s="100">
        <v>0</v>
      </c>
      <c r="H433" s="100">
        <v>800</v>
      </c>
      <c r="I433" s="100">
        <v>105362</v>
      </c>
      <c r="J433" s="114">
        <v>199777</v>
      </c>
      <c r="K433" s="100">
        <v>30168</v>
      </c>
      <c r="L433" s="100">
        <v>0</v>
      </c>
      <c r="M433" s="100">
        <v>105362</v>
      </c>
      <c r="N433" s="100">
        <v>0</v>
      </c>
      <c r="O433" s="100">
        <v>964</v>
      </c>
      <c r="P433" s="100">
        <v>24419</v>
      </c>
      <c r="Q433" s="100">
        <v>0</v>
      </c>
      <c r="R433" s="100">
        <v>28270</v>
      </c>
      <c r="S433" s="100">
        <v>0</v>
      </c>
      <c r="T433" s="100">
        <v>0</v>
      </c>
      <c r="U433" s="115">
        <v>189183</v>
      </c>
    </row>
    <row r="434" spans="1:28">
      <c r="A434" s="103" t="s">
        <v>353</v>
      </c>
      <c r="B434" s="100">
        <v>363882</v>
      </c>
      <c r="C434" s="100">
        <v>148715</v>
      </c>
      <c r="D434" s="100">
        <v>54698</v>
      </c>
      <c r="E434" s="100">
        <v>0</v>
      </c>
      <c r="F434" s="100">
        <v>0</v>
      </c>
      <c r="G434" s="100">
        <v>5510</v>
      </c>
      <c r="H434" s="100">
        <v>30150</v>
      </c>
      <c r="I434" s="100">
        <v>523403</v>
      </c>
      <c r="J434" s="114">
        <v>1126358</v>
      </c>
      <c r="K434" s="100">
        <v>5501</v>
      </c>
      <c r="L434" s="100">
        <v>0</v>
      </c>
      <c r="M434" s="100">
        <v>117854</v>
      </c>
      <c r="N434" s="100">
        <v>0</v>
      </c>
      <c r="O434" s="100">
        <v>693719</v>
      </c>
      <c r="P434" s="100">
        <v>182891</v>
      </c>
      <c r="Q434" s="100">
        <v>166327</v>
      </c>
      <c r="R434" s="100">
        <v>54859</v>
      </c>
      <c r="S434" s="100">
        <v>0</v>
      </c>
      <c r="T434" s="100">
        <v>0</v>
      </c>
      <c r="U434" s="115">
        <v>1221151</v>
      </c>
    </row>
    <row r="435" spans="1:28">
      <c r="A435" s="103" t="s">
        <v>354</v>
      </c>
      <c r="B435" s="100">
        <v>0</v>
      </c>
      <c r="C435" s="100">
        <v>0</v>
      </c>
      <c r="D435" s="100">
        <v>0</v>
      </c>
      <c r="E435" s="100">
        <v>0</v>
      </c>
      <c r="F435" s="100">
        <v>0</v>
      </c>
      <c r="G435" s="100">
        <v>0</v>
      </c>
      <c r="H435" s="100">
        <v>0</v>
      </c>
      <c r="I435" s="100">
        <v>0</v>
      </c>
      <c r="J435" s="114">
        <v>0</v>
      </c>
      <c r="K435" s="100">
        <v>0</v>
      </c>
      <c r="L435" s="100">
        <v>0</v>
      </c>
      <c r="M435" s="100">
        <v>0</v>
      </c>
      <c r="N435" s="100">
        <v>0</v>
      </c>
      <c r="O435" s="100">
        <v>0</v>
      </c>
      <c r="P435" s="100">
        <v>0</v>
      </c>
      <c r="Q435" s="100">
        <v>0</v>
      </c>
      <c r="R435" s="100">
        <v>0</v>
      </c>
      <c r="S435" s="100">
        <v>0</v>
      </c>
      <c r="T435" s="100">
        <v>0</v>
      </c>
      <c r="U435" s="115">
        <v>0</v>
      </c>
    </row>
    <row r="436" spans="1:28">
      <c r="A436" s="103" t="s">
        <v>355</v>
      </c>
      <c r="B436" s="100">
        <v>517385.60000000003</v>
      </c>
      <c r="C436" s="100">
        <v>0</v>
      </c>
      <c r="D436" s="100">
        <v>112151.52</v>
      </c>
      <c r="E436" s="100">
        <v>31355.39</v>
      </c>
      <c r="F436" s="100">
        <v>0</v>
      </c>
      <c r="G436" s="100">
        <v>11364.5</v>
      </c>
      <c r="H436" s="100">
        <v>0</v>
      </c>
      <c r="I436" s="100">
        <v>0</v>
      </c>
      <c r="J436" s="114">
        <v>672257.01</v>
      </c>
      <c r="K436" s="100">
        <v>43525.68</v>
      </c>
      <c r="L436" s="100">
        <v>9622.9600000000009</v>
      </c>
      <c r="M436" s="100">
        <v>0</v>
      </c>
      <c r="N436" s="100">
        <v>0</v>
      </c>
      <c r="O436" s="100">
        <v>40087.78</v>
      </c>
      <c r="P436" s="100">
        <v>102670.78</v>
      </c>
      <c r="Q436" s="100">
        <v>576127.88</v>
      </c>
      <c r="R436" s="100">
        <v>0</v>
      </c>
      <c r="S436" s="100">
        <v>0</v>
      </c>
      <c r="T436" s="100">
        <v>0</v>
      </c>
      <c r="U436" s="115">
        <v>772035.08000000007</v>
      </c>
    </row>
    <row r="437" spans="1:28">
      <c r="A437" s="103" t="s">
        <v>416</v>
      </c>
      <c r="B437" s="100">
        <v>3733560</v>
      </c>
      <c r="C437" s="100">
        <v>0</v>
      </c>
      <c r="D437" s="100">
        <v>4675826</v>
      </c>
      <c r="E437" s="100">
        <v>732771</v>
      </c>
      <c r="F437" s="100">
        <v>0</v>
      </c>
      <c r="G437" s="100">
        <v>90928</v>
      </c>
      <c r="H437" s="100">
        <v>269931</v>
      </c>
      <c r="I437" s="100">
        <v>132459</v>
      </c>
      <c r="J437" s="114">
        <v>9635475</v>
      </c>
      <c r="K437" s="100">
        <v>3716463</v>
      </c>
      <c r="L437" s="100">
        <v>66476</v>
      </c>
      <c r="M437" s="100">
        <v>233982</v>
      </c>
      <c r="N437" s="100">
        <v>0</v>
      </c>
      <c r="O437" s="100">
        <v>2965900</v>
      </c>
      <c r="P437" s="100">
        <v>1275733</v>
      </c>
      <c r="Q437" s="100">
        <v>1988697</v>
      </c>
      <c r="R437" s="100">
        <v>136799</v>
      </c>
      <c r="S437" s="100">
        <v>0</v>
      </c>
      <c r="T437" s="100">
        <v>0</v>
      </c>
      <c r="U437" s="115">
        <v>10384050</v>
      </c>
    </row>
    <row r="438" spans="1:28">
      <c r="A438" s="103" t="s">
        <v>357</v>
      </c>
      <c r="B438" s="100">
        <v>559802</v>
      </c>
      <c r="C438" s="100">
        <v>0</v>
      </c>
      <c r="D438" s="100">
        <v>221188</v>
      </c>
      <c r="E438" s="100">
        <v>0</v>
      </c>
      <c r="F438" s="100">
        <v>0</v>
      </c>
      <c r="G438" s="100">
        <v>800</v>
      </c>
      <c r="H438" s="100">
        <v>210530</v>
      </c>
      <c r="I438" s="100">
        <v>280921</v>
      </c>
      <c r="J438" s="114">
        <v>1273241</v>
      </c>
      <c r="K438" s="100">
        <v>77054</v>
      </c>
      <c r="L438" s="100">
        <v>0</v>
      </c>
      <c r="M438" s="100">
        <v>10530</v>
      </c>
      <c r="N438" s="100">
        <v>0</v>
      </c>
      <c r="O438" s="100">
        <v>365012</v>
      </c>
      <c r="P438" s="100">
        <v>61340</v>
      </c>
      <c r="Q438" s="100">
        <v>73165</v>
      </c>
      <c r="R438" s="100">
        <v>274423</v>
      </c>
      <c r="S438" s="100">
        <v>0</v>
      </c>
      <c r="T438" s="100">
        <v>0</v>
      </c>
      <c r="U438" s="115">
        <v>861524</v>
      </c>
    </row>
    <row r="439" spans="1:28" s="113" customFormat="1" ht="14.4">
      <c r="A439" s="108" t="s">
        <v>41</v>
      </c>
      <c r="B439" s="109">
        <v>7472847.8200000003</v>
      </c>
      <c r="C439" s="109">
        <v>148715</v>
      </c>
      <c r="D439" s="109">
        <v>6416221.4800000004</v>
      </c>
      <c r="E439" s="109">
        <v>799677.91</v>
      </c>
      <c r="F439" s="109">
        <v>0</v>
      </c>
      <c r="G439" s="109">
        <v>108602.5</v>
      </c>
      <c r="H439" s="109">
        <v>570149</v>
      </c>
      <c r="I439" s="109">
        <v>3371488.81</v>
      </c>
      <c r="J439" s="110">
        <v>18887702.52</v>
      </c>
      <c r="K439" s="109">
        <v>4281887.57</v>
      </c>
      <c r="L439" s="109">
        <v>76098.960000000006</v>
      </c>
      <c r="M439" s="109">
        <v>3356851.61</v>
      </c>
      <c r="N439" s="109">
        <v>0</v>
      </c>
      <c r="O439" s="109">
        <v>4859658.47</v>
      </c>
      <c r="P439" s="109">
        <v>2230238.89</v>
      </c>
      <c r="Q439" s="109">
        <v>3730110.18</v>
      </c>
      <c r="R439" s="109">
        <v>1596503.69</v>
      </c>
      <c r="S439" s="109">
        <v>0</v>
      </c>
      <c r="T439" s="109">
        <v>0</v>
      </c>
      <c r="U439" s="111">
        <v>20131349.370000001</v>
      </c>
      <c r="V439" s="112"/>
      <c r="W439" s="112"/>
      <c r="X439" s="112"/>
      <c r="Y439" s="112"/>
      <c r="Z439" s="112"/>
      <c r="AA439" s="112"/>
      <c r="AB439" s="112"/>
    </row>
    <row r="440" spans="1:28" s="113" customFormat="1" ht="14.4">
      <c r="A440" s="108" t="s">
        <v>42</v>
      </c>
      <c r="B440" s="109">
        <v>22619158.82</v>
      </c>
      <c r="C440" s="109">
        <v>1418473</v>
      </c>
      <c r="D440" s="109">
        <v>14706112.48</v>
      </c>
      <c r="E440" s="109">
        <v>3880184.91</v>
      </c>
      <c r="F440" s="109">
        <v>5519</v>
      </c>
      <c r="G440" s="109">
        <v>1101826.5</v>
      </c>
      <c r="H440" s="109">
        <v>983127</v>
      </c>
      <c r="I440" s="109">
        <v>3371488.81</v>
      </c>
      <c r="J440" s="110">
        <v>48085890.519999996</v>
      </c>
      <c r="K440" s="109">
        <v>17206364.57</v>
      </c>
      <c r="L440" s="109">
        <v>111304.96000000001</v>
      </c>
      <c r="M440" s="109">
        <v>4041258.61</v>
      </c>
      <c r="N440" s="109">
        <v>0</v>
      </c>
      <c r="O440" s="109">
        <v>5903014.4699999997</v>
      </c>
      <c r="P440" s="109">
        <v>8818578.8900000006</v>
      </c>
      <c r="Q440" s="109">
        <v>6166911.1799999997</v>
      </c>
      <c r="R440" s="109">
        <v>6567928.6899999995</v>
      </c>
      <c r="S440" s="109">
        <v>0</v>
      </c>
      <c r="T440" s="109">
        <v>0</v>
      </c>
      <c r="U440" s="111">
        <v>48815361.369999997</v>
      </c>
      <c r="V440" s="112"/>
      <c r="W440" s="112"/>
      <c r="X440" s="112"/>
      <c r="Y440" s="112"/>
      <c r="Z440" s="112"/>
      <c r="AA440" s="112"/>
      <c r="AB440" s="112"/>
    </row>
    <row r="441" spans="1:28">
      <c r="J441" s="114"/>
      <c r="U441" s="115"/>
    </row>
    <row r="442" spans="1:28">
      <c r="A442" s="108" t="s">
        <v>420</v>
      </c>
      <c r="B442" s="109">
        <f>+B444-B443</f>
        <v>260779376.08000004</v>
      </c>
      <c r="C442" s="109">
        <f t="shared" ref="C442:U442" si="0">+C444-C443</f>
        <v>66097062.080000043</v>
      </c>
      <c r="D442" s="109">
        <f t="shared" si="0"/>
        <v>293017744.10000002</v>
      </c>
      <c r="E442" s="109">
        <f t="shared" si="0"/>
        <v>143852285.88999999</v>
      </c>
      <c r="F442" s="109">
        <f t="shared" si="0"/>
        <v>11154360.450000001</v>
      </c>
      <c r="G442" s="109">
        <f t="shared" si="0"/>
        <v>18304015.079999983</v>
      </c>
      <c r="H442" s="109">
        <f t="shared" si="0"/>
        <v>97368360.639999956</v>
      </c>
      <c r="I442" s="109">
        <f t="shared" si="0"/>
        <v>47707165.770000011</v>
      </c>
      <c r="J442" s="119">
        <f t="shared" si="0"/>
        <v>938280370.08999991</v>
      </c>
      <c r="K442" s="109">
        <f t="shared" si="0"/>
        <v>441850389.34000003</v>
      </c>
      <c r="L442" s="109">
        <f t="shared" si="0"/>
        <v>447607.40999999642</v>
      </c>
      <c r="M442" s="109">
        <f t="shared" si="0"/>
        <v>86656676.25000006</v>
      </c>
      <c r="N442" s="109">
        <f t="shared" si="0"/>
        <v>0</v>
      </c>
      <c r="O442" s="109">
        <f t="shared" si="0"/>
        <v>85686997.280000091</v>
      </c>
      <c r="P442" s="109">
        <f t="shared" si="0"/>
        <v>155672527.47000003</v>
      </c>
      <c r="Q442" s="109">
        <f t="shared" si="0"/>
        <v>57544478.189999998</v>
      </c>
      <c r="R442" s="109">
        <f t="shared" si="0"/>
        <v>109346839.48999996</v>
      </c>
      <c r="S442" s="109">
        <f t="shared" si="0"/>
        <v>33356069.959999993</v>
      </c>
      <c r="T442" s="109">
        <f t="shared" si="0"/>
        <v>4215197</v>
      </c>
      <c r="U442" s="120">
        <f t="shared" si="0"/>
        <v>974776782.38999987</v>
      </c>
    </row>
    <row r="443" spans="1:28">
      <c r="A443" s="108" t="s">
        <v>417</v>
      </c>
      <c r="B443" s="109">
        <v>598120074.21000004</v>
      </c>
      <c r="C443" s="109">
        <v>73311956.73999998</v>
      </c>
      <c r="D443" s="109">
        <v>320514940.62</v>
      </c>
      <c r="E443" s="109">
        <v>122413427.52999999</v>
      </c>
      <c r="F443" s="109">
        <v>3778100.4700000011</v>
      </c>
      <c r="G443" s="109">
        <v>128503557.24000001</v>
      </c>
      <c r="H443" s="109">
        <v>159890291.38999999</v>
      </c>
      <c r="I443" s="109">
        <v>161989121.30999997</v>
      </c>
      <c r="J443" s="119">
        <v>1568521469.51</v>
      </c>
      <c r="K443" s="109">
        <v>153727535.01000002</v>
      </c>
      <c r="L443" s="109">
        <v>20012644.480000004</v>
      </c>
      <c r="M443" s="109">
        <v>401551536.41000003</v>
      </c>
      <c r="N443" s="109">
        <v>432159.42</v>
      </c>
      <c r="O443" s="109">
        <v>590924523.79999995</v>
      </c>
      <c r="P443" s="109">
        <v>79218746.189999983</v>
      </c>
      <c r="Q443" s="109">
        <v>134570298.78000003</v>
      </c>
      <c r="R443" s="109">
        <v>116994051.34000002</v>
      </c>
      <c r="S443" s="109">
        <v>44949670</v>
      </c>
      <c r="T443" s="109">
        <v>0</v>
      </c>
      <c r="U443" s="120">
        <v>1542381165.4299998</v>
      </c>
    </row>
    <row r="444" spans="1:28">
      <c r="A444" s="108" t="s">
        <v>418</v>
      </c>
      <c r="B444" s="109">
        <v>858899450.29000008</v>
      </c>
      <c r="C444" s="109">
        <v>139409018.82000002</v>
      </c>
      <c r="D444" s="109">
        <v>613532684.72000003</v>
      </c>
      <c r="E444" s="109">
        <v>266265713.41999999</v>
      </c>
      <c r="F444" s="109">
        <v>14932460.920000002</v>
      </c>
      <c r="G444" s="109">
        <v>146807572.31999999</v>
      </c>
      <c r="H444" s="109">
        <v>257258652.02999994</v>
      </c>
      <c r="I444" s="109">
        <v>209696287.07999998</v>
      </c>
      <c r="J444" s="119">
        <v>2506801839.5999999</v>
      </c>
      <c r="K444" s="109">
        <v>595577924.35000002</v>
      </c>
      <c r="L444" s="109">
        <v>20460251.890000001</v>
      </c>
      <c r="M444" s="109">
        <v>488208212.66000009</v>
      </c>
      <c r="N444" s="109">
        <v>432159.42</v>
      </c>
      <c r="O444" s="109">
        <v>676611521.08000004</v>
      </c>
      <c r="P444" s="109">
        <v>234891273.66000003</v>
      </c>
      <c r="Q444" s="109">
        <v>192114776.97000003</v>
      </c>
      <c r="R444" s="109">
        <v>226340890.82999998</v>
      </c>
      <c r="S444" s="109">
        <v>78305739.959999993</v>
      </c>
      <c r="T444" s="109">
        <v>4215197</v>
      </c>
      <c r="U444" s="120">
        <v>2517157947.8199997</v>
      </c>
    </row>
    <row r="448" spans="1:28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 s="144">
        <f>+SUM(K444:O444)/U444</f>
        <v>0.7076592356640542</v>
      </c>
      <c r="P448"/>
      <c r="Q448"/>
      <c r="R448"/>
      <c r="S448"/>
      <c r="T448"/>
      <c r="U448" s="117">
        <v>0</v>
      </c>
      <c r="V448"/>
      <c r="W448"/>
      <c r="X448"/>
      <c r="Y448"/>
      <c r="Z448"/>
      <c r="AA448"/>
      <c r="AB448"/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446"/>
  <sheetViews>
    <sheetView zoomScale="70" zoomScaleNormal="70" workbookViewId="0">
      <pane xSplit="1" ySplit="4" topLeftCell="B231" activePane="bottomRight" state="frozen"/>
      <selection pane="topRight" activeCell="B1" sqref="B1"/>
      <selection pane="bottomLeft" activeCell="A5" sqref="A5"/>
      <selection pane="bottomRight" activeCell="B256" sqref="B256"/>
    </sheetView>
  </sheetViews>
  <sheetFormatPr defaultRowHeight="13.8"/>
  <cols>
    <col min="1" max="1" width="36.88671875" style="103" customWidth="1"/>
    <col min="2" max="2" width="20.33203125" style="100" bestFit="1" customWidth="1"/>
    <col min="3" max="3" width="20.109375" style="117" bestFit="1" customWidth="1"/>
    <col min="4" max="4" width="19.33203125" style="117" bestFit="1" customWidth="1"/>
    <col min="5" max="9" width="17.44140625" style="117" customWidth="1"/>
    <col min="10" max="10" width="22.109375" style="117" bestFit="1" customWidth="1"/>
    <col min="11" max="11" width="17.5546875" style="117" customWidth="1"/>
    <col min="12" max="12" width="18.6640625" style="117" bestFit="1" customWidth="1"/>
    <col min="13" max="13" width="22.5546875" style="100" bestFit="1" customWidth="1"/>
    <col min="14" max="14" width="19.88671875" style="117" customWidth="1"/>
    <col min="15" max="15" width="17.5546875" style="117" customWidth="1"/>
    <col min="16" max="16" width="21.109375" style="117" bestFit="1" customWidth="1"/>
    <col min="17" max="17" width="18.33203125" style="117" bestFit="1" customWidth="1"/>
    <col min="18" max="20" width="17.5546875" style="117" customWidth="1"/>
    <col min="21" max="21" width="19.5546875" style="117" bestFit="1" customWidth="1"/>
    <col min="22" max="22" width="9.109375" style="116"/>
    <col min="23" max="23" width="16.44140625" style="116" bestFit="1" customWidth="1"/>
    <col min="24" max="28" width="9.109375" style="116"/>
  </cols>
  <sheetData>
    <row r="1" spans="1:28" ht="21">
      <c r="A1" s="130" t="s">
        <v>365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N1" s="101"/>
      <c r="O1" s="101"/>
      <c r="P1" s="101"/>
      <c r="Q1" s="101"/>
      <c r="R1" s="101"/>
      <c r="S1" s="101"/>
      <c r="T1" s="101"/>
      <c r="U1" s="101"/>
      <c r="V1" s="102"/>
      <c r="W1" s="102"/>
      <c r="X1" s="102"/>
      <c r="Y1" s="102"/>
      <c r="Z1" s="102"/>
      <c r="AA1" s="102"/>
      <c r="AB1" s="102"/>
    </row>
    <row r="2" spans="1:28" ht="21">
      <c r="A2" s="130" t="s">
        <v>371</v>
      </c>
      <c r="C2" s="101"/>
      <c r="D2" s="101"/>
      <c r="E2" s="101"/>
      <c r="F2" s="101"/>
      <c r="G2" s="101"/>
      <c r="H2" s="101"/>
      <c r="I2" s="101"/>
      <c r="J2" s="101"/>
      <c r="K2" s="101"/>
      <c r="L2" s="101"/>
      <c r="N2" s="101"/>
      <c r="O2" s="101"/>
      <c r="P2" s="101"/>
      <c r="Q2" s="101"/>
      <c r="R2" s="101"/>
      <c r="S2" s="101"/>
      <c r="T2" s="101"/>
      <c r="U2" s="101"/>
      <c r="V2" s="102"/>
      <c r="W2" s="102"/>
      <c r="X2" s="102"/>
      <c r="Y2" s="102"/>
      <c r="Z2" s="102"/>
      <c r="AA2" s="102"/>
      <c r="AB2" s="102"/>
    </row>
    <row r="3" spans="1:28">
      <c r="C3" s="101"/>
      <c r="D3" s="101"/>
      <c r="E3" s="101"/>
      <c r="F3" s="101"/>
      <c r="G3" s="101"/>
      <c r="H3" s="101"/>
      <c r="I3" s="101"/>
      <c r="J3" s="101"/>
      <c r="K3" s="101"/>
      <c r="L3" s="101"/>
      <c r="N3" s="101"/>
      <c r="O3" s="101"/>
      <c r="P3" s="101"/>
      <c r="Q3" s="101"/>
      <c r="R3" s="101"/>
      <c r="S3" s="101"/>
      <c r="T3" s="101"/>
      <c r="U3" s="101"/>
      <c r="V3" s="102"/>
      <c r="W3" s="102"/>
      <c r="X3" s="102"/>
      <c r="Y3" s="102"/>
      <c r="Z3" s="102"/>
      <c r="AA3" s="102"/>
      <c r="AB3" s="102"/>
    </row>
    <row r="4" spans="1:28" ht="40.200000000000003" thickBot="1">
      <c r="B4" s="104" t="s">
        <v>372</v>
      </c>
      <c r="C4" s="104" t="s">
        <v>373</v>
      </c>
      <c r="D4" s="104" t="s">
        <v>374</v>
      </c>
      <c r="E4" s="104" t="s">
        <v>375</v>
      </c>
      <c r="F4" s="104" t="s">
        <v>376</v>
      </c>
      <c r="G4" s="104" t="s">
        <v>377</v>
      </c>
      <c r="H4" s="104" t="s">
        <v>378</v>
      </c>
      <c r="I4" s="104" t="s">
        <v>379</v>
      </c>
      <c r="J4" s="105" t="s">
        <v>380</v>
      </c>
      <c r="K4" s="106" t="s">
        <v>381</v>
      </c>
      <c r="L4" s="106" t="s">
        <v>382</v>
      </c>
      <c r="M4" s="106" t="s">
        <v>383</v>
      </c>
      <c r="N4" s="106" t="s">
        <v>384</v>
      </c>
      <c r="O4" s="106" t="s">
        <v>385</v>
      </c>
      <c r="P4" s="106" t="s">
        <v>386</v>
      </c>
      <c r="Q4" s="106" t="s">
        <v>387</v>
      </c>
      <c r="R4" s="106" t="s">
        <v>388</v>
      </c>
      <c r="S4" s="106" t="s">
        <v>389</v>
      </c>
      <c r="T4" s="106" t="s">
        <v>390</v>
      </c>
      <c r="U4" s="107" t="s">
        <v>391</v>
      </c>
      <c r="V4" s="102"/>
      <c r="W4" s="102"/>
      <c r="X4" s="102"/>
      <c r="Y4" s="102"/>
      <c r="Z4" s="102"/>
      <c r="AA4" s="102"/>
      <c r="AB4" s="102"/>
    </row>
    <row r="5" spans="1:28" s="113" customFormat="1" ht="15" thickTop="1">
      <c r="A5" s="108" t="s">
        <v>35</v>
      </c>
      <c r="B5" s="109">
        <v>209413.30000000002</v>
      </c>
      <c r="C5" s="109">
        <v>383090</v>
      </c>
      <c r="D5" s="109">
        <v>1705877.61</v>
      </c>
      <c r="E5" s="109">
        <v>359079.37999999995</v>
      </c>
      <c r="F5" s="109">
        <v>430.27</v>
      </c>
      <c r="G5" s="109">
        <v>129565</v>
      </c>
      <c r="H5" s="109">
        <v>2482458.44</v>
      </c>
      <c r="I5" s="109">
        <v>0</v>
      </c>
      <c r="J5" s="110">
        <v>5269914</v>
      </c>
      <c r="K5" s="109">
        <v>854445.96</v>
      </c>
      <c r="L5" s="109">
        <v>0</v>
      </c>
      <c r="M5" s="109">
        <v>1399.88</v>
      </c>
      <c r="N5" s="109">
        <v>0</v>
      </c>
      <c r="O5" s="109">
        <v>34406.520000000004</v>
      </c>
      <c r="P5" s="109">
        <v>3971435.33</v>
      </c>
      <c r="Q5" s="109">
        <v>56495.71</v>
      </c>
      <c r="R5" s="109">
        <v>209929.09</v>
      </c>
      <c r="S5" s="109">
        <v>0</v>
      </c>
      <c r="T5" s="109">
        <v>0</v>
      </c>
      <c r="U5" s="111">
        <v>5128112.49</v>
      </c>
      <c r="V5" s="112"/>
      <c r="W5" s="112"/>
      <c r="X5" s="112"/>
      <c r="Y5" s="112"/>
      <c r="Z5" s="112"/>
      <c r="AA5" s="112"/>
      <c r="AB5" s="112"/>
    </row>
    <row r="6" spans="1:28">
      <c r="A6" s="103" t="s">
        <v>36</v>
      </c>
      <c r="B6" s="100">
        <v>0</v>
      </c>
      <c r="C6" s="100">
        <v>0</v>
      </c>
      <c r="D6" s="100">
        <v>0</v>
      </c>
      <c r="E6" s="100">
        <v>0</v>
      </c>
      <c r="F6" s="100">
        <v>0</v>
      </c>
      <c r="G6" s="100">
        <v>0</v>
      </c>
      <c r="H6" s="100">
        <v>0</v>
      </c>
      <c r="I6" s="100">
        <v>0</v>
      </c>
      <c r="J6" s="114">
        <v>0</v>
      </c>
      <c r="K6" s="100">
        <v>0</v>
      </c>
      <c r="L6" s="100">
        <v>0</v>
      </c>
      <c r="M6" s="100">
        <v>0</v>
      </c>
      <c r="N6" s="100">
        <v>0</v>
      </c>
      <c r="O6" s="100">
        <v>0</v>
      </c>
      <c r="P6" s="100">
        <v>0</v>
      </c>
      <c r="Q6" s="100">
        <v>0</v>
      </c>
      <c r="R6" s="100">
        <v>0</v>
      </c>
      <c r="S6" s="100">
        <v>0</v>
      </c>
      <c r="T6" s="100">
        <v>0</v>
      </c>
      <c r="U6" s="115">
        <v>0</v>
      </c>
    </row>
    <row r="7" spans="1:28">
      <c r="A7" s="103" t="s">
        <v>37</v>
      </c>
      <c r="B7" s="100">
        <v>0</v>
      </c>
      <c r="C7" s="100">
        <v>0</v>
      </c>
      <c r="D7" s="100">
        <v>42100</v>
      </c>
      <c r="E7" s="100">
        <v>0</v>
      </c>
      <c r="F7" s="100">
        <v>295</v>
      </c>
      <c r="G7" s="100">
        <v>0</v>
      </c>
      <c r="H7" s="100">
        <v>0</v>
      </c>
      <c r="I7" s="100">
        <v>0</v>
      </c>
      <c r="J7" s="114">
        <v>42395</v>
      </c>
      <c r="K7" s="100">
        <v>7000</v>
      </c>
      <c r="L7" s="100">
        <v>0</v>
      </c>
      <c r="M7" s="100">
        <v>0</v>
      </c>
      <c r="N7" s="100">
        <v>0</v>
      </c>
      <c r="O7" s="100">
        <v>3962</v>
      </c>
      <c r="P7" s="100">
        <v>11869</v>
      </c>
      <c r="Q7" s="100">
        <v>0</v>
      </c>
      <c r="R7" s="100">
        <v>0</v>
      </c>
      <c r="S7" s="100">
        <v>0</v>
      </c>
      <c r="T7" s="100">
        <v>0</v>
      </c>
      <c r="U7" s="115">
        <v>22831</v>
      </c>
    </row>
    <row r="8" spans="1:28">
      <c r="A8" s="103" t="s">
        <v>38</v>
      </c>
      <c r="B8" s="100">
        <v>2049083</v>
      </c>
      <c r="C8" s="100">
        <v>15604</v>
      </c>
      <c r="D8" s="100">
        <v>151507</v>
      </c>
      <c r="E8" s="100">
        <v>1643</v>
      </c>
      <c r="F8" s="100">
        <v>0</v>
      </c>
      <c r="G8" s="100">
        <v>31547</v>
      </c>
      <c r="H8" s="100">
        <v>178844</v>
      </c>
      <c r="I8" s="100">
        <v>772204</v>
      </c>
      <c r="J8" s="114">
        <v>3200432</v>
      </c>
      <c r="K8" s="100">
        <v>0</v>
      </c>
      <c r="L8" s="100">
        <v>0</v>
      </c>
      <c r="M8" s="100">
        <v>238625</v>
      </c>
      <c r="N8" s="100">
        <v>0</v>
      </c>
      <c r="O8" s="100">
        <v>1451445</v>
      </c>
      <c r="P8" s="100">
        <v>152564</v>
      </c>
      <c r="Q8" s="100">
        <v>0</v>
      </c>
      <c r="R8" s="100">
        <v>0</v>
      </c>
      <c r="S8" s="100">
        <v>0</v>
      </c>
      <c r="T8" s="100">
        <v>0</v>
      </c>
      <c r="U8" s="115">
        <v>1842634</v>
      </c>
    </row>
    <row r="9" spans="1:28">
      <c r="A9" s="103" t="s">
        <v>39</v>
      </c>
      <c r="B9" s="100">
        <v>0</v>
      </c>
      <c r="C9" s="100">
        <v>96</v>
      </c>
      <c r="D9" s="100">
        <v>191491</v>
      </c>
      <c r="E9" s="100">
        <v>0</v>
      </c>
      <c r="F9" s="100">
        <v>4432</v>
      </c>
      <c r="G9" s="100">
        <v>0</v>
      </c>
      <c r="H9" s="100">
        <v>16956</v>
      </c>
      <c r="I9" s="100">
        <v>0</v>
      </c>
      <c r="J9" s="114">
        <v>212975</v>
      </c>
      <c r="K9" s="100">
        <v>74891</v>
      </c>
      <c r="L9" s="100">
        <v>0</v>
      </c>
      <c r="M9" s="100">
        <v>97750</v>
      </c>
      <c r="N9" s="100">
        <v>0</v>
      </c>
      <c r="O9" s="100">
        <v>15286</v>
      </c>
      <c r="P9" s="100">
        <v>35340</v>
      </c>
      <c r="Q9" s="100">
        <v>15158</v>
      </c>
      <c r="R9" s="100">
        <v>0</v>
      </c>
      <c r="S9" s="100">
        <v>0</v>
      </c>
      <c r="T9" s="100">
        <v>0</v>
      </c>
      <c r="U9" s="115">
        <v>238425</v>
      </c>
    </row>
    <row r="10" spans="1:28">
      <c r="A10" s="103" t="s">
        <v>40</v>
      </c>
      <c r="B10" s="100">
        <v>14328.86</v>
      </c>
      <c r="C10" s="100">
        <v>0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  <c r="I10" s="100">
        <v>7466.25</v>
      </c>
      <c r="J10" s="114">
        <v>21795.11</v>
      </c>
      <c r="K10" s="100">
        <v>0</v>
      </c>
      <c r="L10" s="100">
        <v>0</v>
      </c>
      <c r="M10" s="100">
        <v>0</v>
      </c>
      <c r="N10" s="100">
        <v>0</v>
      </c>
      <c r="O10" s="100">
        <v>7262.17</v>
      </c>
      <c r="P10" s="100">
        <v>4454.96</v>
      </c>
      <c r="Q10" s="100">
        <v>7466.25</v>
      </c>
      <c r="R10" s="100">
        <v>0</v>
      </c>
      <c r="S10" s="100">
        <v>0</v>
      </c>
      <c r="T10" s="100">
        <v>0</v>
      </c>
      <c r="U10" s="115">
        <v>19183.38</v>
      </c>
    </row>
    <row r="11" spans="1:28" s="113" customFormat="1" ht="14.4">
      <c r="A11" s="108" t="s">
        <v>41</v>
      </c>
      <c r="B11" s="109">
        <v>2063411.86</v>
      </c>
      <c r="C11" s="109">
        <v>15700</v>
      </c>
      <c r="D11" s="109">
        <v>385098</v>
      </c>
      <c r="E11" s="109">
        <v>1643</v>
      </c>
      <c r="F11" s="109">
        <v>4727</v>
      </c>
      <c r="G11" s="109">
        <v>31547</v>
      </c>
      <c r="H11" s="109">
        <v>195800</v>
      </c>
      <c r="I11" s="109">
        <v>779670.25</v>
      </c>
      <c r="J11" s="110">
        <v>3477597.1100000003</v>
      </c>
      <c r="K11" s="109">
        <v>81891</v>
      </c>
      <c r="L11" s="109">
        <v>0</v>
      </c>
      <c r="M11" s="109">
        <v>336375</v>
      </c>
      <c r="N11" s="109">
        <v>0</v>
      </c>
      <c r="O11" s="109">
        <v>1477955.17</v>
      </c>
      <c r="P11" s="109">
        <v>204227.96</v>
      </c>
      <c r="Q11" s="109">
        <v>22624.25</v>
      </c>
      <c r="R11" s="109">
        <v>0</v>
      </c>
      <c r="S11" s="109">
        <v>0</v>
      </c>
      <c r="T11" s="109">
        <v>0</v>
      </c>
      <c r="U11" s="111">
        <v>2123073.38</v>
      </c>
      <c r="V11" s="112"/>
      <c r="W11" s="112"/>
      <c r="X11" s="112"/>
      <c r="Y11" s="112"/>
      <c r="Z11" s="112"/>
      <c r="AA11" s="112"/>
      <c r="AB11" s="112"/>
    </row>
    <row r="12" spans="1:28" s="113" customFormat="1" ht="14.4">
      <c r="A12" s="108" t="s">
        <v>42</v>
      </c>
      <c r="B12" s="109">
        <v>2272825.16</v>
      </c>
      <c r="C12" s="109">
        <v>398790</v>
      </c>
      <c r="D12" s="109">
        <v>2090975.61</v>
      </c>
      <c r="E12" s="109">
        <v>360722.37999999995</v>
      </c>
      <c r="F12" s="109">
        <v>5157.2700000000004</v>
      </c>
      <c r="G12" s="109">
        <v>161112</v>
      </c>
      <c r="H12" s="109">
        <v>2678258.44</v>
      </c>
      <c r="I12" s="109">
        <v>779670.25</v>
      </c>
      <c r="J12" s="110">
        <v>8747511.1099999994</v>
      </c>
      <c r="K12" s="109">
        <v>936336.96</v>
      </c>
      <c r="L12" s="109">
        <v>0</v>
      </c>
      <c r="M12" s="109">
        <v>337774.88</v>
      </c>
      <c r="N12" s="109">
        <v>0</v>
      </c>
      <c r="O12" s="109">
        <v>1512361.69</v>
      </c>
      <c r="P12" s="109">
        <v>4175663.29</v>
      </c>
      <c r="Q12" s="109">
        <v>79119.959999999992</v>
      </c>
      <c r="R12" s="109">
        <v>209929.09</v>
      </c>
      <c r="S12" s="109">
        <v>0</v>
      </c>
      <c r="T12" s="109">
        <v>0</v>
      </c>
      <c r="U12" s="111">
        <v>7251185.8700000001</v>
      </c>
      <c r="V12" s="112"/>
      <c r="W12" s="112"/>
      <c r="X12" s="112"/>
      <c r="Y12" s="112"/>
      <c r="Z12" s="112"/>
      <c r="AA12" s="112"/>
      <c r="AB12" s="112"/>
    </row>
    <row r="13" spans="1:28">
      <c r="J13" s="114">
        <v>0</v>
      </c>
      <c r="U13" s="115">
        <v>0</v>
      </c>
    </row>
    <row r="14" spans="1:28" s="113" customFormat="1" ht="14.4">
      <c r="A14" s="108" t="s">
        <v>43</v>
      </c>
      <c r="B14" s="109">
        <v>1209013.6500000001</v>
      </c>
      <c r="C14" s="109">
        <v>0</v>
      </c>
      <c r="D14" s="109">
        <v>1878877.27</v>
      </c>
      <c r="E14" s="109">
        <v>678906.59</v>
      </c>
      <c r="F14" s="109">
        <v>14484.54</v>
      </c>
      <c r="G14" s="109">
        <v>0</v>
      </c>
      <c r="H14" s="109">
        <v>0</v>
      </c>
      <c r="I14" s="109">
        <v>0</v>
      </c>
      <c r="J14" s="110">
        <v>3781282.05</v>
      </c>
      <c r="K14" s="109">
        <v>1103194.03</v>
      </c>
      <c r="L14" s="109">
        <v>0</v>
      </c>
      <c r="M14" s="109">
        <v>0</v>
      </c>
      <c r="N14" s="109">
        <v>0</v>
      </c>
      <c r="O14" s="109">
        <v>283096.03999999998</v>
      </c>
      <c r="P14" s="109">
        <v>1645965.74</v>
      </c>
      <c r="Q14" s="109">
        <v>135958.01</v>
      </c>
      <c r="R14" s="109">
        <v>820254.32000000007</v>
      </c>
      <c r="S14" s="109">
        <v>0</v>
      </c>
      <c r="T14" s="109">
        <v>0</v>
      </c>
      <c r="U14" s="111">
        <v>3988468.1400000006</v>
      </c>
      <c r="V14" s="112"/>
      <c r="W14" s="112"/>
      <c r="X14" s="112"/>
      <c r="Y14" s="112"/>
      <c r="Z14" s="112"/>
      <c r="AA14" s="112"/>
      <c r="AB14" s="112"/>
    </row>
    <row r="15" spans="1:28">
      <c r="A15" s="103" t="s">
        <v>44</v>
      </c>
      <c r="B15" s="100">
        <v>0</v>
      </c>
      <c r="C15" s="100">
        <v>0</v>
      </c>
      <c r="D15" s="100">
        <v>65818.98000000001</v>
      </c>
      <c r="E15" s="100">
        <v>10074.01</v>
      </c>
      <c r="F15" s="100">
        <v>3945.69</v>
      </c>
      <c r="G15" s="100">
        <v>0</v>
      </c>
      <c r="H15" s="100">
        <v>572179.96</v>
      </c>
      <c r="I15" s="100">
        <v>0</v>
      </c>
      <c r="J15" s="114">
        <v>652018.64</v>
      </c>
      <c r="K15" s="100">
        <v>57702.51</v>
      </c>
      <c r="L15" s="100">
        <v>0</v>
      </c>
      <c r="M15" s="100">
        <v>0</v>
      </c>
      <c r="N15" s="100">
        <v>0</v>
      </c>
      <c r="O15" s="100">
        <v>8625.7199999999993</v>
      </c>
      <c r="P15" s="100">
        <v>26314.46</v>
      </c>
      <c r="Q15" s="100">
        <v>543190.73</v>
      </c>
      <c r="R15" s="100">
        <v>0</v>
      </c>
      <c r="S15" s="100">
        <v>0</v>
      </c>
      <c r="T15" s="100">
        <v>0</v>
      </c>
      <c r="U15" s="115">
        <v>635833.41999999993</v>
      </c>
    </row>
    <row r="16" spans="1:28">
      <c r="A16" s="103" t="s">
        <v>45</v>
      </c>
      <c r="B16" s="100">
        <v>9541</v>
      </c>
      <c r="C16" s="100">
        <v>0</v>
      </c>
      <c r="D16" s="100">
        <v>569098</v>
      </c>
      <c r="E16" s="100">
        <v>99949</v>
      </c>
      <c r="F16" s="100">
        <v>2000</v>
      </c>
      <c r="G16" s="100">
        <v>0</v>
      </c>
      <c r="H16" s="100">
        <v>47607</v>
      </c>
      <c r="I16" s="100">
        <v>755164</v>
      </c>
      <c r="J16" s="114">
        <v>1483359</v>
      </c>
      <c r="K16" s="100">
        <v>339179</v>
      </c>
      <c r="L16" s="100">
        <v>0</v>
      </c>
      <c r="M16" s="100">
        <v>823164</v>
      </c>
      <c r="N16" s="100">
        <v>0</v>
      </c>
      <c r="O16" s="100">
        <v>76195</v>
      </c>
      <c r="P16" s="100">
        <v>151769</v>
      </c>
      <c r="Q16" s="100">
        <v>19103</v>
      </c>
      <c r="R16" s="100">
        <v>0</v>
      </c>
      <c r="S16" s="100">
        <v>0</v>
      </c>
      <c r="T16" s="100">
        <v>0</v>
      </c>
      <c r="U16" s="115">
        <v>1409410</v>
      </c>
    </row>
    <row r="17" spans="1:28" s="113" customFormat="1" ht="14.4">
      <c r="A17" s="108" t="s">
        <v>41</v>
      </c>
      <c r="B17" s="109">
        <v>9541</v>
      </c>
      <c r="C17" s="109">
        <v>0</v>
      </c>
      <c r="D17" s="109">
        <v>634916.98</v>
      </c>
      <c r="E17" s="109">
        <v>110023.01</v>
      </c>
      <c r="F17" s="109">
        <v>5945.6900000000005</v>
      </c>
      <c r="G17" s="109">
        <v>0</v>
      </c>
      <c r="H17" s="109">
        <v>619786.96</v>
      </c>
      <c r="I17" s="109">
        <v>755164</v>
      </c>
      <c r="J17" s="110">
        <v>2135377.6399999997</v>
      </c>
      <c r="K17" s="109">
        <v>396881.51</v>
      </c>
      <c r="L17" s="109">
        <v>0</v>
      </c>
      <c r="M17" s="109">
        <v>823164</v>
      </c>
      <c r="N17" s="109">
        <v>0</v>
      </c>
      <c r="O17" s="109">
        <v>84820.72</v>
      </c>
      <c r="P17" s="109">
        <v>178083.46</v>
      </c>
      <c r="Q17" s="109">
        <v>562293.73</v>
      </c>
      <c r="R17" s="109">
        <v>0</v>
      </c>
      <c r="S17" s="109">
        <v>0</v>
      </c>
      <c r="T17" s="109">
        <v>0</v>
      </c>
      <c r="U17" s="111">
        <v>2045243.42</v>
      </c>
      <c r="V17" s="112"/>
      <c r="W17" s="112"/>
      <c r="X17" s="112"/>
      <c r="Y17" s="112"/>
      <c r="Z17" s="112"/>
      <c r="AA17" s="112"/>
      <c r="AB17" s="112"/>
    </row>
    <row r="18" spans="1:28" s="113" customFormat="1" ht="14.4">
      <c r="A18" s="108" t="s">
        <v>42</v>
      </c>
      <c r="B18" s="109">
        <v>1218554.6500000001</v>
      </c>
      <c r="C18" s="109">
        <v>0</v>
      </c>
      <c r="D18" s="109">
        <v>2513794.25</v>
      </c>
      <c r="E18" s="109">
        <v>788929.6</v>
      </c>
      <c r="F18" s="109">
        <v>20430.230000000003</v>
      </c>
      <c r="G18" s="109">
        <v>0</v>
      </c>
      <c r="H18" s="109">
        <v>619786.96</v>
      </c>
      <c r="I18" s="109">
        <v>755164</v>
      </c>
      <c r="J18" s="110">
        <v>5916659.6900000004</v>
      </c>
      <c r="K18" s="109">
        <v>1500075.54</v>
      </c>
      <c r="L18" s="109">
        <v>0</v>
      </c>
      <c r="M18" s="109">
        <v>823164</v>
      </c>
      <c r="N18" s="109">
        <v>0</v>
      </c>
      <c r="O18" s="109">
        <v>367916.76</v>
      </c>
      <c r="P18" s="109">
        <v>1824049.2</v>
      </c>
      <c r="Q18" s="109">
        <v>698251.74</v>
      </c>
      <c r="R18" s="109">
        <v>820254.32000000007</v>
      </c>
      <c r="S18" s="109">
        <v>0</v>
      </c>
      <c r="T18" s="109">
        <v>0</v>
      </c>
      <c r="U18" s="111">
        <v>6033711.5600000005</v>
      </c>
      <c r="V18" s="112"/>
      <c r="W18" s="112"/>
      <c r="X18" s="112"/>
      <c r="Y18" s="112"/>
      <c r="Z18" s="112"/>
      <c r="AA18" s="112"/>
      <c r="AB18" s="112"/>
    </row>
    <row r="19" spans="1:28">
      <c r="J19" s="114">
        <v>0</v>
      </c>
      <c r="U19" s="115">
        <v>0</v>
      </c>
    </row>
    <row r="20" spans="1:28" s="113" customFormat="1" ht="14.4">
      <c r="A20" s="108" t="s">
        <v>46</v>
      </c>
      <c r="B20" s="109">
        <v>1731853</v>
      </c>
      <c r="C20" s="109">
        <v>1838792</v>
      </c>
      <c r="D20" s="109">
        <v>3732574</v>
      </c>
      <c r="E20" s="109">
        <v>1678155</v>
      </c>
      <c r="F20" s="109">
        <v>0</v>
      </c>
      <c r="G20" s="109">
        <v>301590</v>
      </c>
      <c r="H20" s="109">
        <v>167002</v>
      </c>
      <c r="I20" s="109">
        <v>7025182</v>
      </c>
      <c r="J20" s="110">
        <v>16475148</v>
      </c>
      <c r="K20" s="109">
        <v>5041019</v>
      </c>
      <c r="L20" s="109">
        <v>90000</v>
      </c>
      <c r="M20" s="109">
        <v>6396129</v>
      </c>
      <c r="N20" s="109">
        <v>0</v>
      </c>
      <c r="O20" s="109">
        <v>279570</v>
      </c>
      <c r="P20" s="109">
        <v>3317904</v>
      </c>
      <c r="Q20" s="109">
        <v>1237968</v>
      </c>
      <c r="R20" s="109">
        <v>839689</v>
      </c>
      <c r="S20" s="109">
        <v>0</v>
      </c>
      <c r="T20" s="109">
        <v>0</v>
      </c>
      <c r="U20" s="111">
        <v>17202279</v>
      </c>
      <c r="V20" s="112"/>
      <c r="W20" s="112"/>
      <c r="X20" s="112"/>
      <c r="Y20" s="112"/>
      <c r="Z20" s="112"/>
      <c r="AA20" s="112"/>
      <c r="AB20" s="112"/>
    </row>
    <row r="21" spans="1:28">
      <c r="A21" s="103" t="s">
        <v>47</v>
      </c>
      <c r="B21" s="100">
        <v>86523.790000000008</v>
      </c>
      <c r="C21" s="100">
        <v>0</v>
      </c>
      <c r="D21" s="100">
        <v>108639.46</v>
      </c>
      <c r="E21" s="100">
        <v>36257.06</v>
      </c>
      <c r="F21" s="100">
        <v>0</v>
      </c>
      <c r="G21" s="100">
        <v>0</v>
      </c>
      <c r="H21" s="100">
        <v>0</v>
      </c>
      <c r="I21" s="100">
        <v>0</v>
      </c>
      <c r="J21" s="114">
        <v>231420.31</v>
      </c>
      <c r="K21" s="100">
        <v>63812.25</v>
      </c>
      <c r="L21" s="100">
        <v>0</v>
      </c>
      <c r="M21" s="100">
        <v>100000</v>
      </c>
      <c r="N21" s="100">
        <v>0</v>
      </c>
      <c r="O21" s="100">
        <v>3062.5</v>
      </c>
      <c r="P21" s="100">
        <v>63549.84</v>
      </c>
      <c r="Q21" s="100">
        <v>0</v>
      </c>
      <c r="R21" s="100">
        <v>0</v>
      </c>
      <c r="S21" s="100">
        <v>0</v>
      </c>
      <c r="T21" s="100">
        <v>0</v>
      </c>
      <c r="U21" s="115">
        <v>230424.59</v>
      </c>
    </row>
    <row r="22" spans="1:28">
      <c r="A22" s="103" t="s">
        <v>48</v>
      </c>
      <c r="B22" s="100">
        <v>3457664</v>
      </c>
      <c r="C22" s="100">
        <v>0</v>
      </c>
      <c r="D22" s="100">
        <v>5013164</v>
      </c>
      <c r="E22" s="100">
        <v>350535</v>
      </c>
      <c r="F22" s="100">
        <v>0</v>
      </c>
      <c r="G22" s="100">
        <v>1422836</v>
      </c>
      <c r="H22" s="100">
        <v>290000</v>
      </c>
      <c r="I22" s="100">
        <v>911976</v>
      </c>
      <c r="J22" s="114">
        <v>11446175</v>
      </c>
      <c r="K22" s="100">
        <v>340603</v>
      </c>
      <c r="L22" s="100">
        <v>0</v>
      </c>
      <c r="M22" s="100">
        <v>961976</v>
      </c>
      <c r="N22" s="100">
        <v>0</v>
      </c>
      <c r="O22" s="100">
        <v>5674932</v>
      </c>
      <c r="P22" s="100">
        <v>1532448</v>
      </c>
      <c r="Q22" s="100">
        <v>123358</v>
      </c>
      <c r="R22" s="100">
        <v>1218035</v>
      </c>
      <c r="S22" s="100">
        <v>0</v>
      </c>
      <c r="T22" s="100">
        <v>0</v>
      </c>
      <c r="U22" s="115">
        <v>9851352</v>
      </c>
    </row>
    <row r="23" spans="1:28">
      <c r="A23" s="103" t="s">
        <v>49</v>
      </c>
      <c r="B23" s="100">
        <v>0</v>
      </c>
      <c r="C23" s="100">
        <v>0</v>
      </c>
      <c r="D23" s="100">
        <v>469611.97000000003</v>
      </c>
      <c r="E23" s="100">
        <v>27816.28</v>
      </c>
      <c r="F23" s="100">
        <v>0</v>
      </c>
      <c r="G23" s="100">
        <v>6465.12</v>
      </c>
      <c r="H23" s="100">
        <v>498497.55</v>
      </c>
      <c r="I23" s="100">
        <v>567518.06999999995</v>
      </c>
      <c r="J23" s="114">
        <v>1569908.9899999998</v>
      </c>
      <c r="K23" s="100">
        <v>353628.48</v>
      </c>
      <c r="L23" s="100">
        <v>0</v>
      </c>
      <c r="M23" s="100">
        <v>811863.39999999991</v>
      </c>
      <c r="N23" s="100">
        <v>0</v>
      </c>
      <c r="O23" s="100">
        <v>110568.59999999999</v>
      </c>
      <c r="P23" s="100">
        <v>117917.38</v>
      </c>
      <c r="Q23" s="100">
        <v>28557.03</v>
      </c>
      <c r="R23" s="100">
        <v>229718.34</v>
      </c>
      <c r="S23" s="100">
        <v>0</v>
      </c>
      <c r="T23" s="100">
        <v>0</v>
      </c>
      <c r="U23" s="115">
        <v>1652253.23</v>
      </c>
    </row>
    <row r="24" spans="1:28">
      <c r="A24" s="103" t="s">
        <v>50</v>
      </c>
      <c r="B24" s="100">
        <v>7827693</v>
      </c>
      <c r="C24" s="100">
        <v>2439574</v>
      </c>
      <c r="D24" s="100">
        <v>634790</v>
      </c>
      <c r="E24" s="100">
        <v>425675</v>
      </c>
      <c r="F24" s="100">
        <v>0</v>
      </c>
      <c r="G24" s="100">
        <v>230523</v>
      </c>
      <c r="H24" s="100">
        <v>1869216</v>
      </c>
      <c r="I24" s="100">
        <v>6283537</v>
      </c>
      <c r="J24" s="114">
        <v>19711008</v>
      </c>
      <c r="K24" s="100">
        <v>0</v>
      </c>
      <c r="L24" s="100">
        <v>140077</v>
      </c>
      <c r="M24" s="100">
        <v>8824549</v>
      </c>
      <c r="N24" s="100">
        <v>0</v>
      </c>
      <c r="O24" s="100">
        <v>4199166</v>
      </c>
      <c r="P24" s="100">
        <v>1000626</v>
      </c>
      <c r="Q24" s="100">
        <v>1505317</v>
      </c>
      <c r="R24" s="100">
        <v>4171972</v>
      </c>
      <c r="S24" s="100">
        <v>0</v>
      </c>
      <c r="T24" s="100">
        <v>0</v>
      </c>
      <c r="U24" s="115">
        <v>19841707</v>
      </c>
    </row>
    <row r="25" spans="1:28">
      <c r="A25" s="103" t="s">
        <v>51</v>
      </c>
      <c r="B25" s="100">
        <v>549550</v>
      </c>
      <c r="C25" s="100">
        <v>0</v>
      </c>
      <c r="D25" s="100">
        <v>329664</v>
      </c>
      <c r="E25" s="100">
        <v>0</v>
      </c>
      <c r="F25" s="100">
        <v>0</v>
      </c>
      <c r="G25" s="100">
        <v>84708</v>
      </c>
      <c r="H25" s="100">
        <v>54354</v>
      </c>
      <c r="I25" s="100">
        <v>1328939</v>
      </c>
      <c r="J25" s="114">
        <v>2347215</v>
      </c>
      <c r="K25" s="100">
        <v>0</v>
      </c>
      <c r="L25" s="100">
        <v>0</v>
      </c>
      <c r="M25" s="100">
        <v>1373939</v>
      </c>
      <c r="N25" s="100">
        <v>0</v>
      </c>
      <c r="O25" s="100">
        <v>834889</v>
      </c>
      <c r="P25" s="100">
        <v>248848</v>
      </c>
      <c r="Q25" s="100">
        <v>0</v>
      </c>
      <c r="R25" s="100">
        <v>5032</v>
      </c>
      <c r="S25" s="100">
        <v>0</v>
      </c>
      <c r="T25" s="100">
        <v>0</v>
      </c>
      <c r="U25" s="115">
        <v>2462708</v>
      </c>
    </row>
    <row r="26" spans="1:28" s="113" customFormat="1" ht="14.4">
      <c r="A26" s="108" t="s">
        <v>41</v>
      </c>
      <c r="B26" s="109">
        <v>11921430.789999999</v>
      </c>
      <c r="C26" s="109">
        <v>2439574</v>
      </c>
      <c r="D26" s="109">
        <v>6555869.4299999997</v>
      </c>
      <c r="E26" s="109">
        <v>840283.34</v>
      </c>
      <c r="F26" s="109">
        <v>0</v>
      </c>
      <c r="G26" s="109">
        <v>1744532.12</v>
      </c>
      <c r="H26" s="109">
        <v>2712067.55</v>
      </c>
      <c r="I26" s="109">
        <v>9091970.0700000003</v>
      </c>
      <c r="J26" s="110">
        <v>35305727.299999997</v>
      </c>
      <c r="K26" s="109">
        <v>758043.73</v>
      </c>
      <c r="L26" s="109">
        <v>140077</v>
      </c>
      <c r="M26" s="109">
        <v>12072327.4</v>
      </c>
      <c r="N26" s="109">
        <v>0</v>
      </c>
      <c r="O26" s="109">
        <v>10822618.1</v>
      </c>
      <c r="P26" s="109">
        <v>2963389.22</v>
      </c>
      <c r="Q26" s="109">
        <v>1657232.03</v>
      </c>
      <c r="R26" s="109">
        <v>5624757.3399999999</v>
      </c>
      <c r="S26" s="109">
        <v>0</v>
      </c>
      <c r="T26" s="109">
        <v>0</v>
      </c>
      <c r="U26" s="111">
        <v>34038444.82</v>
      </c>
      <c r="V26" s="112"/>
      <c r="W26" s="112"/>
      <c r="X26" s="112"/>
      <c r="Y26" s="112"/>
      <c r="Z26" s="112"/>
      <c r="AA26" s="112"/>
      <c r="AB26" s="112"/>
    </row>
    <row r="27" spans="1:28" s="113" customFormat="1" ht="14.4">
      <c r="A27" s="108" t="s">
        <v>42</v>
      </c>
      <c r="B27" s="109">
        <v>13653283.789999999</v>
      </c>
      <c r="C27" s="109">
        <v>4278366</v>
      </c>
      <c r="D27" s="109">
        <v>10288443.43</v>
      </c>
      <c r="E27" s="109">
        <v>2518438.34</v>
      </c>
      <c r="F27" s="109">
        <v>0</v>
      </c>
      <c r="G27" s="109">
        <v>2046122.12</v>
      </c>
      <c r="H27" s="109">
        <v>2879069.55</v>
      </c>
      <c r="I27" s="109">
        <v>16117152.07</v>
      </c>
      <c r="J27" s="110">
        <v>51780875.299999997</v>
      </c>
      <c r="K27" s="109">
        <v>5799062.7300000004</v>
      </c>
      <c r="L27" s="109">
        <v>230077</v>
      </c>
      <c r="M27" s="109">
        <v>18468456.399999999</v>
      </c>
      <c r="N27" s="109">
        <v>0</v>
      </c>
      <c r="O27" s="109">
        <v>11102188.1</v>
      </c>
      <c r="P27" s="109">
        <v>6281293.2200000007</v>
      </c>
      <c r="Q27" s="109">
        <v>2895200.0300000003</v>
      </c>
      <c r="R27" s="109">
        <v>6464446.3399999999</v>
      </c>
      <c r="S27" s="109">
        <v>0</v>
      </c>
      <c r="T27" s="109">
        <v>0</v>
      </c>
      <c r="U27" s="111">
        <v>51240723.819999993</v>
      </c>
      <c r="V27" s="112"/>
      <c r="W27" s="112"/>
      <c r="X27" s="112"/>
      <c r="Y27" s="112"/>
      <c r="Z27" s="112"/>
      <c r="AA27" s="112"/>
      <c r="AB27" s="112"/>
    </row>
    <row r="28" spans="1:28">
      <c r="J28" s="114">
        <v>0</v>
      </c>
      <c r="U28" s="115">
        <v>0</v>
      </c>
    </row>
    <row r="29" spans="1:28" s="113" customFormat="1" ht="14.4">
      <c r="A29" s="108" t="s">
        <v>52</v>
      </c>
      <c r="B29" s="109">
        <v>5607033</v>
      </c>
      <c r="C29" s="109">
        <v>1430599</v>
      </c>
      <c r="D29" s="109">
        <v>4700316</v>
      </c>
      <c r="E29" s="109">
        <v>1747863</v>
      </c>
      <c r="F29" s="109">
        <v>242137</v>
      </c>
      <c r="G29" s="109">
        <v>0</v>
      </c>
      <c r="H29" s="109">
        <v>410048</v>
      </c>
      <c r="I29" s="109">
        <v>0</v>
      </c>
      <c r="J29" s="110">
        <v>14137996</v>
      </c>
      <c r="K29" s="109">
        <v>6568592</v>
      </c>
      <c r="L29" s="109">
        <v>0</v>
      </c>
      <c r="M29" s="109">
        <v>400000</v>
      </c>
      <c r="N29" s="109">
        <v>0</v>
      </c>
      <c r="O29" s="109">
        <v>148102</v>
      </c>
      <c r="P29" s="109">
        <v>2435140</v>
      </c>
      <c r="Q29" s="109">
        <v>1598727</v>
      </c>
      <c r="R29" s="109">
        <v>3363983</v>
      </c>
      <c r="S29" s="109">
        <v>0</v>
      </c>
      <c r="T29" s="109">
        <v>0</v>
      </c>
      <c r="U29" s="111">
        <v>14514544</v>
      </c>
      <c r="V29" s="112"/>
      <c r="W29" s="112"/>
      <c r="X29" s="112"/>
      <c r="Y29" s="112"/>
      <c r="Z29" s="112"/>
      <c r="AA29" s="112"/>
      <c r="AB29" s="112"/>
    </row>
    <row r="30" spans="1:28">
      <c r="A30" s="103" t="s">
        <v>53</v>
      </c>
      <c r="B30" s="100">
        <v>1981782.06</v>
      </c>
      <c r="C30" s="100">
        <v>0</v>
      </c>
      <c r="D30" s="100">
        <v>194907.71000000002</v>
      </c>
      <c r="E30" s="100">
        <v>81389.419999999984</v>
      </c>
      <c r="F30" s="100">
        <v>220788.49</v>
      </c>
      <c r="G30" s="100">
        <v>0</v>
      </c>
      <c r="H30" s="100">
        <v>82670.600000000006</v>
      </c>
      <c r="I30" s="100">
        <v>0</v>
      </c>
      <c r="J30" s="114">
        <v>2561538.2799999998</v>
      </c>
      <c r="K30" s="100">
        <v>501381.06</v>
      </c>
      <c r="L30" s="100">
        <v>0</v>
      </c>
      <c r="M30" s="100">
        <v>82670.600000000006</v>
      </c>
      <c r="N30" s="100">
        <v>0</v>
      </c>
      <c r="O30" s="100">
        <v>700711.20000000007</v>
      </c>
      <c r="P30" s="100">
        <v>64267.1</v>
      </c>
      <c r="Q30" s="100">
        <v>161147.82999999999</v>
      </c>
      <c r="R30" s="100">
        <v>756961.6</v>
      </c>
      <c r="S30" s="100">
        <v>0</v>
      </c>
      <c r="T30" s="100">
        <v>0</v>
      </c>
      <c r="U30" s="115">
        <v>2267139.39</v>
      </c>
    </row>
    <row r="31" spans="1:28">
      <c r="A31" s="103" t="s">
        <v>392</v>
      </c>
      <c r="B31" s="100">
        <v>576309</v>
      </c>
      <c r="C31" s="100">
        <v>0</v>
      </c>
      <c r="D31" s="100">
        <v>407466</v>
      </c>
      <c r="E31" s="100">
        <v>313826</v>
      </c>
      <c r="F31" s="100">
        <v>3756</v>
      </c>
      <c r="G31" s="100">
        <v>0</v>
      </c>
      <c r="H31" s="100">
        <v>97242</v>
      </c>
      <c r="I31" s="100">
        <v>0</v>
      </c>
      <c r="J31" s="114">
        <v>1398599</v>
      </c>
      <c r="K31" s="100">
        <v>838722</v>
      </c>
      <c r="L31" s="100">
        <v>2266</v>
      </c>
      <c r="M31" s="100">
        <v>342167</v>
      </c>
      <c r="N31" s="100">
        <v>0</v>
      </c>
      <c r="O31" s="100">
        <v>52885</v>
      </c>
      <c r="P31" s="100">
        <v>82332</v>
      </c>
      <c r="Q31" s="100">
        <v>0</v>
      </c>
      <c r="R31" s="100">
        <v>237887</v>
      </c>
      <c r="S31" s="100">
        <v>0</v>
      </c>
      <c r="T31" s="100">
        <v>0</v>
      </c>
      <c r="U31" s="115">
        <v>1556259</v>
      </c>
    </row>
    <row r="32" spans="1:28">
      <c r="A32" s="103" t="s">
        <v>55</v>
      </c>
      <c r="B32" s="100">
        <v>0</v>
      </c>
      <c r="C32" s="100">
        <v>0</v>
      </c>
      <c r="D32" s="100">
        <v>93813</v>
      </c>
      <c r="E32" s="100">
        <v>0</v>
      </c>
      <c r="F32" s="100">
        <v>0</v>
      </c>
      <c r="G32" s="100">
        <v>0</v>
      </c>
      <c r="H32" s="100">
        <v>0</v>
      </c>
      <c r="I32" s="100">
        <v>0</v>
      </c>
      <c r="J32" s="114">
        <v>93813</v>
      </c>
      <c r="K32" s="100">
        <v>42518</v>
      </c>
      <c r="L32" s="100">
        <v>0</v>
      </c>
      <c r="M32" s="100">
        <v>0</v>
      </c>
      <c r="N32" s="100">
        <v>0</v>
      </c>
      <c r="O32" s="100">
        <v>17978</v>
      </c>
      <c r="P32" s="100">
        <v>23643</v>
      </c>
      <c r="Q32" s="100">
        <v>2784</v>
      </c>
      <c r="R32" s="100">
        <v>0</v>
      </c>
      <c r="S32" s="100">
        <v>0</v>
      </c>
      <c r="T32" s="100">
        <v>0</v>
      </c>
      <c r="U32" s="115">
        <v>86923</v>
      </c>
    </row>
    <row r="33" spans="1:28">
      <c r="A33" s="103" t="s">
        <v>56</v>
      </c>
      <c r="B33" s="100">
        <v>115796.29</v>
      </c>
      <c r="C33" s="100">
        <v>134958.37</v>
      </c>
      <c r="D33" s="100">
        <v>297245.33</v>
      </c>
      <c r="E33" s="100">
        <v>92559.4</v>
      </c>
      <c r="F33" s="100">
        <v>0</v>
      </c>
      <c r="G33" s="100">
        <v>34318.68</v>
      </c>
      <c r="H33" s="100">
        <v>109932.34</v>
      </c>
      <c r="I33" s="100">
        <v>243129.01</v>
      </c>
      <c r="J33" s="114">
        <v>1027939.42</v>
      </c>
      <c r="K33" s="100">
        <v>243129.01</v>
      </c>
      <c r="L33" s="100">
        <v>0</v>
      </c>
      <c r="M33" s="100">
        <v>69000</v>
      </c>
      <c r="N33" s="100">
        <v>0</v>
      </c>
      <c r="O33" s="100">
        <v>589566.54</v>
      </c>
      <c r="P33" s="100">
        <v>42442.73</v>
      </c>
      <c r="Q33" s="100">
        <v>0</v>
      </c>
      <c r="R33" s="100">
        <v>9217.06</v>
      </c>
      <c r="S33" s="100">
        <v>0</v>
      </c>
      <c r="T33" s="100">
        <v>0</v>
      </c>
      <c r="U33" s="115">
        <v>953355.34000000008</v>
      </c>
    </row>
    <row r="34" spans="1:28">
      <c r="A34" s="103" t="s">
        <v>57</v>
      </c>
      <c r="B34" s="100">
        <v>1322156.98</v>
      </c>
      <c r="C34" s="100">
        <v>0</v>
      </c>
      <c r="D34" s="100">
        <v>1614387.17</v>
      </c>
      <c r="E34" s="100">
        <v>177392.24</v>
      </c>
      <c r="F34" s="100">
        <v>0</v>
      </c>
      <c r="G34" s="100">
        <v>591784.66</v>
      </c>
      <c r="H34" s="100">
        <v>71009.399999999994</v>
      </c>
      <c r="I34" s="100">
        <v>234985.76</v>
      </c>
      <c r="J34" s="114">
        <v>4011716.21</v>
      </c>
      <c r="K34" s="100">
        <v>1104957.5900000001</v>
      </c>
      <c r="L34" s="100">
        <v>188383</v>
      </c>
      <c r="M34" s="100">
        <v>605201.49</v>
      </c>
      <c r="N34" s="100">
        <v>0</v>
      </c>
      <c r="O34" s="100">
        <v>478300.2</v>
      </c>
      <c r="P34" s="100">
        <v>379588.08</v>
      </c>
      <c r="Q34" s="100">
        <v>323323.69</v>
      </c>
      <c r="R34" s="100">
        <v>608283.16999999993</v>
      </c>
      <c r="S34" s="100">
        <v>0</v>
      </c>
      <c r="T34" s="100">
        <v>0</v>
      </c>
      <c r="U34" s="115">
        <v>3688037.22</v>
      </c>
    </row>
    <row r="35" spans="1:28" s="113" customFormat="1" ht="14.4">
      <c r="A35" s="108" t="s">
        <v>41</v>
      </c>
      <c r="B35" s="109">
        <v>3996044.33</v>
      </c>
      <c r="C35" s="109">
        <v>134958.37</v>
      </c>
      <c r="D35" s="109">
        <v>2607819.21</v>
      </c>
      <c r="E35" s="109">
        <v>665167.05999999994</v>
      </c>
      <c r="F35" s="109">
        <v>224544.49</v>
      </c>
      <c r="G35" s="109">
        <v>626103.34000000008</v>
      </c>
      <c r="H35" s="109">
        <v>360854.33999999997</v>
      </c>
      <c r="I35" s="109">
        <v>478114.77</v>
      </c>
      <c r="J35" s="110">
        <v>9093605.9100000001</v>
      </c>
      <c r="K35" s="109">
        <v>2730707.66</v>
      </c>
      <c r="L35" s="109">
        <v>190649</v>
      </c>
      <c r="M35" s="109">
        <v>1099039.0899999999</v>
      </c>
      <c r="N35" s="109">
        <v>0</v>
      </c>
      <c r="O35" s="109">
        <v>1839440.9400000002</v>
      </c>
      <c r="P35" s="109">
        <v>592272.91</v>
      </c>
      <c r="Q35" s="109">
        <v>487255.52</v>
      </c>
      <c r="R35" s="109">
        <v>1612348.83</v>
      </c>
      <c r="S35" s="109">
        <v>0</v>
      </c>
      <c r="T35" s="109">
        <v>0</v>
      </c>
      <c r="U35" s="111">
        <v>8551713.9500000011</v>
      </c>
      <c r="V35" s="112"/>
      <c r="W35" s="112"/>
      <c r="X35" s="112"/>
      <c r="Y35" s="112"/>
      <c r="Z35" s="112"/>
      <c r="AA35" s="112"/>
      <c r="AB35" s="112"/>
    </row>
    <row r="36" spans="1:28" s="113" customFormat="1" ht="14.4">
      <c r="A36" s="108" t="s">
        <v>42</v>
      </c>
      <c r="B36" s="109">
        <v>9603077.3300000001</v>
      </c>
      <c r="C36" s="109">
        <v>1565557.37</v>
      </c>
      <c r="D36" s="109">
        <v>7308135.21</v>
      </c>
      <c r="E36" s="109">
        <v>2413030.06</v>
      </c>
      <c r="F36" s="109">
        <v>466681.49</v>
      </c>
      <c r="G36" s="109">
        <v>626103.34000000008</v>
      </c>
      <c r="H36" s="109">
        <v>770902.34</v>
      </c>
      <c r="I36" s="109">
        <v>478114.77</v>
      </c>
      <c r="J36" s="110">
        <v>23231601.909999996</v>
      </c>
      <c r="K36" s="109">
        <v>9299299.6600000001</v>
      </c>
      <c r="L36" s="109">
        <v>190649</v>
      </c>
      <c r="M36" s="109">
        <v>1499039.0899999999</v>
      </c>
      <c r="N36" s="109">
        <v>0</v>
      </c>
      <c r="O36" s="109">
        <v>1987542.9400000002</v>
      </c>
      <c r="P36" s="109">
        <v>3027412.91</v>
      </c>
      <c r="Q36" s="109">
        <v>2085982.52</v>
      </c>
      <c r="R36" s="109">
        <v>4976331.83</v>
      </c>
      <c r="S36" s="109">
        <v>0</v>
      </c>
      <c r="T36" s="109">
        <v>0</v>
      </c>
      <c r="U36" s="111">
        <v>23066257.950000003</v>
      </c>
      <c r="V36" s="112"/>
      <c r="W36" s="112"/>
      <c r="X36" s="112"/>
      <c r="Y36" s="112"/>
      <c r="Z36" s="112"/>
      <c r="AA36" s="112"/>
      <c r="AB36" s="112"/>
    </row>
    <row r="37" spans="1:28">
      <c r="J37" s="114">
        <v>0</v>
      </c>
      <c r="U37" s="115">
        <v>0</v>
      </c>
    </row>
    <row r="38" spans="1:28" s="113" customFormat="1" ht="14.4">
      <c r="A38" s="108" t="s">
        <v>58</v>
      </c>
      <c r="B38" s="109">
        <v>4800513</v>
      </c>
      <c r="C38" s="109">
        <v>1507818</v>
      </c>
      <c r="D38" s="109">
        <v>3370513</v>
      </c>
      <c r="E38" s="109">
        <v>2454812</v>
      </c>
      <c r="F38" s="109">
        <v>77000</v>
      </c>
      <c r="G38" s="109">
        <v>0</v>
      </c>
      <c r="H38" s="109">
        <v>396183</v>
      </c>
      <c r="I38" s="109">
        <v>200400</v>
      </c>
      <c r="J38" s="110">
        <v>12807239</v>
      </c>
      <c r="K38" s="109">
        <v>6462096</v>
      </c>
      <c r="L38" s="109">
        <v>7558</v>
      </c>
      <c r="M38" s="109">
        <v>1685</v>
      </c>
      <c r="N38" s="109">
        <v>0</v>
      </c>
      <c r="O38" s="109">
        <v>1735172</v>
      </c>
      <c r="P38" s="109">
        <v>1980376</v>
      </c>
      <c r="Q38" s="109">
        <v>766106</v>
      </c>
      <c r="R38" s="109">
        <v>1940322</v>
      </c>
      <c r="S38" s="109">
        <v>0</v>
      </c>
      <c r="T38" s="109">
        <v>0</v>
      </c>
      <c r="U38" s="111">
        <v>12893315</v>
      </c>
      <c r="V38" s="112"/>
      <c r="W38" s="112"/>
      <c r="X38" s="112"/>
      <c r="Y38" s="112"/>
      <c r="Z38" s="112"/>
      <c r="AA38" s="112"/>
      <c r="AB38" s="112"/>
    </row>
    <row r="39" spans="1:28">
      <c r="A39" s="103" t="s">
        <v>59</v>
      </c>
      <c r="B39" s="100">
        <v>36607</v>
      </c>
      <c r="C39" s="100">
        <v>0</v>
      </c>
      <c r="D39" s="100">
        <v>183532</v>
      </c>
      <c r="E39" s="100">
        <v>0</v>
      </c>
      <c r="F39" s="100">
        <v>0</v>
      </c>
      <c r="G39" s="100">
        <v>0</v>
      </c>
      <c r="H39" s="100">
        <v>30000</v>
      </c>
      <c r="I39" s="100">
        <v>0</v>
      </c>
      <c r="J39" s="114">
        <v>250139</v>
      </c>
      <c r="K39" s="100">
        <v>154704</v>
      </c>
      <c r="L39" s="100">
        <v>0</v>
      </c>
      <c r="M39" s="100">
        <v>0</v>
      </c>
      <c r="N39" s="100">
        <v>0</v>
      </c>
      <c r="O39" s="100">
        <v>5479</v>
      </c>
      <c r="P39" s="100">
        <v>72949</v>
      </c>
      <c r="Q39" s="100">
        <v>28592</v>
      </c>
      <c r="R39" s="100">
        <v>0</v>
      </c>
      <c r="S39" s="100">
        <v>0</v>
      </c>
      <c r="T39" s="100">
        <v>0</v>
      </c>
      <c r="U39" s="115">
        <v>261724</v>
      </c>
    </row>
    <row r="40" spans="1:28">
      <c r="A40" s="103" t="s">
        <v>393</v>
      </c>
      <c r="B40" s="100">
        <v>2334783</v>
      </c>
      <c r="C40" s="100">
        <v>132444</v>
      </c>
      <c r="D40" s="100">
        <v>1548103</v>
      </c>
      <c r="E40" s="100">
        <v>0</v>
      </c>
      <c r="F40" s="100">
        <v>0</v>
      </c>
      <c r="G40" s="100">
        <v>218424</v>
      </c>
      <c r="H40" s="100">
        <v>2804935</v>
      </c>
      <c r="I40" s="100">
        <v>275708</v>
      </c>
      <c r="J40" s="114">
        <v>7314397</v>
      </c>
      <c r="K40" s="100">
        <v>482299</v>
      </c>
      <c r="L40" s="100">
        <v>0</v>
      </c>
      <c r="M40" s="100">
        <v>2804935</v>
      </c>
      <c r="N40" s="100">
        <v>0</v>
      </c>
      <c r="O40" s="100">
        <v>715720</v>
      </c>
      <c r="P40" s="100">
        <v>400531</v>
      </c>
      <c r="Q40" s="100">
        <v>374489</v>
      </c>
      <c r="R40" s="100">
        <v>596828</v>
      </c>
      <c r="S40" s="100">
        <v>0</v>
      </c>
      <c r="T40" s="100">
        <v>0</v>
      </c>
      <c r="U40" s="115">
        <v>5374802</v>
      </c>
    </row>
    <row r="41" spans="1:28">
      <c r="A41" s="103" t="s">
        <v>61</v>
      </c>
      <c r="B41" s="100">
        <v>429587.9</v>
      </c>
      <c r="C41" s="100">
        <v>0</v>
      </c>
      <c r="D41" s="100">
        <v>194261.53999999998</v>
      </c>
      <c r="E41" s="100">
        <v>401068</v>
      </c>
      <c r="F41" s="100">
        <v>0</v>
      </c>
      <c r="G41" s="100">
        <v>0</v>
      </c>
      <c r="H41" s="100">
        <v>82698.91</v>
      </c>
      <c r="I41" s="100">
        <v>56424.07</v>
      </c>
      <c r="J41" s="114">
        <v>1164040.42</v>
      </c>
      <c r="K41" s="100">
        <v>0</v>
      </c>
      <c r="L41" s="100">
        <v>0</v>
      </c>
      <c r="M41" s="100">
        <v>441423.95</v>
      </c>
      <c r="N41" s="100">
        <v>0</v>
      </c>
      <c r="O41" s="100">
        <v>573915.39</v>
      </c>
      <c r="P41" s="100">
        <v>135943.76</v>
      </c>
      <c r="Q41" s="100">
        <v>0</v>
      </c>
      <c r="R41" s="100">
        <v>8618.7999999999993</v>
      </c>
      <c r="S41" s="100">
        <v>0</v>
      </c>
      <c r="T41" s="100">
        <v>0</v>
      </c>
      <c r="U41" s="115">
        <v>1159901.9000000001</v>
      </c>
    </row>
    <row r="42" spans="1:28" s="113" customFormat="1" ht="14.4">
      <c r="A42" s="108" t="s">
        <v>41</v>
      </c>
      <c r="B42" s="109">
        <v>2800977.9</v>
      </c>
      <c r="C42" s="109">
        <v>132444</v>
      </c>
      <c r="D42" s="109">
        <v>1925896.54</v>
      </c>
      <c r="E42" s="109">
        <v>401068</v>
      </c>
      <c r="F42" s="109">
        <v>0</v>
      </c>
      <c r="G42" s="109">
        <v>218424</v>
      </c>
      <c r="H42" s="109">
        <v>2917633.91</v>
      </c>
      <c r="I42" s="109">
        <v>332132.07</v>
      </c>
      <c r="J42" s="110">
        <v>8728576.4199999999</v>
      </c>
      <c r="K42" s="109">
        <v>637003</v>
      </c>
      <c r="L42" s="109">
        <v>0</v>
      </c>
      <c r="M42" s="109">
        <v>3246358.95</v>
      </c>
      <c r="N42" s="109">
        <v>0</v>
      </c>
      <c r="O42" s="109">
        <v>1295114.3900000001</v>
      </c>
      <c r="P42" s="109">
        <v>609423.76</v>
      </c>
      <c r="Q42" s="109">
        <v>403081</v>
      </c>
      <c r="R42" s="109">
        <v>605446.80000000005</v>
      </c>
      <c r="S42" s="109">
        <v>0</v>
      </c>
      <c r="T42" s="109">
        <v>0</v>
      </c>
      <c r="U42" s="111">
        <v>6796427.8999999994</v>
      </c>
      <c r="V42" s="112"/>
      <c r="W42" s="112"/>
      <c r="X42" s="112"/>
      <c r="Y42" s="112"/>
      <c r="Z42" s="112"/>
      <c r="AA42" s="112"/>
      <c r="AB42" s="112"/>
    </row>
    <row r="43" spans="1:28" s="113" customFormat="1" ht="14.4">
      <c r="A43" s="108" t="s">
        <v>42</v>
      </c>
      <c r="B43" s="109">
        <v>7601490.9000000004</v>
      </c>
      <c r="C43" s="109">
        <v>1640262</v>
      </c>
      <c r="D43" s="109">
        <v>5296409.54</v>
      </c>
      <c r="E43" s="109">
        <v>2855880</v>
      </c>
      <c r="F43" s="109">
        <v>77000</v>
      </c>
      <c r="G43" s="109">
        <v>218424</v>
      </c>
      <c r="H43" s="109">
        <v>3313816.91</v>
      </c>
      <c r="I43" s="109">
        <v>532532.07000000007</v>
      </c>
      <c r="J43" s="110">
        <v>21535815.420000002</v>
      </c>
      <c r="K43" s="109">
        <v>7099099</v>
      </c>
      <c r="L43" s="109">
        <v>7558</v>
      </c>
      <c r="M43" s="109">
        <v>3248043.95</v>
      </c>
      <c r="N43" s="109">
        <v>0</v>
      </c>
      <c r="O43" s="109">
        <v>3030286.39</v>
      </c>
      <c r="P43" s="109">
        <v>2589799.7599999998</v>
      </c>
      <c r="Q43" s="109">
        <v>1169187</v>
      </c>
      <c r="R43" s="109">
        <v>2545768.7999999998</v>
      </c>
      <c r="S43" s="109">
        <v>0</v>
      </c>
      <c r="T43" s="109">
        <v>0</v>
      </c>
      <c r="U43" s="111">
        <v>19689742.900000002</v>
      </c>
      <c r="V43" s="112"/>
      <c r="W43" s="112"/>
      <c r="X43" s="112"/>
      <c r="Y43" s="112"/>
      <c r="Z43" s="112"/>
      <c r="AA43" s="112"/>
      <c r="AB43" s="112"/>
    </row>
    <row r="44" spans="1:28">
      <c r="J44" s="114">
        <v>0</v>
      </c>
      <c r="U44" s="115">
        <v>0</v>
      </c>
    </row>
    <row r="45" spans="1:28" s="113" customFormat="1" ht="14.4">
      <c r="A45" s="108" t="s">
        <v>62</v>
      </c>
      <c r="B45" s="109">
        <v>22093317.309999999</v>
      </c>
      <c r="C45" s="109">
        <v>6028456.8799999999</v>
      </c>
      <c r="D45" s="109">
        <v>12820503</v>
      </c>
      <c r="E45" s="109">
        <v>10822152.809999999</v>
      </c>
      <c r="F45" s="109">
        <v>0</v>
      </c>
      <c r="G45" s="109">
        <v>2407.16</v>
      </c>
      <c r="H45" s="109">
        <v>4583891.84</v>
      </c>
      <c r="I45" s="109">
        <v>4475509.09</v>
      </c>
      <c r="J45" s="110">
        <v>60826238.090000004</v>
      </c>
      <c r="K45" s="109">
        <v>30788645.030000001</v>
      </c>
      <c r="L45" s="109">
        <v>14569.359999999999</v>
      </c>
      <c r="M45" s="109">
        <v>13120584.5</v>
      </c>
      <c r="N45" s="109">
        <v>0</v>
      </c>
      <c r="O45" s="109">
        <v>8549375.0100000016</v>
      </c>
      <c r="P45" s="109">
        <v>6327207</v>
      </c>
      <c r="Q45" s="109">
        <v>5421823.71</v>
      </c>
      <c r="R45" s="109">
        <v>3320067.7600000002</v>
      </c>
      <c r="S45" s="109">
        <v>0</v>
      </c>
      <c r="T45" s="109">
        <v>0</v>
      </c>
      <c r="U45" s="111">
        <v>67542272.370000005</v>
      </c>
      <c r="V45" s="112"/>
      <c r="W45" s="112"/>
      <c r="X45" s="112"/>
      <c r="Y45" s="112"/>
      <c r="Z45" s="112"/>
      <c r="AA45" s="112"/>
      <c r="AB45" s="112"/>
    </row>
    <row r="46" spans="1:28" ht="15" customHeight="1">
      <c r="A46" s="103" t="s">
        <v>394</v>
      </c>
      <c r="B46" s="100">
        <v>1001219.29</v>
      </c>
      <c r="C46" s="100">
        <v>0</v>
      </c>
      <c r="D46" s="100">
        <v>1774764.9100000001</v>
      </c>
      <c r="E46" s="100">
        <v>0</v>
      </c>
      <c r="F46" s="100">
        <v>0</v>
      </c>
      <c r="G46" s="100">
        <v>390187.49</v>
      </c>
      <c r="H46" s="100">
        <v>464097.81</v>
      </c>
      <c r="I46" s="100">
        <v>1292584</v>
      </c>
      <c r="J46" s="114">
        <v>4922853.5</v>
      </c>
      <c r="K46" s="100">
        <v>0</v>
      </c>
      <c r="L46" s="100">
        <v>0</v>
      </c>
      <c r="M46" s="100">
        <v>1903045.87</v>
      </c>
      <c r="N46" s="100">
        <v>0</v>
      </c>
      <c r="O46" s="100">
        <v>1056118</v>
      </c>
      <c r="P46" s="100">
        <v>369158.71</v>
      </c>
      <c r="Q46" s="100">
        <v>66540.81</v>
      </c>
      <c r="R46" s="100">
        <v>79747.100000000006</v>
      </c>
      <c r="S46" s="100">
        <v>697326.58</v>
      </c>
      <c r="T46" s="100">
        <v>0</v>
      </c>
      <c r="U46" s="115">
        <v>4171937.0700000003</v>
      </c>
    </row>
    <row r="47" spans="1:28">
      <c r="A47" s="103" t="s">
        <v>64</v>
      </c>
      <c r="B47" s="100">
        <v>447292</v>
      </c>
      <c r="C47" s="100">
        <v>120306</v>
      </c>
      <c r="D47" s="100">
        <v>1161371</v>
      </c>
      <c r="E47" s="100">
        <v>400544</v>
      </c>
      <c r="F47" s="100">
        <v>0</v>
      </c>
      <c r="G47" s="100">
        <v>502273</v>
      </c>
      <c r="H47" s="100">
        <v>0</v>
      </c>
      <c r="I47" s="100">
        <v>2558405</v>
      </c>
      <c r="J47" s="114">
        <v>5190191</v>
      </c>
      <c r="K47" s="100">
        <v>0</v>
      </c>
      <c r="L47" s="100">
        <v>0</v>
      </c>
      <c r="M47" s="100">
        <v>4470742</v>
      </c>
      <c r="N47" s="100">
        <v>0</v>
      </c>
      <c r="O47" s="100">
        <v>488634</v>
      </c>
      <c r="P47" s="100">
        <v>398767</v>
      </c>
      <c r="Q47" s="100">
        <v>10953</v>
      </c>
      <c r="R47" s="100">
        <v>78868</v>
      </c>
      <c r="S47" s="100">
        <v>0</v>
      </c>
      <c r="T47" s="100">
        <v>0</v>
      </c>
      <c r="U47" s="115">
        <v>5447964</v>
      </c>
    </row>
    <row r="48" spans="1:28">
      <c r="A48" s="103" t="s">
        <v>65</v>
      </c>
      <c r="B48" s="100">
        <v>221231</v>
      </c>
      <c r="C48" s="100">
        <v>0</v>
      </c>
      <c r="D48" s="100">
        <v>662664</v>
      </c>
      <c r="E48" s="100">
        <v>31158</v>
      </c>
      <c r="F48" s="100">
        <v>35190</v>
      </c>
      <c r="G48" s="100">
        <v>0</v>
      </c>
      <c r="H48" s="100">
        <v>0</v>
      </c>
      <c r="I48" s="100">
        <v>1294950</v>
      </c>
      <c r="J48" s="114">
        <v>2245193</v>
      </c>
      <c r="K48" s="100">
        <v>385438</v>
      </c>
      <c r="L48" s="100">
        <v>0</v>
      </c>
      <c r="M48" s="100">
        <v>0</v>
      </c>
      <c r="N48" s="100">
        <v>0</v>
      </c>
      <c r="O48" s="100">
        <v>836350</v>
      </c>
      <c r="P48" s="100">
        <v>53408</v>
      </c>
      <c r="Q48" s="100">
        <v>13463</v>
      </c>
      <c r="R48" s="100">
        <v>163539</v>
      </c>
      <c r="S48" s="100">
        <v>0</v>
      </c>
      <c r="T48" s="100">
        <v>0</v>
      </c>
      <c r="U48" s="115">
        <v>1452198</v>
      </c>
    </row>
    <row r="49" spans="1:28">
      <c r="A49" s="103" t="s">
        <v>66</v>
      </c>
      <c r="B49" s="100">
        <v>7880</v>
      </c>
      <c r="C49" s="100">
        <v>13276</v>
      </c>
      <c r="D49" s="100">
        <v>139512</v>
      </c>
      <c r="E49" s="100">
        <v>34359</v>
      </c>
      <c r="F49" s="100">
        <v>5750</v>
      </c>
      <c r="G49" s="100">
        <v>0</v>
      </c>
      <c r="H49" s="100">
        <v>809216</v>
      </c>
      <c r="I49" s="100">
        <v>0</v>
      </c>
      <c r="J49" s="114">
        <v>1009993</v>
      </c>
      <c r="K49" s="100">
        <v>0</v>
      </c>
      <c r="L49" s="100">
        <v>309</v>
      </c>
      <c r="M49" s="100">
        <v>134650</v>
      </c>
      <c r="N49" s="100">
        <v>0</v>
      </c>
      <c r="O49" s="100">
        <v>104239</v>
      </c>
      <c r="P49" s="100">
        <v>98582</v>
      </c>
      <c r="Q49" s="100">
        <v>2905</v>
      </c>
      <c r="R49" s="100">
        <v>732922</v>
      </c>
      <c r="S49" s="100">
        <v>0</v>
      </c>
      <c r="T49" s="100">
        <v>0</v>
      </c>
      <c r="U49" s="115">
        <v>1073607</v>
      </c>
    </row>
    <row r="50" spans="1:28">
      <c r="A50" s="103" t="s">
        <v>67</v>
      </c>
      <c r="B50" s="100">
        <v>22045576.219999999</v>
      </c>
      <c r="C50" s="100">
        <v>0</v>
      </c>
      <c r="D50" s="100">
        <v>13275890.040000001</v>
      </c>
      <c r="E50" s="100">
        <v>1414349.2</v>
      </c>
      <c r="F50" s="100">
        <v>0</v>
      </c>
      <c r="G50" s="100">
        <v>10291313.609999999</v>
      </c>
      <c r="H50" s="100">
        <v>3648163.71</v>
      </c>
      <c r="I50" s="100">
        <v>831768.5</v>
      </c>
      <c r="J50" s="114">
        <v>51507061.280000001</v>
      </c>
      <c r="K50" s="100">
        <v>0</v>
      </c>
      <c r="L50" s="100">
        <v>0</v>
      </c>
      <c r="M50" s="100">
        <v>19582599.859999999</v>
      </c>
      <c r="N50" s="100">
        <v>0</v>
      </c>
      <c r="O50" s="100">
        <v>6540515.3800000008</v>
      </c>
      <c r="P50" s="100">
        <v>3371269.24</v>
      </c>
      <c r="Q50" s="100">
        <v>4492484.1399999997</v>
      </c>
      <c r="R50" s="100">
        <v>5129559.1300000008</v>
      </c>
      <c r="S50" s="100">
        <v>0</v>
      </c>
      <c r="T50" s="100">
        <v>0</v>
      </c>
      <c r="U50" s="115">
        <v>39116427.750000007</v>
      </c>
    </row>
    <row r="51" spans="1:28">
      <c r="A51" s="103" t="s">
        <v>68</v>
      </c>
      <c r="B51" s="100">
        <v>0</v>
      </c>
      <c r="C51" s="100">
        <v>0</v>
      </c>
      <c r="D51" s="100">
        <v>878538</v>
      </c>
      <c r="E51" s="100">
        <v>97749</v>
      </c>
      <c r="F51" s="100">
        <v>5698</v>
      </c>
      <c r="G51" s="100">
        <v>0</v>
      </c>
      <c r="H51" s="100">
        <v>0</v>
      </c>
      <c r="I51" s="100">
        <v>4727</v>
      </c>
      <c r="J51" s="114">
        <v>986712</v>
      </c>
      <c r="K51" s="100">
        <v>0</v>
      </c>
      <c r="L51" s="100">
        <v>0</v>
      </c>
      <c r="M51" s="100">
        <v>48955</v>
      </c>
      <c r="N51" s="100">
        <v>0</v>
      </c>
      <c r="O51" s="100">
        <v>350123</v>
      </c>
      <c r="P51" s="100">
        <v>295684</v>
      </c>
      <c r="Q51" s="100">
        <v>0</v>
      </c>
      <c r="R51" s="100">
        <v>0</v>
      </c>
      <c r="S51" s="100">
        <v>0</v>
      </c>
      <c r="T51" s="100">
        <v>0</v>
      </c>
      <c r="U51" s="115">
        <v>694762</v>
      </c>
    </row>
    <row r="52" spans="1:28">
      <c r="A52" s="103" t="s">
        <v>69</v>
      </c>
      <c r="B52" s="100">
        <v>44638.54</v>
      </c>
      <c r="C52" s="100">
        <v>0</v>
      </c>
      <c r="D52" s="100">
        <v>315699.42</v>
      </c>
      <c r="E52" s="100">
        <v>10641.279999999999</v>
      </c>
      <c r="F52" s="100">
        <v>0</v>
      </c>
      <c r="G52" s="100">
        <v>83416.81</v>
      </c>
      <c r="H52" s="100">
        <v>0</v>
      </c>
      <c r="I52" s="100">
        <v>0</v>
      </c>
      <c r="J52" s="114">
        <v>454396.05</v>
      </c>
      <c r="K52" s="100">
        <v>209237.95</v>
      </c>
      <c r="L52" s="100">
        <v>0</v>
      </c>
      <c r="M52" s="100">
        <v>0</v>
      </c>
      <c r="N52" s="100">
        <v>0</v>
      </c>
      <c r="O52" s="100">
        <v>268448.8</v>
      </c>
      <c r="P52" s="100">
        <v>30109.53</v>
      </c>
      <c r="Q52" s="100">
        <v>37585</v>
      </c>
      <c r="R52" s="100">
        <v>48398.27</v>
      </c>
      <c r="S52" s="100">
        <v>0</v>
      </c>
      <c r="T52" s="100">
        <v>0</v>
      </c>
      <c r="U52" s="115">
        <v>593779.55000000005</v>
      </c>
    </row>
    <row r="53" spans="1:28" s="113" customFormat="1" ht="14.4">
      <c r="A53" s="108" t="s">
        <v>41</v>
      </c>
      <c r="B53" s="109">
        <v>23767837.049999997</v>
      </c>
      <c r="C53" s="109">
        <v>133582</v>
      </c>
      <c r="D53" s="109">
        <v>18208439.370000005</v>
      </c>
      <c r="E53" s="109">
        <v>1988800.48</v>
      </c>
      <c r="F53" s="109">
        <v>46638</v>
      </c>
      <c r="G53" s="109">
        <v>11267190.91</v>
      </c>
      <c r="H53" s="109">
        <v>4921477.5199999996</v>
      </c>
      <c r="I53" s="109">
        <v>5982434.5</v>
      </c>
      <c r="J53" s="110">
        <v>66316399.829999998</v>
      </c>
      <c r="K53" s="109">
        <v>594675.94999999995</v>
      </c>
      <c r="L53" s="109">
        <v>309</v>
      </c>
      <c r="M53" s="109">
        <v>26139992.73</v>
      </c>
      <c r="N53" s="109">
        <v>0</v>
      </c>
      <c r="O53" s="109">
        <v>9644428.1800000016</v>
      </c>
      <c r="P53" s="109">
        <v>4616978.4800000004</v>
      </c>
      <c r="Q53" s="109">
        <v>4623930.9499999993</v>
      </c>
      <c r="R53" s="109">
        <v>6233033.5</v>
      </c>
      <c r="S53" s="109">
        <v>697326.58</v>
      </c>
      <c r="T53" s="109">
        <v>0</v>
      </c>
      <c r="U53" s="111">
        <v>52550675.370000005</v>
      </c>
      <c r="V53" s="112"/>
      <c r="W53" s="112"/>
      <c r="X53" s="112"/>
      <c r="Y53" s="112"/>
      <c r="Z53" s="112"/>
      <c r="AA53" s="112"/>
      <c r="AB53" s="112"/>
    </row>
    <row r="54" spans="1:28" s="113" customFormat="1" ht="14.4">
      <c r="A54" s="108" t="s">
        <v>42</v>
      </c>
      <c r="B54" s="109">
        <v>45861154.359999999</v>
      </c>
      <c r="C54" s="109">
        <v>6162038.8799999999</v>
      </c>
      <c r="D54" s="109">
        <v>31028942.370000005</v>
      </c>
      <c r="E54" s="109">
        <v>12810953.289999999</v>
      </c>
      <c r="F54" s="109">
        <v>46638</v>
      </c>
      <c r="G54" s="109">
        <v>11269598.07</v>
      </c>
      <c r="H54" s="109">
        <v>9505369.3599999994</v>
      </c>
      <c r="I54" s="109">
        <v>10457943.59</v>
      </c>
      <c r="J54" s="110">
        <v>127142637.92</v>
      </c>
      <c r="K54" s="109">
        <v>31383320.98</v>
      </c>
      <c r="L54" s="109">
        <v>14878.359999999999</v>
      </c>
      <c r="M54" s="109">
        <v>39260577.230000004</v>
      </c>
      <c r="N54" s="109">
        <v>0</v>
      </c>
      <c r="O54" s="109">
        <v>18193803.190000005</v>
      </c>
      <c r="P54" s="109">
        <v>10944185.48</v>
      </c>
      <c r="Q54" s="109">
        <v>10045754.66</v>
      </c>
      <c r="R54" s="109">
        <v>9553101.2599999998</v>
      </c>
      <c r="S54" s="109">
        <v>697326.58</v>
      </c>
      <c r="T54" s="109">
        <v>0</v>
      </c>
      <c r="U54" s="111">
        <v>120092947.74000002</v>
      </c>
      <c r="V54" s="112"/>
      <c r="W54" s="112"/>
      <c r="X54" s="112"/>
      <c r="Y54" s="112"/>
      <c r="Z54" s="112"/>
      <c r="AA54" s="112"/>
      <c r="AB54" s="112"/>
    </row>
    <row r="55" spans="1:28">
      <c r="J55" s="114">
        <v>0</v>
      </c>
      <c r="U55" s="115">
        <v>0</v>
      </c>
    </row>
    <row r="56" spans="1:28" s="113" customFormat="1" ht="14.4">
      <c r="A56" s="108" t="s">
        <v>70</v>
      </c>
      <c r="B56" s="109">
        <v>209413.30000000002</v>
      </c>
      <c r="C56" s="109">
        <v>383090</v>
      </c>
      <c r="D56" s="109">
        <v>1705877.61</v>
      </c>
      <c r="E56" s="109">
        <v>359079.37999999995</v>
      </c>
      <c r="F56" s="109">
        <v>430.27</v>
      </c>
      <c r="G56" s="109">
        <v>129565</v>
      </c>
      <c r="H56" s="109">
        <v>36027.440000000002</v>
      </c>
      <c r="I56" s="109">
        <v>0</v>
      </c>
      <c r="J56" s="110">
        <v>2823483</v>
      </c>
      <c r="K56" s="109">
        <v>854445.96</v>
      </c>
      <c r="L56" s="109">
        <v>0</v>
      </c>
      <c r="M56" s="109">
        <v>1399.88</v>
      </c>
      <c r="N56" s="109">
        <v>0</v>
      </c>
      <c r="O56" s="109">
        <v>34406.520000000004</v>
      </c>
      <c r="P56" s="109">
        <v>1525004.25</v>
      </c>
      <c r="Q56" s="109">
        <v>56495.71</v>
      </c>
      <c r="R56" s="109">
        <v>209929.09</v>
      </c>
      <c r="S56" s="109">
        <v>0</v>
      </c>
      <c r="T56" s="109">
        <v>0</v>
      </c>
      <c r="U56" s="111">
        <v>2681681.4099999997</v>
      </c>
      <c r="V56" s="112"/>
      <c r="W56" s="112"/>
      <c r="X56" s="112"/>
      <c r="Y56" s="112"/>
      <c r="Z56" s="112"/>
      <c r="AA56" s="112"/>
      <c r="AB56" s="112"/>
    </row>
    <row r="57" spans="1:28">
      <c r="A57" s="103" t="s">
        <v>71</v>
      </c>
      <c r="B57" s="100">
        <v>126403.57</v>
      </c>
      <c r="C57" s="100">
        <v>6245.21</v>
      </c>
      <c r="D57" s="100">
        <v>247569.76</v>
      </c>
      <c r="E57" s="100">
        <v>12061.8</v>
      </c>
      <c r="F57" s="100">
        <v>0</v>
      </c>
      <c r="G57" s="100">
        <v>1567.17</v>
      </c>
      <c r="H57" s="100">
        <v>25423.14</v>
      </c>
      <c r="I57" s="100">
        <v>0</v>
      </c>
      <c r="J57" s="114">
        <v>419270.65</v>
      </c>
      <c r="K57" s="100">
        <v>0</v>
      </c>
      <c r="L57" s="100">
        <v>0</v>
      </c>
      <c r="M57" s="100">
        <v>0</v>
      </c>
      <c r="N57" s="100">
        <v>0</v>
      </c>
      <c r="O57" s="100">
        <v>220228.19999999998</v>
      </c>
      <c r="P57" s="100">
        <v>53715.58</v>
      </c>
      <c r="Q57" s="100">
        <v>104674.81</v>
      </c>
      <c r="R57" s="100">
        <v>0</v>
      </c>
      <c r="S57" s="100">
        <v>0</v>
      </c>
      <c r="T57" s="100">
        <v>0</v>
      </c>
      <c r="U57" s="115">
        <v>378618.58999999997</v>
      </c>
    </row>
    <row r="58" spans="1:28">
      <c r="A58" s="103" t="s">
        <v>72</v>
      </c>
      <c r="B58" s="100">
        <v>0</v>
      </c>
      <c r="C58" s="100">
        <v>0</v>
      </c>
      <c r="D58" s="100">
        <v>4197</v>
      </c>
      <c r="E58" s="100">
        <v>1143</v>
      </c>
      <c r="F58" s="100">
        <v>0</v>
      </c>
      <c r="G58" s="100">
        <v>0</v>
      </c>
      <c r="H58" s="100">
        <v>0</v>
      </c>
      <c r="I58" s="100">
        <v>0</v>
      </c>
      <c r="J58" s="114">
        <v>5340</v>
      </c>
      <c r="K58" s="100">
        <v>9834</v>
      </c>
      <c r="L58" s="100">
        <v>0</v>
      </c>
      <c r="M58" s="100">
        <v>0</v>
      </c>
      <c r="N58" s="100">
        <v>0</v>
      </c>
      <c r="O58" s="100">
        <v>8896</v>
      </c>
      <c r="P58" s="100">
        <v>2709</v>
      </c>
      <c r="Q58" s="100">
        <v>634</v>
      </c>
      <c r="R58" s="100">
        <v>0</v>
      </c>
      <c r="S58" s="100">
        <v>0</v>
      </c>
      <c r="T58" s="100">
        <v>0</v>
      </c>
      <c r="U58" s="115">
        <v>22073</v>
      </c>
    </row>
    <row r="59" spans="1:28" s="113" customFormat="1" ht="14.4">
      <c r="A59" s="108" t="s">
        <v>41</v>
      </c>
      <c r="B59" s="109">
        <v>126403.57</v>
      </c>
      <c r="C59" s="109">
        <v>6245.21</v>
      </c>
      <c r="D59" s="109">
        <v>251766.76</v>
      </c>
      <c r="E59" s="109">
        <v>13204.8</v>
      </c>
      <c r="F59" s="109">
        <v>0</v>
      </c>
      <c r="G59" s="109">
        <v>1567.17</v>
      </c>
      <c r="H59" s="109">
        <v>25423.14</v>
      </c>
      <c r="I59" s="109">
        <v>0</v>
      </c>
      <c r="J59" s="110">
        <v>424610.65</v>
      </c>
      <c r="K59" s="109">
        <v>9834</v>
      </c>
      <c r="L59" s="109">
        <v>0</v>
      </c>
      <c r="M59" s="109">
        <v>0</v>
      </c>
      <c r="N59" s="109">
        <v>0</v>
      </c>
      <c r="O59" s="109">
        <v>229124.19999999998</v>
      </c>
      <c r="P59" s="109">
        <v>56424.58</v>
      </c>
      <c r="Q59" s="109">
        <v>105308.81</v>
      </c>
      <c r="R59" s="109">
        <v>0</v>
      </c>
      <c r="S59" s="109">
        <v>0</v>
      </c>
      <c r="T59" s="109">
        <v>0</v>
      </c>
      <c r="U59" s="111">
        <v>400691.58999999997</v>
      </c>
      <c r="V59" s="112"/>
      <c r="W59" s="112"/>
      <c r="X59" s="112"/>
      <c r="Y59" s="112"/>
      <c r="Z59" s="112"/>
      <c r="AA59" s="112"/>
      <c r="AB59" s="112"/>
    </row>
    <row r="60" spans="1:28" s="113" customFormat="1" ht="14.4">
      <c r="A60" s="108" t="s">
        <v>42</v>
      </c>
      <c r="B60" s="109">
        <v>335816.87</v>
      </c>
      <c r="C60" s="109">
        <v>389335.21</v>
      </c>
      <c r="D60" s="109">
        <v>1957644.37</v>
      </c>
      <c r="E60" s="109">
        <v>372284.17999999993</v>
      </c>
      <c r="F60" s="109">
        <v>430.27</v>
      </c>
      <c r="G60" s="109">
        <v>131132.17000000001</v>
      </c>
      <c r="H60" s="109">
        <v>61450.58</v>
      </c>
      <c r="I60" s="109">
        <v>0</v>
      </c>
      <c r="J60" s="110">
        <v>3248093.65</v>
      </c>
      <c r="K60" s="109">
        <v>864279.96</v>
      </c>
      <c r="L60" s="109">
        <v>0</v>
      </c>
      <c r="M60" s="109">
        <v>1399.88</v>
      </c>
      <c r="N60" s="109">
        <v>0</v>
      </c>
      <c r="O60" s="109">
        <v>263530.71999999997</v>
      </c>
      <c r="P60" s="109">
        <v>1581428.83</v>
      </c>
      <c r="Q60" s="109">
        <v>161804.51999999999</v>
      </c>
      <c r="R60" s="109">
        <v>209929.09</v>
      </c>
      <c r="S60" s="109">
        <v>0</v>
      </c>
      <c r="T60" s="109">
        <v>0</v>
      </c>
      <c r="U60" s="111">
        <v>3082373</v>
      </c>
      <c r="V60" s="112"/>
      <c r="W60" s="112"/>
      <c r="X60" s="112"/>
      <c r="Y60" s="112"/>
      <c r="Z60" s="112"/>
      <c r="AA60" s="112"/>
      <c r="AB60" s="112"/>
    </row>
    <row r="61" spans="1:28">
      <c r="J61" s="114">
        <v>0</v>
      </c>
      <c r="U61" s="115">
        <v>0</v>
      </c>
    </row>
    <row r="62" spans="1:28" s="113" customFormat="1" ht="14.4">
      <c r="A62" s="108" t="s">
        <v>73</v>
      </c>
      <c r="B62" s="109">
        <v>1838628</v>
      </c>
      <c r="C62" s="109">
        <v>2400604</v>
      </c>
      <c r="D62" s="109">
        <v>5767911</v>
      </c>
      <c r="E62" s="109">
        <v>1886531</v>
      </c>
      <c r="F62" s="109">
        <v>273866</v>
      </c>
      <c r="G62" s="109">
        <v>70958</v>
      </c>
      <c r="H62" s="109">
        <v>841092</v>
      </c>
      <c r="I62" s="109">
        <v>634082</v>
      </c>
      <c r="J62" s="110">
        <v>13713672</v>
      </c>
      <c r="K62" s="109">
        <v>8659399</v>
      </c>
      <c r="L62" s="109">
        <v>0</v>
      </c>
      <c r="M62" s="109">
        <v>100000</v>
      </c>
      <c r="N62" s="109">
        <v>0</v>
      </c>
      <c r="O62" s="109">
        <v>1381347</v>
      </c>
      <c r="P62" s="109">
        <v>2417418</v>
      </c>
      <c r="Q62" s="109">
        <v>166264</v>
      </c>
      <c r="R62" s="109">
        <v>2084620</v>
      </c>
      <c r="S62" s="109">
        <v>0</v>
      </c>
      <c r="T62" s="109">
        <v>0</v>
      </c>
      <c r="U62" s="111">
        <v>14809048</v>
      </c>
      <c r="V62" s="112"/>
      <c r="W62" s="112"/>
      <c r="X62" s="112"/>
      <c r="Y62" s="112"/>
      <c r="Z62" s="112"/>
      <c r="AA62" s="112"/>
      <c r="AB62" s="112"/>
    </row>
    <row r="63" spans="1:28">
      <c r="A63" s="103" t="s">
        <v>74</v>
      </c>
      <c r="B63" s="100">
        <v>1524690.61</v>
      </c>
      <c r="C63" s="100">
        <v>80261.66</v>
      </c>
      <c r="D63" s="100">
        <v>21154.210000000003</v>
      </c>
      <c r="E63" s="100">
        <v>48572.47</v>
      </c>
      <c r="F63" s="100">
        <v>4443.32</v>
      </c>
      <c r="G63" s="100">
        <v>5309.5999999999995</v>
      </c>
      <c r="H63" s="100">
        <v>11000</v>
      </c>
      <c r="I63" s="100">
        <v>115214</v>
      </c>
      <c r="J63" s="114">
        <v>1810645.87</v>
      </c>
      <c r="K63" s="100">
        <v>0</v>
      </c>
      <c r="L63" s="100">
        <v>0</v>
      </c>
      <c r="M63" s="100">
        <v>137720</v>
      </c>
      <c r="N63" s="100">
        <v>0</v>
      </c>
      <c r="O63" s="100">
        <v>448428.62</v>
      </c>
      <c r="P63" s="100">
        <v>40334.78</v>
      </c>
      <c r="Q63" s="100">
        <v>308144.73</v>
      </c>
      <c r="R63" s="100">
        <v>804979.16999999993</v>
      </c>
      <c r="S63" s="100">
        <v>0</v>
      </c>
      <c r="T63" s="100">
        <v>0</v>
      </c>
      <c r="U63" s="115">
        <v>1739607.2999999998</v>
      </c>
    </row>
    <row r="64" spans="1:28">
      <c r="A64" s="103" t="s">
        <v>75</v>
      </c>
      <c r="B64" s="100">
        <v>113810</v>
      </c>
      <c r="C64" s="100">
        <v>54457</v>
      </c>
      <c r="D64" s="100">
        <v>95283</v>
      </c>
      <c r="E64" s="100">
        <v>40474</v>
      </c>
      <c r="F64" s="100">
        <v>600</v>
      </c>
      <c r="G64" s="100">
        <v>7206</v>
      </c>
      <c r="H64" s="100">
        <v>0</v>
      </c>
      <c r="I64" s="100">
        <v>359620</v>
      </c>
      <c r="J64" s="114">
        <v>671450</v>
      </c>
      <c r="K64" s="100">
        <v>0</v>
      </c>
      <c r="L64" s="100">
        <v>0</v>
      </c>
      <c r="M64" s="100">
        <v>439620</v>
      </c>
      <c r="N64" s="100">
        <v>0</v>
      </c>
      <c r="O64" s="100">
        <v>22305</v>
      </c>
      <c r="P64" s="100">
        <v>49735</v>
      </c>
      <c r="Q64" s="100">
        <v>16464</v>
      </c>
      <c r="R64" s="100">
        <v>117341</v>
      </c>
      <c r="S64" s="100">
        <v>0</v>
      </c>
      <c r="T64" s="100">
        <v>0</v>
      </c>
      <c r="U64" s="115">
        <v>645465</v>
      </c>
    </row>
    <row r="65" spans="1:28">
      <c r="A65" s="103" t="s">
        <v>76</v>
      </c>
      <c r="B65" s="100">
        <v>568409</v>
      </c>
      <c r="C65" s="100">
        <v>683376</v>
      </c>
      <c r="D65" s="100">
        <v>447804</v>
      </c>
      <c r="E65" s="100">
        <v>0</v>
      </c>
      <c r="F65" s="100">
        <v>0</v>
      </c>
      <c r="G65" s="100">
        <v>69204</v>
      </c>
      <c r="H65" s="100">
        <v>11778</v>
      </c>
      <c r="I65" s="100">
        <v>982033</v>
      </c>
      <c r="J65" s="114">
        <v>2762604</v>
      </c>
      <c r="K65" s="100">
        <v>0</v>
      </c>
      <c r="L65" s="100">
        <v>2586</v>
      </c>
      <c r="M65" s="100">
        <v>1247202</v>
      </c>
      <c r="N65" s="100">
        <v>0</v>
      </c>
      <c r="O65" s="100">
        <v>522006</v>
      </c>
      <c r="P65" s="100">
        <v>249665</v>
      </c>
      <c r="Q65" s="100">
        <v>259644</v>
      </c>
      <c r="R65" s="100">
        <v>289017</v>
      </c>
      <c r="S65" s="100">
        <v>0</v>
      </c>
      <c r="T65" s="100">
        <v>0</v>
      </c>
      <c r="U65" s="115">
        <v>2570120</v>
      </c>
    </row>
    <row r="66" spans="1:28">
      <c r="A66" s="103" t="s">
        <v>77</v>
      </c>
      <c r="B66" s="100">
        <v>394939.02</v>
      </c>
      <c r="C66" s="100">
        <v>0</v>
      </c>
      <c r="D66" s="100">
        <v>1660778.35</v>
      </c>
      <c r="E66" s="100">
        <v>474014.99</v>
      </c>
      <c r="F66" s="100">
        <v>0</v>
      </c>
      <c r="G66" s="100">
        <v>62162.5</v>
      </c>
      <c r="H66" s="100">
        <v>2286956.4700000002</v>
      </c>
      <c r="I66" s="100">
        <v>2597397.2999999998</v>
      </c>
      <c r="J66" s="114">
        <v>7476248.6299999999</v>
      </c>
      <c r="K66" s="100">
        <v>4087838.27</v>
      </c>
      <c r="L66" s="100">
        <v>74844.73000000001</v>
      </c>
      <c r="M66" s="100">
        <v>252030.7</v>
      </c>
      <c r="N66" s="100">
        <v>0</v>
      </c>
      <c r="O66" s="100">
        <v>676582.71</v>
      </c>
      <c r="P66" s="100">
        <v>523579.06</v>
      </c>
      <c r="Q66" s="100">
        <v>605694.97</v>
      </c>
      <c r="R66" s="100">
        <v>565994.82000000007</v>
      </c>
      <c r="S66" s="100">
        <v>0</v>
      </c>
      <c r="T66" s="100">
        <v>0</v>
      </c>
      <c r="U66" s="115">
        <v>6786565.2599999998</v>
      </c>
    </row>
    <row r="67" spans="1:28">
      <c r="A67" s="103" t="s">
        <v>78</v>
      </c>
      <c r="B67" s="100">
        <v>1907853.4100000001</v>
      </c>
      <c r="C67" s="100">
        <v>0</v>
      </c>
      <c r="D67" s="100">
        <v>499376.38999999996</v>
      </c>
      <c r="E67" s="100">
        <v>945.57</v>
      </c>
      <c r="F67" s="100">
        <v>391744.44</v>
      </c>
      <c r="G67" s="100">
        <v>0</v>
      </c>
      <c r="H67" s="100">
        <v>257235.07</v>
      </c>
      <c r="I67" s="100">
        <v>287419.09999999998</v>
      </c>
      <c r="J67" s="114">
        <v>3344573.98</v>
      </c>
      <c r="K67" s="100">
        <v>305598.19</v>
      </c>
      <c r="L67" s="100">
        <v>0</v>
      </c>
      <c r="M67" s="100">
        <v>349223.22</v>
      </c>
      <c r="N67" s="100">
        <v>0</v>
      </c>
      <c r="O67" s="100">
        <v>787548.59000000008</v>
      </c>
      <c r="P67" s="100">
        <v>115336.73</v>
      </c>
      <c r="Q67" s="100">
        <v>356510.6</v>
      </c>
      <c r="R67" s="100">
        <v>851850</v>
      </c>
      <c r="S67" s="100">
        <v>0</v>
      </c>
      <c r="T67" s="100">
        <v>0</v>
      </c>
      <c r="U67" s="115">
        <v>2766067.33</v>
      </c>
    </row>
    <row r="68" spans="1:28" s="113" customFormat="1" ht="14.4">
      <c r="A68" s="108" t="s">
        <v>41</v>
      </c>
      <c r="B68" s="109">
        <v>4509702.040000001</v>
      </c>
      <c r="C68" s="109">
        <v>818094.66</v>
      </c>
      <c r="D68" s="109">
        <v>2724395.95</v>
      </c>
      <c r="E68" s="109">
        <v>564007.02999999991</v>
      </c>
      <c r="F68" s="109">
        <v>396787.76</v>
      </c>
      <c r="G68" s="109">
        <v>143882.1</v>
      </c>
      <c r="H68" s="109">
        <v>2566969.54</v>
      </c>
      <c r="I68" s="109">
        <v>4341683.3999999994</v>
      </c>
      <c r="J68" s="110">
        <v>16065522.48</v>
      </c>
      <c r="K68" s="109">
        <v>4393436.46</v>
      </c>
      <c r="L68" s="109">
        <v>77430.73000000001</v>
      </c>
      <c r="M68" s="109">
        <v>2425795.92</v>
      </c>
      <c r="N68" s="109">
        <v>0</v>
      </c>
      <c r="O68" s="109">
        <v>2456870.92</v>
      </c>
      <c r="P68" s="109">
        <v>978650.57000000007</v>
      </c>
      <c r="Q68" s="109">
        <v>1546458.2999999998</v>
      </c>
      <c r="R68" s="109">
        <v>2629181.9900000002</v>
      </c>
      <c r="S68" s="109">
        <v>0</v>
      </c>
      <c r="T68" s="109">
        <v>0</v>
      </c>
      <c r="U68" s="111">
        <v>14507824.890000002</v>
      </c>
      <c r="V68" s="112"/>
      <c r="W68" s="112"/>
      <c r="X68" s="112"/>
      <c r="Y68" s="112"/>
      <c r="Z68" s="112"/>
      <c r="AA68" s="112"/>
      <c r="AB68" s="112"/>
    </row>
    <row r="69" spans="1:28" s="113" customFormat="1" ht="14.4">
      <c r="A69" s="108" t="s">
        <v>42</v>
      </c>
      <c r="B69" s="109">
        <v>6348330.040000001</v>
      </c>
      <c r="C69" s="109">
        <v>3218698.66</v>
      </c>
      <c r="D69" s="109">
        <v>8492306.9499999993</v>
      </c>
      <c r="E69" s="109">
        <v>2450538.0299999998</v>
      </c>
      <c r="F69" s="109">
        <v>670653.76</v>
      </c>
      <c r="G69" s="109">
        <v>214840.1</v>
      </c>
      <c r="H69" s="109">
        <v>3408061.54</v>
      </c>
      <c r="I69" s="109">
        <v>4975765.3999999994</v>
      </c>
      <c r="J69" s="110">
        <v>29779194.48</v>
      </c>
      <c r="K69" s="109">
        <v>13052835.460000001</v>
      </c>
      <c r="L69" s="109">
        <v>77430.73000000001</v>
      </c>
      <c r="M69" s="109">
        <v>2525795.92</v>
      </c>
      <c r="N69" s="109">
        <v>0</v>
      </c>
      <c r="O69" s="109">
        <v>3838217.92</v>
      </c>
      <c r="P69" s="109">
        <v>3396068.5700000003</v>
      </c>
      <c r="Q69" s="109">
        <v>1712722.2999999998</v>
      </c>
      <c r="R69" s="109">
        <v>4713801.99</v>
      </c>
      <c r="S69" s="109">
        <v>0</v>
      </c>
      <c r="T69" s="109">
        <v>0</v>
      </c>
      <c r="U69" s="111">
        <v>29316872.890000001</v>
      </c>
      <c r="V69" s="112"/>
      <c r="W69" s="112"/>
      <c r="X69" s="112"/>
      <c r="Y69" s="112"/>
      <c r="Z69" s="112"/>
      <c r="AA69" s="112"/>
      <c r="AB69" s="112"/>
    </row>
    <row r="70" spans="1:28">
      <c r="J70" s="114">
        <v>0</v>
      </c>
      <c r="U70" s="115">
        <v>0</v>
      </c>
    </row>
    <row r="71" spans="1:28" s="113" customFormat="1" ht="14.4">
      <c r="A71" s="108" t="s">
        <v>79</v>
      </c>
      <c r="B71" s="109">
        <v>3846111</v>
      </c>
      <c r="C71" s="109">
        <v>0</v>
      </c>
      <c r="D71" s="109">
        <v>3842848</v>
      </c>
      <c r="E71" s="109">
        <v>2038364</v>
      </c>
      <c r="F71" s="109">
        <v>176365</v>
      </c>
      <c r="G71" s="109">
        <v>775965</v>
      </c>
      <c r="H71" s="109">
        <v>566517</v>
      </c>
      <c r="I71" s="109">
        <v>2684867</v>
      </c>
      <c r="J71" s="110">
        <v>13931037</v>
      </c>
      <c r="K71" s="109">
        <v>4312878</v>
      </c>
      <c r="L71" s="109">
        <v>159063</v>
      </c>
      <c r="M71" s="109">
        <v>423266</v>
      </c>
      <c r="N71" s="109">
        <v>0</v>
      </c>
      <c r="O71" s="109">
        <v>633197</v>
      </c>
      <c r="P71" s="109">
        <v>6835178</v>
      </c>
      <c r="Q71" s="109">
        <v>266394</v>
      </c>
      <c r="R71" s="109">
        <v>850047</v>
      </c>
      <c r="S71" s="109">
        <v>0</v>
      </c>
      <c r="T71" s="109">
        <v>0</v>
      </c>
      <c r="U71" s="111">
        <v>13480023</v>
      </c>
      <c r="V71" s="112"/>
      <c r="W71" s="112"/>
      <c r="X71" s="112"/>
      <c r="Y71" s="112"/>
      <c r="Z71" s="112"/>
      <c r="AA71" s="112"/>
      <c r="AB71" s="112"/>
    </row>
    <row r="72" spans="1:28">
      <c r="A72" s="103" t="s">
        <v>80</v>
      </c>
      <c r="B72" s="100">
        <v>0</v>
      </c>
      <c r="C72" s="100">
        <v>0</v>
      </c>
      <c r="D72" s="100">
        <v>105497</v>
      </c>
      <c r="E72" s="100">
        <v>4752</v>
      </c>
      <c r="F72" s="100">
        <v>0</v>
      </c>
      <c r="G72" s="100">
        <v>0</v>
      </c>
      <c r="H72" s="100">
        <v>0</v>
      </c>
      <c r="I72" s="100">
        <v>155125</v>
      </c>
      <c r="J72" s="114">
        <v>265374</v>
      </c>
      <c r="K72" s="100">
        <v>0</v>
      </c>
      <c r="L72" s="100">
        <v>0</v>
      </c>
      <c r="M72" s="100">
        <v>0</v>
      </c>
      <c r="N72" s="100">
        <v>0</v>
      </c>
      <c r="O72" s="100">
        <v>460</v>
      </c>
      <c r="P72" s="100">
        <v>49486</v>
      </c>
      <c r="Q72" s="100">
        <v>0</v>
      </c>
      <c r="R72" s="100">
        <v>0</v>
      </c>
      <c r="S72" s="100">
        <v>0</v>
      </c>
      <c r="T72" s="100">
        <v>0</v>
      </c>
      <c r="U72" s="115">
        <v>49946</v>
      </c>
    </row>
    <row r="73" spans="1:28">
      <c r="A73" s="103" t="s">
        <v>81</v>
      </c>
      <c r="B73" s="100">
        <v>283994</v>
      </c>
      <c r="C73" s="100">
        <v>0</v>
      </c>
      <c r="D73" s="100">
        <v>775040</v>
      </c>
      <c r="E73" s="100">
        <v>137664</v>
      </c>
      <c r="F73" s="100">
        <v>14218</v>
      </c>
      <c r="G73" s="100">
        <v>199236</v>
      </c>
      <c r="H73" s="100">
        <v>9962</v>
      </c>
      <c r="I73" s="100">
        <v>0</v>
      </c>
      <c r="J73" s="114">
        <v>1420114</v>
      </c>
      <c r="K73" s="100">
        <v>200000</v>
      </c>
      <c r="L73" s="100">
        <v>0</v>
      </c>
      <c r="M73" s="100">
        <v>0</v>
      </c>
      <c r="N73" s="100">
        <v>0</v>
      </c>
      <c r="O73" s="100">
        <v>578522</v>
      </c>
      <c r="P73" s="100">
        <v>272213</v>
      </c>
      <c r="Q73" s="100">
        <v>119281</v>
      </c>
      <c r="R73" s="100">
        <v>0</v>
      </c>
      <c r="S73" s="100">
        <v>0</v>
      </c>
      <c r="T73" s="100">
        <v>0</v>
      </c>
      <c r="U73" s="115">
        <v>1170016</v>
      </c>
    </row>
    <row r="74" spans="1:28">
      <c r="A74" s="103" t="s">
        <v>82</v>
      </c>
      <c r="B74" s="100">
        <v>19625</v>
      </c>
      <c r="C74" s="100">
        <v>0</v>
      </c>
      <c r="D74" s="100">
        <v>50276.5</v>
      </c>
      <c r="E74" s="100">
        <v>0</v>
      </c>
      <c r="F74" s="100">
        <v>0</v>
      </c>
      <c r="G74" s="100">
        <v>0</v>
      </c>
      <c r="H74" s="100">
        <v>0</v>
      </c>
      <c r="I74" s="100">
        <v>0</v>
      </c>
      <c r="J74" s="114">
        <v>69901.5</v>
      </c>
      <c r="K74" s="100">
        <v>22509.040000000001</v>
      </c>
      <c r="L74" s="100">
        <v>0</v>
      </c>
      <c r="M74" s="100">
        <v>0</v>
      </c>
      <c r="N74" s="100">
        <v>0</v>
      </c>
      <c r="O74" s="100">
        <v>18718</v>
      </c>
      <c r="P74" s="100">
        <v>6746.76</v>
      </c>
      <c r="Q74" s="100">
        <v>19625</v>
      </c>
      <c r="R74" s="100">
        <v>0</v>
      </c>
      <c r="S74" s="100">
        <v>0</v>
      </c>
      <c r="T74" s="100">
        <v>0</v>
      </c>
      <c r="U74" s="115">
        <v>67598.8</v>
      </c>
    </row>
    <row r="75" spans="1:28">
      <c r="A75" s="103" t="s">
        <v>83</v>
      </c>
      <c r="B75" s="100">
        <v>0</v>
      </c>
      <c r="C75" s="100">
        <v>0</v>
      </c>
      <c r="D75" s="100">
        <v>0</v>
      </c>
      <c r="E75" s="100">
        <v>0</v>
      </c>
      <c r="F75" s="100">
        <v>0</v>
      </c>
      <c r="G75" s="100">
        <v>0</v>
      </c>
      <c r="H75" s="100">
        <v>0</v>
      </c>
      <c r="I75" s="100">
        <v>0</v>
      </c>
      <c r="J75" s="114">
        <v>0</v>
      </c>
      <c r="K75" s="100">
        <v>0</v>
      </c>
      <c r="L75" s="100">
        <v>0</v>
      </c>
      <c r="M75" s="100">
        <v>0</v>
      </c>
      <c r="N75" s="100">
        <v>0</v>
      </c>
      <c r="O75" s="100">
        <v>0</v>
      </c>
      <c r="P75" s="100">
        <v>0</v>
      </c>
      <c r="Q75" s="100">
        <v>0</v>
      </c>
      <c r="R75" s="100">
        <v>0</v>
      </c>
      <c r="S75" s="100">
        <v>0</v>
      </c>
      <c r="T75" s="100">
        <v>0</v>
      </c>
      <c r="U75" s="115">
        <v>0</v>
      </c>
    </row>
    <row r="76" spans="1:28">
      <c r="A76" s="103" t="s">
        <v>84</v>
      </c>
      <c r="B76" s="100">
        <v>103465</v>
      </c>
      <c r="C76" s="100">
        <v>0</v>
      </c>
      <c r="D76" s="100">
        <v>32496</v>
      </c>
      <c r="E76" s="100">
        <v>13110</v>
      </c>
      <c r="F76" s="100">
        <v>18949</v>
      </c>
      <c r="G76" s="100">
        <v>0</v>
      </c>
      <c r="H76" s="100">
        <v>0</v>
      </c>
      <c r="I76" s="100">
        <v>0</v>
      </c>
      <c r="J76" s="114">
        <v>168020</v>
      </c>
      <c r="K76" s="100">
        <v>37857</v>
      </c>
      <c r="L76" s="100">
        <v>0</v>
      </c>
      <c r="M76" s="100">
        <v>0</v>
      </c>
      <c r="N76" s="100">
        <v>0</v>
      </c>
      <c r="O76" s="100">
        <v>18975</v>
      </c>
      <c r="P76" s="100">
        <v>24032</v>
      </c>
      <c r="Q76" s="100">
        <v>31750</v>
      </c>
      <c r="R76" s="100">
        <v>0</v>
      </c>
      <c r="S76" s="100">
        <v>0</v>
      </c>
      <c r="T76" s="100">
        <v>0</v>
      </c>
      <c r="U76" s="115">
        <v>112614</v>
      </c>
    </row>
    <row r="77" spans="1:28" s="113" customFormat="1" ht="14.4">
      <c r="A77" s="108" t="s">
        <v>41</v>
      </c>
      <c r="B77" s="109">
        <v>407084</v>
      </c>
      <c r="C77" s="109">
        <v>0</v>
      </c>
      <c r="D77" s="109">
        <v>963309.5</v>
      </c>
      <c r="E77" s="109">
        <v>155526</v>
      </c>
      <c r="F77" s="109">
        <v>33167</v>
      </c>
      <c r="G77" s="109">
        <v>199236</v>
      </c>
      <c r="H77" s="109">
        <v>9962</v>
      </c>
      <c r="I77" s="109">
        <v>155125</v>
      </c>
      <c r="J77" s="110">
        <v>1923409.5</v>
      </c>
      <c r="K77" s="109">
        <v>260366.04</v>
      </c>
      <c r="L77" s="109">
        <v>0</v>
      </c>
      <c r="M77" s="109">
        <v>0</v>
      </c>
      <c r="N77" s="109">
        <v>0</v>
      </c>
      <c r="O77" s="109">
        <v>616675</v>
      </c>
      <c r="P77" s="109">
        <v>352477.76</v>
      </c>
      <c r="Q77" s="109">
        <v>170656</v>
      </c>
      <c r="R77" s="109">
        <v>0</v>
      </c>
      <c r="S77" s="109">
        <v>0</v>
      </c>
      <c r="T77" s="109">
        <v>0</v>
      </c>
      <c r="U77" s="111">
        <v>1400174.8</v>
      </c>
      <c r="V77" s="112"/>
      <c r="W77" s="112"/>
      <c r="X77" s="112"/>
      <c r="Y77" s="112"/>
      <c r="Z77" s="112"/>
      <c r="AA77" s="112"/>
      <c r="AB77" s="112"/>
    </row>
    <row r="78" spans="1:28" s="113" customFormat="1" ht="14.4">
      <c r="A78" s="108" t="s">
        <v>42</v>
      </c>
      <c r="B78" s="109">
        <v>4253195</v>
      </c>
      <c r="C78" s="109">
        <v>0</v>
      </c>
      <c r="D78" s="109">
        <v>4806157.5</v>
      </c>
      <c r="E78" s="109">
        <v>2193890</v>
      </c>
      <c r="F78" s="109">
        <v>209532</v>
      </c>
      <c r="G78" s="109">
        <v>975201</v>
      </c>
      <c r="H78" s="109">
        <v>576479</v>
      </c>
      <c r="I78" s="109">
        <v>2839992</v>
      </c>
      <c r="J78" s="110">
        <v>15854446.5</v>
      </c>
      <c r="K78" s="109">
        <v>4573244.04</v>
      </c>
      <c r="L78" s="109">
        <v>159063</v>
      </c>
      <c r="M78" s="109">
        <v>423266</v>
      </c>
      <c r="N78" s="109">
        <v>0</v>
      </c>
      <c r="O78" s="109">
        <v>1249872</v>
      </c>
      <c r="P78" s="109">
        <v>7187655.7599999998</v>
      </c>
      <c r="Q78" s="109">
        <v>437050</v>
      </c>
      <c r="R78" s="109">
        <v>850047</v>
      </c>
      <c r="S78" s="109">
        <v>0</v>
      </c>
      <c r="T78" s="109">
        <v>0</v>
      </c>
      <c r="U78" s="111">
        <v>14880197.800000001</v>
      </c>
      <c r="V78" s="112"/>
      <c r="W78" s="112"/>
      <c r="X78" s="112"/>
      <c r="Y78" s="112"/>
      <c r="Z78" s="112"/>
      <c r="AA78" s="112"/>
      <c r="AB78" s="112"/>
    </row>
    <row r="79" spans="1:28">
      <c r="J79" s="114">
        <v>0</v>
      </c>
      <c r="U79" s="115">
        <v>0</v>
      </c>
    </row>
    <row r="80" spans="1:28" s="113" customFormat="1" ht="14.4">
      <c r="A80" s="108" t="s">
        <v>85</v>
      </c>
      <c r="B80" s="109">
        <v>2361836.4299999997</v>
      </c>
      <c r="C80" s="109">
        <v>0</v>
      </c>
      <c r="D80" s="109">
        <v>2030815.9300000002</v>
      </c>
      <c r="E80" s="109">
        <v>610738.46000000008</v>
      </c>
      <c r="F80" s="109">
        <v>8477.9699999999993</v>
      </c>
      <c r="G80" s="109">
        <v>0</v>
      </c>
      <c r="H80" s="109">
        <v>151928.5</v>
      </c>
      <c r="I80" s="109">
        <v>0</v>
      </c>
      <c r="J80" s="110">
        <v>5163797.2899999991</v>
      </c>
      <c r="K80" s="109">
        <v>571777</v>
      </c>
      <c r="L80" s="109">
        <v>0</v>
      </c>
      <c r="M80" s="109">
        <v>829163</v>
      </c>
      <c r="N80" s="109">
        <v>0</v>
      </c>
      <c r="O80" s="109">
        <v>316734</v>
      </c>
      <c r="P80" s="109">
        <v>1869797</v>
      </c>
      <c r="Q80" s="109">
        <v>1050651</v>
      </c>
      <c r="R80" s="109">
        <v>1111069</v>
      </c>
      <c r="S80" s="109">
        <v>0</v>
      </c>
      <c r="T80" s="109">
        <v>0</v>
      </c>
      <c r="U80" s="111">
        <v>5749191</v>
      </c>
      <c r="V80" s="112"/>
      <c r="W80" s="112"/>
      <c r="X80" s="112"/>
      <c r="Y80" s="112"/>
      <c r="Z80" s="112"/>
      <c r="AA80" s="112"/>
      <c r="AB80" s="112"/>
    </row>
    <row r="81" spans="1:28">
      <c r="A81" s="103" t="s">
        <v>86</v>
      </c>
      <c r="B81" s="100">
        <v>0</v>
      </c>
      <c r="C81" s="100">
        <v>0</v>
      </c>
      <c r="D81" s="100">
        <v>0</v>
      </c>
      <c r="E81" s="100">
        <v>0</v>
      </c>
      <c r="F81" s="100">
        <v>0</v>
      </c>
      <c r="G81" s="100">
        <v>0</v>
      </c>
      <c r="H81" s="100">
        <v>0</v>
      </c>
      <c r="I81" s="100">
        <v>0</v>
      </c>
      <c r="J81" s="114">
        <v>0</v>
      </c>
      <c r="K81" s="100">
        <v>0</v>
      </c>
      <c r="L81" s="100">
        <v>0</v>
      </c>
      <c r="M81" s="100">
        <v>0</v>
      </c>
      <c r="N81" s="100">
        <v>0</v>
      </c>
      <c r="O81" s="100">
        <v>0</v>
      </c>
      <c r="P81" s="100">
        <v>0</v>
      </c>
      <c r="Q81" s="100">
        <v>0</v>
      </c>
      <c r="R81" s="100">
        <v>0</v>
      </c>
      <c r="S81" s="100">
        <v>0</v>
      </c>
      <c r="T81" s="100">
        <v>0</v>
      </c>
      <c r="U81" s="115">
        <v>0</v>
      </c>
    </row>
    <row r="82" spans="1:28" s="113" customFormat="1" ht="14.4">
      <c r="A82" s="108" t="s">
        <v>41</v>
      </c>
      <c r="B82" s="109">
        <v>0</v>
      </c>
      <c r="C82" s="109">
        <v>0</v>
      </c>
      <c r="D82" s="109">
        <v>0</v>
      </c>
      <c r="E82" s="109">
        <v>0</v>
      </c>
      <c r="F82" s="109">
        <v>0</v>
      </c>
      <c r="G82" s="109">
        <v>0</v>
      </c>
      <c r="H82" s="109">
        <v>0</v>
      </c>
      <c r="I82" s="109">
        <v>0</v>
      </c>
      <c r="J82" s="110">
        <v>0</v>
      </c>
      <c r="K82" s="109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  <c r="S82" s="109">
        <v>0</v>
      </c>
      <c r="T82" s="109">
        <v>0</v>
      </c>
      <c r="U82" s="111">
        <v>0</v>
      </c>
      <c r="V82" s="112"/>
      <c r="W82" s="112"/>
      <c r="X82" s="112"/>
      <c r="Y82" s="112"/>
      <c r="Z82" s="112"/>
      <c r="AA82" s="112"/>
      <c r="AB82" s="112"/>
    </row>
    <row r="83" spans="1:28" s="113" customFormat="1" ht="14.4">
      <c r="A83" s="108" t="s">
        <v>42</v>
      </c>
      <c r="B83" s="109">
        <v>2361836.4299999997</v>
      </c>
      <c r="C83" s="109">
        <v>0</v>
      </c>
      <c r="D83" s="109">
        <v>2030815.9300000002</v>
      </c>
      <c r="E83" s="109">
        <v>610738.46000000008</v>
      </c>
      <c r="F83" s="109">
        <v>8477.9699999999993</v>
      </c>
      <c r="G83" s="109">
        <v>0</v>
      </c>
      <c r="H83" s="109">
        <v>151928.5</v>
      </c>
      <c r="I83" s="109">
        <v>0</v>
      </c>
      <c r="J83" s="110">
        <v>5163797.2899999991</v>
      </c>
      <c r="K83" s="109">
        <v>571777</v>
      </c>
      <c r="L83" s="109">
        <v>0</v>
      </c>
      <c r="M83" s="109">
        <v>829163</v>
      </c>
      <c r="N83" s="109">
        <v>0</v>
      </c>
      <c r="O83" s="109">
        <v>316734</v>
      </c>
      <c r="P83" s="109">
        <v>1869797</v>
      </c>
      <c r="Q83" s="109">
        <v>1050651</v>
      </c>
      <c r="R83" s="109">
        <v>1111069</v>
      </c>
      <c r="S83" s="109">
        <v>0</v>
      </c>
      <c r="T83" s="109">
        <v>0</v>
      </c>
      <c r="U83" s="111">
        <v>5749191</v>
      </c>
      <c r="V83" s="112"/>
      <c r="W83" s="112"/>
      <c r="X83" s="112"/>
      <c r="Y83" s="112"/>
      <c r="Z83" s="112"/>
      <c r="AA83" s="112"/>
      <c r="AB83" s="112"/>
    </row>
    <row r="84" spans="1:28">
      <c r="J84" s="114">
        <v>0</v>
      </c>
      <c r="U84" s="115">
        <v>0</v>
      </c>
    </row>
    <row r="85" spans="1:28" s="113" customFormat="1" ht="14.4">
      <c r="A85" s="108" t="s">
        <v>87</v>
      </c>
      <c r="B85" s="109">
        <v>4746724</v>
      </c>
      <c r="C85" s="109">
        <v>0</v>
      </c>
      <c r="D85" s="109">
        <v>3971631</v>
      </c>
      <c r="E85" s="109">
        <v>1015973</v>
      </c>
      <c r="F85" s="109">
        <v>52177</v>
      </c>
      <c r="G85" s="109">
        <v>274266</v>
      </c>
      <c r="H85" s="109">
        <v>273187</v>
      </c>
      <c r="I85" s="109">
        <v>29907</v>
      </c>
      <c r="J85" s="110">
        <v>10363865</v>
      </c>
      <c r="K85" s="109">
        <v>2572226</v>
      </c>
      <c r="L85" s="109">
        <v>0</v>
      </c>
      <c r="M85" s="109">
        <v>45971</v>
      </c>
      <c r="N85" s="109">
        <v>0</v>
      </c>
      <c r="O85" s="109">
        <v>277496</v>
      </c>
      <c r="P85" s="109">
        <v>3063202</v>
      </c>
      <c r="Q85" s="109">
        <v>2217387</v>
      </c>
      <c r="R85" s="109">
        <v>2701920</v>
      </c>
      <c r="S85" s="109">
        <v>0</v>
      </c>
      <c r="T85" s="109">
        <v>0</v>
      </c>
      <c r="U85" s="111">
        <v>10878202</v>
      </c>
      <c r="V85" s="112"/>
      <c r="W85" s="112"/>
      <c r="X85" s="112"/>
      <c r="Y85" s="112"/>
      <c r="Z85" s="112"/>
      <c r="AA85" s="112"/>
      <c r="AB85" s="112"/>
    </row>
    <row r="86" spans="1:28">
      <c r="A86" s="103" t="s">
        <v>88</v>
      </c>
      <c r="B86" s="100">
        <v>75095</v>
      </c>
      <c r="C86" s="100">
        <v>0</v>
      </c>
      <c r="D86" s="100">
        <v>76289</v>
      </c>
      <c r="E86" s="100">
        <v>40928</v>
      </c>
      <c r="F86" s="100">
        <v>31705</v>
      </c>
      <c r="G86" s="100">
        <v>0</v>
      </c>
      <c r="H86" s="100">
        <v>26827</v>
      </c>
      <c r="I86" s="100">
        <v>0</v>
      </c>
      <c r="J86" s="114">
        <v>250844</v>
      </c>
      <c r="K86" s="100">
        <v>0</v>
      </c>
      <c r="L86" s="100">
        <v>0</v>
      </c>
      <c r="M86" s="100">
        <v>87377</v>
      </c>
      <c r="N86" s="100">
        <v>0</v>
      </c>
      <c r="O86" s="100">
        <v>175231</v>
      </c>
      <c r="P86" s="100">
        <v>88374</v>
      </c>
      <c r="Q86" s="100">
        <v>11506</v>
      </c>
      <c r="R86" s="100">
        <v>0</v>
      </c>
      <c r="S86" s="100">
        <v>0</v>
      </c>
      <c r="T86" s="100">
        <v>0</v>
      </c>
      <c r="U86" s="115">
        <v>362488</v>
      </c>
    </row>
    <row r="87" spans="1:28">
      <c r="A87" s="103" t="s">
        <v>89</v>
      </c>
      <c r="B87" s="100">
        <v>24799.68</v>
      </c>
      <c r="C87" s="100">
        <v>0</v>
      </c>
      <c r="D87" s="100">
        <v>10883.119999999999</v>
      </c>
      <c r="E87" s="100">
        <v>726.02</v>
      </c>
      <c r="F87" s="100">
        <v>0</v>
      </c>
      <c r="G87" s="100">
        <v>1353.1399999999999</v>
      </c>
      <c r="H87" s="100">
        <v>0</v>
      </c>
      <c r="I87" s="100">
        <v>0</v>
      </c>
      <c r="J87" s="114">
        <v>37761.96</v>
      </c>
      <c r="K87" s="100">
        <v>0</v>
      </c>
      <c r="L87" s="100">
        <v>0</v>
      </c>
      <c r="M87" s="100">
        <v>0</v>
      </c>
      <c r="N87" s="100">
        <v>0</v>
      </c>
      <c r="O87" s="100">
        <v>6719.48</v>
      </c>
      <c r="P87" s="100">
        <v>4157.2700000000004</v>
      </c>
      <c r="Q87" s="100">
        <v>0</v>
      </c>
      <c r="R87" s="100">
        <v>0</v>
      </c>
      <c r="S87" s="100">
        <v>0</v>
      </c>
      <c r="T87" s="100">
        <v>0</v>
      </c>
      <c r="U87" s="115">
        <v>10876.75</v>
      </c>
    </row>
    <row r="88" spans="1:28">
      <c r="A88" s="103" t="s">
        <v>90</v>
      </c>
      <c r="B88" s="100">
        <v>0</v>
      </c>
      <c r="C88" s="100">
        <v>0</v>
      </c>
      <c r="D88" s="100">
        <v>16008.48</v>
      </c>
      <c r="E88" s="100">
        <v>2648.46</v>
      </c>
      <c r="F88" s="100">
        <v>0</v>
      </c>
      <c r="G88" s="100">
        <v>0</v>
      </c>
      <c r="H88" s="100">
        <v>120.74</v>
      </c>
      <c r="I88" s="100">
        <v>0</v>
      </c>
      <c r="J88" s="114">
        <v>18777.68</v>
      </c>
      <c r="K88" s="100">
        <v>0</v>
      </c>
      <c r="L88" s="100">
        <v>0</v>
      </c>
      <c r="M88" s="100">
        <v>0</v>
      </c>
      <c r="N88" s="100">
        <v>0</v>
      </c>
      <c r="O88" s="100">
        <v>11280.68</v>
      </c>
      <c r="P88" s="100">
        <v>10142.61</v>
      </c>
      <c r="Q88" s="100">
        <v>0</v>
      </c>
      <c r="R88" s="100">
        <v>0</v>
      </c>
      <c r="S88" s="100">
        <v>0</v>
      </c>
      <c r="T88" s="100">
        <v>0</v>
      </c>
      <c r="U88" s="115">
        <v>21423.29</v>
      </c>
    </row>
    <row r="89" spans="1:28">
      <c r="A89" s="103" t="s">
        <v>91</v>
      </c>
      <c r="B89" s="100">
        <v>3275041.18</v>
      </c>
      <c r="C89" s="100">
        <v>16587.099999999999</v>
      </c>
      <c r="D89" s="100">
        <v>2408931.2200000002</v>
      </c>
      <c r="E89" s="100">
        <v>15317.15</v>
      </c>
      <c r="F89" s="100">
        <v>0</v>
      </c>
      <c r="G89" s="100">
        <v>0</v>
      </c>
      <c r="H89" s="100">
        <v>2311146.1</v>
      </c>
      <c r="I89" s="100">
        <v>510291.62</v>
      </c>
      <c r="J89" s="114">
        <v>8537314.3699999992</v>
      </c>
      <c r="K89" s="100">
        <v>0</v>
      </c>
      <c r="L89" s="100">
        <v>0</v>
      </c>
      <c r="M89" s="100">
        <v>2892392.62</v>
      </c>
      <c r="N89" s="100">
        <v>0</v>
      </c>
      <c r="O89" s="100">
        <v>2681087.86</v>
      </c>
      <c r="P89" s="100">
        <v>824967.15</v>
      </c>
      <c r="Q89" s="100">
        <v>2597928.6800000002</v>
      </c>
      <c r="R89" s="100">
        <v>1210113.0900000001</v>
      </c>
      <c r="S89" s="100">
        <v>0</v>
      </c>
      <c r="T89" s="100">
        <v>0</v>
      </c>
      <c r="U89" s="115">
        <v>10206489.4</v>
      </c>
    </row>
    <row r="90" spans="1:28" s="113" customFormat="1" ht="14.4">
      <c r="A90" s="108" t="s">
        <v>41</v>
      </c>
      <c r="B90" s="109">
        <v>3374935.8600000003</v>
      </c>
      <c r="C90" s="109">
        <v>16587.099999999999</v>
      </c>
      <c r="D90" s="109">
        <v>2512111.8200000003</v>
      </c>
      <c r="E90" s="109">
        <v>59619.63</v>
      </c>
      <c r="F90" s="109">
        <v>31705</v>
      </c>
      <c r="G90" s="109">
        <v>1353.1399999999999</v>
      </c>
      <c r="H90" s="109">
        <v>2338093.8400000003</v>
      </c>
      <c r="I90" s="109">
        <v>510291.62</v>
      </c>
      <c r="J90" s="110">
        <v>8844698.0099999998</v>
      </c>
      <c r="K90" s="109">
        <v>0</v>
      </c>
      <c r="L90" s="109">
        <v>0</v>
      </c>
      <c r="M90" s="109">
        <v>2979769.62</v>
      </c>
      <c r="N90" s="109">
        <v>0</v>
      </c>
      <c r="O90" s="109">
        <v>2874319.02</v>
      </c>
      <c r="P90" s="109">
        <v>927641.03</v>
      </c>
      <c r="Q90" s="109">
        <v>2609434.6800000002</v>
      </c>
      <c r="R90" s="109">
        <v>1210113.0900000001</v>
      </c>
      <c r="S90" s="109">
        <v>0</v>
      </c>
      <c r="T90" s="109">
        <v>0</v>
      </c>
      <c r="U90" s="111">
        <v>10601277.440000001</v>
      </c>
      <c r="V90" s="112"/>
      <c r="W90" s="112"/>
      <c r="X90" s="112"/>
      <c r="Y90" s="112"/>
      <c r="Z90" s="112"/>
      <c r="AA90" s="112"/>
      <c r="AB90" s="112"/>
    </row>
    <row r="91" spans="1:28" s="113" customFormat="1" ht="14.4">
      <c r="A91" s="108" t="s">
        <v>42</v>
      </c>
      <c r="B91" s="109">
        <v>8121659.8600000003</v>
      </c>
      <c r="C91" s="109">
        <v>16587.099999999999</v>
      </c>
      <c r="D91" s="109">
        <v>6483742.8200000003</v>
      </c>
      <c r="E91" s="109">
        <v>1075592.6299999999</v>
      </c>
      <c r="F91" s="109">
        <v>83882</v>
      </c>
      <c r="G91" s="109">
        <v>275619.14</v>
      </c>
      <c r="H91" s="109">
        <v>2611280.8400000003</v>
      </c>
      <c r="I91" s="109">
        <v>540198.62</v>
      </c>
      <c r="J91" s="110">
        <v>19208563.010000002</v>
      </c>
      <c r="K91" s="109">
        <v>2572226</v>
      </c>
      <c r="L91" s="109">
        <v>0</v>
      </c>
      <c r="M91" s="109">
        <v>3025740.62</v>
      </c>
      <c r="N91" s="109">
        <v>0</v>
      </c>
      <c r="O91" s="109">
        <v>3151815.02</v>
      </c>
      <c r="P91" s="109">
        <v>3990843.0300000003</v>
      </c>
      <c r="Q91" s="109">
        <v>4826821.68</v>
      </c>
      <c r="R91" s="109">
        <v>3912033.09</v>
      </c>
      <c r="S91" s="109">
        <v>0</v>
      </c>
      <c r="T91" s="109">
        <v>0</v>
      </c>
      <c r="U91" s="111">
        <v>21479479.440000001</v>
      </c>
      <c r="V91" s="112"/>
      <c r="W91" s="112"/>
      <c r="X91" s="112"/>
      <c r="Y91" s="112"/>
      <c r="Z91" s="112"/>
      <c r="AA91" s="112"/>
      <c r="AB91" s="112"/>
    </row>
    <row r="92" spans="1:28">
      <c r="J92" s="114">
        <v>0</v>
      </c>
      <c r="U92" s="115">
        <v>0</v>
      </c>
    </row>
    <row r="93" spans="1:28" s="113" customFormat="1" ht="14.4">
      <c r="A93" s="108" t="s">
        <v>92</v>
      </c>
      <c r="B93" s="109">
        <v>3484463</v>
      </c>
      <c r="C93" s="109">
        <v>335089</v>
      </c>
      <c r="D93" s="109">
        <v>1047571</v>
      </c>
      <c r="E93" s="109">
        <v>535700</v>
      </c>
      <c r="F93" s="109">
        <v>0</v>
      </c>
      <c r="G93" s="109">
        <v>0</v>
      </c>
      <c r="H93" s="109">
        <v>147124</v>
      </c>
      <c r="I93" s="109">
        <v>0</v>
      </c>
      <c r="J93" s="110">
        <v>5549947</v>
      </c>
      <c r="K93" s="109">
        <v>258616</v>
      </c>
      <c r="L93" s="109">
        <v>0</v>
      </c>
      <c r="M93" s="109">
        <v>382123</v>
      </c>
      <c r="N93" s="109">
        <v>0</v>
      </c>
      <c r="O93" s="109">
        <v>103955</v>
      </c>
      <c r="P93" s="109">
        <v>1359954</v>
      </c>
      <c r="Q93" s="109">
        <v>2159336</v>
      </c>
      <c r="R93" s="109">
        <v>1473037</v>
      </c>
      <c r="S93" s="109">
        <v>0</v>
      </c>
      <c r="T93" s="109">
        <v>0</v>
      </c>
      <c r="U93" s="111">
        <v>5737021</v>
      </c>
      <c r="V93" s="112"/>
      <c r="W93" s="112"/>
      <c r="X93" s="112"/>
      <c r="Y93" s="112"/>
      <c r="Z93" s="112"/>
      <c r="AA93" s="112"/>
      <c r="AB93" s="112"/>
    </row>
    <row r="94" spans="1:28">
      <c r="A94" s="103" t="s">
        <v>93</v>
      </c>
      <c r="B94" s="100">
        <v>188942</v>
      </c>
      <c r="C94" s="100">
        <v>4610</v>
      </c>
      <c r="D94" s="100">
        <v>73905</v>
      </c>
      <c r="E94" s="100">
        <v>7088</v>
      </c>
      <c r="F94" s="100">
        <v>0</v>
      </c>
      <c r="G94" s="100">
        <v>1841</v>
      </c>
      <c r="H94" s="100">
        <v>0</v>
      </c>
      <c r="I94" s="100">
        <v>136656</v>
      </c>
      <c r="J94" s="114">
        <v>413042</v>
      </c>
      <c r="K94" s="100">
        <v>0</v>
      </c>
      <c r="L94" s="100">
        <v>0</v>
      </c>
      <c r="M94" s="100">
        <v>185814</v>
      </c>
      <c r="N94" s="100">
        <v>0</v>
      </c>
      <c r="O94" s="100">
        <v>4510</v>
      </c>
      <c r="P94" s="100">
        <v>30232</v>
      </c>
      <c r="Q94" s="100">
        <v>202462</v>
      </c>
      <c r="R94" s="100">
        <v>0</v>
      </c>
      <c r="S94" s="100">
        <v>0</v>
      </c>
      <c r="T94" s="100">
        <v>0</v>
      </c>
      <c r="U94" s="115">
        <v>423018</v>
      </c>
    </row>
    <row r="95" spans="1:28" s="113" customFormat="1" ht="14.4">
      <c r="A95" s="108" t="s">
        <v>41</v>
      </c>
      <c r="B95" s="109">
        <v>188942</v>
      </c>
      <c r="C95" s="109">
        <v>4610</v>
      </c>
      <c r="D95" s="109">
        <v>73905</v>
      </c>
      <c r="E95" s="109">
        <v>7088</v>
      </c>
      <c r="F95" s="109">
        <v>0</v>
      </c>
      <c r="G95" s="109">
        <v>1841</v>
      </c>
      <c r="H95" s="109">
        <v>0</v>
      </c>
      <c r="I95" s="109">
        <v>136656</v>
      </c>
      <c r="J95" s="110">
        <v>413042</v>
      </c>
      <c r="K95" s="109">
        <v>0</v>
      </c>
      <c r="L95" s="109">
        <v>0</v>
      </c>
      <c r="M95" s="109">
        <v>185814</v>
      </c>
      <c r="N95" s="109">
        <v>0</v>
      </c>
      <c r="O95" s="109">
        <v>4510</v>
      </c>
      <c r="P95" s="109">
        <v>30232</v>
      </c>
      <c r="Q95" s="109">
        <v>202462</v>
      </c>
      <c r="R95" s="109">
        <v>0</v>
      </c>
      <c r="S95" s="109">
        <v>0</v>
      </c>
      <c r="T95" s="109">
        <v>0</v>
      </c>
      <c r="U95" s="111">
        <v>423018</v>
      </c>
      <c r="V95" s="112"/>
      <c r="W95" s="112"/>
      <c r="X95" s="112"/>
      <c r="Y95" s="112"/>
      <c r="Z95" s="112"/>
      <c r="AA95" s="112"/>
      <c r="AB95" s="112"/>
    </row>
    <row r="96" spans="1:28" s="113" customFormat="1" ht="14.4">
      <c r="A96" s="108" t="s">
        <v>42</v>
      </c>
      <c r="B96" s="109">
        <v>3673405</v>
      </c>
      <c r="C96" s="109">
        <v>339699</v>
      </c>
      <c r="D96" s="109">
        <v>1121476</v>
      </c>
      <c r="E96" s="109">
        <v>542788</v>
      </c>
      <c r="F96" s="109">
        <v>0</v>
      </c>
      <c r="G96" s="109">
        <v>1841</v>
      </c>
      <c r="H96" s="109">
        <v>147124</v>
      </c>
      <c r="I96" s="109">
        <v>136656</v>
      </c>
      <c r="J96" s="110">
        <v>5962989</v>
      </c>
      <c r="K96" s="109">
        <v>258616</v>
      </c>
      <c r="L96" s="109">
        <v>0</v>
      </c>
      <c r="M96" s="109">
        <v>567937</v>
      </c>
      <c r="N96" s="109">
        <v>0</v>
      </c>
      <c r="O96" s="109">
        <v>108465</v>
      </c>
      <c r="P96" s="109">
        <v>1390186</v>
      </c>
      <c r="Q96" s="109">
        <v>2361798</v>
      </c>
      <c r="R96" s="109">
        <v>1473037</v>
      </c>
      <c r="S96" s="109">
        <v>0</v>
      </c>
      <c r="T96" s="109">
        <v>0</v>
      </c>
      <c r="U96" s="111">
        <v>6160039</v>
      </c>
      <c r="V96" s="112"/>
      <c r="W96" s="112"/>
      <c r="X96" s="112"/>
      <c r="Y96" s="112"/>
      <c r="Z96" s="112"/>
      <c r="AA96" s="112"/>
      <c r="AB96" s="112"/>
    </row>
    <row r="97" spans="1:28">
      <c r="J97" s="114">
        <v>0</v>
      </c>
      <c r="U97" s="115">
        <v>0</v>
      </c>
    </row>
    <row r="98" spans="1:28" s="113" customFormat="1" ht="14.4">
      <c r="A98" s="108" t="s">
        <v>94</v>
      </c>
      <c r="B98" s="109">
        <v>4995727</v>
      </c>
      <c r="C98" s="109">
        <v>0</v>
      </c>
      <c r="D98" s="109">
        <v>11967004</v>
      </c>
      <c r="E98" s="109">
        <v>1602320</v>
      </c>
      <c r="F98" s="109">
        <v>225264</v>
      </c>
      <c r="G98" s="109">
        <v>1835</v>
      </c>
      <c r="H98" s="109">
        <v>1676246</v>
      </c>
      <c r="I98" s="109">
        <v>414032</v>
      </c>
      <c r="J98" s="110">
        <v>20882428</v>
      </c>
      <c r="K98" s="109">
        <v>7995844</v>
      </c>
      <c r="L98" s="109">
        <v>4227</v>
      </c>
      <c r="M98" s="109">
        <v>0</v>
      </c>
      <c r="N98" s="109">
        <v>0</v>
      </c>
      <c r="O98" s="109">
        <v>2195591</v>
      </c>
      <c r="P98" s="109">
        <v>6922931</v>
      </c>
      <c r="Q98" s="109">
        <v>2046895</v>
      </c>
      <c r="R98" s="109">
        <v>1122304</v>
      </c>
      <c r="S98" s="109">
        <v>0</v>
      </c>
      <c r="T98" s="109">
        <v>0</v>
      </c>
      <c r="U98" s="111">
        <v>20287792</v>
      </c>
      <c r="V98" s="112"/>
      <c r="W98" s="112"/>
      <c r="X98" s="112"/>
      <c r="Y98" s="112"/>
      <c r="Z98" s="112"/>
      <c r="AA98" s="112"/>
      <c r="AB98" s="112"/>
    </row>
    <row r="99" spans="1:28">
      <c r="A99" s="103" t="s">
        <v>95</v>
      </c>
      <c r="B99" s="100">
        <v>0</v>
      </c>
      <c r="C99" s="100">
        <v>0</v>
      </c>
      <c r="D99" s="100">
        <v>174339.66</v>
      </c>
      <c r="E99" s="100">
        <v>575.03</v>
      </c>
      <c r="F99" s="100">
        <v>646.55999999999995</v>
      </c>
      <c r="G99" s="100">
        <v>4520</v>
      </c>
      <c r="H99" s="100">
        <v>0</v>
      </c>
      <c r="I99" s="100">
        <v>0</v>
      </c>
      <c r="J99" s="114">
        <v>180081.25</v>
      </c>
      <c r="K99" s="100">
        <v>37896.97</v>
      </c>
      <c r="L99" s="100">
        <v>0</v>
      </c>
      <c r="M99" s="100">
        <v>0</v>
      </c>
      <c r="N99" s="100">
        <v>0</v>
      </c>
      <c r="O99" s="100">
        <v>50654.49</v>
      </c>
      <c r="P99" s="100">
        <v>11918.35</v>
      </c>
      <c r="Q99" s="100">
        <v>95825</v>
      </c>
      <c r="R99" s="100">
        <v>0</v>
      </c>
      <c r="S99" s="100">
        <v>0</v>
      </c>
      <c r="T99" s="100">
        <v>0</v>
      </c>
      <c r="U99" s="115">
        <v>196294.81</v>
      </c>
    </row>
    <row r="100" spans="1:28">
      <c r="A100" s="103" t="s">
        <v>96</v>
      </c>
      <c r="B100" s="100">
        <v>0</v>
      </c>
      <c r="C100" s="100">
        <v>0</v>
      </c>
      <c r="D100" s="100">
        <v>142056.83000000002</v>
      </c>
      <c r="E100" s="100">
        <v>90</v>
      </c>
      <c r="F100" s="100">
        <v>0</v>
      </c>
      <c r="G100" s="100">
        <v>0</v>
      </c>
      <c r="H100" s="100">
        <v>0</v>
      </c>
      <c r="I100" s="100">
        <v>0</v>
      </c>
      <c r="J100" s="114">
        <v>142146.83000000002</v>
      </c>
      <c r="K100" s="100">
        <v>0</v>
      </c>
      <c r="L100" s="100">
        <v>0</v>
      </c>
      <c r="M100" s="100">
        <v>0</v>
      </c>
      <c r="N100" s="100">
        <v>0</v>
      </c>
      <c r="O100" s="100">
        <v>28401.61</v>
      </c>
      <c r="P100" s="100">
        <v>22371.01</v>
      </c>
      <c r="Q100" s="100">
        <v>7792.85</v>
      </c>
      <c r="R100" s="100">
        <v>0</v>
      </c>
      <c r="S100" s="100">
        <v>0</v>
      </c>
      <c r="T100" s="100">
        <v>0</v>
      </c>
      <c r="U100" s="115">
        <v>58565.469999999994</v>
      </c>
    </row>
    <row r="101" spans="1:28">
      <c r="A101" s="103" t="s">
        <v>97</v>
      </c>
      <c r="B101" s="100">
        <v>5395</v>
      </c>
      <c r="C101" s="100">
        <v>0</v>
      </c>
      <c r="D101" s="100">
        <v>602962</v>
      </c>
      <c r="E101" s="100">
        <v>81</v>
      </c>
      <c r="F101" s="100">
        <v>0</v>
      </c>
      <c r="G101" s="100">
        <v>0</v>
      </c>
      <c r="H101" s="100">
        <v>163544</v>
      </c>
      <c r="I101" s="100">
        <v>1416318</v>
      </c>
      <c r="J101" s="114">
        <v>2188300</v>
      </c>
      <c r="K101" s="100">
        <v>235505</v>
      </c>
      <c r="L101" s="100">
        <v>0</v>
      </c>
      <c r="M101" s="100">
        <v>163544</v>
      </c>
      <c r="N101" s="100">
        <v>0</v>
      </c>
      <c r="O101" s="100">
        <v>1987811</v>
      </c>
      <c r="P101" s="100">
        <v>158790</v>
      </c>
      <c r="Q101" s="100">
        <v>56381</v>
      </c>
      <c r="R101" s="100">
        <v>1154</v>
      </c>
      <c r="S101" s="100">
        <v>0</v>
      </c>
      <c r="T101" s="100">
        <v>0</v>
      </c>
      <c r="U101" s="115">
        <v>2603185</v>
      </c>
    </row>
    <row r="102" spans="1:28">
      <c r="A102" s="103" t="s">
        <v>98</v>
      </c>
      <c r="B102" s="100">
        <v>0</v>
      </c>
      <c r="C102" s="100">
        <v>0</v>
      </c>
      <c r="D102" s="100">
        <v>26196</v>
      </c>
      <c r="E102" s="100">
        <v>5203</v>
      </c>
      <c r="F102" s="100">
        <v>17671</v>
      </c>
      <c r="G102" s="100">
        <v>0</v>
      </c>
      <c r="H102" s="100">
        <v>13198</v>
      </c>
      <c r="I102" s="100">
        <v>0</v>
      </c>
      <c r="J102" s="114">
        <v>62268</v>
      </c>
      <c r="K102" s="100">
        <v>0</v>
      </c>
      <c r="L102" s="100">
        <v>0</v>
      </c>
      <c r="M102" s="100">
        <v>0</v>
      </c>
      <c r="N102" s="100">
        <v>0</v>
      </c>
      <c r="O102" s="100">
        <v>57707</v>
      </c>
      <c r="P102" s="100">
        <v>10676</v>
      </c>
      <c r="Q102" s="100">
        <v>0</v>
      </c>
      <c r="R102" s="100">
        <v>0</v>
      </c>
      <c r="S102" s="100">
        <v>0</v>
      </c>
      <c r="T102" s="100">
        <v>0</v>
      </c>
      <c r="U102" s="115">
        <v>68383</v>
      </c>
    </row>
    <row r="103" spans="1:28">
      <c r="A103" s="103" t="s">
        <v>99</v>
      </c>
      <c r="B103" s="100">
        <v>0</v>
      </c>
      <c r="C103" s="100">
        <v>0</v>
      </c>
      <c r="D103" s="100">
        <v>0</v>
      </c>
      <c r="E103" s="100">
        <v>0</v>
      </c>
      <c r="F103" s="100">
        <v>0</v>
      </c>
      <c r="G103" s="100">
        <v>0</v>
      </c>
      <c r="H103" s="100">
        <v>0</v>
      </c>
      <c r="I103" s="100">
        <v>0</v>
      </c>
      <c r="J103" s="114">
        <v>0</v>
      </c>
      <c r="K103" s="100">
        <v>0</v>
      </c>
      <c r="L103" s="100">
        <v>0</v>
      </c>
      <c r="M103" s="100">
        <v>0</v>
      </c>
      <c r="N103" s="100">
        <v>0</v>
      </c>
      <c r="O103" s="100">
        <v>0</v>
      </c>
      <c r="P103" s="100">
        <v>0</v>
      </c>
      <c r="Q103" s="100">
        <v>0</v>
      </c>
      <c r="R103" s="100">
        <v>0</v>
      </c>
      <c r="S103" s="100">
        <v>0</v>
      </c>
      <c r="T103" s="100">
        <v>0</v>
      </c>
      <c r="U103" s="115">
        <v>0</v>
      </c>
    </row>
    <row r="104" spans="1:28">
      <c r="A104" s="103" t="s">
        <v>100</v>
      </c>
      <c r="B104" s="100">
        <v>0</v>
      </c>
      <c r="C104" s="100">
        <v>3954</v>
      </c>
      <c r="D104" s="100">
        <v>6921</v>
      </c>
      <c r="E104" s="100">
        <v>147</v>
      </c>
      <c r="F104" s="100">
        <v>3505</v>
      </c>
      <c r="G104" s="100">
        <v>0</v>
      </c>
      <c r="H104" s="100">
        <v>0</v>
      </c>
      <c r="I104" s="100">
        <v>0</v>
      </c>
      <c r="J104" s="114">
        <v>14527</v>
      </c>
      <c r="K104" s="100">
        <v>10039</v>
      </c>
      <c r="L104" s="100">
        <v>0</v>
      </c>
      <c r="M104" s="100">
        <v>0</v>
      </c>
      <c r="N104" s="100">
        <v>0</v>
      </c>
      <c r="O104" s="100">
        <v>75</v>
      </c>
      <c r="P104" s="100">
        <v>10828</v>
      </c>
      <c r="Q104" s="100">
        <v>0</v>
      </c>
      <c r="R104" s="100">
        <v>0</v>
      </c>
      <c r="S104" s="100">
        <v>0</v>
      </c>
      <c r="T104" s="100">
        <v>0</v>
      </c>
      <c r="U104" s="115">
        <v>20942</v>
      </c>
    </row>
    <row r="105" spans="1:28">
      <c r="A105" s="103" t="s">
        <v>101</v>
      </c>
      <c r="B105" s="100">
        <v>0</v>
      </c>
      <c r="C105" s="100">
        <v>0</v>
      </c>
      <c r="D105" s="100">
        <v>0</v>
      </c>
      <c r="E105" s="100">
        <v>0</v>
      </c>
      <c r="F105" s="100">
        <v>0</v>
      </c>
      <c r="G105" s="100">
        <v>0</v>
      </c>
      <c r="H105" s="100">
        <v>0</v>
      </c>
      <c r="I105" s="100">
        <v>0</v>
      </c>
      <c r="J105" s="114">
        <v>0</v>
      </c>
      <c r="K105" s="100">
        <v>0</v>
      </c>
      <c r="L105" s="100">
        <v>0</v>
      </c>
      <c r="M105" s="100">
        <v>0</v>
      </c>
      <c r="N105" s="100">
        <v>0</v>
      </c>
      <c r="O105" s="100">
        <v>0</v>
      </c>
      <c r="P105" s="100">
        <v>0</v>
      </c>
      <c r="Q105" s="100">
        <v>0</v>
      </c>
      <c r="R105" s="100">
        <v>0</v>
      </c>
      <c r="S105" s="100">
        <v>0</v>
      </c>
      <c r="T105" s="100">
        <v>0</v>
      </c>
      <c r="U105" s="115">
        <v>0</v>
      </c>
    </row>
    <row r="106" spans="1:28">
      <c r="A106" s="103" t="s">
        <v>102</v>
      </c>
      <c r="B106" s="100">
        <v>347304</v>
      </c>
      <c r="C106" s="100">
        <v>0</v>
      </c>
      <c r="D106" s="100">
        <v>50808</v>
      </c>
      <c r="E106" s="100">
        <v>0</v>
      </c>
      <c r="F106" s="100">
        <v>547</v>
      </c>
      <c r="G106" s="100">
        <v>0</v>
      </c>
      <c r="H106" s="100">
        <v>0</v>
      </c>
      <c r="I106" s="100">
        <v>0</v>
      </c>
      <c r="J106" s="114">
        <v>398659</v>
      </c>
      <c r="K106" s="100">
        <v>0</v>
      </c>
      <c r="L106" s="100">
        <v>0</v>
      </c>
      <c r="M106" s="100">
        <v>5000</v>
      </c>
      <c r="N106" s="100">
        <v>0</v>
      </c>
      <c r="O106" s="100">
        <v>540</v>
      </c>
      <c r="P106" s="100">
        <v>98416</v>
      </c>
      <c r="Q106" s="100">
        <v>370952</v>
      </c>
      <c r="R106" s="100">
        <v>0</v>
      </c>
      <c r="S106" s="100">
        <v>0</v>
      </c>
      <c r="T106" s="100">
        <v>0</v>
      </c>
      <c r="U106" s="115">
        <v>474908</v>
      </c>
    </row>
    <row r="107" spans="1:28">
      <c r="A107" s="103" t="s">
        <v>103</v>
      </c>
      <c r="B107" s="100">
        <v>585327</v>
      </c>
      <c r="C107" s="100">
        <v>0</v>
      </c>
      <c r="D107" s="100">
        <v>2841453</v>
      </c>
      <c r="E107" s="100">
        <v>264482</v>
      </c>
      <c r="F107" s="100">
        <v>141700</v>
      </c>
      <c r="G107" s="100">
        <v>88467</v>
      </c>
      <c r="H107" s="100">
        <v>555506</v>
      </c>
      <c r="I107" s="100">
        <v>510246</v>
      </c>
      <c r="J107" s="114">
        <v>4987181</v>
      </c>
      <c r="K107" s="100">
        <v>0</v>
      </c>
      <c r="L107" s="100">
        <v>100116</v>
      </c>
      <c r="M107" s="100">
        <v>2410146</v>
      </c>
      <c r="N107" s="100">
        <v>0</v>
      </c>
      <c r="O107" s="100">
        <v>1445286.5599999998</v>
      </c>
      <c r="P107" s="100">
        <v>649787</v>
      </c>
      <c r="Q107" s="100">
        <v>199697</v>
      </c>
      <c r="R107" s="100">
        <v>0</v>
      </c>
      <c r="S107" s="100">
        <v>0</v>
      </c>
      <c r="T107" s="100">
        <v>0</v>
      </c>
      <c r="U107" s="115">
        <v>4805032.5599999996</v>
      </c>
    </row>
    <row r="108" spans="1:28">
      <c r="A108" s="103" t="s">
        <v>104</v>
      </c>
      <c r="B108" s="100">
        <v>639898.7699999999</v>
      </c>
      <c r="C108" s="100">
        <v>0</v>
      </c>
      <c r="D108" s="100">
        <v>408716.99999999994</v>
      </c>
      <c r="E108" s="100">
        <v>149469.31999999998</v>
      </c>
      <c r="F108" s="100">
        <v>0</v>
      </c>
      <c r="G108" s="100">
        <v>25482.61</v>
      </c>
      <c r="H108" s="100">
        <v>152264.99</v>
      </c>
      <c r="I108" s="100">
        <v>1515716.88</v>
      </c>
      <c r="J108" s="114">
        <v>2891549.57</v>
      </c>
      <c r="K108" s="100">
        <v>677436.1</v>
      </c>
      <c r="L108" s="100">
        <v>0</v>
      </c>
      <c r="M108" s="100">
        <v>1515716.88</v>
      </c>
      <c r="N108" s="100">
        <v>0</v>
      </c>
      <c r="O108" s="100">
        <v>573568.19999999995</v>
      </c>
      <c r="P108" s="100">
        <v>139799.46</v>
      </c>
      <c r="Q108" s="100">
        <v>684687</v>
      </c>
      <c r="R108" s="100">
        <v>0</v>
      </c>
      <c r="S108" s="100">
        <v>0</v>
      </c>
      <c r="T108" s="100">
        <v>0</v>
      </c>
      <c r="U108" s="115">
        <v>3591207.6399999997</v>
      </c>
    </row>
    <row r="109" spans="1:28">
      <c r="A109" s="103" t="s">
        <v>105</v>
      </c>
      <c r="B109" s="100">
        <v>104407</v>
      </c>
      <c r="C109" s="100">
        <v>0</v>
      </c>
      <c r="D109" s="100">
        <v>50565</v>
      </c>
      <c r="E109" s="100">
        <v>0</v>
      </c>
      <c r="F109" s="100">
        <v>0</v>
      </c>
      <c r="G109" s="100">
        <v>0</v>
      </c>
      <c r="H109" s="100">
        <v>23990</v>
      </c>
      <c r="I109" s="100">
        <v>0</v>
      </c>
      <c r="J109" s="114">
        <v>178962</v>
      </c>
      <c r="K109" s="100">
        <v>0</v>
      </c>
      <c r="L109" s="100">
        <v>0</v>
      </c>
      <c r="M109" s="100">
        <v>15000</v>
      </c>
      <c r="N109" s="100">
        <v>0</v>
      </c>
      <c r="O109" s="100">
        <v>47822</v>
      </c>
      <c r="P109" s="100">
        <v>44586</v>
      </c>
      <c r="Q109" s="100">
        <v>104412</v>
      </c>
      <c r="R109" s="100">
        <v>0</v>
      </c>
      <c r="S109" s="100">
        <v>0</v>
      </c>
      <c r="T109" s="100">
        <v>0</v>
      </c>
      <c r="U109" s="115">
        <v>211820</v>
      </c>
    </row>
    <row r="110" spans="1:28">
      <c r="A110" s="103" t="s">
        <v>106</v>
      </c>
      <c r="B110" s="100">
        <v>519820.17</v>
      </c>
      <c r="C110" s="100">
        <v>0</v>
      </c>
      <c r="D110" s="100">
        <v>92781.92</v>
      </c>
      <c r="E110" s="100">
        <v>10715.69</v>
      </c>
      <c r="F110" s="100">
        <v>0</v>
      </c>
      <c r="G110" s="100">
        <v>0</v>
      </c>
      <c r="H110" s="100">
        <v>0</v>
      </c>
      <c r="I110" s="100">
        <v>0</v>
      </c>
      <c r="J110" s="114">
        <v>623317.77999999991</v>
      </c>
      <c r="K110" s="100">
        <v>0</v>
      </c>
      <c r="L110" s="100">
        <v>0</v>
      </c>
      <c r="M110" s="100">
        <v>30000</v>
      </c>
      <c r="N110" s="100">
        <v>0</v>
      </c>
      <c r="O110" s="100">
        <v>21089.31</v>
      </c>
      <c r="P110" s="100">
        <v>38770.980000000003</v>
      </c>
      <c r="Q110" s="100">
        <v>769052.93</v>
      </c>
      <c r="R110" s="100">
        <v>0</v>
      </c>
      <c r="S110" s="100">
        <v>0</v>
      </c>
      <c r="T110" s="100">
        <v>0</v>
      </c>
      <c r="U110" s="115">
        <v>858913.22000000009</v>
      </c>
    </row>
    <row r="111" spans="1:28">
      <c r="A111" s="103" t="s">
        <v>107</v>
      </c>
      <c r="B111" s="100">
        <v>0</v>
      </c>
      <c r="C111" s="100">
        <v>0</v>
      </c>
      <c r="D111" s="100">
        <v>0</v>
      </c>
      <c r="E111" s="100">
        <v>0</v>
      </c>
      <c r="F111" s="100">
        <v>0</v>
      </c>
      <c r="G111" s="100">
        <v>0</v>
      </c>
      <c r="H111" s="100">
        <v>0</v>
      </c>
      <c r="I111" s="100">
        <v>0</v>
      </c>
      <c r="J111" s="114">
        <v>0</v>
      </c>
      <c r="K111" s="100">
        <v>0</v>
      </c>
      <c r="L111" s="100">
        <v>0</v>
      </c>
      <c r="M111" s="100">
        <v>0</v>
      </c>
      <c r="N111" s="100">
        <v>0</v>
      </c>
      <c r="O111" s="100">
        <v>0</v>
      </c>
      <c r="P111" s="100">
        <v>0</v>
      </c>
      <c r="Q111" s="100">
        <v>0</v>
      </c>
      <c r="R111" s="100">
        <v>0</v>
      </c>
      <c r="S111" s="100">
        <v>0</v>
      </c>
      <c r="T111" s="100">
        <v>0</v>
      </c>
      <c r="U111" s="115">
        <v>0</v>
      </c>
    </row>
    <row r="112" spans="1:28">
      <c r="A112" s="103" t="s">
        <v>108</v>
      </c>
      <c r="B112" s="100">
        <v>0</v>
      </c>
      <c r="C112" s="100">
        <v>0</v>
      </c>
      <c r="D112" s="100">
        <v>14466</v>
      </c>
      <c r="E112" s="100">
        <v>726</v>
      </c>
      <c r="F112" s="100">
        <v>0</v>
      </c>
      <c r="G112" s="100">
        <v>0</v>
      </c>
      <c r="H112" s="100">
        <v>0</v>
      </c>
      <c r="I112" s="100">
        <v>0</v>
      </c>
      <c r="J112" s="114">
        <v>15192</v>
      </c>
      <c r="K112" s="100">
        <v>0</v>
      </c>
      <c r="L112" s="100">
        <v>0</v>
      </c>
      <c r="M112" s="100">
        <v>0</v>
      </c>
      <c r="N112" s="100">
        <v>0</v>
      </c>
      <c r="O112" s="100">
        <v>0</v>
      </c>
      <c r="P112" s="100">
        <v>13392</v>
      </c>
      <c r="Q112" s="100">
        <v>0</v>
      </c>
      <c r="R112" s="100">
        <v>0</v>
      </c>
      <c r="S112" s="100">
        <v>0</v>
      </c>
      <c r="T112" s="100">
        <v>0</v>
      </c>
      <c r="U112" s="115">
        <v>13392</v>
      </c>
    </row>
    <row r="113" spans="1:28" s="113" customFormat="1" ht="14.4">
      <c r="A113" s="108" t="s">
        <v>41</v>
      </c>
      <c r="B113" s="109">
        <v>2202151.94</v>
      </c>
      <c r="C113" s="109">
        <v>3954</v>
      </c>
      <c r="D113" s="109">
        <v>4411266.41</v>
      </c>
      <c r="E113" s="109">
        <v>431489.04</v>
      </c>
      <c r="F113" s="109">
        <v>164069.56</v>
      </c>
      <c r="G113" s="109">
        <v>118469.61</v>
      </c>
      <c r="H113" s="109">
        <v>908502.99</v>
      </c>
      <c r="I113" s="109">
        <v>3442280.88</v>
      </c>
      <c r="J113" s="110">
        <v>11682184.43</v>
      </c>
      <c r="K113" s="109">
        <v>960877.07</v>
      </c>
      <c r="L113" s="109">
        <v>100116</v>
      </c>
      <c r="M113" s="109">
        <v>4139406.88</v>
      </c>
      <c r="N113" s="109">
        <v>0</v>
      </c>
      <c r="O113" s="109">
        <v>4212955.17</v>
      </c>
      <c r="P113" s="109">
        <v>1199334.8</v>
      </c>
      <c r="Q113" s="109">
        <v>2288799.7800000003</v>
      </c>
      <c r="R113" s="109">
        <v>1154</v>
      </c>
      <c r="S113" s="109">
        <v>0</v>
      </c>
      <c r="T113" s="109">
        <v>0</v>
      </c>
      <c r="U113" s="111">
        <v>12902643.699999999</v>
      </c>
      <c r="V113" s="112"/>
      <c r="W113" s="112"/>
      <c r="X113" s="112"/>
      <c r="Y113" s="112"/>
      <c r="Z113" s="112"/>
      <c r="AA113" s="112"/>
      <c r="AB113" s="112"/>
    </row>
    <row r="114" spans="1:28" s="113" customFormat="1" ht="14.4">
      <c r="A114" s="108" t="s">
        <v>42</v>
      </c>
      <c r="B114" s="109">
        <v>7197878.9399999995</v>
      </c>
      <c r="C114" s="109">
        <v>3954</v>
      </c>
      <c r="D114" s="109">
        <v>16378270.41</v>
      </c>
      <c r="E114" s="109">
        <v>2033809.04</v>
      </c>
      <c r="F114" s="109">
        <v>389333.56</v>
      </c>
      <c r="G114" s="109">
        <v>120304.61</v>
      </c>
      <c r="H114" s="109">
        <v>2584748.9900000002</v>
      </c>
      <c r="I114" s="109">
        <v>3856312.88</v>
      </c>
      <c r="J114" s="110">
        <v>32564612.429999996</v>
      </c>
      <c r="K114" s="109">
        <v>8956721.0700000003</v>
      </c>
      <c r="L114" s="109">
        <v>104343</v>
      </c>
      <c r="M114" s="109">
        <v>4139406.88</v>
      </c>
      <c r="N114" s="109">
        <v>0</v>
      </c>
      <c r="O114" s="109">
        <v>6408546.1699999999</v>
      </c>
      <c r="P114" s="109">
        <v>8122265.7999999998</v>
      </c>
      <c r="Q114" s="109">
        <v>4335694.78</v>
      </c>
      <c r="R114" s="109">
        <v>1123458</v>
      </c>
      <c r="S114" s="109">
        <v>0</v>
      </c>
      <c r="T114" s="109">
        <v>0</v>
      </c>
      <c r="U114" s="111">
        <v>33190435.699999999</v>
      </c>
      <c r="V114" s="112"/>
      <c r="W114" s="112"/>
      <c r="X114" s="112"/>
      <c r="Y114" s="112"/>
      <c r="Z114" s="112"/>
      <c r="AA114" s="112"/>
      <c r="AB114" s="112"/>
    </row>
    <row r="115" spans="1:28">
      <c r="J115" s="114">
        <v>0</v>
      </c>
      <c r="U115" s="115">
        <v>0</v>
      </c>
    </row>
    <row r="116" spans="1:28" s="113" customFormat="1" ht="14.4">
      <c r="A116" s="108" t="s">
        <v>109</v>
      </c>
      <c r="B116" s="109">
        <v>3660864.02</v>
      </c>
      <c r="C116" s="109">
        <v>2534873.4700000002</v>
      </c>
      <c r="D116" s="109">
        <v>5478761.5399999991</v>
      </c>
      <c r="E116" s="109">
        <v>1564233.69</v>
      </c>
      <c r="F116" s="109">
        <v>0</v>
      </c>
      <c r="G116" s="109">
        <v>0</v>
      </c>
      <c r="H116" s="109">
        <v>599275.14</v>
      </c>
      <c r="I116" s="109">
        <v>0</v>
      </c>
      <c r="J116" s="110">
        <v>13838007.859999999</v>
      </c>
      <c r="K116" s="109">
        <v>5083397.09</v>
      </c>
      <c r="L116" s="109">
        <v>0</v>
      </c>
      <c r="M116" s="109">
        <v>0</v>
      </c>
      <c r="N116" s="109">
        <v>0</v>
      </c>
      <c r="O116" s="109">
        <v>2567679.1800000002</v>
      </c>
      <c r="P116" s="109">
        <v>2490865.2399999998</v>
      </c>
      <c r="Q116" s="109">
        <v>1194533.18</v>
      </c>
      <c r="R116" s="109">
        <v>2703802.16</v>
      </c>
      <c r="S116" s="109">
        <v>0</v>
      </c>
      <c r="T116" s="109">
        <v>0</v>
      </c>
      <c r="U116" s="111">
        <v>14040276.85</v>
      </c>
      <c r="V116" s="112"/>
      <c r="W116" s="112"/>
      <c r="X116" s="112"/>
      <c r="Y116" s="112"/>
      <c r="Z116" s="112"/>
      <c r="AA116" s="112"/>
      <c r="AB116" s="112"/>
    </row>
    <row r="117" spans="1:28">
      <c r="A117" s="103" t="s">
        <v>110</v>
      </c>
      <c r="B117" s="100">
        <v>88422</v>
      </c>
      <c r="C117" s="100">
        <v>0</v>
      </c>
      <c r="D117" s="100">
        <v>1596385</v>
      </c>
      <c r="E117" s="100">
        <v>186767</v>
      </c>
      <c r="F117" s="100">
        <v>70004</v>
      </c>
      <c r="G117" s="100">
        <v>24000</v>
      </c>
      <c r="H117" s="100">
        <v>44100</v>
      </c>
      <c r="I117" s="100">
        <v>309897</v>
      </c>
      <c r="J117" s="114">
        <v>2319575</v>
      </c>
      <c r="K117" s="100">
        <v>0</v>
      </c>
      <c r="L117" s="100">
        <v>7210</v>
      </c>
      <c r="M117" s="100">
        <v>1395352</v>
      </c>
      <c r="N117" s="100">
        <v>0</v>
      </c>
      <c r="O117" s="100">
        <v>466629</v>
      </c>
      <c r="P117" s="100">
        <v>352923</v>
      </c>
      <c r="Q117" s="100">
        <v>115992</v>
      </c>
      <c r="R117" s="100">
        <v>10424</v>
      </c>
      <c r="S117" s="100">
        <v>0</v>
      </c>
      <c r="T117" s="100">
        <v>0</v>
      </c>
      <c r="U117" s="115">
        <v>2348530</v>
      </c>
    </row>
    <row r="118" spans="1:28">
      <c r="A118" s="103" t="s">
        <v>111</v>
      </c>
      <c r="B118" s="100">
        <v>1058081</v>
      </c>
      <c r="C118" s="100">
        <v>0</v>
      </c>
      <c r="D118" s="100">
        <v>154684</v>
      </c>
      <c r="E118" s="100">
        <v>12352</v>
      </c>
      <c r="F118" s="100">
        <v>3679</v>
      </c>
      <c r="G118" s="100">
        <v>0</v>
      </c>
      <c r="H118" s="100">
        <v>0</v>
      </c>
      <c r="I118" s="100">
        <v>497476</v>
      </c>
      <c r="J118" s="114">
        <v>1726272</v>
      </c>
      <c r="K118" s="100">
        <v>103146</v>
      </c>
      <c r="L118" s="100">
        <v>0</v>
      </c>
      <c r="M118" s="100">
        <v>497476</v>
      </c>
      <c r="N118" s="100">
        <v>0</v>
      </c>
      <c r="O118" s="100">
        <v>136590</v>
      </c>
      <c r="P118" s="100">
        <v>34578</v>
      </c>
      <c r="Q118" s="100">
        <v>5979</v>
      </c>
      <c r="R118" s="100">
        <v>956108</v>
      </c>
      <c r="S118" s="100">
        <v>0</v>
      </c>
      <c r="T118" s="100">
        <v>0</v>
      </c>
      <c r="U118" s="115">
        <v>1733877</v>
      </c>
    </row>
    <row r="119" spans="1:28">
      <c r="A119" s="103" t="s">
        <v>112</v>
      </c>
      <c r="B119" s="100">
        <v>0</v>
      </c>
      <c r="C119" s="100">
        <v>0</v>
      </c>
      <c r="D119" s="100">
        <v>361032.69000000006</v>
      </c>
      <c r="E119" s="100">
        <v>0</v>
      </c>
      <c r="F119" s="100">
        <v>0</v>
      </c>
      <c r="G119" s="100">
        <v>0</v>
      </c>
      <c r="H119" s="100">
        <v>45000</v>
      </c>
      <c r="I119" s="100">
        <v>354290</v>
      </c>
      <c r="J119" s="114">
        <v>760322.69000000006</v>
      </c>
      <c r="K119" s="100">
        <v>71035.12</v>
      </c>
      <c r="L119" s="100">
        <v>0</v>
      </c>
      <c r="M119" s="100">
        <v>399290</v>
      </c>
      <c r="N119" s="100">
        <v>0</v>
      </c>
      <c r="O119" s="100">
        <v>818.46</v>
      </c>
      <c r="P119" s="100">
        <v>65242.27</v>
      </c>
      <c r="Q119" s="100">
        <v>0</v>
      </c>
      <c r="R119" s="100">
        <v>0</v>
      </c>
      <c r="S119" s="100">
        <v>0</v>
      </c>
      <c r="T119" s="100">
        <v>0</v>
      </c>
      <c r="U119" s="115">
        <v>536385.85</v>
      </c>
    </row>
    <row r="120" spans="1:28">
      <c r="A120" s="103" t="s">
        <v>113</v>
      </c>
      <c r="B120" s="100">
        <v>0</v>
      </c>
      <c r="C120" s="100">
        <v>0</v>
      </c>
      <c r="D120" s="100">
        <v>367853.61</v>
      </c>
      <c r="E120" s="100">
        <v>105641.11</v>
      </c>
      <c r="F120" s="100">
        <v>0</v>
      </c>
      <c r="G120" s="100">
        <v>34344.629999999997</v>
      </c>
      <c r="H120" s="100">
        <v>19916</v>
      </c>
      <c r="I120" s="100">
        <v>329646</v>
      </c>
      <c r="J120" s="114">
        <v>857401.35</v>
      </c>
      <c r="K120" s="100">
        <v>233658.79</v>
      </c>
      <c r="L120" s="100">
        <v>0</v>
      </c>
      <c r="M120" s="100">
        <v>438818.74</v>
      </c>
      <c r="N120" s="100">
        <v>0</v>
      </c>
      <c r="O120" s="100">
        <v>1724.5500000000002</v>
      </c>
      <c r="P120" s="100">
        <v>183199.27</v>
      </c>
      <c r="Q120" s="100">
        <v>0</v>
      </c>
      <c r="R120" s="100">
        <v>0</v>
      </c>
      <c r="S120" s="100">
        <v>0</v>
      </c>
      <c r="T120" s="100">
        <v>0</v>
      </c>
      <c r="U120" s="115">
        <v>857401.35000000009</v>
      </c>
    </row>
    <row r="121" spans="1:28">
      <c r="A121" s="103" t="s">
        <v>114</v>
      </c>
      <c r="B121" s="100">
        <v>19371.810000000001</v>
      </c>
      <c r="C121" s="100">
        <v>0</v>
      </c>
      <c r="D121" s="100">
        <v>14371.83</v>
      </c>
      <c r="E121" s="100">
        <v>0</v>
      </c>
      <c r="F121" s="100">
        <v>0</v>
      </c>
      <c r="G121" s="100">
        <v>0</v>
      </c>
      <c r="H121" s="100">
        <v>0</v>
      </c>
      <c r="I121" s="100">
        <v>0</v>
      </c>
      <c r="J121" s="114">
        <v>33743.64</v>
      </c>
      <c r="K121" s="100">
        <v>11763.68</v>
      </c>
      <c r="L121" s="100">
        <v>0</v>
      </c>
      <c r="M121" s="100">
        <v>0</v>
      </c>
      <c r="N121" s="100">
        <v>0</v>
      </c>
      <c r="O121" s="100">
        <v>392.62</v>
      </c>
      <c r="P121" s="100">
        <v>34377.18</v>
      </c>
      <c r="Q121" s="100">
        <v>0</v>
      </c>
      <c r="R121" s="100">
        <v>0</v>
      </c>
      <c r="S121" s="100">
        <v>0</v>
      </c>
      <c r="T121" s="100">
        <v>0</v>
      </c>
      <c r="U121" s="115">
        <v>46533.48</v>
      </c>
    </row>
    <row r="122" spans="1:28">
      <c r="A122" s="103" t="s">
        <v>115</v>
      </c>
      <c r="B122" s="100">
        <v>116948</v>
      </c>
      <c r="C122" s="100">
        <v>13472</v>
      </c>
      <c r="D122" s="100">
        <v>132426</v>
      </c>
      <c r="E122" s="100">
        <v>6000</v>
      </c>
      <c r="F122" s="100">
        <v>0</v>
      </c>
      <c r="G122" s="100">
        <v>0</v>
      </c>
      <c r="H122" s="100">
        <v>32359</v>
      </c>
      <c r="I122" s="100">
        <v>0</v>
      </c>
      <c r="J122" s="114">
        <v>301205</v>
      </c>
      <c r="K122" s="100">
        <v>101898</v>
      </c>
      <c r="L122" s="100">
        <v>0</v>
      </c>
      <c r="M122" s="100">
        <v>120000</v>
      </c>
      <c r="N122" s="100">
        <v>0</v>
      </c>
      <c r="O122" s="100">
        <v>766</v>
      </c>
      <c r="P122" s="100">
        <v>82147</v>
      </c>
      <c r="Q122" s="100">
        <v>0</v>
      </c>
      <c r="R122" s="100">
        <v>0</v>
      </c>
      <c r="S122" s="100">
        <v>0</v>
      </c>
      <c r="T122" s="100">
        <v>0</v>
      </c>
      <c r="U122" s="115">
        <v>304811</v>
      </c>
    </row>
    <row r="123" spans="1:28">
      <c r="A123" s="103" t="s">
        <v>116</v>
      </c>
      <c r="B123" s="100">
        <v>0</v>
      </c>
      <c r="C123" s="100">
        <v>0</v>
      </c>
      <c r="D123" s="100">
        <v>62918.880000000005</v>
      </c>
      <c r="E123" s="100">
        <v>0</v>
      </c>
      <c r="F123" s="100">
        <v>0</v>
      </c>
      <c r="G123" s="100">
        <v>0</v>
      </c>
      <c r="H123" s="100">
        <v>1500</v>
      </c>
      <c r="I123" s="100">
        <v>111860.16</v>
      </c>
      <c r="J123" s="114">
        <v>176279.04000000001</v>
      </c>
      <c r="K123" s="100">
        <v>38960.550000000003</v>
      </c>
      <c r="L123" s="100">
        <v>0</v>
      </c>
      <c r="M123" s="100">
        <v>113360.16</v>
      </c>
      <c r="N123" s="100">
        <v>0</v>
      </c>
      <c r="O123" s="100">
        <v>1472.61</v>
      </c>
      <c r="P123" s="100">
        <v>14453.83</v>
      </c>
      <c r="Q123" s="100">
        <v>0</v>
      </c>
      <c r="R123" s="100">
        <v>0</v>
      </c>
      <c r="S123" s="100">
        <v>0</v>
      </c>
      <c r="T123" s="100">
        <v>0</v>
      </c>
      <c r="U123" s="115">
        <v>168247.15</v>
      </c>
    </row>
    <row r="124" spans="1:28">
      <c r="A124" s="103" t="s">
        <v>117</v>
      </c>
      <c r="B124" s="100">
        <v>2258680</v>
      </c>
      <c r="C124" s="100">
        <v>0</v>
      </c>
      <c r="D124" s="100">
        <v>443749</v>
      </c>
      <c r="E124" s="100">
        <v>138339</v>
      </c>
      <c r="F124" s="100">
        <v>0</v>
      </c>
      <c r="G124" s="100">
        <v>39943192</v>
      </c>
      <c r="H124" s="100">
        <v>10795</v>
      </c>
      <c r="I124" s="100">
        <v>469432</v>
      </c>
      <c r="J124" s="114">
        <v>43264187</v>
      </c>
      <c r="K124" s="100">
        <v>235927</v>
      </c>
      <c r="L124" s="100">
        <v>0</v>
      </c>
      <c r="M124" s="100">
        <v>702432</v>
      </c>
      <c r="N124" s="100">
        <v>0</v>
      </c>
      <c r="O124" s="100">
        <v>259194</v>
      </c>
      <c r="P124" s="100">
        <v>114689</v>
      </c>
      <c r="Q124" s="100">
        <v>0</v>
      </c>
      <c r="R124" s="100">
        <v>2168568</v>
      </c>
      <c r="S124" s="100">
        <v>29291088</v>
      </c>
      <c r="T124" s="100">
        <v>0</v>
      </c>
      <c r="U124" s="115">
        <v>32771898</v>
      </c>
    </row>
    <row r="125" spans="1:28">
      <c r="A125" s="103" t="s">
        <v>118</v>
      </c>
      <c r="B125" s="100">
        <v>1182521</v>
      </c>
      <c r="C125" s="100">
        <v>0</v>
      </c>
      <c r="D125" s="100">
        <v>275294</v>
      </c>
      <c r="E125" s="100">
        <v>63268</v>
      </c>
      <c r="F125" s="100">
        <v>0</v>
      </c>
      <c r="G125" s="100">
        <v>26649</v>
      </c>
      <c r="H125" s="100">
        <v>9953</v>
      </c>
      <c r="I125" s="100">
        <v>0</v>
      </c>
      <c r="J125" s="114">
        <v>1557685</v>
      </c>
      <c r="K125" s="100">
        <v>106354</v>
      </c>
      <c r="L125" s="100">
        <v>0</v>
      </c>
      <c r="M125" s="100">
        <v>276107</v>
      </c>
      <c r="N125" s="100">
        <v>0</v>
      </c>
      <c r="O125" s="100">
        <v>191877</v>
      </c>
      <c r="P125" s="100">
        <v>44867</v>
      </c>
      <c r="Q125" s="100">
        <v>1015787</v>
      </c>
      <c r="R125" s="100">
        <v>0</v>
      </c>
      <c r="S125" s="100">
        <v>0</v>
      </c>
      <c r="T125" s="100">
        <v>0</v>
      </c>
      <c r="U125" s="115">
        <v>1634992</v>
      </c>
    </row>
    <row r="126" spans="1:28" s="113" customFormat="1" ht="14.4">
      <c r="A126" s="108" t="s">
        <v>41</v>
      </c>
      <c r="B126" s="109">
        <v>4724023.8100000005</v>
      </c>
      <c r="C126" s="109">
        <v>13472</v>
      </c>
      <c r="D126" s="109">
        <v>3408715.01</v>
      </c>
      <c r="E126" s="109">
        <v>512367.11</v>
      </c>
      <c r="F126" s="109">
        <v>73683</v>
      </c>
      <c r="G126" s="109">
        <v>40028185.630000003</v>
      </c>
      <c r="H126" s="109">
        <v>163623</v>
      </c>
      <c r="I126" s="109">
        <v>2072601.16</v>
      </c>
      <c r="J126" s="110">
        <v>50996670.719999999</v>
      </c>
      <c r="K126" s="109">
        <v>902743.14</v>
      </c>
      <c r="L126" s="109">
        <v>7210</v>
      </c>
      <c r="M126" s="109">
        <v>3942835.9000000004</v>
      </c>
      <c r="N126" s="109">
        <v>0</v>
      </c>
      <c r="O126" s="109">
        <v>1059464.24</v>
      </c>
      <c r="P126" s="109">
        <v>926476.55</v>
      </c>
      <c r="Q126" s="109">
        <v>1137758</v>
      </c>
      <c r="R126" s="109">
        <v>3135100</v>
      </c>
      <c r="S126" s="109">
        <v>29291088</v>
      </c>
      <c r="T126" s="109">
        <v>0</v>
      </c>
      <c r="U126" s="111">
        <v>40402675.829999998</v>
      </c>
      <c r="V126" s="112"/>
      <c r="W126" s="112"/>
      <c r="X126" s="112"/>
      <c r="Y126" s="112"/>
      <c r="Z126" s="112"/>
      <c r="AA126" s="112"/>
      <c r="AB126" s="112"/>
    </row>
    <row r="127" spans="1:28" s="113" customFormat="1" ht="14.4">
      <c r="A127" s="108" t="s">
        <v>42</v>
      </c>
      <c r="B127" s="109">
        <v>8384887.8300000001</v>
      </c>
      <c r="C127" s="109">
        <v>2548345.4700000002</v>
      </c>
      <c r="D127" s="109">
        <v>8887476.5499999989</v>
      </c>
      <c r="E127" s="109">
        <v>2076600.7999999998</v>
      </c>
      <c r="F127" s="109">
        <v>73683</v>
      </c>
      <c r="G127" s="109">
        <v>40028185.630000003</v>
      </c>
      <c r="H127" s="109">
        <v>762898.14</v>
      </c>
      <c r="I127" s="109">
        <v>2072601.16</v>
      </c>
      <c r="J127" s="110">
        <v>64834678.579999998</v>
      </c>
      <c r="K127" s="109">
        <v>5986140.2299999995</v>
      </c>
      <c r="L127" s="109">
        <v>7210</v>
      </c>
      <c r="M127" s="109">
        <v>3942835.9000000004</v>
      </c>
      <c r="N127" s="109">
        <v>0</v>
      </c>
      <c r="O127" s="109">
        <v>3627143.42</v>
      </c>
      <c r="P127" s="109">
        <v>3417341.79</v>
      </c>
      <c r="Q127" s="109">
        <v>2332291.1799999997</v>
      </c>
      <c r="R127" s="109">
        <v>5838902.1600000001</v>
      </c>
      <c r="S127" s="109">
        <v>29291088</v>
      </c>
      <c r="T127" s="109">
        <v>0</v>
      </c>
      <c r="U127" s="111">
        <v>54442952.68</v>
      </c>
      <c r="V127" s="112"/>
      <c r="W127" s="112"/>
      <c r="X127" s="112"/>
      <c r="Y127" s="112"/>
      <c r="Z127" s="112"/>
      <c r="AA127" s="112"/>
      <c r="AB127" s="112"/>
    </row>
    <row r="128" spans="1:28">
      <c r="J128" s="114">
        <v>0</v>
      </c>
      <c r="U128" s="115">
        <v>0</v>
      </c>
    </row>
    <row r="129" spans="1:28" s="113" customFormat="1" ht="14.4">
      <c r="A129" s="108" t="s">
        <v>119</v>
      </c>
      <c r="B129" s="109">
        <v>7200498.46</v>
      </c>
      <c r="C129" s="109">
        <v>2549590.65</v>
      </c>
      <c r="D129" s="109">
        <v>3009686.34</v>
      </c>
      <c r="E129" s="109">
        <v>2466439.3000000003</v>
      </c>
      <c r="F129" s="109">
        <v>199.6</v>
      </c>
      <c r="G129" s="109">
        <v>94848.5</v>
      </c>
      <c r="H129" s="109">
        <v>1980334.7899999998</v>
      </c>
      <c r="I129" s="109">
        <v>0</v>
      </c>
      <c r="J129" s="110">
        <v>17301597.640000001</v>
      </c>
      <c r="K129" s="109">
        <v>7953576.2599999998</v>
      </c>
      <c r="L129" s="109">
        <v>0</v>
      </c>
      <c r="M129" s="109">
        <v>0</v>
      </c>
      <c r="N129" s="109">
        <v>0</v>
      </c>
      <c r="O129" s="109">
        <v>170425.91000000003</v>
      </c>
      <c r="P129" s="109">
        <v>2403023.4500000002</v>
      </c>
      <c r="Q129" s="109">
        <v>6839954.6800000006</v>
      </c>
      <c r="R129" s="109">
        <v>266582.17</v>
      </c>
      <c r="S129" s="109">
        <v>0</v>
      </c>
      <c r="T129" s="109">
        <v>0</v>
      </c>
      <c r="U129" s="111">
        <v>17633562.470000003</v>
      </c>
      <c r="V129" s="112"/>
      <c r="W129" s="112"/>
      <c r="X129" s="112"/>
      <c r="Y129" s="112"/>
      <c r="Z129" s="112"/>
      <c r="AA129" s="112"/>
      <c r="AB129" s="112"/>
    </row>
    <row r="130" spans="1:28">
      <c r="A130" s="103" t="s">
        <v>120</v>
      </c>
      <c r="B130" s="100">
        <v>15095.05</v>
      </c>
      <c r="C130" s="100">
        <v>0</v>
      </c>
      <c r="D130" s="100">
        <v>169520.84999999998</v>
      </c>
      <c r="E130" s="100">
        <v>0</v>
      </c>
      <c r="F130" s="100">
        <v>1263</v>
      </c>
      <c r="G130" s="100">
        <v>0</v>
      </c>
      <c r="H130" s="100">
        <v>0</v>
      </c>
      <c r="I130" s="100">
        <v>0</v>
      </c>
      <c r="J130" s="114">
        <v>185878.89999999997</v>
      </c>
      <c r="K130" s="100">
        <v>0</v>
      </c>
      <c r="L130" s="100">
        <v>0</v>
      </c>
      <c r="M130" s="100">
        <v>0</v>
      </c>
      <c r="N130" s="100">
        <v>0</v>
      </c>
      <c r="O130" s="100">
        <v>1136.8499999999999</v>
      </c>
      <c r="P130" s="100">
        <v>38610.1</v>
      </c>
      <c r="Q130" s="100">
        <v>108426.72</v>
      </c>
      <c r="R130" s="100">
        <v>0</v>
      </c>
      <c r="S130" s="100">
        <v>0</v>
      </c>
      <c r="T130" s="100">
        <v>0</v>
      </c>
      <c r="U130" s="115">
        <v>148173.66999999998</v>
      </c>
    </row>
    <row r="131" spans="1:28">
      <c r="A131" s="103" t="s">
        <v>121</v>
      </c>
      <c r="B131" s="100">
        <v>10903</v>
      </c>
      <c r="C131" s="100">
        <v>0</v>
      </c>
      <c r="D131" s="100">
        <v>24098</v>
      </c>
      <c r="E131" s="100">
        <v>43349</v>
      </c>
      <c r="F131" s="100">
        <v>8618</v>
      </c>
      <c r="G131" s="100">
        <v>0</v>
      </c>
      <c r="H131" s="100">
        <v>35742</v>
      </c>
      <c r="I131" s="100">
        <v>0</v>
      </c>
      <c r="J131" s="114">
        <v>122710</v>
      </c>
      <c r="K131" s="100">
        <v>0</v>
      </c>
      <c r="L131" s="100">
        <v>0</v>
      </c>
      <c r="M131" s="100">
        <v>25012</v>
      </c>
      <c r="N131" s="100">
        <v>0</v>
      </c>
      <c r="O131" s="100">
        <v>892</v>
      </c>
      <c r="P131" s="100">
        <v>21983</v>
      </c>
      <c r="Q131" s="100">
        <v>105595</v>
      </c>
      <c r="R131" s="100">
        <v>4317</v>
      </c>
      <c r="S131" s="100">
        <v>0</v>
      </c>
      <c r="T131" s="100">
        <v>0</v>
      </c>
      <c r="U131" s="115">
        <v>157799</v>
      </c>
    </row>
    <row r="132" spans="1:28">
      <c r="A132" s="103" t="s">
        <v>122</v>
      </c>
      <c r="B132" s="100">
        <v>3626008.48</v>
      </c>
      <c r="C132" s="100">
        <v>6813.18</v>
      </c>
      <c r="D132" s="100">
        <v>1782856.2000000002</v>
      </c>
      <c r="E132" s="100">
        <v>720918.71</v>
      </c>
      <c r="F132" s="100">
        <v>0</v>
      </c>
      <c r="G132" s="100">
        <v>0</v>
      </c>
      <c r="H132" s="100">
        <v>628523.31000000006</v>
      </c>
      <c r="I132" s="100">
        <v>2198472.9</v>
      </c>
      <c r="J132" s="114">
        <v>8963592.7800000012</v>
      </c>
      <c r="K132" s="100">
        <v>1033282.26</v>
      </c>
      <c r="L132" s="100">
        <v>0</v>
      </c>
      <c r="M132" s="100">
        <v>2777000</v>
      </c>
      <c r="N132" s="100">
        <v>0</v>
      </c>
      <c r="O132" s="100">
        <v>3602067.75</v>
      </c>
      <c r="P132" s="100">
        <v>465851.69</v>
      </c>
      <c r="Q132" s="100">
        <v>1037372.67</v>
      </c>
      <c r="R132" s="100">
        <v>546.02</v>
      </c>
      <c r="S132" s="100">
        <v>0</v>
      </c>
      <c r="T132" s="100">
        <v>0</v>
      </c>
      <c r="U132" s="115">
        <v>8916120.3900000006</v>
      </c>
    </row>
    <row r="133" spans="1:28" s="113" customFormat="1" ht="14.4">
      <c r="A133" s="108" t="s">
        <v>41</v>
      </c>
      <c r="B133" s="109">
        <v>3652006.53</v>
      </c>
      <c r="C133" s="109">
        <v>6813.18</v>
      </c>
      <c r="D133" s="109">
        <v>1976475.0500000003</v>
      </c>
      <c r="E133" s="109">
        <v>764267.71</v>
      </c>
      <c r="F133" s="109">
        <v>9881</v>
      </c>
      <c r="G133" s="109">
        <v>0</v>
      </c>
      <c r="H133" s="109">
        <v>664265.31000000006</v>
      </c>
      <c r="I133" s="109">
        <v>2198472.9</v>
      </c>
      <c r="J133" s="110">
        <v>9272181.6799999997</v>
      </c>
      <c r="K133" s="109">
        <v>1033282.26</v>
      </c>
      <c r="L133" s="109">
        <v>0</v>
      </c>
      <c r="M133" s="109">
        <v>2802012</v>
      </c>
      <c r="N133" s="109">
        <v>0</v>
      </c>
      <c r="O133" s="109">
        <v>3604096.6</v>
      </c>
      <c r="P133" s="109">
        <v>526444.79</v>
      </c>
      <c r="Q133" s="109">
        <v>1251394.3900000001</v>
      </c>
      <c r="R133" s="109">
        <v>4863.0200000000004</v>
      </c>
      <c r="S133" s="109">
        <v>0</v>
      </c>
      <c r="T133" s="109">
        <v>0</v>
      </c>
      <c r="U133" s="111">
        <v>9222093.0599999987</v>
      </c>
      <c r="V133" s="112"/>
      <c r="W133" s="112"/>
      <c r="X133" s="112"/>
      <c r="Y133" s="112"/>
      <c r="Z133" s="112"/>
      <c r="AA133" s="112"/>
      <c r="AB133" s="112"/>
    </row>
    <row r="134" spans="1:28" s="113" customFormat="1" ht="14.4">
      <c r="A134" s="108" t="s">
        <v>42</v>
      </c>
      <c r="B134" s="109">
        <v>10852504.99</v>
      </c>
      <c r="C134" s="109">
        <v>2556403.83</v>
      </c>
      <c r="D134" s="109">
        <v>4986161.3900000006</v>
      </c>
      <c r="E134" s="109">
        <v>3230707.0100000002</v>
      </c>
      <c r="F134" s="109">
        <v>10080.6</v>
      </c>
      <c r="G134" s="109">
        <v>94848.5</v>
      </c>
      <c r="H134" s="109">
        <v>2644600.0999999996</v>
      </c>
      <c r="I134" s="109">
        <v>2198472.9</v>
      </c>
      <c r="J134" s="110">
        <v>26573779.32</v>
      </c>
      <c r="K134" s="109">
        <v>8986858.5199999996</v>
      </c>
      <c r="L134" s="109">
        <v>0</v>
      </c>
      <c r="M134" s="109">
        <v>2802012</v>
      </c>
      <c r="N134" s="109">
        <v>0</v>
      </c>
      <c r="O134" s="109">
        <v>3774522.5100000002</v>
      </c>
      <c r="P134" s="109">
        <v>2929468.24</v>
      </c>
      <c r="Q134" s="109">
        <v>8091349.0700000003</v>
      </c>
      <c r="R134" s="109">
        <v>271445.19</v>
      </c>
      <c r="S134" s="109">
        <v>0</v>
      </c>
      <c r="T134" s="109">
        <v>0</v>
      </c>
      <c r="U134" s="111">
        <v>26855655.530000001</v>
      </c>
      <c r="V134" s="112"/>
      <c r="W134" s="112"/>
      <c r="X134" s="112"/>
      <c r="Y134" s="112"/>
      <c r="Z134" s="112"/>
      <c r="AA134" s="112"/>
      <c r="AB134" s="112"/>
    </row>
    <row r="135" spans="1:28">
      <c r="J135" s="114">
        <v>0</v>
      </c>
      <c r="U135" s="115">
        <v>0</v>
      </c>
    </row>
    <row r="136" spans="1:28" s="113" customFormat="1" ht="14.4">
      <c r="A136" s="108" t="s">
        <v>123</v>
      </c>
      <c r="B136" s="109">
        <v>769467</v>
      </c>
      <c r="C136" s="109">
        <v>0</v>
      </c>
      <c r="D136" s="109">
        <v>3798476</v>
      </c>
      <c r="E136" s="109">
        <v>1360962</v>
      </c>
      <c r="F136" s="109">
        <v>218557</v>
      </c>
      <c r="G136" s="109">
        <v>36842</v>
      </c>
      <c r="H136" s="109">
        <v>1144252</v>
      </c>
      <c r="I136" s="109">
        <v>855660</v>
      </c>
      <c r="J136" s="110">
        <v>8184216</v>
      </c>
      <c r="K136" s="109">
        <v>3730681</v>
      </c>
      <c r="L136" s="109">
        <v>0</v>
      </c>
      <c r="M136" s="109">
        <v>0</v>
      </c>
      <c r="N136" s="109">
        <v>0</v>
      </c>
      <c r="O136" s="109">
        <v>511663</v>
      </c>
      <c r="P136" s="109">
        <v>1486072</v>
      </c>
      <c r="Q136" s="109">
        <v>201144</v>
      </c>
      <c r="R136" s="109">
        <v>2036754</v>
      </c>
      <c r="S136" s="109">
        <v>0</v>
      </c>
      <c r="T136" s="109">
        <v>0</v>
      </c>
      <c r="U136" s="111">
        <v>7966314</v>
      </c>
      <c r="V136" s="112"/>
      <c r="W136" s="112"/>
      <c r="X136" s="112"/>
      <c r="Y136" s="112"/>
      <c r="Z136" s="112"/>
      <c r="AA136" s="112"/>
      <c r="AB136" s="112"/>
    </row>
    <row r="137" spans="1:28">
      <c r="A137" s="103" t="s">
        <v>124</v>
      </c>
      <c r="B137" s="100">
        <v>2122645.21</v>
      </c>
      <c r="C137" s="100">
        <v>0</v>
      </c>
      <c r="D137" s="100">
        <v>366447.81</v>
      </c>
      <c r="E137" s="100">
        <v>149449.26</v>
      </c>
      <c r="F137" s="100">
        <v>0</v>
      </c>
      <c r="G137" s="100">
        <v>0</v>
      </c>
      <c r="H137" s="100">
        <v>326693.53000000003</v>
      </c>
      <c r="I137" s="100">
        <v>0</v>
      </c>
      <c r="J137" s="114">
        <v>2965235.8100000005</v>
      </c>
      <c r="K137" s="100">
        <v>0</v>
      </c>
      <c r="L137" s="100">
        <v>0</v>
      </c>
      <c r="M137" s="100">
        <v>1301056.77</v>
      </c>
      <c r="N137" s="100">
        <v>0</v>
      </c>
      <c r="O137" s="100">
        <v>632657.75</v>
      </c>
      <c r="P137" s="100">
        <v>190598</v>
      </c>
      <c r="Q137" s="100">
        <v>1501269.79</v>
      </c>
      <c r="R137" s="100">
        <v>443800.36</v>
      </c>
      <c r="S137" s="100">
        <v>0</v>
      </c>
      <c r="T137" s="100">
        <v>0</v>
      </c>
      <c r="U137" s="115">
        <v>4069382.67</v>
      </c>
    </row>
    <row r="138" spans="1:28" s="113" customFormat="1" ht="14.4">
      <c r="A138" s="108" t="s">
        <v>41</v>
      </c>
      <c r="B138" s="109">
        <v>2122645.21</v>
      </c>
      <c r="C138" s="109">
        <v>0</v>
      </c>
      <c r="D138" s="109">
        <v>366447.81</v>
      </c>
      <c r="E138" s="109">
        <v>149449.26</v>
      </c>
      <c r="F138" s="109">
        <v>0</v>
      </c>
      <c r="G138" s="109">
        <v>0</v>
      </c>
      <c r="H138" s="109">
        <v>326693.53000000003</v>
      </c>
      <c r="I138" s="109">
        <v>0</v>
      </c>
      <c r="J138" s="110">
        <v>2965235.8100000005</v>
      </c>
      <c r="K138" s="109">
        <v>0</v>
      </c>
      <c r="L138" s="109">
        <v>0</v>
      </c>
      <c r="M138" s="109">
        <v>1301056.77</v>
      </c>
      <c r="N138" s="109">
        <v>0</v>
      </c>
      <c r="O138" s="109">
        <v>632657.75</v>
      </c>
      <c r="P138" s="109">
        <v>190598</v>
      </c>
      <c r="Q138" s="109">
        <v>1501269.79</v>
      </c>
      <c r="R138" s="109">
        <v>443800.36</v>
      </c>
      <c r="S138" s="109">
        <v>0</v>
      </c>
      <c r="T138" s="109">
        <v>0</v>
      </c>
      <c r="U138" s="111">
        <v>4069382.67</v>
      </c>
      <c r="V138" s="112"/>
      <c r="W138" s="112"/>
      <c r="X138" s="112"/>
      <c r="Y138" s="112"/>
      <c r="Z138" s="112"/>
      <c r="AA138" s="112"/>
      <c r="AB138" s="112"/>
    </row>
    <row r="139" spans="1:28" s="113" customFormat="1" ht="14.4">
      <c r="A139" s="108" t="s">
        <v>42</v>
      </c>
      <c r="B139" s="109">
        <v>2892112.21</v>
      </c>
      <c r="C139" s="109">
        <v>0</v>
      </c>
      <c r="D139" s="109">
        <v>4164923.81</v>
      </c>
      <c r="E139" s="109">
        <v>1510411.26</v>
      </c>
      <c r="F139" s="109">
        <v>218557</v>
      </c>
      <c r="G139" s="109">
        <v>36842</v>
      </c>
      <c r="H139" s="109">
        <v>1470945.53</v>
      </c>
      <c r="I139" s="109">
        <v>855660</v>
      </c>
      <c r="J139" s="110">
        <v>11149451.809999999</v>
      </c>
      <c r="K139" s="109">
        <v>3730681</v>
      </c>
      <c r="L139" s="109">
        <v>0</v>
      </c>
      <c r="M139" s="109">
        <v>1301056.77</v>
      </c>
      <c r="N139" s="109">
        <v>0</v>
      </c>
      <c r="O139" s="109">
        <v>1144320.75</v>
      </c>
      <c r="P139" s="109">
        <v>1676670</v>
      </c>
      <c r="Q139" s="109">
        <v>1702413.79</v>
      </c>
      <c r="R139" s="109">
        <v>2480554.36</v>
      </c>
      <c r="S139" s="109">
        <v>0</v>
      </c>
      <c r="T139" s="109">
        <v>0</v>
      </c>
      <c r="U139" s="111">
        <v>12035696.669999998</v>
      </c>
      <c r="V139" s="112"/>
      <c r="W139" s="112"/>
      <c r="X139" s="112"/>
      <c r="Y139" s="112"/>
      <c r="Z139" s="112"/>
      <c r="AA139" s="112"/>
      <c r="AB139" s="112"/>
    </row>
    <row r="140" spans="1:28">
      <c r="J140" s="114">
        <v>0</v>
      </c>
      <c r="U140" s="115">
        <v>0</v>
      </c>
    </row>
    <row r="141" spans="1:28" s="113" customFormat="1" ht="14.4">
      <c r="A141" s="108" t="s">
        <v>125</v>
      </c>
      <c r="B141" s="109">
        <v>53422221</v>
      </c>
      <c r="C141" s="109">
        <v>20646863</v>
      </c>
      <c r="D141" s="109">
        <v>37325715</v>
      </c>
      <c r="E141" s="109">
        <v>18292262</v>
      </c>
      <c r="F141" s="109">
        <v>2852527</v>
      </c>
      <c r="G141" s="109">
        <v>9670776</v>
      </c>
      <c r="H141" s="109">
        <v>43535744</v>
      </c>
      <c r="I141" s="109">
        <v>7241942</v>
      </c>
      <c r="J141" s="110">
        <v>192988050</v>
      </c>
      <c r="K141" s="109">
        <v>82860906</v>
      </c>
      <c r="L141" s="109">
        <v>50786</v>
      </c>
      <c r="M141" s="109">
        <v>25687130</v>
      </c>
      <c r="N141" s="109">
        <v>0</v>
      </c>
      <c r="O141" s="109">
        <v>21399527</v>
      </c>
      <c r="P141" s="109">
        <v>13762446</v>
      </c>
      <c r="Q141" s="109">
        <v>4671826</v>
      </c>
      <c r="R141" s="109">
        <v>36865620</v>
      </c>
      <c r="S141" s="109">
        <v>0</v>
      </c>
      <c r="T141" s="109">
        <v>0</v>
      </c>
      <c r="U141" s="111">
        <v>185298241</v>
      </c>
      <c r="V141" s="112"/>
      <c r="W141" s="112"/>
      <c r="X141" s="112"/>
      <c r="Y141" s="112"/>
      <c r="Z141" s="112"/>
      <c r="AA141" s="112"/>
      <c r="AB141" s="112"/>
    </row>
    <row r="142" spans="1:28">
      <c r="A142" s="103" t="s">
        <v>126</v>
      </c>
      <c r="B142" s="100">
        <v>0</v>
      </c>
      <c r="C142" s="100">
        <v>0</v>
      </c>
      <c r="D142" s="100">
        <v>0</v>
      </c>
      <c r="E142" s="100">
        <v>0</v>
      </c>
      <c r="F142" s="100">
        <v>0</v>
      </c>
      <c r="G142" s="100">
        <v>0</v>
      </c>
      <c r="H142" s="100">
        <v>0</v>
      </c>
      <c r="I142" s="100">
        <v>0</v>
      </c>
      <c r="J142" s="114">
        <v>0</v>
      </c>
      <c r="K142" s="100">
        <v>0</v>
      </c>
      <c r="L142" s="100">
        <v>0</v>
      </c>
      <c r="M142" s="100">
        <v>0</v>
      </c>
      <c r="N142" s="100">
        <v>0</v>
      </c>
      <c r="O142" s="100">
        <v>0</v>
      </c>
      <c r="P142" s="100">
        <v>0</v>
      </c>
      <c r="Q142" s="100">
        <v>0</v>
      </c>
      <c r="R142" s="100">
        <v>0</v>
      </c>
      <c r="S142" s="100">
        <v>0</v>
      </c>
      <c r="T142" s="100">
        <v>0</v>
      </c>
      <c r="U142" s="115">
        <v>0</v>
      </c>
    </row>
    <row r="143" spans="1:28">
      <c r="A143" s="103" t="s">
        <v>127</v>
      </c>
      <c r="B143" s="100">
        <v>13666415</v>
      </c>
      <c r="C143" s="100">
        <v>3516828</v>
      </c>
      <c r="D143" s="100">
        <v>5940568</v>
      </c>
      <c r="E143" s="100">
        <v>374633</v>
      </c>
      <c r="F143" s="100">
        <v>0</v>
      </c>
      <c r="G143" s="100">
        <v>489774</v>
      </c>
      <c r="H143" s="100">
        <v>2632950</v>
      </c>
      <c r="I143" s="100">
        <v>761653</v>
      </c>
      <c r="J143" s="114">
        <v>27382821</v>
      </c>
      <c r="K143" s="100">
        <v>3750056</v>
      </c>
      <c r="L143" s="100">
        <v>6136</v>
      </c>
      <c r="M143" s="100">
        <v>2632950</v>
      </c>
      <c r="N143" s="100">
        <v>0</v>
      </c>
      <c r="O143" s="100">
        <v>9668510</v>
      </c>
      <c r="P143" s="100">
        <v>928620</v>
      </c>
      <c r="Q143" s="100">
        <v>827220</v>
      </c>
      <c r="R143" s="100">
        <v>6200953</v>
      </c>
      <c r="S143" s="100">
        <v>0</v>
      </c>
      <c r="T143" s="100">
        <v>0</v>
      </c>
      <c r="U143" s="115">
        <v>24014445</v>
      </c>
      <c r="V143"/>
      <c r="W143"/>
      <c r="X143"/>
      <c r="Y143"/>
      <c r="Z143"/>
      <c r="AA143"/>
      <c r="AB143"/>
    </row>
    <row r="144" spans="1:28">
      <c r="A144" s="103" t="s">
        <v>395</v>
      </c>
      <c r="B144" s="100">
        <v>134639</v>
      </c>
      <c r="C144" s="100">
        <v>0</v>
      </c>
      <c r="D144" s="100">
        <v>19524</v>
      </c>
      <c r="E144" s="100">
        <v>0</v>
      </c>
      <c r="F144" s="100">
        <v>0</v>
      </c>
      <c r="G144" s="100">
        <v>0</v>
      </c>
      <c r="H144" s="100">
        <v>0</v>
      </c>
      <c r="I144" s="100">
        <v>0</v>
      </c>
      <c r="J144" s="114">
        <v>154163</v>
      </c>
      <c r="K144" s="100">
        <v>0</v>
      </c>
      <c r="L144" s="100">
        <v>0</v>
      </c>
      <c r="M144" s="100">
        <v>20968</v>
      </c>
      <c r="N144" s="100">
        <v>0</v>
      </c>
      <c r="O144" s="100">
        <v>225</v>
      </c>
      <c r="P144" s="100">
        <v>6344</v>
      </c>
      <c r="Q144" s="100">
        <v>125242</v>
      </c>
      <c r="R144" s="100">
        <v>0</v>
      </c>
      <c r="S144" s="100">
        <v>0</v>
      </c>
      <c r="T144" s="100">
        <v>0</v>
      </c>
      <c r="U144" s="115">
        <v>152779</v>
      </c>
      <c r="V144"/>
      <c r="W144"/>
      <c r="X144"/>
      <c r="Y144"/>
      <c r="Z144"/>
      <c r="AA144"/>
      <c r="AB144"/>
    </row>
    <row r="145" spans="1:28">
      <c r="A145" s="103" t="s">
        <v>129</v>
      </c>
      <c r="B145" s="100">
        <v>16725646</v>
      </c>
      <c r="C145" s="100">
        <v>0</v>
      </c>
      <c r="D145" s="100">
        <v>16726912</v>
      </c>
      <c r="E145" s="100">
        <v>9222495</v>
      </c>
      <c r="F145" s="100">
        <v>5064</v>
      </c>
      <c r="G145" s="100">
        <v>798629</v>
      </c>
      <c r="H145" s="100">
        <v>906410</v>
      </c>
      <c r="I145" s="100">
        <v>3620711</v>
      </c>
      <c r="J145" s="114">
        <v>48005867</v>
      </c>
      <c r="K145" s="100">
        <v>17692806</v>
      </c>
      <c r="L145" s="100">
        <v>551167</v>
      </c>
      <c r="M145" s="100">
        <v>135</v>
      </c>
      <c r="N145" s="100">
        <v>0</v>
      </c>
      <c r="O145" s="100">
        <v>10962215</v>
      </c>
      <c r="P145" s="100">
        <v>2551600</v>
      </c>
      <c r="Q145" s="100">
        <v>127870</v>
      </c>
      <c r="R145" s="100">
        <v>495373</v>
      </c>
      <c r="S145" s="100">
        <v>2147654</v>
      </c>
      <c r="T145" s="100">
        <v>0</v>
      </c>
      <c r="U145" s="115">
        <v>34528820</v>
      </c>
      <c r="V145"/>
      <c r="W145"/>
      <c r="X145"/>
      <c r="Y145"/>
      <c r="Z145"/>
      <c r="AA145"/>
      <c r="AB145"/>
    </row>
    <row r="146" spans="1:28">
      <c r="A146" s="103" t="s">
        <v>130</v>
      </c>
      <c r="B146" s="100">
        <v>303590</v>
      </c>
      <c r="C146" s="100">
        <v>15400</v>
      </c>
      <c r="D146" s="100">
        <v>154129</v>
      </c>
      <c r="E146" s="100">
        <v>0</v>
      </c>
      <c r="F146" s="100">
        <v>0</v>
      </c>
      <c r="G146" s="100">
        <v>0</v>
      </c>
      <c r="H146" s="100">
        <v>-23483</v>
      </c>
      <c r="I146" s="100">
        <v>487664</v>
      </c>
      <c r="J146" s="114">
        <v>937300</v>
      </c>
      <c r="K146" s="100">
        <v>493864</v>
      </c>
      <c r="L146" s="100">
        <v>0</v>
      </c>
      <c r="M146" s="100">
        <v>-196848</v>
      </c>
      <c r="N146" s="100">
        <v>0</v>
      </c>
      <c r="O146" s="100">
        <v>311736</v>
      </c>
      <c r="P146" s="100">
        <v>87346</v>
      </c>
      <c r="Q146" s="100">
        <v>140894</v>
      </c>
      <c r="R146" s="100">
        <v>230527</v>
      </c>
      <c r="S146" s="100">
        <v>0</v>
      </c>
      <c r="T146" s="100">
        <v>0</v>
      </c>
      <c r="U146" s="115">
        <v>1067519</v>
      </c>
      <c r="V146"/>
      <c r="W146"/>
      <c r="X146"/>
      <c r="Y146"/>
      <c r="Z146"/>
      <c r="AA146"/>
      <c r="AB146"/>
    </row>
    <row r="147" spans="1:28">
      <c r="A147" s="103" t="s">
        <v>131</v>
      </c>
      <c r="B147" s="100">
        <v>13612736</v>
      </c>
      <c r="C147" s="100">
        <v>0</v>
      </c>
      <c r="D147" s="100">
        <v>1143522</v>
      </c>
      <c r="E147" s="100">
        <v>541964</v>
      </c>
      <c r="F147" s="100">
        <v>46852</v>
      </c>
      <c r="G147" s="100">
        <v>23882906</v>
      </c>
      <c r="H147" s="100">
        <v>0</v>
      </c>
      <c r="I147" s="100">
        <v>642658</v>
      </c>
      <c r="J147" s="114">
        <v>39870638</v>
      </c>
      <c r="K147" s="100">
        <v>0</v>
      </c>
      <c r="L147" s="100">
        <v>0</v>
      </c>
      <c r="M147" s="100">
        <v>28288870</v>
      </c>
      <c r="N147" s="100">
        <v>0</v>
      </c>
      <c r="O147" s="100">
        <v>8398521</v>
      </c>
      <c r="P147" s="100">
        <v>698453</v>
      </c>
      <c r="Q147" s="100">
        <v>2812372</v>
      </c>
      <c r="R147" s="100">
        <v>4632781</v>
      </c>
      <c r="S147" s="100">
        <v>0</v>
      </c>
      <c r="T147" s="100">
        <v>0</v>
      </c>
      <c r="U147" s="115">
        <v>44830997</v>
      </c>
      <c r="V147"/>
      <c r="W147"/>
      <c r="X147"/>
      <c r="Y147"/>
      <c r="Z147"/>
      <c r="AA147"/>
      <c r="AB147"/>
    </row>
    <row r="148" spans="1:28">
      <c r="A148" s="103" t="s">
        <v>132</v>
      </c>
      <c r="B148" s="100">
        <v>9933427</v>
      </c>
      <c r="C148" s="100">
        <v>0</v>
      </c>
      <c r="D148" s="100">
        <v>2184754</v>
      </c>
      <c r="E148" s="100">
        <v>605743</v>
      </c>
      <c r="F148" s="100">
        <v>99963</v>
      </c>
      <c r="G148" s="100">
        <v>2037065</v>
      </c>
      <c r="H148" s="100">
        <v>3957111</v>
      </c>
      <c r="I148" s="100">
        <v>934624</v>
      </c>
      <c r="J148" s="114">
        <v>19752687</v>
      </c>
      <c r="K148" s="100">
        <v>1535624</v>
      </c>
      <c r="L148" s="100">
        <v>91058</v>
      </c>
      <c r="M148" s="100">
        <v>3957111</v>
      </c>
      <c r="N148" s="100">
        <v>0</v>
      </c>
      <c r="O148" s="100">
        <v>3919830</v>
      </c>
      <c r="P148" s="100">
        <v>993262</v>
      </c>
      <c r="Q148" s="100">
        <v>1118326</v>
      </c>
      <c r="R148" s="100">
        <v>118810</v>
      </c>
      <c r="S148" s="100">
        <v>6918535</v>
      </c>
      <c r="T148" s="100">
        <v>0</v>
      </c>
      <c r="U148" s="115">
        <v>18652556</v>
      </c>
      <c r="V148"/>
      <c r="W148"/>
      <c r="X148"/>
      <c r="Y148"/>
      <c r="Z148"/>
      <c r="AA148"/>
      <c r="AB148"/>
    </row>
    <row r="149" spans="1:28">
      <c r="A149" s="103" t="s">
        <v>133</v>
      </c>
      <c r="B149" s="100">
        <v>504890</v>
      </c>
      <c r="C149" s="100">
        <v>0</v>
      </c>
      <c r="D149" s="100">
        <v>48004</v>
      </c>
      <c r="E149" s="100">
        <v>30654</v>
      </c>
      <c r="F149" s="100">
        <v>2728</v>
      </c>
      <c r="G149" s="100">
        <v>0</v>
      </c>
      <c r="H149" s="100">
        <v>2000</v>
      </c>
      <c r="I149" s="100">
        <v>406718</v>
      </c>
      <c r="J149" s="114">
        <v>994994</v>
      </c>
      <c r="K149" s="100">
        <v>43140</v>
      </c>
      <c r="L149" s="100">
        <v>0</v>
      </c>
      <c r="M149" s="100">
        <v>406718</v>
      </c>
      <c r="N149" s="100">
        <v>0</v>
      </c>
      <c r="O149" s="100">
        <v>32189</v>
      </c>
      <c r="P149" s="100">
        <v>37904</v>
      </c>
      <c r="Q149" s="100">
        <v>403320</v>
      </c>
      <c r="R149" s="100">
        <v>99601</v>
      </c>
      <c r="S149" s="100">
        <v>0</v>
      </c>
      <c r="T149" s="100">
        <v>0</v>
      </c>
      <c r="U149" s="115">
        <v>1022872</v>
      </c>
      <c r="V149"/>
      <c r="W149"/>
      <c r="X149"/>
      <c r="Y149"/>
      <c r="Z149"/>
      <c r="AA149"/>
      <c r="AB149"/>
    </row>
    <row r="150" spans="1:28">
      <c r="A150" s="103" t="s">
        <v>134</v>
      </c>
      <c r="B150" s="100">
        <v>287803</v>
      </c>
      <c r="C150" s="100">
        <v>0</v>
      </c>
      <c r="D150" s="100">
        <v>41648</v>
      </c>
      <c r="E150" s="100">
        <v>270815</v>
      </c>
      <c r="F150" s="100">
        <v>20883</v>
      </c>
      <c r="G150" s="100">
        <v>0</v>
      </c>
      <c r="H150" s="100">
        <v>0</v>
      </c>
      <c r="I150" s="100">
        <v>1005529</v>
      </c>
      <c r="J150" s="114">
        <v>1626678</v>
      </c>
      <c r="K150" s="100">
        <v>0</v>
      </c>
      <c r="L150" s="100">
        <v>4457</v>
      </c>
      <c r="M150" s="100">
        <v>1005529</v>
      </c>
      <c r="N150" s="100">
        <v>0</v>
      </c>
      <c r="O150" s="100">
        <v>522116</v>
      </c>
      <c r="P150" s="100">
        <v>62125</v>
      </c>
      <c r="Q150" s="100">
        <v>14470</v>
      </c>
      <c r="R150" s="100">
        <v>0</v>
      </c>
      <c r="S150" s="100">
        <v>0</v>
      </c>
      <c r="T150" s="100">
        <v>0</v>
      </c>
      <c r="U150" s="115">
        <v>1608697</v>
      </c>
      <c r="V150"/>
      <c r="W150"/>
      <c r="X150"/>
      <c r="Y150"/>
      <c r="Z150"/>
      <c r="AA150"/>
      <c r="AB150"/>
    </row>
    <row r="151" spans="1:28">
      <c r="A151" s="103" t="s">
        <v>135</v>
      </c>
      <c r="B151" s="100">
        <v>399426</v>
      </c>
      <c r="C151" s="100">
        <v>0</v>
      </c>
      <c r="D151" s="100">
        <v>151872</v>
      </c>
      <c r="E151" s="100">
        <v>660742</v>
      </c>
      <c r="F151" s="100">
        <v>0</v>
      </c>
      <c r="G151" s="100">
        <v>1313068</v>
      </c>
      <c r="H151" s="100">
        <v>42107</v>
      </c>
      <c r="I151" s="100">
        <v>277376</v>
      </c>
      <c r="J151" s="114">
        <v>2844591</v>
      </c>
      <c r="K151" s="100">
        <v>0</v>
      </c>
      <c r="L151" s="100">
        <v>39649</v>
      </c>
      <c r="M151" s="100">
        <v>555958</v>
      </c>
      <c r="N151" s="100">
        <v>0</v>
      </c>
      <c r="O151" s="100">
        <v>536185</v>
      </c>
      <c r="P151" s="100">
        <v>366221</v>
      </c>
      <c r="Q151" s="100">
        <v>206702</v>
      </c>
      <c r="R151" s="100">
        <v>138423</v>
      </c>
      <c r="S151" s="100">
        <v>0</v>
      </c>
      <c r="T151" s="100">
        <v>0</v>
      </c>
      <c r="U151" s="115">
        <v>1843138</v>
      </c>
      <c r="V151"/>
      <c r="W151"/>
      <c r="X151"/>
      <c r="Y151"/>
      <c r="Z151"/>
      <c r="AA151"/>
      <c r="AB151"/>
    </row>
    <row r="152" spans="1:28">
      <c r="A152" s="103" t="s">
        <v>136</v>
      </c>
      <c r="B152" s="100">
        <v>4162435</v>
      </c>
      <c r="C152" s="100">
        <v>0</v>
      </c>
      <c r="D152" s="100">
        <v>921421</v>
      </c>
      <c r="E152" s="100">
        <v>0</v>
      </c>
      <c r="F152" s="100">
        <v>0</v>
      </c>
      <c r="G152" s="100">
        <v>624497</v>
      </c>
      <c r="H152" s="100">
        <v>219009</v>
      </c>
      <c r="I152" s="100">
        <v>3035806</v>
      </c>
      <c r="J152" s="114">
        <v>8963168</v>
      </c>
      <c r="K152" s="100">
        <v>184</v>
      </c>
      <c r="L152" s="100">
        <v>4799</v>
      </c>
      <c r="M152" s="100">
        <v>4012358</v>
      </c>
      <c r="N152" s="100">
        <v>0</v>
      </c>
      <c r="O152" s="100">
        <v>5150357</v>
      </c>
      <c r="P152" s="100">
        <v>621166</v>
      </c>
      <c r="Q152" s="100">
        <v>22474</v>
      </c>
      <c r="R152" s="100">
        <v>1227256</v>
      </c>
      <c r="S152" s="100">
        <v>0</v>
      </c>
      <c r="T152" s="100">
        <v>0</v>
      </c>
      <c r="U152" s="115">
        <v>11038594</v>
      </c>
      <c r="V152"/>
      <c r="W152"/>
      <c r="X152"/>
      <c r="Y152"/>
      <c r="Z152"/>
      <c r="AA152"/>
      <c r="AB152"/>
    </row>
    <row r="153" spans="1:28">
      <c r="A153" s="103" t="s">
        <v>137</v>
      </c>
      <c r="B153" s="100">
        <v>565695</v>
      </c>
      <c r="C153" s="100">
        <v>0</v>
      </c>
      <c r="D153" s="100">
        <v>423052</v>
      </c>
      <c r="E153" s="100">
        <v>0</v>
      </c>
      <c r="F153" s="100">
        <v>0</v>
      </c>
      <c r="G153" s="100">
        <v>0</v>
      </c>
      <c r="H153" s="100">
        <v>535030</v>
      </c>
      <c r="I153" s="100">
        <v>1763099</v>
      </c>
      <c r="J153" s="114">
        <v>3286876</v>
      </c>
      <c r="K153" s="100">
        <v>264533</v>
      </c>
      <c r="L153" s="100">
        <v>0</v>
      </c>
      <c r="M153" s="100">
        <v>1817578</v>
      </c>
      <c r="N153" s="100">
        <v>0</v>
      </c>
      <c r="O153" s="100">
        <v>556973</v>
      </c>
      <c r="P153" s="100">
        <v>138052</v>
      </c>
      <c r="Q153" s="100">
        <v>228000</v>
      </c>
      <c r="R153" s="100">
        <v>1190</v>
      </c>
      <c r="S153" s="100">
        <v>0</v>
      </c>
      <c r="T153" s="100">
        <v>0</v>
      </c>
      <c r="U153" s="115">
        <v>3006326</v>
      </c>
      <c r="V153"/>
      <c r="W153"/>
      <c r="X153"/>
      <c r="Y153"/>
      <c r="Z153"/>
      <c r="AA153"/>
      <c r="AB153"/>
    </row>
    <row r="154" spans="1:28">
      <c r="A154" s="103" t="s">
        <v>138</v>
      </c>
      <c r="B154" s="100">
        <v>2116059.73</v>
      </c>
      <c r="C154" s="100">
        <v>0</v>
      </c>
      <c r="D154" s="100">
        <v>565366.18000000005</v>
      </c>
      <c r="E154" s="100">
        <v>83207.570000000007</v>
      </c>
      <c r="F154" s="100">
        <v>0</v>
      </c>
      <c r="G154" s="100">
        <v>134642.09</v>
      </c>
      <c r="H154" s="100">
        <v>0</v>
      </c>
      <c r="I154" s="100">
        <v>0</v>
      </c>
      <c r="J154" s="114">
        <v>2899275.57</v>
      </c>
      <c r="K154" s="100">
        <v>0</v>
      </c>
      <c r="L154" s="100">
        <v>158338.83000000002</v>
      </c>
      <c r="M154" s="100">
        <v>1135219.04</v>
      </c>
      <c r="N154" s="100">
        <v>0</v>
      </c>
      <c r="O154" s="100">
        <v>447347.56</v>
      </c>
      <c r="P154" s="100">
        <v>204563.07</v>
      </c>
      <c r="Q154" s="100">
        <v>1335568.8800000001</v>
      </c>
      <c r="R154" s="100">
        <v>95135.58</v>
      </c>
      <c r="S154" s="100">
        <v>0</v>
      </c>
      <c r="T154" s="100">
        <v>0</v>
      </c>
      <c r="U154" s="115">
        <v>3376172.9600000004</v>
      </c>
      <c r="V154"/>
      <c r="W154"/>
      <c r="X154"/>
      <c r="Y154"/>
      <c r="Z154"/>
      <c r="AA154"/>
      <c r="AB154"/>
    </row>
    <row r="155" spans="1:28">
      <c r="A155" s="103" t="s">
        <v>139</v>
      </c>
      <c r="B155" s="100">
        <v>14449358.83</v>
      </c>
      <c r="C155" s="100">
        <v>0</v>
      </c>
      <c r="D155" s="100">
        <v>4285941.4000000004</v>
      </c>
      <c r="E155" s="100">
        <v>2519193.13</v>
      </c>
      <c r="F155" s="100">
        <v>0</v>
      </c>
      <c r="G155" s="100">
        <v>194459.46</v>
      </c>
      <c r="H155" s="100">
        <v>5196011.6100000003</v>
      </c>
      <c r="I155" s="100">
        <v>1105898.1399999999</v>
      </c>
      <c r="J155" s="114">
        <v>27750862.57</v>
      </c>
      <c r="K155" s="100">
        <v>159015.03</v>
      </c>
      <c r="L155" s="100">
        <v>19219.75</v>
      </c>
      <c r="M155" s="100">
        <v>7319633.1399999997</v>
      </c>
      <c r="N155" s="100">
        <v>0</v>
      </c>
      <c r="O155" s="100">
        <v>5264348.9799999995</v>
      </c>
      <c r="P155" s="100">
        <v>1356345.11</v>
      </c>
      <c r="Q155" s="100">
        <v>4448602.76</v>
      </c>
      <c r="R155" s="100">
        <v>3454595.12</v>
      </c>
      <c r="S155" s="100">
        <v>0</v>
      </c>
      <c r="T155" s="100">
        <v>0</v>
      </c>
      <c r="U155" s="115">
        <v>22021759.889999997</v>
      </c>
      <c r="V155"/>
      <c r="W155"/>
      <c r="X155"/>
      <c r="Y155"/>
      <c r="Z155"/>
      <c r="AA155"/>
      <c r="AB155"/>
    </row>
    <row r="156" spans="1:28">
      <c r="A156" s="103" t="s">
        <v>140</v>
      </c>
      <c r="B156" s="100">
        <v>32912</v>
      </c>
      <c r="C156" s="100">
        <v>0</v>
      </c>
      <c r="D156" s="100">
        <v>18863</v>
      </c>
      <c r="E156" s="100">
        <v>0</v>
      </c>
      <c r="F156" s="100">
        <v>0</v>
      </c>
      <c r="G156" s="100">
        <v>0</v>
      </c>
      <c r="H156" s="100">
        <v>0</v>
      </c>
      <c r="I156" s="100">
        <v>76617</v>
      </c>
      <c r="J156" s="114">
        <v>128392</v>
      </c>
      <c r="K156" s="100">
        <v>13582</v>
      </c>
      <c r="L156" s="100">
        <v>0</v>
      </c>
      <c r="M156" s="100">
        <v>21235</v>
      </c>
      <c r="N156" s="100">
        <v>0</v>
      </c>
      <c r="O156" s="100">
        <v>58939</v>
      </c>
      <c r="P156" s="100">
        <v>8523</v>
      </c>
      <c r="Q156" s="100">
        <v>0</v>
      </c>
      <c r="R156" s="100">
        <v>0</v>
      </c>
      <c r="S156" s="100">
        <v>0</v>
      </c>
      <c r="T156" s="100">
        <v>0</v>
      </c>
      <c r="U156" s="115">
        <v>102279</v>
      </c>
      <c r="V156"/>
      <c r="W156"/>
      <c r="X156"/>
      <c r="Y156"/>
      <c r="Z156"/>
      <c r="AA156"/>
      <c r="AB156"/>
    </row>
    <row r="157" spans="1:28">
      <c r="A157" s="103" t="s">
        <v>141</v>
      </c>
      <c r="B157" s="100">
        <v>4275732</v>
      </c>
      <c r="C157" s="100">
        <v>0</v>
      </c>
      <c r="D157" s="100">
        <v>1700065</v>
      </c>
      <c r="E157" s="100">
        <v>882969</v>
      </c>
      <c r="F157" s="100">
        <v>482618</v>
      </c>
      <c r="G157" s="100">
        <v>369</v>
      </c>
      <c r="H157" s="100">
        <v>281750</v>
      </c>
      <c r="I157" s="100">
        <v>0</v>
      </c>
      <c r="J157" s="114">
        <v>7623503</v>
      </c>
      <c r="K157" s="100">
        <v>0</v>
      </c>
      <c r="L157" s="100">
        <v>0</v>
      </c>
      <c r="M157" s="100">
        <v>2310750</v>
      </c>
      <c r="N157" s="100">
        <v>0</v>
      </c>
      <c r="O157" s="100">
        <v>2142040</v>
      </c>
      <c r="P157" s="100">
        <v>726729</v>
      </c>
      <c r="Q157" s="100">
        <v>40126</v>
      </c>
      <c r="R157" s="100">
        <v>1718291</v>
      </c>
      <c r="S157" s="100">
        <v>0</v>
      </c>
      <c r="T157" s="100">
        <v>0</v>
      </c>
      <c r="U157" s="115">
        <v>6937936</v>
      </c>
      <c r="V157"/>
      <c r="W157"/>
      <c r="X157"/>
      <c r="Y157"/>
      <c r="Z157"/>
      <c r="AA157"/>
      <c r="AB157"/>
    </row>
    <row r="158" spans="1:28">
      <c r="A158" s="103" t="s">
        <v>142</v>
      </c>
      <c r="B158" s="100">
        <v>2436025</v>
      </c>
      <c r="C158" s="100">
        <v>0</v>
      </c>
      <c r="D158" s="100">
        <v>1395043</v>
      </c>
      <c r="E158" s="100">
        <v>0</v>
      </c>
      <c r="F158" s="100">
        <v>0</v>
      </c>
      <c r="G158" s="100">
        <v>0</v>
      </c>
      <c r="H158" s="100">
        <v>610628</v>
      </c>
      <c r="I158" s="100">
        <v>1605939</v>
      </c>
      <c r="J158" s="114">
        <v>6047635</v>
      </c>
      <c r="K158" s="100">
        <v>0</v>
      </c>
      <c r="L158" s="100">
        <v>0</v>
      </c>
      <c r="M158" s="100">
        <v>2337075</v>
      </c>
      <c r="N158" s="100">
        <v>0</v>
      </c>
      <c r="O158" s="100">
        <v>254644</v>
      </c>
      <c r="P158" s="100">
        <v>429845</v>
      </c>
      <c r="Q158" s="100">
        <v>-716</v>
      </c>
      <c r="R158" s="100">
        <v>2489</v>
      </c>
      <c r="S158" s="100">
        <v>0</v>
      </c>
      <c r="T158" s="100">
        <v>0</v>
      </c>
      <c r="U158" s="115">
        <v>3023337</v>
      </c>
      <c r="V158"/>
      <c r="W158"/>
      <c r="X158"/>
      <c r="Y158"/>
      <c r="Z158"/>
      <c r="AA158"/>
      <c r="AB158"/>
    </row>
    <row r="159" spans="1:28">
      <c r="A159" s="103" t="s">
        <v>143</v>
      </c>
      <c r="B159" s="100">
        <v>17866481</v>
      </c>
      <c r="C159" s="100">
        <v>719531</v>
      </c>
      <c r="D159" s="100">
        <v>11404926</v>
      </c>
      <c r="E159" s="100">
        <v>2626952</v>
      </c>
      <c r="F159" s="100">
        <v>0</v>
      </c>
      <c r="G159" s="100">
        <v>5844160</v>
      </c>
      <c r="H159" s="100">
        <v>907011</v>
      </c>
      <c r="I159" s="100">
        <v>1547386</v>
      </c>
      <c r="J159" s="114">
        <v>40916447</v>
      </c>
      <c r="K159" s="100">
        <v>2714794</v>
      </c>
      <c r="L159" s="100">
        <v>2746594</v>
      </c>
      <c r="M159" s="100">
        <v>0</v>
      </c>
      <c r="N159" s="100">
        <v>0</v>
      </c>
      <c r="O159" s="100">
        <v>23298670</v>
      </c>
      <c r="P159" s="100">
        <v>2455204</v>
      </c>
      <c r="Q159" s="100">
        <v>4862612</v>
      </c>
      <c r="R159" s="100">
        <v>827280</v>
      </c>
      <c r="S159" s="100">
        <v>42324</v>
      </c>
      <c r="T159" s="100">
        <v>0</v>
      </c>
      <c r="U159" s="115">
        <v>36947478</v>
      </c>
      <c r="V159"/>
      <c r="W159"/>
      <c r="X159"/>
      <c r="Y159"/>
      <c r="Z159"/>
      <c r="AA159"/>
      <c r="AB159"/>
    </row>
    <row r="160" spans="1:28">
      <c r="A160" s="103" t="s">
        <v>144</v>
      </c>
      <c r="B160" s="100">
        <v>11207597.34</v>
      </c>
      <c r="C160" s="100">
        <v>0</v>
      </c>
      <c r="D160" s="100">
        <v>8552236.2899999991</v>
      </c>
      <c r="E160" s="100">
        <v>0</v>
      </c>
      <c r="F160" s="100">
        <v>0</v>
      </c>
      <c r="G160" s="100">
        <v>0</v>
      </c>
      <c r="H160" s="100">
        <v>3055084.47</v>
      </c>
      <c r="I160" s="100">
        <v>689943.72</v>
      </c>
      <c r="J160" s="114">
        <v>23504861.819999997</v>
      </c>
      <c r="K160" s="100">
        <v>4544377.1900000004</v>
      </c>
      <c r="L160" s="100">
        <v>0</v>
      </c>
      <c r="M160" s="100">
        <v>3183318.14</v>
      </c>
      <c r="N160" s="100">
        <v>0</v>
      </c>
      <c r="O160" s="100">
        <v>6663442.8799999999</v>
      </c>
      <c r="P160" s="100">
        <v>652075.18999999994</v>
      </c>
      <c r="Q160" s="100">
        <v>2755543.82</v>
      </c>
      <c r="R160" s="100">
        <v>283621.93</v>
      </c>
      <c r="S160" s="100">
        <v>0</v>
      </c>
      <c r="T160" s="100">
        <v>0</v>
      </c>
      <c r="U160" s="115">
        <v>18082379.149999999</v>
      </c>
      <c r="V160"/>
      <c r="W160"/>
      <c r="X160"/>
      <c r="Y160"/>
      <c r="Z160"/>
      <c r="AA160"/>
      <c r="AB160"/>
    </row>
    <row r="161" spans="1:28">
      <c r="A161" s="103" t="s">
        <v>396</v>
      </c>
      <c r="B161" s="100">
        <v>126262</v>
      </c>
      <c r="C161" s="100">
        <v>141215</v>
      </c>
      <c r="D161" s="100">
        <v>177508</v>
      </c>
      <c r="E161" s="100">
        <v>247641</v>
      </c>
      <c r="F161" s="100">
        <v>0</v>
      </c>
      <c r="G161" s="100">
        <v>0</v>
      </c>
      <c r="H161" s="100">
        <v>152277</v>
      </c>
      <c r="I161" s="100">
        <v>1360656</v>
      </c>
      <c r="J161" s="114">
        <v>2205559</v>
      </c>
      <c r="K161" s="100">
        <v>1360656</v>
      </c>
      <c r="L161" s="100">
        <v>0</v>
      </c>
      <c r="M161" s="100">
        <v>0</v>
      </c>
      <c r="N161" s="100">
        <v>0</v>
      </c>
      <c r="O161" s="100">
        <v>520338</v>
      </c>
      <c r="P161" s="100">
        <v>277678</v>
      </c>
      <c r="Q161" s="100">
        <v>0</v>
      </c>
      <c r="R161" s="100">
        <v>0</v>
      </c>
      <c r="S161" s="100">
        <v>0</v>
      </c>
      <c r="T161" s="100">
        <v>0</v>
      </c>
      <c r="U161" s="115">
        <v>2158672</v>
      </c>
      <c r="V161"/>
      <c r="W161"/>
      <c r="X161"/>
      <c r="Y161"/>
      <c r="Z161"/>
      <c r="AA161"/>
      <c r="AB161"/>
    </row>
    <row r="162" spans="1:28">
      <c r="A162" s="103" t="s">
        <v>146</v>
      </c>
      <c r="B162" s="100">
        <v>3032456</v>
      </c>
      <c r="C162" s="100">
        <v>0</v>
      </c>
      <c r="D162" s="100">
        <v>602626</v>
      </c>
      <c r="E162" s="100">
        <v>33968</v>
      </c>
      <c r="F162" s="100">
        <v>0</v>
      </c>
      <c r="G162" s="100">
        <v>650781</v>
      </c>
      <c r="H162" s="100">
        <v>0</v>
      </c>
      <c r="I162" s="100">
        <v>681265</v>
      </c>
      <c r="J162" s="114">
        <v>5001096</v>
      </c>
      <c r="K162" s="100">
        <v>43338</v>
      </c>
      <c r="L162" s="100">
        <v>0</v>
      </c>
      <c r="M162" s="100">
        <v>1366762</v>
      </c>
      <c r="N162" s="100">
        <v>0</v>
      </c>
      <c r="O162" s="100">
        <v>2592088</v>
      </c>
      <c r="P162" s="100">
        <v>477368</v>
      </c>
      <c r="Q162" s="100">
        <v>404419</v>
      </c>
      <c r="R162" s="100">
        <v>117121</v>
      </c>
      <c r="S162" s="100">
        <v>0</v>
      </c>
      <c r="T162" s="100">
        <v>0</v>
      </c>
      <c r="U162" s="115">
        <v>5001096</v>
      </c>
      <c r="V162"/>
      <c r="W162"/>
      <c r="X162"/>
      <c r="Y162"/>
      <c r="Z162"/>
      <c r="AA162"/>
      <c r="AB162"/>
    </row>
    <row r="163" spans="1:28">
      <c r="A163" s="103" t="s">
        <v>147</v>
      </c>
      <c r="B163" s="100">
        <v>1795502</v>
      </c>
      <c r="C163" s="100">
        <v>1006331</v>
      </c>
      <c r="D163" s="100">
        <v>2281531</v>
      </c>
      <c r="E163" s="100">
        <v>186226</v>
      </c>
      <c r="F163" s="100">
        <v>0</v>
      </c>
      <c r="G163" s="100">
        <v>0</v>
      </c>
      <c r="H163" s="100">
        <v>0</v>
      </c>
      <c r="I163" s="100">
        <v>782432</v>
      </c>
      <c r="J163" s="114">
        <v>6052022</v>
      </c>
      <c r="K163" s="100">
        <v>1835666</v>
      </c>
      <c r="L163" s="100">
        <v>0</v>
      </c>
      <c r="M163" s="100">
        <v>100000</v>
      </c>
      <c r="N163" s="100">
        <v>0</v>
      </c>
      <c r="O163" s="100">
        <v>3104548</v>
      </c>
      <c r="P163" s="100">
        <v>471809</v>
      </c>
      <c r="Q163" s="100">
        <v>36659</v>
      </c>
      <c r="R163" s="100">
        <v>0</v>
      </c>
      <c r="S163" s="100">
        <v>0</v>
      </c>
      <c r="T163" s="100">
        <v>0</v>
      </c>
      <c r="U163" s="115">
        <v>5548682</v>
      </c>
      <c r="V163"/>
      <c r="W163"/>
      <c r="X163"/>
      <c r="Y163"/>
      <c r="Z163"/>
      <c r="AA163"/>
      <c r="AB163"/>
    </row>
    <row r="164" spans="1:28">
      <c r="A164" s="103" t="s">
        <v>148</v>
      </c>
      <c r="B164" s="100">
        <v>0</v>
      </c>
      <c r="C164" s="100">
        <v>0</v>
      </c>
      <c r="D164" s="100">
        <v>400241</v>
      </c>
      <c r="E164" s="100">
        <v>0</v>
      </c>
      <c r="F164" s="100">
        <v>0</v>
      </c>
      <c r="G164" s="100">
        <v>0</v>
      </c>
      <c r="H164" s="100">
        <v>0</v>
      </c>
      <c r="I164" s="100">
        <v>0</v>
      </c>
      <c r="J164" s="114">
        <v>400241</v>
      </c>
      <c r="K164" s="100">
        <v>0</v>
      </c>
      <c r="L164" s="100">
        <v>0</v>
      </c>
      <c r="M164" s="100">
        <v>245000</v>
      </c>
      <c r="N164" s="100">
        <v>0</v>
      </c>
      <c r="O164" s="100">
        <v>0</v>
      </c>
      <c r="P164" s="100">
        <v>62320</v>
      </c>
      <c r="Q164" s="100">
        <v>0</v>
      </c>
      <c r="R164" s="100">
        <v>50000</v>
      </c>
      <c r="S164" s="100">
        <v>0</v>
      </c>
      <c r="T164" s="100">
        <v>0</v>
      </c>
      <c r="U164" s="115">
        <v>357320</v>
      </c>
      <c r="V164"/>
      <c r="W164"/>
      <c r="X164"/>
      <c r="Y164"/>
      <c r="Z164"/>
      <c r="AA164"/>
      <c r="AB164"/>
    </row>
    <row r="165" spans="1:28">
      <c r="A165" s="103" t="s">
        <v>149</v>
      </c>
      <c r="B165" s="100">
        <v>652630</v>
      </c>
      <c r="C165" s="100">
        <v>1003890</v>
      </c>
      <c r="D165" s="100">
        <v>204256</v>
      </c>
      <c r="E165" s="100">
        <v>96357</v>
      </c>
      <c r="F165" s="100">
        <v>0</v>
      </c>
      <c r="G165" s="100">
        <v>185024</v>
      </c>
      <c r="H165" s="100">
        <v>0</v>
      </c>
      <c r="I165" s="100">
        <v>1064894</v>
      </c>
      <c r="J165" s="114">
        <v>3207051</v>
      </c>
      <c r="K165" s="100">
        <v>999226</v>
      </c>
      <c r="L165" s="100">
        <v>0</v>
      </c>
      <c r="M165" s="100">
        <v>1760024</v>
      </c>
      <c r="N165" s="100">
        <v>0</v>
      </c>
      <c r="O165" s="100">
        <v>127792</v>
      </c>
      <c r="P165" s="100">
        <v>216304</v>
      </c>
      <c r="Q165" s="100">
        <v>6302</v>
      </c>
      <c r="R165" s="100">
        <v>97403</v>
      </c>
      <c r="S165" s="100">
        <v>0</v>
      </c>
      <c r="T165" s="100">
        <v>0</v>
      </c>
      <c r="U165" s="115">
        <v>3207051</v>
      </c>
      <c r="V165"/>
      <c r="W165"/>
      <c r="X165"/>
      <c r="Y165"/>
      <c r="Z165"/>
      <c r="AA165"/>
      <c r="AB165"/>
    </row>
    <row r="166" spans="1:28">
      <c r="A166" s="103" t="s">
        <v>397</v>
      </c>
      <c r="B166" s="100">
        <v>176899</v>
      </c>
      <c r="C166" s="100">
        <v>0</v>
      </c>
      <c r="D166" s="100">
        <v>165207</v>
      </c>
      <c r="E166" s="100">
        <v>118139</v>
      </c>
      <c r="F166" s="100">
        <v>0</v>
      </c>
      <c r="G166" s="100">
        <v>39323</v>
      </c>
      <c r="H166" s="100">
        <v>2899</v>
      </c>
      <c r="I166" s="100">
        <v>338432</v>
      </c>
      <c r="J166" s="114">
        <v>840899</v>
      </c>
      <c r="K166" s="100">
        <v>0</v>
      </c>
      <c r="L166" s="100">
        <v>0</v>
      </c>
      <c r="M166" s="100">
        <v>493432</v>
      </c>
      <c r="N166" s="100">
        <v>0</v>
      </c>
      <c r="O166" s="100">
        <v>211077</v>
      </c>
      <c r="P166" s="100">
        <v>133588</v>
      </c>
      <c r="Q166" s="100">
        <v>0</v>
      </c>
      <c r="R166" s="100">
        <v>2802</v>
      </c>
      <c r="S166" s="100">
        <v>0</v>
      </c>
      <c r="T166" s="100">
        <v>0</v>
      </c>
      <c r="U166" s="115">
        <v>840899</v>
      </c>
      <c r="V166"/>
      <c r="W166"/>
      <c r="X166"/>
      <c r="Y166"/>
      <c r="Z166"/>
      <c r="AA166"/>
      <c r="AB166"/>
    </row>
    <row r="167" spans="1:28">
      <c r="A167" s="103" t="s">
        <v>151</v>
      </c>
      <c r="B167" s="100">
        <v>405328</v>
      </c>
      <c r="C167" s="100">
        <v>21710</v>
      </c>
      <c r="D167" s="100">
        <v>465224</v>
      </c>
      <c r="E167" s="100">
        <v>12914</v>
      </c>
      <c r="F167" s="100">
        <v>0</v>
      </c>
      <c r="G167" s="100">
        <v>314752</v>
      </c>
      <c r="H167" s="100">
        <v>1045925</v>
      </c>
      <c r="I167" s="100">
        <v>0</v>
      </c>
      <c r="J167" s="114">
        <v>2265853</v>
      </c>
      <c r="K167" s="100">
        <v>13527</v>
      </c>
      <c r="L167" s="100">
        <v>47078</v>
      </c>
      <c r="M167" s="100">
        <v>1385583</v>
      </c>
      <c r="N167" s="100">
        <v>0</v>
      </c>
      <c r="O167" s="100">
        <v>264364</v>
      </c>
      <c r="P167" s="100">
        <v>122054</v>
      </c>
      <c r="Q167" s="100">
        <v>205219</v>
      </c>
      <c r="R167" s="100">
        <v>228028</v>
      </c>
      <c r="S167" s="100">
        <v>0</v>
      </c>
      <c r="T167" s="100">
        <v>0</v>
      </c>
      <c r="U167" s="115">
        <v>2265853</v>
      </c>
      <c r="V167"/>
      <c r="W167"/>
      <c r="X167"/>
      <c r="Y167"/>
      <c r="Z167"/>
      <c r="AA167"/>
      <c r="AB167"/>
    </row>
    <row r="168" spans="1:28">
      <c r="A168" s="103" t="s">
        <v>152</v>
      </c>
      <c r="B168" s="100">
        <v>1512847.65</v>
      </c>
      <c r="C168" s="100">
        <v>249515.33000000002</v>
      </c>
      <c r="D168" s="100">
        <v>0</v>
      </c>
      <c r="E168" s="100">
        <v>0</v>
      </c>
      <c r="F168" s="100">
        <v>4051.5</v>
      </c>
      <c r="G168" s="100">
        <v>14134.320000000002</v>
      </c>
      <c r="H168" s="100">
        <v>125832</v>
      </c>
      <c r="I168" s="100">
        <v>66516.12</v>
      </c>
      <c r="J168" s="114">
        <v>1972896.92</v>
      </c>
      <c r="K168" s="100">
        <v>0</v>
      </c>
      <c r="L168" s="100">
        <v>0</v>
      </c>
      <c r="M168" s="100">
        <v>524111.12</v>
      </c>
      <c r="N168" s="100">
        <v>0</v>
      </c>
      <c r="O168" s="100">
        <v>175313.58000000002</v>
      </c>
      <c r="P168" s="100">
        <v>137555.94</v>
      </c>
      <c r="Q168" s="100">
        <v>720829.2</v>
      </c>
      <c r="R168" s="100">
        <v>81903</v>
      </c>
      <c r="S168" s="100">
        <v>0</v>
      </c>
      <c r="T168" s="100">
        <v>0</v>
      </c>
      <c r="U168" s="115">
        <v>1639712.8399999999</v>
      </c>
      <c r="V168"/>
      <c r="W168"/>
      <c r="X168"/>
      <c r="Y168"/>
      <c r="Z168"/>
      <c r="AA168"/>
      <c r="AB168"/>
    </row>
    <row r="169" spans="1:28">
      <c r="A169" s="103" t="s">
        <v>153</v>
      </c>
      <c r="B169" s="100">
        <v>19180400</v>
      </c>
      <c r="C169" s="100">
        <v>1478641</v>
      </c>
      <c r="D169" s="100">
        <v>5691964</v>
      </c>
      <c r="E169" s="100">
        <v>932117</v>
      </c>
      <c r="F169" s="100">
        <v>0</v>
      </c>
      <c r="G169" s="100">
        <v>335992</v>
      </c>
      <c r="H169" s="100">
        <v>0</v>
      </c>
      <c r="I169" s="100">
        <v>2355246</v>
      </c>
      <c r="J169" s="114">
        <v>29974360</v>
      </c>
      <c r="K169" s="100">
        <v>3840198</v>
      </c>
      <c r="L169" s="100">
        <v>0</v>
      </c>
      <c r="M169" s="100">
        <v>6437916</v>
      </c>
      <c r="N169" s="100">
        <v>0</v>
      </c>
      <c r="O169" s="100">
        <v>18870959</v>
      </c>
      <c r="P169" s="100">
        <v>1137316</v>
      </c>
      <c r="Q169" s="100">
        <v>1568205</v>
      </c>
      <c r="R169" s="100">
        <v>544299</v>
      </c>
      <c r="S169" s="100">
        <v>0</v>
      </c>
      <c r="T169" s="100">
        <v>0</v>
      </c>
      <c r="U169" s="115">
        <v>32398893</v>
      </c>
      <c r="V169"/>
      <c r="W169"/>
      <c r="X169"/>
      <c r="Y169"/>
      <c r="Z169"/>
      <c r="AA169"/>
      <c r="AB169"/>
    </row>
    <row r="170" spans="1:28">
      <c r="A170" s="103" t="s">
        <v>154</v>
      </c>
      <c r="B170" s="100">
        <v>13324567.440000001</v>
      </c>
      <c r="C170" s="100">
        <v>0</v>
      </c>
      <c r="D170" s="100">
        <v>6285019.8499999996</v>
      </c>
      <c r="E170" s="100">
        <v>0</v>
      </c>
      <c r="F170" s="100">
        <v>0</v>
      </c>
      <c r="G170" s="100">
        <v>1401175</v>
      </c>
      <c r="H170" s="100">
        <v>1274423.8</v>
      </c>
      <c r="I170" s="100">
        <v>6638398.8300000001</v>
      </c>
      <c r="J170" s="114">
        <v>28923584.920000002</v>
      </c>
      <c r="K170" s="100">
        <v>11500424.75</v>
      </c>
      <c r="L170" s="100">
        <v>0</v>
      </c>
      <c r="M170" s="100">
        <v>1270000</v>
      </c>
      <c r="N170" s="100">
        <v>0</v>
      </c>
      <c r="O170" s="100">
        <v>11176993.760000004</v>
      </c>
      <c r="P170" s="100">
        <v>1396744.38</v>
      </c>
      <c r="Q170" s="100">
        <v>2815488.77</v>
      </c>
      <c r="R170" s="100">
        <v>1244353.1100000001</v>
      </c>
      <c r="S170" s="100">
        <v>0</v>
      </c>
      <c r="T170" s="100">
        <v>0</v>
      </c>
      <c r="U170" s="115">
        <v>29404004.770000003</v>
      </c>
      <c r="V170"/>
      <c r="W170"/>
      <c r="X170"/>
      <c r="Y170"/>
      <c r="Z170"/>
      <c r="AA170"/>
      <c r="AB170"/>
    </row>
    <row r="171" spans="1:28">
      <c r="A171" s="103" t="s">
        <v>398</v>
      </c>
      <c r="B171" s="100">
        <v>2146882</v>
      </c>
      <c r="C171" s="100">
        <v>0</v>
      </c>
      <c r="D171" s="100">
        <v>4208458</v>
      </c>
      <c r="E171" s="100">
        <v>110236</v>
      </c>
      <c r="F171" s="100">
        <v>0</v>
      </c>
      <c r="G171" s="100">
        <v>562667</v>
      </c>
      <c r="H171" s="100">
        <v>6854312</v>
      </c>
      <c r="I171" s="100">
        <v>0</v>
      </c>
      <c r="J171" s="114">
        <v>13882555</v>
      </c>
      <c r="K171" s="100">
        <v>0</v>
      </c>
      <c r="L171" s="100">
        <v>0</v>
      </c>
      <c r="M171" s="100">
        <v>6512667</v>
      </c>
      <c r="N171" s="100">
        <v>0</v>
      </c>
      <c r="O171" s="100">
        <v>6100139</v>
      </c>
      <c r="P171" s="100">
        <v>963371</v>
      </c>
      <c r="Q171" s="100">
        <v>355966</v>
      </c>
      <c r="R171" s="100">
        <v>5598</v>
      </c>
      <c r="S171" s="100">
        <v>0</v>
      </c>
      <c r="T171" s="100">
        <v>0</v>
      </c>
      <c r="U171" s="115">
        <v>13937741</v>
      </c>
      <c r="V171"/>
      <c r="W171"/>
      <c r="X171"/>
      <c r="Y171"/>
      <c r="Z171"/>
      <c r="AA171"/>
      <c r="AB171"/>
    </row>
    <row r="172" spans="1:28">
      <c r="A172" s="103" t="s">
        <v>156</v>
      </c>
      <c r="B172" s="100">
        <v>4882067</v>
      </c>
      <c r="C172" s="100">
        <v>12702</v>
      </c>
      <c r="D172" s="100">
        <v>2541070</v>
      </c>
      <c r="E172" s="100">
        <v>982995</v>
      </c>
      <c r="F172" s="100">
        <v>0</v>
      </c>
      <c r="G172" s="100">
        <v>219405</v>
      </c>
      <c r="H172" s="100">
        <v>739730</v>
      </c>
      <c r="I172" s="100">
        <v>618617</v>
      </c>
      <c r="J172" s="114">
        <v>9996586</v>
      </c>
      <c r="K172" s="100">
        <v>9936</v>
      </c>
      <c r="L172" s="100">
        <v>183070</v>
      </c>
      <c r="M172" s="100">
        <v>1059622</v>
      </c>
      <c r="N172" s="100">
        <v>0</v>
      </c>
      <c r="O172" s="100">
        <v>7976878</v>
      </c>
      <c r="P172" s="100">
        <v>648893</v>
      </c>
      <c r="Q172" s="100">
        <v>1227399</v>
      </c>
      <c r="R172" s="100">
        <v>1495000</v>
      </c>
      <c r="S172" s="100">
        <v>0</v>
      </c>
      <c r="T172" s="100">
        <v>0</v>
      </c>
      <c r="U172" s="115">
        <v>12600798</v>
      </c>
      <c r="V172"/>
      <c r="W172"/>
      <c r="X172"/>
      <c r="Y172"/>
      <c r="Z172"/>
      <c r="AA172"/>
      <c r="AB172"/>
    </row>
    <row r="173" spans="1:28">
      <c r="A173" s="103" t="s">
        <v>157</v>
      </c>
      <c r="B173" s="100">
        <v>147534641.66</v>
      </c>
      <c r="C173" s="100">
        <v>7701448</v>
      </c>
      <c r="D173" s="100">
        <v>54093460.579999998</v>
      </c>
      <c r="E173" s="100">
        <v>66825154.990000002</v>
      </c>
      <c r="F173" s="100">
        <v>1115866.27</v>
      </c>
      <c r="G173" s="100">
        <v>19024595.200000003</v>
      </c>
      <c r="H173" s="100">
        <v>16453699.16</v>
      </c>
      <c r="I173" s="100">
        <v>10947107.529999999</v>
      </c>
      <c r="J173" s="114">
        <v>323695973.38999999</v>
      </c>
      <c r="K173" s="100">
        <v>57206895.740000002</v>
      </c>
      <c r="L173" s="100">
        <v>1887611.21</v>
      </c>
      <c r="M173" s="100">
        <v>103034355.62</v>
      </c>
      <c r="N173" s="100">
        <v>0</v>
      </c>
      <c r="O173" s="100">
        <v>137575660.53</v>
      </c>
      <c r="P173" s="100">
        <v>12652851.970000001</v>
      </c>
      <c r="Q173" s="100">
        <v>40629.56</v>
      </c>
      <c r="R173" s="100">
        <v>28461606.379999999</v>
      </c>
      <c r="S173" s="100">
        <v>58420000</v>
      </c>
      <c r="T173" s="100">
        <v>0</v>
      </c>
      <c r="U173" s="115">
        <v>399279611.01000005</v>
      </c>
      <c r="V173"/>
      <c r="W173"/>
      <c r="X173"/>
      <c r="Y173"/>
      <c r="Z173"/>
      <c r="AA173"/>
      <c r="AB173"/>
    </row>
    <row r="174" spans="1:28">
      <c r="A174" s="103" t="s">
        <v>158</v>
      </c>
      <c r="B174" s="100">
        <v>26543404</v>
      </c>
      <c r="C174" s="100">
        <v>0</v>
      </c>
      <c r="D174" s="100">
        <v>1575628</v>
      </c>
      <c r="E174" s="100">
        <v>823519</v>
      </c>
      <c r="F174" s="100">
        <v>0</v>
      </c>
      <c r="G174" s="100">
        <v>0</v>
      </c>
      <c r="H174" s="100">
        <v>520166</v>
      </c>
      <c r="I174" s="100">
        <v>0</v>
      </c>
      <c r="J174" s="114">
        <v>29462717</v>
      </c>
      <c r="K174" s="100">
        <v>0</v>
      </c>
      <c r="L174" s="100">
        <v>0</v>
      </c>
      <c r="M174" s="100">
        <v>2582668</v>
      </c>
      <c r="N174" s="100">
        <v>0</v>
      </c>
      <c r="O174" s="100">
        <v>5444216</v>
      </c>
      <c r="P174" s="100">
        <v>1117295</v>
      </c>
      <c r="Q174" s="100">
        <v>10728313</v>
      </c>
      <c r="R174" s="100">
        <v>8017521</v>
      </c>
      <c r="S174" s="100">
        <v>0</v>
      </c>
      <c r="T174" s="100">
        <v>0</v>
      </c>
      <c r="U174" s="115">
        <v>27890013</v>
      </c>
      <c r="V174"/>
      <c r="W174"/>
      <c r="X174"/>
      <c r="Y174"/>
      <c r="Z174"/>
      <c r="AA174"/>
      <c r="AB174"/>
    </row>
    <row r="175" spans="1:28">
      <c r="A175" s="103" t="s">
        <v>159</v>
      </c>
      <c r="B175" s="100">
        <v>0</v>
      </c>
      <c r="C175" s="100">
        <v>0</v>
      </c>
      <c r="D175" s="100">
        <v>0</v>
      </c>
      <c r="E175" s="100">
        <v>0</v>
      </c>
      <c r="F175" s="100">
        <v>0</v>
      </c>
      <c r="G175" s="100">
        <v>0</v>
      </c>
      <c r="H175" s="100">
        <v>0</v>
      </c>
      <c r="I175" s="100">
        <v>0</v>
      </c>
      <c r="J175" s="114">
        <v>0</v>
      </c>
      <c r="K175" s="100">
        <v>0</v>
      </c>
      <c r="L175" s="100">
        <v>0</v>
      </c>
      <c r="M175" s="100">
        <v>0</v>
      </c>
      <c r="N175" s="100">
        <v>0</v>
      </c>
      <c r="O175" s="100">
        <v>0</v>
      </c>
      <c r="P175" s="100">
        <v>0</v>
      </c>
      <c r="Q175" s="100">
        <v>0</v>
      </c>
      <c r="R175" s="100">
        <v>0</v>
      </c>
      <c r="S175" s="100">
        <v>0</v>
      </c>
      <c r="T175" s="100">
        <v>0</v>
      </c>
      <c r="U175" s="115">
        <v>0</v>
      </c>
    </row>
    <row r="176" spans="1:28">
      <c r="A176" s="103" t="s">
        <v>160</v>
      </c>
      <c r="B176" s="100">
        <v>1616206.82</v>
      </c>
      <c r="C176" s="100">
        <v>0</v>
      </c>
      <c r="D176" s="100">
        <v>592152.66000000015</v>
      </c>
      <c r="E176" s="100">
        <v>41240.68</v>
      </c>
      <c r="F176" s="100">
        <v>34793.64</v>
      </c>
      <c r="G176" s="100">
        <v>90786.17</v>
      </c>
      <c r="H176" s="100">
        <v>46668.639999999999</v>
      </c>
      <c r="I176" s="100">
        <v>2210661.5699999998</v>
      </c>
      <c r="J176" s="114">
        <v>4632510.1800000006</v>
      </c>
      <c r="K176" s="100">
        <v>0</v>
      </c>
      <c r="L176" s="100">
        <v>0</v>
      </c>
      <c r="M176" s="100">
        <v>3246978.0500000003</v>
      </c>
      <c r="N176" s="100">
        <v>0</v>
      </c>
      <c r="O176" s="100">
        <v>864684.49999999988</v>
      </c>
      <c r="P176" s="100">
        <v>221047.08</v>
      </c>
      <c r="Q176" s="100">
        <v>0</v>
      </c>
      <c r="R176" s="100">
        <v>517494.64</v>
      </c>
      <c r="S176" s="100">
        <v>4480000</v>
      </c>
      <c r="T176" s="100">
        <v>0</v>
      </c>
      <c r="U176" s="115">
        <v>9330204.2699999996</v>
      </c>
    </row>
    <row r="177" spans="1:28">
      <c r="A177" s="103" t="s">
        <v>161</v>
      </c>
      <c r="B177" s="100">
        <v>0</v>
      </c>
      <c r="C177" s="100">
        <v>0</v>
      </c>
      <c r="D177" s="100">
        <v>0</v>
      </c>
      <c r="E177" s="100">
        <v>0</v>
      </c>
      <c r="F177" s="100">
        <v>0</v>
      </c>
      <c r="G177" s="100">
        <v>0</v>
      </c>
      <c r="H177" s="100">
        <v>0</v>
      </c>
      <c r="I177" s="100">
        <v>0</v>
      </c>
      <c r="J177" s="114">
        <v>0</v>
      </c>
      <c r="K177" s="100">
        <v>0</v>
      </c>
      <c r="L177" s="100">
        <v>0</v>
      </c>
      <c r="M177" s="100">
        <v>0</v>
      </c>
      <c r="N177" s="100">
        <v>0</v>
      </c>
      <c r="O177" s="100">
        <v>0</v>
      </c>
      <c r="P177" s="100">
        <v>0</v>
      </c>
      <c r="Q177" s="100">
        <v>0</v>
      </c>
      <c r="R177" s="100">
        <v>0</v>
      </c>
      <c r="S177" s="100">
        <v>0</v>
      </c>
      <c r="T177" s="100">
        <v>0</v>
      </c>
      <c r="U177" s="115">
        <v>0</v>
      </c>
    </row>
    <row r="178" spans="1:28">
      <c r="A178" s="103" t="s">
        <v>399</v>
      </c>
      <c r="B178" s="100">
        <v>2912050</v>
      </c>
      <c r="C178" s="100">
        <v>0</v>
      </c>
      <c r="D178" s="100">
        <v>692996</v>
      </c>
      <c r="E178" s="100">
        <v>0</v>
      </c>
      <c r="F178" s="100">
        <v>0</v>
      </c>
      <c r="G178" s="100">
        <v>0</v>
      </c>
      <c r="H178" s="100">
        <v>45964</v>
      </c>
      <c r="I178" s="100">
        <v>343421</v>
      </c>
      <c r="J178" s="114">
        <v>3994431</v>
      </c>
      <c r="K178" s="100">
        <v>0</v>
      </c>
      <c r="L178" s="100">
        <v>0</v>
      </c>
      <c r="M178" s="100">
        <v>508000</v>
      </c>
      <c r="N178" s="100">
        <v>0</v>
      </c>
      <c r="O178" s="100">
        <v>1800204</v>
      </c>
      <c r="P178" s="100">
        <v>230851</v>
      </c>
      <c r="Q178" s="100">
        <v>66414</v>
      </c>
      <c r="R178" s="100">
        <v>814</v>
      </c>
      <c r="S178" s="100">
        <v>0</v>
      </c>
      <c r="T178" s="100">
        <v>0</v>
      </c>
      <c r="U178" s="115">
        <v>2606283</v>
      </c>
    </row>
    <row r="179" spans="1:28">
      <c r="A179" s="103" t="s">
        <v>400</v>
      </c>
      <c r="B179" s="100">
        <v>0</v>
      </c>
      <c r="C179" s="100">
        <v>0</v>
      </c>
      <c r="D179" s="100">
        <v>0</v>
      </c>
      <c r="E179" s="100">
        <v>0</v>
      </c>
      <c r="F179" s="100">
        <v>0</v>
      </c>
      <c r="G179" s="100">
        <v>0</v>
      </c>
      <c r="H179" s="100">
        <v>0</v>
      </c>
      <c r="I179" s="100">
        <v>0</v>
      </c>
      <c r="J179" s="114">
        <v>0</v>
      </c>
      <c r="K179" s="100">
        <v>0</v>
      </c>
      <c r="L179" s="100">
        <v>0</v>
      </c>
      <c r="M179" s="100">
        <v>0</v>
      </c>
      <c r="N179" s="100">
        <v>0</v>
      </c>
      <c r="O179" s="100">
        <v>0</v>
      </c>
      <c r="P179" s="100">
        <v>0</v>
      </c>
      <c r="Q179" s="100">
        <v>0</v>
      </c>
      <c r="R179" s="100">
        <v>0</v>
      </c>
      <c r="S179" s="100">
        <v>0</v>
      </c>
      <c r="T179" s="100">
        <v>0</v>
      </c>
      <c r="U179" s="115">
        <v>0</v>
      </c>
    </row>
    <row r="180" spans="1:28" s="113" customFormat="1" ht="14.4">
      <c r="A180" s="108" t="s">
        <v>41</v>
      </c>
      <c r="B180" s="109">
        <v>338523011.46999997</v>
      </c>
      <c r="C180" s="109">
        <v>15867211.33</v>
      </c>
      <c r="D180" s="109">
        <v>135655188.96000001</v>
      </c>
      <c r="E180" s="109">
        <v>88229875.370000005</v>
      </c>
      <c r="F180" s="109">
        <v>1812819.41</v>
      </c>
      <c r="G180" s="109">
        <v>58158204.240000002</v>
      </c>
      <c r="H180" s="109">
        <v>45583515.68</v>
      </c>
      <c r="I180" s="109">
        <v>45369268.910000004</v>
      </c>
      <c r="J180" s="110">
        <v>729199095.36999989</v>
      </c>
      <c r="K180" s="109">
        <v>108021842.71000001</v>
      </c>
      <c r="L180" s="109">
        <v>5739177.79</v>
      </c>
      <c r="M180" s="109">
        <v>189335676.11000001</v>
      </c>
      <c r="N180" s="109">
        <v>0</v>
      </c>
      <c r="O180" s="109">
        <v>274993544.78999996</v>
      </c>
      <c r="P180" s="109">
        <v>32591423.739999995</v>
      </c>
      <c r="Q180" s="109">
        <v>37644470.989999995</v>
      </c>
      <c r="R180" s="109">
        <v>60390269.759999998</v>
      </c>
      <c r="S180" s="109">
        <v>72008513</v>
      </c>
      <c r="T180" s="109">
        <v>0</v>
      </c>
      <c r="U180" s="111">
        <v>780724918.88999999</v>
      </c>
      <c r="V180" s="112"/>
      <c r="W180" s="112"/>
      <c r="X180" s="112"/>
      <c r="Y180" s="112"/>
      <c r="Z180" s="112"/>
      <c r="AA180" s="112"/>
      <c r="AB180" s="112"/>
    </row>
    <row r="181" spans="1:28" s="113" customFormat="1" ht="14.4">
      <c r="A181" s="108" t="s">
        <v>42</v>
      </c>
      <c r="B181" s="109">
        <v>391945232.46999997</v>
      </c>
      <c r="C181" s="109">
        <v>36514074.329999998</v>
      </c>
      <c r="D181" s="109">
        <v>172980903.96000001</v>
      </c>
      <c r="E181" s="109">
        <v>106522137.37</v>
      </c>
      <c r="F181" s="109">
        <v>4665346.41</v>
      </c>
      <c r="G181" s="109">
        <v>67828980.24000001</v>
      </c>
      <c r="H181" s="109">
        <v>89119259.680000007</v>
      </c>
      <c r="I181" s="109">
        <v>52611210.910000004</v>
      </c>
      <c r="J181" s="110">
        <v>922187145.37</v>
      </c>
      <c r="K181" s="109">
        <v>190882748.71000001</v>
      </c>
      <c r="L181" s="109">
        <v>5789963.79</v>
      </c>
      <c r="M181" s="109">
        <v>215022806.11000001</v>
      </c>
      <c r="N181" s="109">
        <v>0</v>
      </c>
      <c r="O181" s="109">
        <v>296393071.78999996</v>
      </c>
      <c r="P181" s="109">
        <v>46353869.739999995</v>
      </c>
      <c r="Q181" s="109">
        <v>42316296.989999995</v>
      </c>
      <c r="R181" s="109">
        <v>97255889.75999999</v>
      </c>
      <c r="S181" s="109">
        <v>72008513</v>
      </c>
      <c r="T181" s="109">
        <v>0</v>
      </c>
      <c r="U181" s="111">
        <v>966023159.88999999</v>
      </c>
      <c r="V181" s="112"/>
      <c r="W181" s="112"/>
      <c r="X181" s="112"/>
      <c r="Y181" s="112"/>
      <c r="Z181" s="112"/>
      <c r="AA181" s="112"/>
      <c r="AB181" s="112"/>
    </row>
    <row r="182" spans="1:28">
      <c r="J182" s="114">
        <v>0</v>
      </c>
      <c r="U182" s="115">
        <v>0</v>
      </c>
    </row>
    <row r="183" spans="1:28" s="113" customFormat="1" ht="14.4">
      <c r="A183" s="108" t="s">
        <v>164</v>
      </c>
      <c r="B183" s="109">
        <v>8960526.7300000004</v>
      </c>
      <c r="C183" s="109">
        <v>3011341.75</v>
      </c>
      <c r="D183" s="109">
        <v>8915778.2500000019</v>
      </c>
      <c r="E183" s="109">
        <v>8628170.8000000007</v>
      </c>
      <c r="F183" s="109">
        <v>336076.9</v>
      </c>
      <c r="G183" s="109">
        <v>82144.160000000003</v>
      </c>
      <c r="H183" s="109">
        <v>1226599.18</v>
      </c>
      <c r="I183" s="109">
        <v>3048913.3</v>
      </c>
      <c r="J183" s="110">
        <v>34209551.07</v>
      </c>
      <c r="K183" s="109">
        <v>24977130.59</v>
      </c>
      <c r="L183" s="109">
        <v>34714.050000000003</v>
      </c>
      <c r="M183" s="109">
        <v>0</v>
      </c>
      <c r="N183" s="109">
        <v>0</v>
      </c>
      <c r="O183" s="109">
        <v>2299250.1999999997</v>
      </c>
      <c r="P183" s="109">
        <v>5420085.04</v>
      </c>
      <c r="Q183" s="109">
        <v>57439.91</v>
      </c>
      <c r="R183" s="109">
        <v>3658728.12</v>
      </c>
      <c r="S183" s="109">
        <v>0</v>
      </c>
      <c r="T183" s="109">
        <v>0</v>
      </c>
      <c r="U183" s="111">
        <v>36447347.909999996</v>
      </c>
      <c r="V183" s="112"/>
      <c r="W183" s="112"/>
      <c r="X183" s="112"/>
      <c r="Y183" s="112"/>
      <c r="Z183" s="112"/>
      <c r="AA183" s="112"/>
      <c r="AB183" s="112"/>
    </row>
    <row r="184" spans="1:28">
      <c r="A184" s="103" t="s">
        <v>165</v>
      </c>
      <c r="B184" s="100">
        <v>4774663</v>
      </c>
      <c r="C184" s="100">
        <v>0</v>
      </c>
      <c r="D184" s="100">
        <v>3269082</v>
      </c>
      <c r="E184" s="100">
        <v>140395</v>
      </c>
      <c r="F184" s="100">
        <v>0</v>
      </c>
      <c r="G184" s="100">
        <v>848126</v>
      </c>
      <c r="H184" s="100">
        <v>2140725</v>
      </c>
      <c r="I184" s="100">
        <v>302748</v>
      </c>
      <c r="J184" s="114">
        <v>11475739</v>
      </c>
      <c r="K184" s="100">
        <v>0</v>
      </c>
      <c r="L184" s="100">
        <v>244700</v>
      </c>
      <c r="M184" s="100">
        <v>2152215</v>
      </c>
      <c r="N184" s="100">
        <v>0</v>
      </c>
      <c r="O184" s="100">
        <v>4484649</v>
      </c>
      <c r="P184" s="100">
        <v>484213</v>
      </c>
      <c r="Q184" s="100">
        <v>1422856</v>
      </c>
      <c r="R184" s="100">
        <v>1987605</v>
      </c>
      <c r="S184" s="100">
        <v>742480</v>
      </c>
      <c r="T184" s="100">
        <v>0</v>
      </c>
      <c r="U184" s="115">
        <v>11518718</v>
      </c>
    </row>
    <row r="185" spans="1:28">
      <c r="A185" s="103" t="s">
        <v>166</v>
      </c>
      <c r="B185" s="100">
        <v>607101</v>
      </c>
      <c r="C185" s="100">
        <v>0</v>
      </c>
      <c r="D185" s="100">
        <v>2642810</v>
      </c>
      <c r="E185" s="100">
        <v>283016</v>
      </c>
      <c r="F185" s="100">
        <v>3738</v>
      </c>
      <c r="G185" s="100">
        <v>10202226</v>
      </c>
      <c r="H185" s="100">
        <v>445081</v>
      </c>
      <c r="I185" s="100">
        <v>772391</v>
      </c>
      <c r="J185" s="114">
        <v>14956363</v>
      </c>
      <c r="K185" s="100">
        <v>0</v>
      </c>
      <c r="L185" s="100">
        <v>0</v>
      </c>
      <c r="M185" s="100">
        <v>11122442</v>
      </c>
      <c r="N185" s="100">
        <v>0</v>
      </c>
      <c r="O185" s="100">
        <v>2558640</v>
      </c>
      <c r="P185" s="100">
        <v>808902</v>
      </c>
      <c r="Q185" s="100">
        <v>20085</v>
      </c>
      <c r="R185" s="100">
        <v>498734</v>
      </c>
      <c r="S185" s="100">
        <v>0</v>
      </c>
      <c r="T185" s="100">
        <v>0</v>
      </c>
      <c r="U185" s="115">
        <v>15008803</v>
      </c>
    </row>
    <row r="186" spans="1:28">
      <c r="A186" s="103" t="s">
        <v>167</v>
      </c>
      <c r="B186" s="100">
        <v>1326782.8799999999</v>
      </c>
      <c r="C186" s="100">
        <v>0</v>
      </c>
      <c r="D186" s="100">
        <v>1470932.45</v>
      </c>
      <c r="E186" s="100">
        <v>200869.88</v>
      </c>
      <c r="F186" s="100">
        <v>0</v>
      </c>
      <c r="G186" s="100">
        <v>1075759.78</v>
      </c>
      <c r="H186" s="100">
        <v>194616.89</v>
      </c>
      <c r="I186" s="100">
        <v>560779.28</v>
      </c>
      <c r="J186" s="114">
        <v>4829741.16</v>
      </c>
      <c r="K186" s="100">
        <v>0</v>
      </c>
      <c r="L186" s="100">
        <v>0</v>
      </c>
      <c r="M186" s="100">
        <v>2657141.7599999998</v>
      </c>
      <c r="N186" s="100">
        <v>0</v>
      </c>
      <c r="O186" s="100">
        <v>929431.21</v>
      </c>
      <c r="P186" s="100">
        <v>192777.14</v>
      </c>
      <c r="Q186" s="100">
        <v>197643.68</v>
      </c>
      <c r="R186" s="100">
        <v>918687.92999999993</v>
      </c>
      <c r="S186" s="100">
        <v>0</v>
      </c>
      <c r="T186" s="100">
        <v>0</v>
      </c>
      <c r="U186" s="115">
        <v>4895681.72</v>
      </c>
    </row>
    <row r="187" spans="1:28">
      <c r="A187" s="103" t="s">
        <v>168</v>
      </c>
      <c r="B187" s="100">
        <v>1639852</v>
      </c>
      <c r="C187" s="100">
        <v>0</v>
      </c>
      <c r="D187" s="100">
        <v>524451</v>
      </c>
      <c r="E187" s="100">
        <v>254269</v>
      </c>
      <c r="F187" s="100">
        <v>46059</v>
      </c>
      <c r="G187" s="100">
        <v>0</v>
      </c>
      <c r="H187" s="100">
        <v>0</v>
      </c>
      <c r="I187" s="100">
        <v>0</v>
      </c>
      <c r="J187" s="114">
        <v>2464631</v>
      </c>
      <c r="K187" s="100">
        <v>840758</v>
      </c>
      <c r="L187" s="100">
        <v>0</v>
      </c>
      <c r="M187" s="100">
        <v>193509</v>
      </c>
      <c r="N187" s="100">
        <v>0</v>
      </c>
      <c r="O187" s="100">
        <v>47348</v>
      </c>
      <c r="P187" s="100">
        <v>233890</v>
      </c>
      <c r="Q187" s="100">
        <v>0</v>
      </c>
      <c r="R187" s="100">
        <v>1083653</v>
      </c>
      <c r="S187" s="100">
        <v>0</v>
      </c>
      <c r="T187" s="100">
        <v>0</v>
      </c>
      <c r="U187" s="115">
        <v>2399158</v>
      </c>
    </row>
    <row r="188" spans="1:28" s="113" customFormat="1" ht="14.4">
      <c r="A188" s="108" t="s">
        <v>41</v>
      </c>
      <c r="B188" s="109">
        <v>8348398.8799999999</v>
      </c>
      <c r="C188" s="109">
        <v>0</v>
      </c>
      <c r="D188" s="109">
        <v>7907275.4500000002</v>
      </c>
      <c r="E188" s="109">
        <v>878549.88</v>
      </c>
      <c r="F188" s="109">
        <v>49797</v>
      </c>
      <c r="G188" s="109">
        <v>12126111.779999999</v>
      </c>
      <c r="H188" s="109">
        <v>2780422.89</v>
      </c>
      <c r="I188" s="109">
        <v>1635918.28</v>
      </c>
      <c r="J188" s="110">
        <v>33726474.160000004</v>
      </c>
      <c r="K188" s="109">
        <v>840758</v>
      </c>
      <c r="L188" s="109">
        <v>244700</v>
      </c>
      <c r="M188" s="109">
        <v>16125307.76</v>
      </c>
      <c r="N188" s="109">
        <v>0</v>
      </c>
      <c r="O188" s="109">
        <v>8020068.21</v>
      </c>
      <c r="P188" s="109">
        <v>1719782.1400000001</v>
      </c>
      <c r="Q188" s="109">
        <v>1640584.68</v>
      </c>
      <c r="R188" s="109">
        <v>4488679.93</v>
      </c>
      <c r="S188" s="109">
        <v>742480</v>
      </c>
      <c r="T188" s="109">
        <v>0</v>
      </c>
      <c r="U188" s="111">
        <v>33822360.719999999</v>
      </c>
      <c r="V188" s="112"/>
      <c r="W188" s="112"/>
      <c r="X188" s="112"/>
      <c r="Y188" s="112"/>
      <c r="Z188" s="112"/>
      <c r="AA188" s="112"/>
      <c r="AB188" s="112"/>
    </row>
    <row r="189" spans="1:28" s="113" customFormat="1" ht="14.4">
      <c r="A189" s="108" t="s">
        <v>42</v>
      </c>
      <c r="B189" s="109">
        <v>17308925.609999999</v>
      </c>
      <c r="C189" s="109">
        <v>3011341.75</v>
      </c>
      <c r="D189" s="109">
        <v>16823053.700000003</v>
      </c>
      <c r="E189" s="109">
        <v>9506720.6800000016</v>
      </c>
      <c r="F189" s="109">
        <v>385873.9</v>
      </c>
      <c r="G189" s="109">
        <v>12208255.939999999</v>
      </c>
      <c r="H189" s="109">
        <v>4007022.0700000003</v>
      </c>
      <c r="I189" s="109">
        <v>4684831.58</v>
      </c>
      <c r="J189" s="110">
        <v>67936025.230000004</v>
      </c>
      <c r="K189" s="109">
        <v>25817888.59</v>
      </c>
      <c r="L189" s="109">
        <v>279414.05</v>
      </c>
      <c r="M189" s="109">
        <v>16125307.76</v>
      </c>
      <c r="N189" s="109">
        <v>0</v>
      </c>
      <c r="O189" s="109">
        <v>10319318.41</v>
      </c>
      <c r="P189" s="109">
        <v>7139867.1799999997</v>
      </c>
      <c r="Q189" s="109">
        <v>1698024.5899999999</v>
      </c>
      <c r="R189" s="109">
        <v>8147408.0499999998</v>
      </c>
      <c r="S189" s="109">
        <v>742480</v>
      </c>
      <c r="T189" s="109">
        <v>0</v>
      </c>
      <c r="U189" s="111">
        <v>70269708.629999995</v>
      </c>
      <c r="V189" s="112"/>
      <c r="W189" s="112"/>
      <c r="X189" s="112"/>
      <c r="Y189" s="112"/>
      <c r="Z189" s="112"/>
      <c r="AA189" s="112"/>
      <c r="AB189" s="112"/>
    </row>
    <row r="190" spans="1:28">
      <c r="J190" s="114">
        <v>0</v>
      </c>
      <c r="U190" s="115">
        <v>0</v>
      </c>
    </row>
    <row r="191" spans="1:28" s="113" customFormat="1" ht="14.4">
      <c r="A191" s="108" t="s">
        <v>169</v>
      </c>
      <c r="B191" s="109">
        <v>1190795</v>
      </c>
      <c r="C191" s="109">
        <v>1602648</v>
      </c>
      <c r="D191" s="109">
        <v>2172828</v>
      </c>
      <c r="E191" s="109">
        <v>1093185</v>
      </c>
      <c r="F191" s="109">
        <v>16981</v>
      </c>
      <c r="G191" s="109">
        <v>0</v>
      </c>
      <c r="H191" s="109">
        <v>1327661</v>
      </c>
      <c r="I191" s="109">
        <v>87064</v>
      </c>
      <c r="J191" s="110">
        <v>7491162</v>
      </c>
      <c r="K191" s="109">
        <v>3592411</v>
      </c>
      <c r="L191" s="109">
        <v>107213</v>
      </c>
      <c r="M191" s="109">
        <v>118778</v>
      </c>
      <c r="N191" s="109">
        <v>0</v>
      </c>
      <c r="O191" s="109">
        <v>556804</v>
      </c>
      <c r="P191" s="109">
        <v>2197901</v>
      </c>
      <c r="Q191" s="109">
        <v>533464</v>
      </c>
      <c r="R191" s="109">
        <v>610465</v>
      </c>
      <c r="S191" s="109">
        <v>0</v>
      </c>
      <c r="T191" s="109">
        <v>0</v>
      </c>
      <c r="U191" s="111">
        <v>7717036</v>
      </c>
      <c r="V191" s="112"/>
      <c r="W191" s="112"/>
      <c r="X191" s="112"/>
      <c r="Y191" s="112"/>
      <c r="Z191" s="112"/>
      <c r="AA191" s="112"/>
      <c r="AB191" s="112"/>
    </row>
    <row r="192" spans="1:28">
      <c r="A192" s="103" t="s">
        <v>170</v>
      </c>
      <c r="B192" s="100">
        <v>60733.07</v>
      </c>
      <c r="C192" s="100">
        <v>0</v>
      </c>
      <c r="D192" s="100">
        <v>268633.27</v>
      </c>
      <c r="E192" s="100">
        <v>0</v>
      </c>
      <c r="F192" s="100">
        <v>0</v>
      </c>
      <c r="G192" s="100">
        <v>0</v>
      </c>
      <c r="H192" s="100">
        <v>42600</v>
      </c>
      <c r="I192" s="100">
        <v>448859.12</v>
      </c>
      <c r="J192" s="114">
        <v>820825.46</v>
      </c>
      <c r="K192" s="100">
        <v>99095.41</v>
      </c>
      <c r="L192" s="100">
        <v>0</v>
      </c>
      <c r="M192" s="100">
        <v>487503.35</v>
      </c>
      <c r="N192" s="100">
        <v>0</v>
      </c>
      <c r="O192" s="100">
        <v>165927.54</v>
      </c>
      <c r="P192" s="100">
        <v>39263.14</v>
      </c>
      <c r="Q192" s="100">
        <v>20087.87</v>
      </c>
      <c r="R192" s="100">
        <v>8948.15</v>
      </c>
      <c r="S192" s="100">
        <v>0</v>
      </c>
      <c r="T192" s="100">
        <v>0</v>
      </c>
      <c r="U192" s="115">
        <v>820825.46000000008</v>
      </c>
    </row>
    <row r="193" spans="1:28">
      <c r="A193" s="103" t="s">
        <v>171</v>
      </c>
      <c r="B193" s="100">
        <v>3664428</v>
      </c>
      <c r="C193" s="100">
        <v>702024</v>
      </c>
      <c r="D193" s="100">
        <v>439272</v>
      </c>
      <c r="E193" s="100">
        <v>343281</v>
      </c>
      <c r="F193" s="100">
        <v>93191</v>
      </c>
      <c r="G193" s="100">
        <v>114748</v>
      </c>
      <c r="H193" s="100">
        <v>176645</v>
      </c>
      <c r="I193" s="100">
        <v>976634</v>
      </c>
      <c r="J193" s="114">
        <v>6510223</v>
      </c>
      <c r="K193" s="100">
        <v>0</v>
      </c>
      <c r="L193" s="100">
        <v>116754</v>
      </c>
      <c r="M193" s="100">
        <v>3153048</v>
      </c>
      <c r="N193" s="100">
        <v>0</v>
      </c>
      <c r="O193" s="100">
        <v>816781</v>
      </c>
      <c r="P193" s="100">
        <v>374254</v>
      </c>
      <c r="Q193" s="100">
        <v>1591361</v>
      </c>
      <c r="R193" s="100">
        <v>1162508</v>
      </c>
      <c r="S193" s="100">
        <v>0</v>
      </c>
      <c r="T193" s="100">
        <v>0</v>
      </c>
      <c r="U193" s="115">
        <v>7214706</v>
      </c>
    </row>
    <row r="194" spans="1:28">
      <c r="A194" s="103" t="s">
        <v>401</v>
      </c>
      <c r="B194" s="100">
        <v>0</v>
      </c>
      <c r="C194" s="100">
        <v>0</v>
      </c>
      <c r="D194" s="100">
        <v>0</v>
      </c>
      <c r="E194" s="100">
        <v>0</v>
      </c>
      <c r="F194" s="100">
        <v>0</v>
      </c>
      <c r="G194" s="100">
        <v>0</v>
      </c>
      <c r="H194" s="100">
        <v>0</v>
      </c>
      <c r="I194" s="100">
        <v>0</v>
      </c>
      <c r="J194" s="114">
        <v>0</v>
      </c>
      <c r="K194" s="100">
        <v>0</v>
      </c>
      <c r="L194" s="100">
        <v>0</v>
      </c>
      <c r="M194" s="100">
        <v>0</v>
      </c>
      <c r="N194" s="100">
        <v>0</v>
      </c>
      <c r="O194" s="100">
        <v>0</v>
      </c>
      <c r="P194" s="100">
        <v>0</v>
      </c>
      <c r="Q194" s="100">
        <v>0</v>
      </c>
      <c r="R194" s="100">
        <v>0</v>
      </c>
      <c r="S194" s="100">
        <v>0</v>
      </c>
      <c r="T194" s="100">
        <v>0</v>
      </c>
      <c r="U194" s="115">
        <v>0</v>
      </c>
    </row>
    <row r="195" spans="1:28">
      <c r="A195" s="103" t="s">
        <v>173</v>
      </c>
      <c r="B195" s="100">
        <v>0</v>
      </c>
      <c r="C195" s="100">
        <v>0</v>
      </c>
      <c r="D195" s="100">
        <v>0</v>
      </c>
      <c r="E195" s="100">
        <v>0</v>
      </c>
      <c r="F195" s="100">
        <v>0</v>
      </c>
      <c r="G195" s="100">
        <v>0</v>
      </c>
      <c r="H195" s="100">
        <v>0</v>
      </c>
      <c r="I195" s="100">
        <v>0</v>
      </c>
      <c r="J195" s="114">
        <v>0</v>
      </c>
      <c r="K195" s="100">
        <v>0</v>
      </c>
      <c r="L195" s="100">
        <v>0</v>
      </c>
      <c r="M195" s="100">
        <v>0</v>
      </c>
      <c r="N195" s="100">
        <v>0</v>
      </c>
      <c r="O195" s="100">
        <v>0</v>
      </c>
      <c r="P195" s="100">
        <v>0</v>
      </c>
      <c r="Q195" s="100">
        <v>0</v>
      </c>
      <c r="R195" s="100">
        <v>0</v>
      </c>
      <c r="S195" s="100">
        <v>0</v>
      </c>
      <c r="T195" s="100">
        <v>0</v>
      </c>
      <c r="U195" s="115">
        <v>0</v>
      </c>
    </row>
    <row r="196" spans="1:28">
      <c r="A196" s="103" t="s">
        <v>174</v>
      </c>
      <c r="B196" s="100">
        <v>0</v>
      </c>
      <c r="C196" s="100">
        <v>0</v>
      </c>
      <c r="D196" s="100">
        <v>40158.600000000006</v>
      </c>
      <c r="E196" s="100">
        <v>0</v>
      </c>
      <c r="F196" s="100">
        <v>0</v>
      </c>
      <c r="G196" s="100">
        <v>0</v>
      </c>
      <c r="H196" s="100">
        <v>0</v>
      </c>
      <c r="I196" s="100">
        <v>0</v>
      </c>
      <c r="J196" s="114">
        <v>40158.600000000006</v>
      </c>
      <c r="K196" s="100">
        <v>34003.83</v>
      </c>
      <c r="L196" s="100">
        <v>0</v>
      </c>
      <c r="M196" s="100">
        <v>0</v>
      </c>
      <c r="N196" s="100">
        <v>0</v>
      </c>
      <c r="O196" s="100">
        <v>6391.12</v>
      </c>
      <c r="P196" s="100">
        <v>11305.98</v>
      </c>
      <c r="Q196" s="100">
        <v>0</v>
      </c>
      <c r="R196" s="100">
        <v>0</v>
      </c>
      <c r="S196" s="100">
        <v>0</v>
      </c>
      <c r="T196" s="100">
        <v>0</v>
      </c>
      <c r="U196" s="115">
        <v>51700.930000000008</v>
      </c>
    </row>
    <row r="197" spans="1:28" s="113" customFormat="1" ht="14.4">
      <c r="A197" s="108" t="s">
        <v>41</v>
      </c>
      <c r="B197" s="109">
        <v>3725161.07</v>
      </c>
      <c r="C197" s="109">
        <v>702024</v>
      </c>
      <c r="D197" s="109">
        <v>748063.87</v>
      </c>
      <c r="E197" s="109">
        <v>343281</v>
      </c>
      <c r="F197" s="109">
        <v>93191</v>
      </c>
      <c r="G197" s="109">
        <v>114748</v>
      </c>
      <c r="H197" s="109">
        <v>219245</v>
      </c>
      <c r="I197" s="109">
        <v>1425493.12</v>
      </c>
      <c r="J197" s="110">
        <v>7371207.0600000005</v>
      </c>
      <c r="K197" s="109">
        <v>133099.24</v>
      </c>
      <c r="L197" s="109">
        <v>116754</v>
      </c>
      <c r="M197" s="109">
        <v>3640551.35</v>
      </c>
      <c r="N197" s="109">
        <v>0</v>
      </c>
      <c r="O197" s="109">
        <v>989099.66</v>
      </c>
      <c r="P197" s="109">
        <v>424823.12</v>
      </c>
      <c r="Q197" s="109">
        <v>1611448.87</v>
      </c>
      <c r="R197" s="109">
        <v>1171456.1499999999</v>
      </c>
      <c r="S197" s="109">
        <v>0</v>
      </c>
      <c r="T197" s="109">
        <v>0</v>
      </c>
      <c r="U197" s="111">
        <v>8087232.3900000006</v>
      </c>
      <c r="V197" s="112"/>
      <c r="W197" s="112"/>
      <c r="X197" s="112"/>
      <c r="Y197" s="112"/>
      <c r="Z197" s="112"/>
      <c r="AA197" s="112"/>
      <c r="AB197" s="112"/>
    </row>
    <row r="198" spans="1:28" s="113" customFormat="1" ht="14.4">
      <c r="A198" s="108" t="s">
        <v>42</v>
      </c>
      <c r="B198" s="109">
        <v>4915956.07</v>
      </c>
      <c r="C198" s="109">
        <v>2304672</v>
      </c>
      <c r="D198" s="109">
        <v>2920891.87</v>
      </c>
      <c r="E198" s="109">
        <v>1436466</v>
      </c>
      <c r="F198" s="109">
        <v>110172</v>
      </c>
      <c r="G198" s="109">
        <v>114748</v>
      </c>
      <c r="H198" s="109">
        <v>1546906</v>
      </c>
      <c r="I198" s="109">
        <v>1512557.12</v>
      </c>
      <c r="J198" s="110">
        <v>14862369.060000002</v>
      </c>
      <c r="K198" s="109">
        <v>3725510.24</v>
      </c>
      <c r="L198" s="109">
        <v>223967</v>
      </c>
      <c r="M198" s="109">
        <v>3759329.35</v>
      </c>
      <c r="N198" s="109">
        <v>0</v>
      </c>
      <c r="O198" s="109">
        <v>1545903.6600000001</v>
      </c>
      <c r="P198" s="109">
        <v>2622724.12</v>
      </c>
      <c r="Q198" s="109">
        <v>2144912.87</v>
      </c>
      <c r="R198" s="109">
        <v>1781921.15</v>
      </c>
      <c r="S198" s="109">
        <v>0</v>
      </c>
      <c r="T198" s="109">
        <v>0</v>
      </c>
      <c r="U198" s="111">
        <v>15804268.390000002</v>
      </c>
      <c r="V198" s="112"/>
      <c r="W198" s="112"/>
      <c r="X198" s="112"/>
      <c r="Y198" s="112"/>
      <c r="Z198" s="112"/>
      <c r="AA198" s="112"/>
      <c r="AB198" s="112"/>
    </row>
    <row r="199" spans="1:28">
      <c r="J199" s="114">
        <v>0</v>
      </c>
      <c r="U199" s="115">
        <v>0</v>
      </c>
    </row>
    <row r="200" spans="1:28" s="113" customFormat="1" ht="14.4">
      <c r="A200" s="108" t="s">
        <v>175</v>
      </c>
      <c r="B200" s="109">
        <v>3541660</v>
      </c>
      <c r="C200" s="109">
        <v>0</v>
      </c>
      <c r="D200" s="109">
        <v>4585824</v>
      </c>
      <c r="E200" s="109">
        <v>848283</v>
      </c>
      <c r="F200" s="109">
        <v>22709</v>
      </c>
      <c r="G200" s="109">
        <v>707</v>
      </c>
      <c r="H200" s="109">
        <v>106674</v>
      </c>
      <c r="I200" s="109">
        <v>0</v>
      </c>
      <c r="J200" s="110">
        <v>9105857</v>
      </c>
      <c r="K200" s="109">
        <v>3623677</v>
      </c>
      <c r="L200" s="109">
        <v>0</v>
      </c>
      <c r="M200" s="109">
        <v>0</v>
      </c>
      <c r="N200" s="109">
        <v>0</v>
      </c>
      <c r="O200" s="109">
        <v>1371278</v>
      </c>
      <c r="P200" s="109">
        <v>2927234</v>
      </c>
      <c r="Q200" s="109">
        <v>1500554</v>
      </c>
      <c r="R200" s="109">
        <v>854242</v>
      </c>
      <c r="S200" s="109">
        <v>0</v>
      </c>
      <c r="T200" s="109">
        <v>0</v>
      </c>
      <c r="U200" s="111">
        <v>10276985</v>
      </c>
      <c r="V200" s="112"/>
      <c r="W200" s="112"/>
      <c r="X200" s="112"/>
      <c r="Y200" s="112"/>
      <c r="Z200" s="112"/>
      <c r="AA200" s="112"/>
      <c r="AB200" s="112"/>
    </row>
    <row r="201" spans="1:28">
      <c r="A201" s="103" t="s">
        <v>176</v>
      </c>
      <c r="B201" s="100">
        <v>0</v>
      </c>
      <c r="C201" s="100">
        <v>0</v>
      </c>
      <c r="D201" s="100">
        <v>105416.41999999998</v>
      </c>
      <c r="E201" s="100">
        <v>0</v>
      </c>
      <c r="F201" s="100">
        <v>0</v>
      </c>
      <c r="G201" s="100">
        <v>0</v>
      </c>
      <c r="H201" s="100">
        <v>29744.68</v>
      </c>
      <c r="I201" s="100">
        <v>209425.5</v>
      </c>
      <c r="J201" s="114">
        <v>344586.6</v>
      </c>
      <c r="K201" s="100">
        <v>100807.76</v>
      </c>
      <c r="L201" s="100">
        <v>0</v>
      </c>
      <c r="M201" s="100">
        <v>204874.18</v>
      </c>
      <c r="N201" s="100">
        <v>0</v>
      </c>
      <c r="O201" s="100">
        <v>30720.34</v>
      </c>
      <c r="P201" s="100">
        <v>14861.34</v>
      </c>
      <c r="Q201" s="100">
        <v>0</v>
      </c>
      <c r="R201" s="100">
        <v>5561.39</v>
      </c>
      <c r="S201" s="100">
        <v>0</v>
      </c>
      <c r="T201" s="100">
        <v>0</v>
      </c>
      <c r="U201" s="115">
        <v>356825.01000000007</v>
      </c>
    </row>
    <row r="202" spans="1:28">
      <c r="A202" s="103" t="s">
        <v>177</v>
      </c>
      <c r="B202" s="100">
        <v>236598</v>
      </c>
      <c r="C202" s="100">
        <v>0</v>
      </c>
      <c r="D202" s="100">
        <v>146286</v>
      </c>
      <c r="E202" s="100">
        <v>75547</v>
      </c>
      <c r="F202" s="100">
        <v>14489</v>
      </c>
      <c r="G202" s="100">
        <v>183939</v>
      </c>
      <c r="H202" s="100">
        <v>0</v>
      </c>
      <c r="I202" s="100">
        <v>638922</v>
      </c>
      <c r="J202" s="114">
        <v>1295781</v>
      </c>
      <c r="K202" s="100">
        <v>0</v>
      </c>
      <c r="L202" s="100">
        <v>0</v>
      </c>
      <c r="M202" s="100">
        <v>981922</v>
      </c>
      <c r="N202" s="100">
        <v>0</v>
      </c>
      <c r="O202" s="100">
        <v>12712</v>
      </c>
      <c r="P202" s="100">
        <v>72567</v>
      </c>
      <c r="Q202" s="100">
        <v>142167</v>
      </c>
      <c r="R202" s="100">
        <v>50000</v>
      </c>
      <c r="S202" s="100">
        <v>0</v>
      </c>
      <c r="T202" s="100">
        <v>0</v>
      </c>
      <c r="U202" s="115">
        <v>1259368</v>
      </c>
    </row>
    <row r="203" spans="1:28">
      <c r="A203" s="103" t="s">
        <v>178</v>
      </c>
      <c r="B203" s="100">
        <v>0</v>
      </c>
      <c r="C203" s="100">
        <v>0</v>
      </c>
      <c r="D203" s="100">
        <v>112404</v>
      </c>
      <c r="E203" s="100">
        <v>0</v>
      </c>
      <c r="F203" s="100">
        <v>30442</v>
      </c>
      <c r="G203" s="100">
        <v>0</v>
      </c>
      <c r="H203" s="100">
        <v>4079</v>
      </c>
      <c r="I203" s="100">
        <v>0</v>
      </c>
      <c r="J203" s="114">
        <v>146925</v>
      </c>
      <c r="K203" s="100">
        <v>17167</v>
      </c>
      <c r="L203" s="100">
        <v>0</v>
      </c>
      <c r="M203" s="100">
        <v>610</v>
      </c>
      <c r="N203" s="100">
        <v>0</v>
      </c>
      <c r="O203" s="100">
        <v>116993</v>
      </c>
      <c r="P203" s="100">
        <v>46759</v>
      </c>
      <c r="Q203" s="100">
        <v>19271</v>
      </c>
      <c r="R203" s="100">
        <v>0</v>
      </c>
      <c r="S203" s="100">
        <v>0</v>
      </c>
      <c r="T203" s="100">
        <v>0</v>
      </c>
      <c r="U203" s="115">
        <v>200800</v>
      </c>
    </row>
    <row r="204" spans="1:28" s="113" customFormat="1" ht="14.4">
      <c r="A204" s="108" t="s">
        <v>41</v>
      </c>
      <c r="B204" s="109">
        <v>236598</v>
      </c>
      <c r="C204" s="109">
        <v>0</v>
      </c>
      <c r="D204" s="109">
        <v>364106.42</v>
      </c>
      <c r="E204" s="109">
        <v>75547</v>
      </c>
      <c r="F204" s="109">
        <v>44931</v>
      </c>
      <c r="G204" s="109">
        <v>183939</v>
      </c>
      <c r="H204" s="109">
        <v>33823.68</v>
      </c>
      <c r="I204" s="109">
        <v>848347.5</v>
      </c>
      <c r="J204" s="110">
        <v>1787292.6</v>
      </c>
      <c r="K204" s="109">
        <v>117974.76</v>
      </c>
      <c r="L204" s="109">
        <v>0</v>
      </c>
      <c r="M204" s="109">
        <v>1187406.18</v>
      </c>
      <c r="N204" s="109">
        <v>0</v>
      </c>
      <c r="O204" s="109">
        <v>160425.34</v>
      </c>
      <c r="P204" s="109">
        <v>134187.34</v>
      </c>
      <c r="Q204" s="109">
        <v>161438</v>
      </c>
      <c r="R204" s="109">
        <v>55561.39</v>
      </c>
      <c r="S204" s="109">
        <v>0</v>
      </c>
      <c r="T204" s="109">
        <v>0</v>
      </c>
      <c r="U204" s="111">
        <v>1816993.01</v>
      </c>
      <c r="V204" s="112"/>
      <c r="W204" s="112"/>
      <c r="X204" s="112"/>
      <c r="Y204" s="112"/>
      <c r="Z204" s="112"/>
      <c r="AA204" s="112"/>
      <c r="AB204" s="112"/>
    </row>
    <row r="205" spans="1:28" s="113" customFormat="1" ht="14.4">
      <c r="A205" s="108" t="s">
        <v>42</v>
      </c>
      <c r="B205" s="109">
        <v>3778258</v>
      </c>
      <c r="C205" s="109">
        <v>0</v>
      </c>
      <c r="D205" s="109">
        <v>4949930.42</v>
      </c>
      <c r="E205" s="109">
        <v>923830</v>
      </c>
      <c r="F205" s="109">
        <v>67640</v>
      </c>
      <c r="G205" s="109">
        <v>184646</v>
      </c>
      <c r="H205" s="109">
        <v>140497.68</v>
      </c>
      <c r="I205" s="109">
        <v>848347.5</v>
      </c>
      <c r="J205" s="110">
        <v>10893149.6</v>
      </c>
      <c r="K205" s="109">
        <v>3741651.76</v>
      </c>
      <c r="L205" s="109">
        <v>0</v>
      </c>
      <c r="M205" s="109">
        <v>1187406.18</v>
      </c>
      <c r="N205" s="109">
        <v>0</v>
      </c>
      <c r="O205" s="109">
        <v>1531703.34</v>
      </c>
      <c r="P205" s="109">
        <v>3061421.34</v>
      </c>
      <c r="Q205" s="109">
        <v>1661992</v>
      </c>
      <c r="R205" s="109">
        <v>909803.39</v>
      </c>
      <c r="S205" s="109">
        <v>0</v>
      </c>
      <c r="T205" s="109">
        <v>0</v>
      </c>
      <c r="U205" s="111">
        <v>12093978.01</v>
      </c>
      <c r="V205" s="112"/>
      <c r="W205" s="112"/>
      <c r="X205" s="112"/>
      <c r="Y205" s="112"/>
      <c r="Z205" s="112"/>
      <c r="AA205" s="112"/>
      <c r="AB205" s="112"/>
    </row>
    <row r="206" spans="1:28">
      <c r="J206" s="114">
        <v>0</v>
      </c>
      <c r="U206" s="115">
        <v>0</v>
      </c>
    </row>
    <row r="207" spans="1:28" s="113" customFormat="1" ht="14.4">
      <c r="A207" s="108" t="s">
        <v>179</v>
      </c>
      <c r="B207" s="109">
        <v>4043202</v>
      </c>
      <c r="C207" s="109">
        <v>0</v>
      </c>
      <c r="D207" s="109">
        <v>10457909</v>
      </c>
      <c r="E207" s="109">
        <v>3550755</v>
      </c>
      <c r="F207" s="109">
        <v>0</v>
      </c>
      <c r="G207" s="109">
        <v>1112</v>
      </c>
      <c r="H207" s="109">
        <v>1017567</v>
      </c>
      <c r="I207" s="109">
        <v>1233760</v>
      </c>
      <c r="J207" s="110">
        <v>20304305</v>
      </c>
      <c r="K207" s="109">
        <v>9851579</v>
      </c>
      <c r="L207" s="109">
        <v>41901</v>
      </c>
      <c r="M207" s="109">
        <v>84051</v>
      </c>
      <c r="N207" s="109">
        <v>0</v>
      </c>
      <c r="O207" s="109">
        <v>3757725</v>
      </c>
      <c r="P207" s="109">
        <v>3517237</v>
      </c>
      <c r="Q207" s="109">
        <v>305637</v>
      </c>
      <c r="R207" s="109">
        <v>4450171</v>
      </c>
      <c r="S207" s="109">
        <v>0</v>
      </c>
      <c r="T207" s="109">
        <v>0</v>
      </c>
      <c r="U207" s="111">
        <v>22008301</v>
      </c>
      <c r="V207" s="112"/>
      <c r="W207" s="112"/>
      <c r="X207" s="112"/>
      <c r="Y207" s="112"/>
      <c r="Z207" s="112"/>
      <c r="AA207" s="112"/>
      <c r="AB207" s="112"/>
    </row>
    <row r="208" spans="1:28">
      <c r="A208" s="103" t="s">
        <v>180</v>
      </c>
      <c r="B208" s="100">
        <v>316988</v>
      </c>
      <c r="C208" s="100">
        <v>0</v>
      </c>
      <c r="D208" s="100">
        <v>635656</v>
      </c>
      <c r="E208" s="100">
        <v>252248</v>
      </c>
      <c r="F208" s="100">
        <v>1531</v>
      </c>
      <c r="G208" s="100">
        <v>171852</v>
      </c>
      <c r="H208" s="100">
        <v>33598</v>
      </c>
      <c r="I208" s="100">
        <v>995577</v>
      </c>
      <c r="J208" s="114">
        <v>2407450</v>
      </c>
      <c r="K208" s="100">
        <v>0</v>
      </c>
      <c r="L208" s="100">
        <v>0</v>
      </c>
      <c r="M208" s="100">
        <v>1025943</v>
      </c>
      <c r="N208" s="100">
        <v>0</v>
      </c>
      <c r="O208" s="100">
        <v>773934</v>
      </c>
      <c r="P208" s="100">
        <v>341150</v>
      </c>
      <c r="Q208" s="100">
        <v>0</v>
      </c>
      <c r="R208" s="100">
        <v>54918</v>
      </c>
      <c r="S208" s="100">
        <v>0</v>
      </c>
      <c r="T208" s="100">
        <v>0</v>
      </c>
      <c r="U208" s="115">
        <v>2195945</v>
      </c>
    </row>
    <row r="209" spans="1:28">
      <c r="A209" s="103" t="s">
        <v>181</v>
      </c>
      <c r="B209" s="100">
        <v>22993</v>
      </c>
      <c r="C209" s="100">
        <v>0</v>
      </c>
      <c r="D209" s="100">
        <v>583367</v>
      </c>
      <c r="E209" s="100">
        <v>109591</v>
      </c>
      <c r="F209" s="100">
        <v>0</v>
      </c>
      <c r="G209" s="100">
        <v>0</v>
      </c>
      <c r="H209" s="100">
        <v>0</v>
      </c>
      <c r="I209" s="100">
        <v>0</v>
      </c>
      <c r="J209" s="114">
        <v>715951</v>
      </c>
      <c r="K209" s="100">
        <v>0</v>
      </c>
      <c r="L209" s="100">
        <v>0</v>
      </c>
      <c r="M209" s="100">
        <v>9000</v>
      </c>
      <c r="N209" s="100">
        <v>0</v>
      </c>
      <c r="O209" s="100">
        <v>440404</v>
      </c>
      <c r="P209" s="100">
        <v>152025</v>
      </c>
      <c r="Q209" s="100">
        <v>84128</v>
      </c>
      <c r="R209" s="100">
        <v>30394</v>
      </c>
      <c r="S209" s="100">
        <v>0</v>
      </c>
      <c r="T209" s="100">
        <v>0</v>
      </c>
      <c r="U209" s="115">
        <v>715951</v>
      </c>
    </row>
    <row r="210" spans="1:28">
      <c r="A210" s="103" t="s">
        <v>182</v>
      </c>
      <c r="B210" s="100">
        <v>0</v>
      </c>
      <c r="C210" s="100">
        <v>0</v>
      </c>
      <c r="D210" s="100">
        <v>96622</v>
      </c>
      <c r="E210" s="100">
        <v>0</v>
      </c>
      <c r="F210" s="100">
        <v>0</v>
      </c>
      <c r="G210" s="100">
        <v>0</v>
      </c>
      <c r="H210" s="100">
        <v>0</v>
      </c>
      <c r="I210" s="100">
        <v>0</v>
      </c>
      <c r="J210" s="114">
        <v>96622</v>
      </c>
      <c r="K210" s="100">
        <v>0</v>
      </c>
      <c r="L210" s="100">
        <v>0</v>
      </c>
      <c r="M210" s="100">
        <v>41173</v>
      </c>
      <c r="N210" s="100">
        <v>0</v>
      </c>
      <c r="O210" s="100">
        <v>39412</v>
      </c>
      <c r="P210" s="100">
        <v>23702</v>
      </c>
      <c r="Q210" s="100">
        <v>24628</v>
      </c>
      <c r="R210" s="100">
        <v>0</v>
      </c>
      <c r="S210" s="100">
        <v>0</v>
      </c>
      <c r="T210" s="100">
        <v>0</v>
      </c>
      <c r="U210" s="115">
        <v>128915</v>
      </c>
    </row>
    <row r="211" spans="1:28">
      <c r="A211" s="103" t="s">
        <v>402</v>
      </c>
      <c r="B211" s="100">
        <v>0</v>
      </c>
      <c r="C211" s="100">
        <v>0</v>
      </c>
      <c r="D211" s="100">
        <v>0</v>
      </c>
      <c r="E211" s="100">
        <v>0</v>
      </c>
      <c r="F211" s="100">
        <v>0</v>
      </c>
      <c r="G211" s="100">
        <v>0</v>
      </c>
      <c r="H211" s="100">
        <v>0</v>
      </c>
      <c r="I211" s="100">
        <v>0</v>
      </c>
      <c r="J211" s="114">
        <v>0</v>
      </c>
      <c r="K211" s="100">
        <v>0</v>
      </c>
      <c r="L211" s="100">
        <v>0</v>
      </c>
      <c r="M211" s="100">
        <v>0</v>
      </c>
      <c r="N211" s="100">
        <v>0</v>
      </c>
      <c r="O211" s="100">
        <v>0</v>
      </c>
      <c r="P211" s="100">
        <v>0</v>
      </c>
      <c r="Q211" s="100">
        <v>0</v>
      </c>
      <c r="R211" s="100">
        <v>0</v>
      </c>
      <c r="S211" s="100">
        <v>0</v>
      </c>
      <c r="T211" s="100">
        <v>0</v>
      </c>
      <c r="U211" s="115">
        <v>0</v>
      </c>
    </row>
    <row r="212" spans="1:28">
      <c r="A212" s="103" t="s">
        <v>184</v>
      </c>
      <c r="B212" s="100">
        <v>0</v>
      </c>
      <c r="C212" s="100">
        <v>31216</v>
      </c>
      <c r="D212" s="100">
        <v>109420</v>
      </c>
      <c r="E212" s="100">
        <v>22422</v>
      </c>
      <c r="F212" s="100">
        <v>2838</v>
      </c>
      <c r="G212" s="100">
        <v>1293</v>
      </c>
      <c r="H212" s="100">
        <v>37379</v>
      </c>
      <c r="I212" s="100">
        <v>110967</v>
      </c>
      <c r="J212" s="114">
        <v>315535</v>
      </c>
      <c r="K212" s="100">
        <v>248920</v>
      </c>
      <c r="L212" s="100">
        <v>0</v>
      </c>
      <c r="M212" s="100">
        <v>10000</v>
      </c>
      <c r="N212" s="100">
        <v>0</v>
      </c>
      <c r="O212" s="100">
        <v>330291</v>
      </c>
      <c r="P212" s="100">
        <v>36873</v>
      </c>
      <c r="Q212" s="100">
        <v>8972</v>
      </c>
      <c r="R212" s="100">
        <v>1962</v>
      </c>
      <c r="S212" s="100">
        <v>0</v>
      </c>
      <c r="T212" s="100">
        <v>0</v>
      </c>
      <c r="U212" s="115">
        <v>637018</v>
      </c>
    </row>
    <row r="213" spans="1:28">
      <c r="A213" s="103" t="s">
        <v>185</v>
      </c>
      <c r="B213" s="100">
        <v>0</v>
      </c>
      <c r="C213" s="100">
        <v>36924.35</v>
      </c>
      <c r="D213" s="100">
        <v>17789.539999999997</v>
      </c>
      <c r="E213" s="100">
        <v>0</v>
      </c>
      <c r="F213" s="100">
        <v>0</v>
      </c>
      <c r="G213" s="100">
        <v>0</v>
      </c>
      <c r="H213" s="100">
        <v>0</v>
      </c>
      <c r="I213" s="100">
        <v>0</v>
      </c>
      <c r="J213" s="114">
        <v>54713.89</v>
      </c>
      <c r="K213" s="100">
        <v>0</v>
      </c>
      <c r="L213" s="100">
        <v>0</v>
      </c>
      <c r="M213" s="100">
        <v>0</v>
      </c>
      <c r="N213" s="100">
        <v>0</v>
      </c>
      <c r="O213" s="100">
        <v>577.82000000000005</v>
      </c>
      <c r="P213" s="100">
        <v>13386.77</v>
      </c>
      <c r="Q213" s="100">
        <v>36924.35</v>
      </c>
      <c r="R213" s="100">
        <v>0</v>
      </c>
      <c r="S213" s="100">
        <v>0</v>
      </c>
      <c r="T213" s="100">
        <v>0</v>
      </c>
      <c r="U213" s="115">
        <v>50888.94</v>
      </c>
    </row>
    <row r="214" spans="1:28">
      <c r="A214" s="103" t="s">
        <v>186</v>
      </c>
      <c r="B214" s="100">
        <v>110988.53</v>
      </c>
      <c r="C214" s="100">
        <v>0</v>
      </c>
      <c r="D214" s="100">
        <v>18778.75</v>
      </c>
      <c r="E214" s="100">
        <v>21387.4</v>
      </c>
      <c r="F214" s="100">
        <v>0</v>
      </c>
      <c r="G214" s="100">
        <v>9445.35</v>
      </c>
      <c r="H214" s="100">
        <v>15207.15</v>
      </c>
      <c r="I214" s="100">
        <v>0</v>
      </c>
      <c r="J214" s="114">
        <v>175807.18</v>
      </c>
      <c r="K214" s="100">
        <v>16337.36</v>
      </c>
      <c r="L214" s="100">
        <v>0</v>
      </c>
      <c r="M214" s="100">
        <v>15207.15</v>
      </c>
      <c r="N214" s="100">
        <v>0</v>
      </c>
      <c r="O214" s="100">
        <v>10990.96</v>
      </c>
      <c r="P214" s="100">
        <v>15106.9</v>
      </c>
      <c r="Q214" s="100">
        <v>115526.13</v>
      </c>
      <c r="R214" s="100">
        <v>0</v>
      </c>
      <c r="S214" s="100">
        <v>0</v>
      </c>
      <c r="T214" s="100">
        <v>0</v>
      </c>
      <c r="U214" s="115">
        <v>173168.5</v>
      </c>
    </row>
    <row r="215" spans="1:28">
      <c r="A215" s="103" t="s">
        <v>187</v>
      </c>
      <c r="B215" s="100">
        <v>0</v>
      </c>
      <c r="C215" s="100">
        <v>0</v>
      </c>
      <c r="D215" s="100">
        <v>19003.2</v>
      </c>
      <c r="E215" s="100">
        <v>4741.03</v>
      </c>
      <c r="F215" s="100">
        <v>1537.84</v>
      </c>
      <c r="G215" s="100">
        <v>0</v>
      </c>
      <c r="H215" s="100">
        <v>0</v>
      </c>
      <c r="I215" s="100">
        <v>0</v>
      </c>
      <c r="J215" s="114">
        <v>25282.07</v>
      </c>
      <c r="K215" s="100">
        <v>13904.64</v>
      </c>
      <c r="L215" s="100">
        <v>0</v>
      </c>
      <c r="M215" s="100">
        <v>0</v>
      </c>
      <c r="N215" s="100">
        <v>0</v>
      </c>
      <c r="O215" s="100">
        <v>2378.58</v>
      </c>
      <c r="P215" s="100">
        <v>13133.49</v>
      </c>
      <c r="Q215" s="100">
        <v>0</v>
      </c>
      <c r="R215" s="100">
        <v>0</v>
      </c>
      <c r="S215" s="100">
        <v>0</v>
      </c>
      <c r="T215" s="100">
        <v>0</v>
      </c>
      <c r="U215" s="115">
        <v>29416.71</v>
      </c>
    </row>
    <row r="216" spans="1:28">
      <c r="A216" s="103" t="s">
        <v>188</v>
      </c>
      <c r="B216" s="100">
        <v>0</v>
      </c>
      <c r="C216" s="100">
        <v>0</v>
      </c>
      <c r="D216" s="100">
        <v>9066.92</v>
      </c>
      <c r="E216" s="100">
        <v>105141.22</v>
      </c>
      <c r="F216" s="100">
        <v>0</v>
      </c>
      <c r="G216" s="100">
        <v>0</v>
      </c>
      <c r="H216" s="100">
        <v>2542.9499999999998</v>
      </c>
      <c r="I216" s="100">
        <v>249849.36</v>
      </c>
      <c r="J216" s="114">
        <v>366600.44999999995</v>
      </c>
      <c r="K216" s="100">
        <v>33908.06</v>
      </c>
      <c r="L216" s="100">
        <v>0</v>
      </c>
      <c r="M216" s="100">
        <v>254849.36</v>
      </c>
      <c r="N216" s="100">
        <v>0</v>
      </c>
      <c r="O216" s="100">
        <v>18295.77</v>
      </c>
      <c r="P216" s="100">
        <v>28194.13</v>
      </c>
      <c r="Q216" s="100">
        <v>1350</v>
      </c>
      <c r="R216" s="100">
        <v>4929.78</v>
      </c>
      <c r="S216" s="100">
        <v>0</v>
      </c>
      <c r="T216" s="100">
        <v>0</v>
      </c>
      <c r="U216" s="115">
        <v>341527.10000000003</v>
      </c>
    </row>
    <row r="217" spans="1:28" s="113" customFormat="1" ht="14.4">
      <c r="A217" s="108" t="s">
        <v>41</v>
      </c>
      <c r="B217" s="109">
        <v>450969.53</v>
      </c>
      <c r="C217" s="109">
        <v>68140.350000000006</v>
      </c>
      <c r="D217" s="109">
        <v>1489703.41</v>
      </c>
      <c r="E217" s="109">
        <v>515530.65</v>
      </c>
      <c r="F217" s="109">
        <v>5906.84</v>
      </c>
      <c r="G217" s="109">
        <v>182590.35</v>
      </c>
      <c r="H217" s="109">
        <v>88727.099999999991</v>
      </c>
      <c r="I217" s="109">
        <v>1356393.3599999999</v>
      </c>
      <c r="J217" s="110">
        <v>4157961.59</v>
      </c>
      <c r="K217" s="109">
        <v>313070.06</v>
      </c>
      <c r="L217" s="109">
        <v>0</v>
      </c>
      <c r="M217" s="109">
        <v>1356172.5099999998</v>
      </c>
      <c r="N217" s="109">
        <v>0</v>
      </c>
      <c r="O217" s="109">
        <v>1616284.1300000001</v>
      </c>
      <c r="P217" s="109">
        <v>623571.29</v>
      </c>
      <c r="Q217" s="109">
        <v>271528.48</v>
      </c>
      <c r="R217" s="109">
        <v>92203.78</v>
      </c>
      <c r="S217" s="109">
        <v>0</v>
      </c>
      <c r="T217" s="109">
        <v>0</v>
      </c>
      <c r="U217" s="111">
        <v>4272830.25</v>
      </c>
      <c r="V217" s="112"/>
      <c r="W217" s="112"/>
      <c r="X217" s="112"/>
      <c r="Y217" s="112"/>
      <c r="Z217" s="112"/>
      <c r="AA217" s="112"/>
      <c r="AB217" s="112"/>
    </row>
    <row r="218" spans="1:28" s="113" customFormat="1" ht="14.4">
      <c r="A218" s="108" t="s">
        <v>42</v>
      </c>
      <c r="B218" s="109">
        <v>4494171.53</v>
      </c>
      <c r="C218" s="109">
        <v>68140.350000000006</v>
      </c>
      <c r="D218" s="109">
        <v>11947612.41</v>
      </c>
      <c r="E218" s="109">
        <v>4066285.65</v>
      </c>
      <c r="F218" s="109">
        <v>5906.84</v>
      </c>
      <c r="G218" s="109">
        <v>183702.35</v>
      </c>
      <c r="H218" s="109">
        <v>1106294.1000000001</v>
      </c>
      <c r="I218" s="109">
        <v>2590153.36</v>
      </c>
      <c r="J218" s="110">
        <v>24462266.59</v>
      </c>
      <c r="K218" s="109">
        <v>10164649.060000001</v>
      </c>
      <c r="L218" s="109">
        <v>41901</v>
      </c>
      <c r="M218" s="109">
        <v>1440223.5099999998</v>
      </c>
      <c r="N218" s="109">
        <v>0</v>
      </c>
      <c r="O218" s="109">
        <v>5374009.1299999999</v>
      </c>
      <c r="P218" s="109">
        <v>4140808.29</v>
      </c>
      <c r="Q218" s="109">
        <v>577165.48</v>
      </c>
      <c r="R218" s="109">
        <v>4542374.78</v>
      </c>
      <c r="S218" s="109">
        <v>0</v>
      </c>
      <c r="T218" s="109">
        <v>0</v>
      </c>
      <c r="U218" s="111">
        <v>26281131.25</v>
      </c>
      <c r="V218" s="112"/>
      <c r="W218" s="112"/>
      <c r="X218" s="112"/>
      <c r="Y218" s="112"/>
      <c r="Z218" s="112"/>
      <c r="AA218" s="112"/>
      <c r="AB218" s="112"/>
    </row>
    <row r="219" spans="1:28">
      <c r="J219" s="114">
        <v>0</v>
      </c>
      <c r="U219" s="115">
        <v>0</v>
      </c>
    </row>
    <row r="220" spans="1:28" s="113" customFormat="1" ht="14.4">
      <c r="A220" s="108" t="s">
        <v>189</v>
      </c>
      <c r="B220" s="109">
        <v>4375585</v>
      </c>
      <c r="C220" s="109">
        <v>0</v>
      </c>
      <c r="D220" s="109">
        <v>5508819</v>
      </c>
      <c r="E220" s="109">
        <v>53006</v>
      </c>
      <c r="F220" s="109">
        <v>0</v>
      </c>
      <c r="G220" s="109">
        <v>0</v>
      </c>
      <c r="H220" s="109">
        <v>102950</v>
      </c>
      <c r="I220" s="109">
        <v>500000</v>
      </c>
      <c r="J220" s="110">
        <v>10540360</v>
      </c>
      <c r="K220" s="109">
        <v>1180509</v>
      </c>
      <c r="L220" s="109">
        <v>0</v>
      </c>
      <c r="M220" s="109">
        <v>800000</v>
      </c>
      <c r="N220" s="109">
        <v>0</v>
      </c>
      <c r="O220" s="109">
        <v>333426</v>
      </c>
      <c r="P220" s="109">
        <v>4365393</v>
      </c>
      <c r="Q220" s="109">
        <v>3175451</v>
      </c>
      <c r="R220" s="109">
        <v>1232083</v>
      </c>
      <c r="S220" s="109">
        <v>0</v>
      </c>
      <c r="T220" s="109">
        <v>0</v>
      </c>
      <c r="U220" s="111">
        <v>11086862</v>
      </c>
      <c r="V220" s="112"/>
      <c r="W220" s="112"/>
      <c r="X220" s="112"/>
      <c r="Y220" s="112"/>
      <c r="Z220" s="112"/>
      <c r="AA220" s="112"/>
      <c r="AB220" s="112"/>
    </row>
    <row r="221" spans="1:28">
      <c r="A221" s="103" t="s">
        <v>190</v>
      </c>
      <c r="B221" s="100">
        <v>0</v>
      </c>
      <c r="C221" s="100">
        <v>0</v>
      </c>
      <c r="D221" s="100">
        <v>23158.79</v>
      </c>
      <c r="E221" s="100">
        <v>0</v>
      </c>
      <c r="F221" s="100">
        <v>25045.8</v>
      </c>
      <c r="G221" s="100">
        <v>59.34</v>
      </c>
      <c r="H221" s="100">
        <v>30716.780000000002</v>
      </c>
      <c r="I221" s="100">
        <v>0</v>
      </c>
      <c r="J221" s="114">
        <v>78980.709999999992</v>
      </c>
      <c r="K221" s="100">
        <v>31433.360000000001</v>
      </c>
      <c r="L221" s="100">
        <v>0</v>
      </c>
      <c r="M221" s="100">
        <v>17850</v>
      </c>
      <c r="N221" s="100">
        <v>0</v>
      </c>
      <c r="O221" s="100">
        <v>23736.32</v>
      </c>
      <c r="P221" s="100">
        <v>5961.03</v>
      </c>
      <c r="Q221" s="100">
        <v>0</v>
      </c>
      <c r="R221" s="100">
        <v>0</v>
      </c>
      <c r="S221" s="100">
        <v>0</v>
      </c>
      <c r="T221" s="100">
        <v>0</v>
      </c>
      <c r="U221" s="115">
        <v>78980.709999999992</v>
      </c>
    </row>
    <row r="222" spans="1:28">
      <c r="A222" s="103" t="s">
        <v>191</v>
      </c>
      <c r="B222" s="100">
        <v>0</v>
      </c>
      <c r="C222" s="100">
        <v>0</v>
      </c>
      <c r="D222" s="100">
        <v>8094</v>
      </c>
      <c r="E222" s="100">
        <v>13199</v>
      </c>
      <c r="F222" s="100">
        <v>2284</v>
      </c>
      <c r="G222" s="100">
        <v>0</v>
      </c>
      <c r="H222" s="100">
        <v>8161</v>
      </c>
      <c r="I222" s="100">
        <v>0</v>
      </c>
      <c r="J222" s="114">
        <v>31738</v>
      </c>
      <c r="K222" s="100">
        <v>0</v>
      </c>
      <c r="L222" s="100">
        <v>0</v>
      </c>
      <c r="M222" s="100">
        <v>25500</v>
      </c>
      <c r="N222" s="100">
        <v>0</v>
      </c>
      <c r="O222" s="100">
        <v>247</v>
      </c>
      <c r="P222" s="100">
        <v>5015</v>
      </c>
      <c r="Q222" s="100">
        <v>0</v>
      </c>
      <c r="R222" s="100">
        <v>0</v>
      </c>
      <c r="S222" s="100">
        <v>0</v>
      </c>
      <c r="T222" s="100">
        <v>0</v>
      </c>
      <c r="U222" s="115">
        <v>30762</v>
      </c>
    </row>
    <row r="223" spans="1:28">
      <c r="A223" s="103" t="s">
        <v>192</v>
      </c>
      <c r="B223" s="100">
        <v>0</v>
      </c>
      <c r="C223" s="100">
        <v>0</v>
      </c>
      <c r="D223" s="100">
        <v>0</v>
      </c>
      <c r="E223" s="100">
        <v>0</v>
      </c>
      <c r="F223" s="100">
        <v>0</v>
      </c>
      <c r="G223" s="100">
        <v>0</v>
      </c>
      <c r="H223" s="100">
        <v>0</v>
      </c>
      <c r="I223" s="100">
        <v>0</v>
      </c>
      <c r="J223" s="114">
        <v>0</v>
      </c>
      <c r="K223" s="100">
        <v>0</v>
      </c>
      <c r="L223" s="100">
        <v>0</v>
      </c>
      <c r="M223" s="100">
        <v>0</v>
      </c>
      <c r="N223" s="100">
        <v>0</v>
      </c>
      <c r="O223" s="100">
        <v>0</v>
      </c>
      <c r="P223" s="100">
        <v>0</v>
      </c>
      <c r="Q223" s="100">
        <v>0</v>
      </c>
      <c r="R223" s="100">
        <v>0</v>
      </c>
      <c r="S223" s="100">
        <v>0</v>
      </c>
      <c r="T223" s="100">
        <v>0</v>
      </c>
      <c r="U223" s="115">
        <v>0</v>
      </c>
    </row>
    <row r="224" spans="1:28">
      <c r="A224" s="103" t="s">
        <v>193</v>
      </c>
      <c r="B224" s="100">
        <v>0</v>
      </c>
      <c r="C224" s="100">
        <v>0</v>
      </c>
      <c r="D224" s="100">
        <v>47019.34</v>
      </c>
      <c r="E224" s="100">
        <v>5177.24</v>
      </c>
      <c r="F224" s="100">
        <v>6317.81</v>
      </c>
      <c r="G224" s="100">
        <v>0</v>
      </c>
      <c r="H224" s="100">
        <v>0</v>
      </c>
      <c r="I224" s="100">
        <v>0</v>
      </c>
      <c r="J224" s="114">
        <v>58514.389999999992</v>
      </c>
      <c r="K224" s="100">
        <v>0</v>
      </c>
      <c r="L224" s="100">
        <v>0</v>
      </c>
      <c r="M224" s="100">
        <v>44000</v>
      </c>
      <c r="N224" s="100">
        <v>0</v>
      </c>
      <c r="O224" s="100">
        <v>951.87</v>
      </c>
      <c r="P224" s="100">
        <v>8897.86</v>
      </c>
      <c r="Q224" s="100">
        <v>0</v>
      </c>
      <c r="R224" s="100">
        <v>0</v>
      </c>
      <c r="S224" s="100">
        <v>0</v>
      </c>
      <c r="T224" s="100">
        <v>0</v>
      </c>
      <c r="U224" s="115">
        <v>53849.73</v>
      </c>
    </row>
    <row r="225" spans="1:28">
      <c r="A225" s="103" t="s">
        <v>194</v>
      </c>
      <c r="B225" s="100">
        <v>0</v>
      </c>
      <c r="C225" s="100">
        <v>0</v>
      </c>
      <c r="D225" s="100">
        <v>0</v>
      </c>
      <c r="E225" s="100">
        <v>0</v>
      </c>
      <c r="F225" s="100">
        <v>0</v>
      </c>
      <c r="G225" s="100">
        <v>0</v>
      </c>
      <c r="H225" s="100">
        <v>0</v>
      </c>
      <c r="I225" s="100">
        <v>0</v>
      </c>
      <c r="J225" s="114">
        <v>0</v>
      </c>
      <c r="K225" s="100">
        <v>0</v>
      </c>
      <c r="L225" s="100">
        <v>0</v>
      </c>
      <c r="M225" s="100">
        <v>0</v>
      </c>
      <c r="N225" s="100">
        <v>0</v>
      </c>
      <c r="O225" s="100">
        <v>0</v>
      </c>
      <c r="P225" s="100">
        <v>0</v>
      </c>
      <c r="Q225" s="100">
        <v>0</v>
      </c>
      <c r="R225" s="100">
        <v>0</v>
      </c>
      <c r="S225" s="100">
        <v>0</v>
      </c>
      <c r="T225" s="100">
        <v>0</v>
      </c>
      <c r="U225" s="115">
        <v>0</v>
      </c>
    </row>
    <row r="226" spans="1:28">
      <c r="A226" s="103" t="s">
        <v>403</v>
      </c>
      <c r="B226" s="100">
        <v>567505</v>
      </c>
      <c r="C226" s="100">
        <v>949</v>
      </c>
      <c r="D226" s="100">
        <v>28544</v>
      </c>
      <c r="E226" s="100">
        <v>20910</v>
      </c>
      <c r="F226" s="100">
        <v>0</v>
      </c>
      <c r="G226" s="100">
        <v>0</v>
      </c>
      <c r="H226" s="100">
        <v>0</v>
      </c>
      <c r="I226" s="100">
        <v>90368</v>
      </c>
      <c r="J226" s="114">
        <v>708276</v>
      </c>
      <c r="K226" s="100">
        <v>26485</v>
      </c>
      <c r="L226" s="100">
        <v>2768</v>
      </c>
      <c r="M226" s="100">
        <v>90368</v>
      </c>
      <c r="N226" s="100">
        <v>0</v>
      </c>
      <c r="O226" s="100">
        <v>69377</v>
      </c>
      <c r="P226" s="100">
        <v>12178</v>
      </c>
      <c r="Q226" s="100">
        <v>539491</v>
      </c>
      <c r="R226" s="100">
        <v>0</v>
      </c>
      <c r="S226" s="100">
        <v>0</v>
      </c>
      <c r="T226" s="100">
        <v>0</v>
      </c>
      <c r="U226" s="115">
        <v>740667</v>
      </c>
    </row>
    <row r="227" spans="1:28">
      <c r="A227" s="103" t="s">
        <v>196</v>
      </c>
      <c r="B227" s="100">
        <v>633306</v>
      </c>
      <c r="C227" s="100">
        <v>6603</v>
      </c>
      <c r="D227" s="100">
        <v>48127</v>
      </c>
      <c r="E227" s="100">
        <v>3241</v>
      </c>
      <c r="F227" s="100">
        <v>240</v>
      </c>
      <c r="G227" s="100">
        <v>0</v>
      </c>
      <c r="H227" s="100">
        <v>250</v>
      </c>
      <c r="I227" s="100">
        <v>0</v>
      </c>
      <c r="J227" s="114">
        <v>691767</v>
      </c>
      <c r="K227" s="100">
        <v>13737</v>
      </c>
      <c r="L227" s="100">
        <v>0</v>
      </c>
      <c r="M227" s="100">
        <v>0</v>
      </c>
      <c r="N227" s="100">
        <v>0</v>
      </c>
      <c r="O227" s="100">
        <v>115</v>
      </c>
      <c r="P227" s="100">
        <v>9522</v>
      </c>
      <c r="Q227" s="100">
        <v>672071</v>
      </c>
      <c r="R227" s="100">
        <v>0</v>
      </c>
      <c r="S227" s="100">
        <v>0</v>
      </c>
      <c r="T227" s="100">
        <v>0</v>
      </c>
      <c r="U227" s="115">
        <v>695445</v>
      </c>
    </row>
    <row r="228" spans="1:28">
      <c r="A228" s="103" t="s">
        <v>197</v>
      </c>
      <c r="B228" s="100">
        <v>0</v>
      </c>
      <c r="C228" s="100">
        <v>0</v>
      </c>
      <c r="D228" s="100">
        <v>106847</v>
      </c>
      <c r="E228" s="100">
        <v>0</v>
      </c>
      <c r="F228" s="100">
        <v>0</v>
      </c>
      <c r="G228" s="100">
        <v>0</v>
      </c>
      <c r="H228" s="100">
        <v>750</v>
      </c>
      <c r="I228" s="100">
        <v>127877</v>
      </c>
      <c r="J228" s="114">
        <v>235474</v>
      </c>
      <c r="K228" s="100">
        <v>40000</v>
      </c>
      <c r="L228" s="100">
        <v>0</v>
      </c>
      <c r="M228" s="100">
        <v>162877</v>
      </c>
      <c r="N228" s="100">
        <v>0</v>
      </c>
      <c r="O228" s="100">
        <v>13398</v>
      </c>
      <c r="P228" s="100">
        <v>18565</v>
      </c>
      <c r="Q228" s="100">
        <v>0</v>
      </c>
      <c r="R228" s="100">
        <v>0</v>
      </c>
      <c r="S228" s="100">
        <v>0</v>
      </c>
      <c r="T228" s="100">
        <v>0</v>
      </c>
      <c r="U228" s="115">
        <v>234840</v>
      </c>
    </row>
    <row r="229" spans="1:28" s="113" customFormat="1" ht="14.4">
      <c r="A229" s="108" t="s">
        <v>41</v>
      </c>
      <c r="B229" s="109">
        <v>1200811</v>
      </c>
      <c r="C229" s="109">
        <v>7552</v>
      </c>
      <c r="D229" s="109">
        <v>261790.13</v>
      </c>
      <c r="E229" s="109">
        <v>42527.24</v>
      </c>
      <c r="F229" s="109">
        <v>33887.61</v>
      </c>
      <c r="G229" s="109">
        <v>59.34</v>
      </c>
      <c r="H229" s="109">
        <v>39877.78</v>
      </c>
      <c r="I229" s="109">
        <v>218245</v>
      </c>
      <c r="J229" s="110">
        <v>1804750.1</v>
      </c>
      <c r="K229" s="109">
        <v>111655.36</v>
      </c>
      <c r="L229" s="109">
        <v>2768</v>
      </c>
      <c r="M229" s="109">
        <v>340595</v>
      </c>
      <c r="N229" s="109">
        <v>0</v>
      </c>
      <c r="O229" s="109">
        <v>107825.19</v>
      </c>
      <c r="P229" s="109">
        <v>60138.89</v>
      </c>
      <c r="Q229" s="109">
        <v>1211562</v>
      </c>
      <c r="R229" s="109">
        <v>0</v>
      </c>
      <c r="S229" s="109">
        <v>0</v>
      </c>
      <c r="T229" s="109">
        <v>0</v>
      </c>
      <c r="U229" s="111">
        <v>1834544.44</v>
      </c>
      <c r="V229" s="112"/>
      <c r="W229" s="112"/>
      <c r="X229" s="112"/>
      <c r="Y229" s="112"/>
      <c r="Z229" s="112"/>
      <c r="AA229" s="112"/>
      <c r="AB229" s="112"/>
    </row>
    <row r="230" spans="1:28" s="113" customFormat="1" ht="14.4">
      <c r="A230" s="108" t="s">
        <v>42</v>
      </c>
      <c r="B230" s="109">
        <v>5576396</v>
      </c>
      <c r="C230" s="109">
        <v>7552</v>
      </c>
      <c r="D230" s="109">
        <v>5770609.1299999999</v>
      </c>
      <c r="E230" s="109">
        <v>95533.239999999991</v>
      </c>
      <c r="F230" s="109">
        <v>33887.61</v>
      </c>
      <c r="G230" s="109">
        <v>59.34</v>
      </c>
      <c r="H230" s="109">
        <v>142827.78</v>
      </c>
      <c r="I230" s="109">
        <v>718245</v>
      </c>
      <c r="J230" s="110">
        <v>12345110.099999998</v>
      </c>
      <c r="K230" s="109">
        <v>1292164.3600000001</v>
      </c>
      <c r="L230" s="109">
        <v>2768</v>
      </c>
      <c r="M230" s="109">
        <v>1140595</v>
      </c>
      <c r="N230" s="109">
        <v>0</v>
      </c>
      <c r="O230" s="109">
        <v>441251.19</v>
      </c>
      <c r="P230" s="109">
        <v>4425531.8899999997</v>
      </c>
      <c r="Q230" s="109">
        <v>4387013</v>
      </c>
      <c r="R230" s="109">
        <v>1232083</v>
      </c>
      <c r="S230" s="109">
        <v>0</v>
      </c>
      <c r="T230" s="109">
        <v>0</v>
      </c>
      <c r="U230" s="111">
        <v>12921406.439999999</v>
      </c>
      <c r="V230" s="112"/>
      <c r="W230" s="112"/>
      <c r="X230" s="112"/>
      <c r="Y230" s="112"/>
      <c r="Z230" s="112"/>
      <c r="AA230" s="112"/>
      <c r="AB230" s="112"/>
    </row>
    <row r="231" spans="1:28">
      <c r="J231" s="114">
        <v>0</v>
      </c>
      <c r="U231" s="115">
        <v>0</v>
      </c>
    </row>
    <row r="232" spans="1:28" s="113" customFormat="1" ht="14.4">
      <c r="A232" s="108" t="s">
        <v>198</v>
      </c>
      <c r="B232" s="109">
        <v>4710030</v>
      </c>
      <c r="C232" s="109">
        <v>146597</v>
      </c>
      <c r="D232" s="109">
        <v>5940848</v>
      </c>
      <c r="E232" s="109">
        <v>2655342</v>
      </c>
      <c r="F232" s="109">
        <v>4582</v>
      </c>
      <c r="G232" s="109">
        <v>1212240</v>
      </c>
      <c r="H232" s="109">
        <v>84641</v>
      </c>
      <c r="I232" s="109">
        <v>954600</v>
      </c>
      <c r="J232" s="110">
        <v>15708880</v>
      </c>
      <c r="K232" s="109">
        <v>9132135</v>
      </c>
      <c r="L232" s="109">
        <v>0</v>
      </c>
      <c r="M232" s="109">
        <v>0</v>
      </c>
      <c r="N232" s="109">
        <v>0</v>
      </c>
      <c r="O232" s="109">
        <v>3071012</v>
      </c>
      <c r="P232" s="109">
        <v>2420711</v>
      </c>
      <c r="Q232" s="109">
        <v>684024</v>
      </c>
      <c r="R232" s="109">
        <v>195763</v>
      </c>
      <c r="S232" s="109">
        <v>0</v>
      </c>
      <c r="T232" s="109">
        <v>0</v>
      </c>
      <c r="U232" s="111">
        <v>15503645</v>
      </c>
      <c r="V232" s="112"/>
      <c r="W232" s="112"/>
      <c r="X232" s="112"/>
      <c r="Y232" s="112"/>
      <c r="Z232" s="112"/>
      <c r="AA232" s="112"/>
      <c r="AB232" s="112"/>
    </row>
    <row r="233" spans="1:28">
      <c r="A233" s="103" t="s">
        <v>199</v>
      </c>
      <c r="B233" s="100">
        <v>129184</v>
      </c>
      <c r="C233" s="100">
        <v>0</v>
      </c>
      <c r="D233" s="100">
        <v>1155487</v>
      </c>
      <c r="E233" s="100">
        <v>0</v>
      </c>
      <c r="F233" s="100">
        <v>0</v>
      </c>
      <c r="G233" s="100">
        <v>0</v>
      </c>
      <c r="H233" s="100">
        <v>96312</v>
      </c>
      <c r="I233" s="100">
        <v>673602</v>
      </c>
      <c r="J233" s="114">
        <v>2054585</v>
      </c>
      <c r="K233" s="100">
        <v>0</v>
      </c>
      <c r="L233" s="100">
        <v>0</v>
      </c>
      <c r="M233" s="100">
        <v>1228857</v>
      </c>
      <c r="N233" s="100">
        <v>0</v>
      </c>
      <c r="O233" s="100">
        <v>927841</v>
      </c>
      <c r="P233" s="100">
        <v>203377</v>
      </c>
      <c r="Q233" s="100">
        <v>32308</v>
      </c>
      <c r="R233" s="100">
        <v>81822</v>
      </c>
      <c r="S233" s="100">
        <v>0</v>
      </c>
      <c r="T233" s="100">
        <v>0</v>
      </c>
      <c r="U233" s="115">
        <v>2474205</v>
      </c>
    </row>
    <row r="234" spans="1:28" s="113" customFormat="1" ht="14.4">
      <c r="A234" s="108" t="s">
        <v>41</v>
      </c>
      <c r="B234" s="109">
        <v>129184</v>
      </c>
      <c r="C234" s="109">
        <v>0</v>
      </c>
      <c r="D234" s="109">
        <v>1155487</v>
      </c>
      <c r="E234" s="109">
        <v>0</v>
      </c>
      <c r="F234" s="109">
        <v>0</v>
      </c>
      <c r="G234" s="109">
        <v>0</v>
      </c>
      <c r="H234" s="109">
        <v>96312</v>
      </c>
      <c r="I234" s="109">
        <v>673602</v>
      </c>
      <c r="J234" s="110">
        <v>2054585</v>
      </c>
      <c r="K234" s="109">
        <v>0</v>
      </c>
      <c r="L234" s="109">
        <v>0</v>
      </c>
      <c r="M234" s="109">
        <v>1228857</v>
      </c>
      <c r="N234" s="109">
        <v>0</v>
      </c>
      <c r="O234" s="109">
        <v>927841</v>
      </c>
      <c r="P234" s="109">
        <v>203377</v>
      </c>
      <c r="Q234" s="109">
        <v>32308</v>
      </c>
      <c r="R234" s="109">
        <v>81822</v>
      </c>
      <c r="S234" s="109">
        <v>0</v>
      </c>
      <c r="T234" s="109">
        <v>0</v>
      </c>
      <c r="U234" s="111">
        <v>2474205</v>
      </c>
      <c r="V234" s="112"/>
      <c r="W234" s="112"/>
      <c r="X234" s="112"/>
      <c r="Y234" s="112"/>
      <c r="Z234" s="112"/>
      <c r="AA234" s="112"/>
      <c r="AB234" s="112"/>
    </row>
    <row r="235" spans="1:28" s="113" customFormat="1" ht="14.4">
      <c r="A235" s="108" t="s">
        <v>42</v>
      </c>
      <c r="B235" s="109">
        <v>4839214</v>
      </c>
      <c r="C235" s="109">
        <v>146597</v>
      </c>
      <c r="D235" s="109">
        <v>7096335</v>
      </c>
      <c r="E235" s="109">
        <v>2655342</v>
      </c>
      <c r="F235" s="109">
        <v>4582</v>
      </c>
      <c r="G235" s="109">
        <v>1212240</v>
      </c>
      <c r="H235" s="109">
        <v>180953</v>
      </c>
      <c r="I235" s="109">
        <v>1628202</v>
      </c>
      <c r="J235" s="110">
        <v>17763465</v>
      </c>
      <c r="K235" s="109">
        <v>9132135</v>
      </c>
      <c r="L235" s="109">
        <v>0</v>
      </c>
      <c r="M235" s="109">
        <v>1228857</v>
      </c>
      <c r="N235" s="109">
        <v>0</v>
      </c>
      <c r="O235" s="109">
        <v>3998853</v>
      </c>
      <c r="P235" s="109">
        <v>2624088</v>
      </c>
      <c r="Q235" s="109">
        <v>716332</v>
      </c>
      <c r="R235" s="109">
        <v>277585</v>
      </c>
      <c r="S235" s="109">
        <v>0</v>
      </c>
      <c r="T235" s="109">
        <v>0</v>
      </c>
      <c r="U235" s="111">
        <v>17977850</v>
      </c>
      <c r="V235" s="112"/>
      <c r="W235" s="112"/>
      <c r="X235" s="112"/>
      <c r="Y235" s="112"/>
      <c r="Z235" s="112"/>
      <c r="AA235" s="112"/>
      <c r="AB235" s="112"/>
    </row>
    <row r="236" spans="1:28">
      <c r="J236" s="114">
        <v>0</v>
      </c>
      <c r="U236" s="115">
        <v>0</v>
      </c>
    </row>
    <row r="237" spans="1:28" s="113" customFormat="1" ht="14.4">
      <c r="A237" s="108" t="s">
        <v>200</v>
      </c>
      <c r="B237" s="109">
        <v>1745859</v>
      </c>
      <c r="C237" s="109">
        <v>0</v>
      </c>
      <c r="D237" s="109">
        <v>4851794</v>
      </c>
      <c r="E237" s="109">
        <v>1829572</v>
      </c>
      <c r="F237" s="109">
        <v>168615</v>
      </c>
      <c r="G237" s="109">
        <v>690521</v>
      </c>
      <c r="H237" s="109">
        <v>25048</v>
      </c>
      <c r="I237" s="109">
        <v>0</v>
      </c>
      <c r="J237" s="110">
        <v>9311409</v>
      </c>
      <c r="K237" s="109">
        <v>4032175</v>
      </c>
      <c r="L237" s="109">
        <v>0</v>
      </c>
      <c r="M237" s="109">
        <v>15000</v>
      </c>
      <c r="N237" s="109">
        <v>0</v>
      </c>
      <c r="O237" s="109">
        <v>184662</v>
      </c>
      <c r="P237" s="109">
        <v>3657350</v>
      </c>
      <c r="Q237" s="109">
        <v>83330</v>
      </c>
      <c r="R237" s="109">
        <v>1020711</v>
      </c>
      <c r="S237" s="109">
        <v>0</v>
      </c>
      <c r="T237" s="109">
        <v>0</v>
      </c>
      <c r="U237" s="111">
        <v>8993228</v>
      </c>
      <c r="V237" s="112"/>
      <c r="W237" s="112"/>
      <c r="X237" s="112"/>
      <c r="Y237" s="112"/>
      <c r="Z237" s="112"/>
      <c r="AA237" s="112"/>
      <c r="AB237" s="112"/>
    </row>
    <row r="238" spans="1:28">
      <c r="A238" s="103" t="s">
        <v>201</v>
      </c>
      <c r="B238" s="100">
        <v>0</v>
      </c>
      <c r="C238" s="100">
        <v>0</v>
      </c>
      <c r="D238" s="100">
        <v>57322.869999999995</v>
      </c>
      <c r="E238" s="100">
        <v>8155.8899999999994</v>
      </c>
      <c r="F238" s="100">
        <v>19466.769999999997</v>
      </c>
      <c r="G238" s="100">
        <v>0</v>
      </c>
      <c r="H238" s="100">
        <v>168</v>
      </c>
      <c r="I238" s="100">
        <v>0</v>
      </c>
      <c r="J238" s="114">
        <v>85113.53</v>
      </c>
      <c r="K238" s="100">
        <v>61410.94</v>
      </c>
      <c r="L238" s="100">
        <v>0</v>
      </c>
      <c r="M238" s="100">
        <v>0</v>
      </c>
      <c r="N238" s="100">
        <v>0</v>
      </c>
      <c r="O238" s="100">
        <v>9563.7799999999988</v>
      </c>
      <c r="P238" s="100">
        <v>48284.94</v>
      </c>
      <c r="Q238" s="100">
        <v>0</v>
      </c>
      <c r="R238" s="100">
        <v>0</v>
      </c>
      <c r="S238" s="100">
        <v>0</v>
      </c>
      <c r="T238" s="100">
        <v>0</v>
      </c>
      <c r="U238" s="115">
        <v>119259.66</v>
      </c>
    </row>
    <row r="239" spans="1:28">
      <c r="A239" s="103" t="s">
        <v>202</v>
      </c>
      <c r="B239" s="100">
        <v>118072.4</v>
      </c>
      <c r="C239" s="100">
        <v>1327.54</v>
      </c>
      <c r="D239" s="100">
        <v>4209.67</v>
      </c>
      <c r="E239" s="100">
        <v>32170.230000000003</v>
      </c>
      <c r="F239" s="100">
        <v>0</v>
      </c>
      <c r="G239" s="100">
        <v>0</v>
      </c>
      <c r="H239" s="100">
        <v>0</v>
      </c>
      <c r="I239" s="100">
        <v>0</v>
      </c>
      <c r="J239" s="114">
        <v>155779.84</v>
      </c>
      <c r="K239" s="100">
        <v>0</v>
      </c>
      <c r="L239" s="100">
        <v>0</v>
      </c>
      <c r="M239" s="100">
        <v>32743</v>
      </c>
      <c r="N239" s="100">
        <v>0</v>
      </c>
      <c r="O239" s="100">
        <v>1383</v>
      </c>
      <c r="P239" s="100">
        <v>4422.25</v>
      </c>
      <c r="Q239" s="100">
        <v>0</v>
      </c>
      <c r="R239" s="100">
        <v>117857</v>
      </c>
      <c r="S239" s="100">
        <v>0</v>
      </c>
      <c r="T239" s="100">
        <v>0</v>
      </c>
      <c r="U239" s="115">
        <v>156405.25</v>
      </c>
    </row>
    <row r="240" spans="1:28">
      <c r="A240" s="103" t="s">
        <v>203</v>
      </c>
      <c r="B240" s="100">
        <v>0</v>
      </c>
      <c r="C240" s="100">
        <v>0</v>
      </c>
      <c r="D240" s="100">
        <v>161382.16</v>
      </c>
      <c r="E240" s="100">
        <v>13868.98</v>
      </c>
      <c r="F240" s="100">
        <v>12332.82</v>
      </c>
      <c r="G240" s="100">
        <v>0</v>
      </c>
      <c r="H240" s="100">
        <v>0</v>
      </c>
      <c r="I240" s="100">
        <v>0</v>
      </c>
      <c r="J240" s="114">
        <v>187583.96000000002</v>
      </c>
      <c r="K240" s="100">
        <v>65366.29</v>
      </c>
      <c r="L240" s="100">
        <v>0</v>
      </c>
      <c r="M240" s="100">
        <v>0</v>
      </c>
      <c r="N240" s="100">
        <v>0</v>
      </c>
      <c r="O240" s="100">
        <v>39899.769999999997</v>
      </c>
      <c r="P240" s="100">
        <v>22802.54</v>
      </c>
      <c r="Q240" s="100">
        <v>99774.2</v>
      </c>
      <c r="R240" s="100">
        <v>0</v>
      </c>
      <c r="S240" s="100">
        <v>0</v>
      </c>
      <c r="T240" s="100">
        <v>0</v>
      </c>
      <c r="U240" s="115">
        <v>227842.8</v>
      </c>
    </row>
    <row r="241" spans="1:28">
      <c r="A241" s="103" t="s">
        <v>204</v>
      </c>
      <c r="B241" s="100">
        <v>65560.899999999994</v>
      </c>
      <c r="C241" s="100">
        <v>0</v>
      </c>
      <c r="D241" s="100">
        <v>6348.4400000000005</v>
      </c>
      <c r="E241" s="100">
        <v>0</v>
      </c>
      <c r="F241" s="100">
        <v>0</v>
      </c>
      <c r="G241" s="100">
        <v>0</v>
      </c>
      <c r="H241" s="100">
        <v>0</v>
      </c>
      <c r="I241" s="100">
        <v>0</v>
      </c>
      <c r="J241" s="114">
        <v>71909.34</v>
      </c>
      <c r="K241" s="100">
        <v>0</v>
      </c>
      <c r="L241" s="100">
        <v>0</v>
      </c>
      <c r="M241" s="100">
        <v>0</v>
      </c>
      <c r="N241" s="100">
        <v>0</v>
      </c>
      <c r="O241" s="100">
        <v>538.94000000000005</v>
      </c>
      <c r="P241" s="100">
        <v>5016.3999999999996</v>
      </c>
      <c r="Q241" s="100">
        <v>65484.41</v>
      </c>
      <c r="R241" s="100">
        <v>0</v>
      </c>
      <c r="S241" s="100">
        <v>0</v>
      </c>
      <c r="T241" s="100">
        <v>0</v>
      </c>
      <c r="U241" s="115">
        <v>71039.75</v>
      </c>
    </row>
    <row r="242" spans="1:28">
      <c r="A242" s="103" t="s">
        <v>205</v>
      </c>
      <c r="B242" s="100">
        <v>0</v>
      </c>
      <c r="C242" s="100">
        <v>0</v>
      </c>
      <c r="D242" s="100">
        <v>12602</v>
      </c>
      <c r="E242" s="100">
        <v>14</v>
      </c>
      <c r="F242" s="100">
        <v>150</v>
      </c>
      <c r="G242" s="100">
        <v>0</v>
      </c>
      <c r="H242" s="100">
        <v>0</v>
      </c>
      <c r="I242" s="100">
        <v>0</v>
      </c>
      <c r="J242" s="114">
        <v>12766</v>
      </c>
      <c r="K242" s="100">
        <v>0</v>
      </c>
      <c r="L242" s="100">
        <v>0</v>
      </c>
      <c r="M242" s="100">
        <v>0</v>
      </c>
      <c r="N242" s="100">
        <v>0</v>
      </c>
      <c r="O242" s="100">
        <v>121</v>
      </c>
      <c r="P242" s="100">
        <v>4440</v>
      </c>
      <c r="Q242" s="100">
        <v>0</v>
      </c>
      <c r="R242" s="100">
        <v>0</v>
      </c>
      <c r="S242" s="100">
        <v>0</v>
      </c>
      <c r="T242" s="100">
        <v>0</v>
      </c>
      <c r="U242" s="115">
        <v>4561</v>
      </c>
    </row>
    <row r="243" spans="1:28">
      <c r="A243" s="103" t="s">
        <v>404</v>
      </c>
      <c r="B243" s="100">
        <v>5149.41</v>
      </c>
      <c r="C243" s="100">
        <v>21913.91</v>
      </c>
      <c r="D243" s="100">
        <v>172052.8</v>
      </c>
      <c r="E243" s="100">
        <v>0</v>
      </c>
      <c r="F243" s="100">
        <v>811.44</v>
      </c>
      <c r="G243" s="100">
        <v>0</v>
      </c>
      <c r="H243" s="100">
        <v>11858.82</v>
      </c>
      <c r="I243" s="100">
        <v>0</v>
      </c>
      <c r="J243" s="114">
        <v>211786.38</v>
      </c>
      <c r="K243" s="100">
        <v>181266.58</v>
      </c>
      <c r="L243" s="100">
        <v>0</v>
      </c>
      <c r="M243" s="100">
        <v>0</v>
      </c>
      <c r="N243" s="100">
        <v>0</v>
      </c>
      <c r="O243" s="100">
        <v>5099.96</v>
      </c>
      <c r="P243" s="100">
        <v>53358.15</v>
      </c>
      <c r="Q243" s="100">
        <v>0</v>
      </c>
      <c r="R243" s="100">
        <v>30125.54</v>
      </c>
      <c r="S243" s="100">
        <v>0</v>
      </c>
      <c r="T243" s="100">
        <v>0</v>
      </c>
      <c r="U243" s="115">
        <v>269850.23</v>
      </c>
    </row>
    <row r="244" spans="1:28">
      <c r="A244" s="103" t="s">
        <v>207</v>
      </c>
      <c r="B244" s="100">
        <v>31029</v>
      </c>
      <c r="C244" s="100">
        <v>0</v>
      </c>
      <c r="D244" s="100">
        <v>385558</v>
      </c>
      <c r="E244" s="100">
        <v>33679</v>
      </c>
      <c r="F244" s="100">
        <v>0</v>
      </c>
      <c r="G244" s="100">
        <v>0</v>
      </c>
      <c r="H244" s="100">
        <v>0</v>
      </c>
      <c r="I244" s="100">
        <v>601939</v>
      </c>
      <c r="J244" s="114">
        <v>1052205</v>
      </c>
      <c r="K244" s="100">
        <v>364781</v>
      </c>
      <c r="L244" s="100">
        <v>0</v>
      </c>
      <c r="M244" s="100">
        <v>601939</v>
      </c>
      <c r="N244" s="100">
        <v>0</v>
      </c>
      <c r="O244" s="100">
        <v>2515</v>
      </c>
      <c r="P244" s="100">
        <v>101416</v>
      </c>
      <c r="Q244" s="100">
        <v>22800</v>
      </c>
      <c r="R244" s="100">
        <v>0</v>
      </c>
      <c r="S244" s="100">
        <v>0</v>
      </c>
      <c r="T244" s="100">
        <v>0</v>
      </c>
      <c r="U244" s="115">
        <v>1093451</v>
      </c>
    </row>
    <row r="245" spans="1:28">
      <c r="A245" s="103" t="s">
        <v>208</v>
      </c>
      <c r="B245" s="100">
        <v>42912</v>
      </c>
      <c r="C245" s="100">
        <v>0</v>
      </c>
      <c r="D245" s="100">
        <v>116911</v>
      </c>
      <c r="E245" s="100">
        <v>51091</v>
      </c>
      <c r="F245" s="100">
        <v>0</v>
      </c>
      <c r="G245" s="100">
        <v>99336</v>
      </c>
      <c r="H245" s="100">
        <v>7500</v>
      </c>
      <c r="I245" s="100">
        <v>186000</v>
      </c>
      <c r="J245" s="114">
        <v>503750</v>
      </c>
      <c r="K245" s="100">
        <v>69716</v>
      </c>
      <c r="L245" s="100">
        <v>0</v>
      </c>
      <c r="M245" s="100">
        <v>186000</v>
      </c>
      <c r="N245" s="100">
        <v>0</v>
      </c>
      <c r="O245" s="100">
        <v>87909</v>
      </c>
      <c r="P245" s="100">
        <v>35707</v>
      </c>
      <c r="Q245" s="100">
        <v>1742</v>
      </c>
      <c r="R245" s="100">
        <v>195255</v>
      </c>
      <c r="S245" s="100">
        <v>0</v>
      </c>
      <c r="T245" s="100">
        <v>0</v>
      </c>
      <c r="U245" s="115">
        <v>576329</v>
      </c>
    </row>
    <row r="246" spans="1:28">
      <c r="A246" s="103" t="s">
        <v>209</v>
      </c>
      <c r="B246" s="100">
        <v>57439.789999999994</v>
      </c>
      <c r="C246" s="100">
        <v>0</v>
      </c>
      <c r="D246" s="100">
        <v>34329.47</v>
      </c>
      <c r="E246" s="100">
        <v>0</v>
      </c>
      <c r="F246" s="100">
        <v>6310.01</v>
      </c>
      <c r="G246" s="100">
        <v>0</v>
      </c>
      <c r="H246" s="100">
        <v>0</v>
      </c>
      <c r="I246" s="100">
        <v>0</v>
      </c>
      <c r="J246" s="114">
        <v>98079.26999999999</v>
      </c>
      <c r="K246" s="100">
        <v>122317.31</v>
      </c>
      <c r="L246" s="100">
        <v>0</v>
      </c>
      <c r="M246" s="100">
        <v>0</v>
      </c>
      <c r="N246" s="100">
        <v>912.19</v>
      </c>
      <c r="O246" s="100">
        <v>174399.18</v>
      </c>
      <c r="P246" s="100">
        <v>0</v>
      </c>
      <c r="Q246" s="100">
        <v>16986.38</v>
      </c>
      <c r="R246" s="100">
        <v>0</v>
      </c>
      <c r="S246" s="100">
        <v>0</v>
      </c>
      <c r="T246" s="100">
        <v>0</v>
      </c>
      <c r="U246" s="115">
        <v>314615.06</v>
      </c>
    </row>
    <row r="247" spans="1:28">
      <c r="A247" s="103" t="s">
        <v>210</v>
      </c>
      <c r="B247" s="100">
        <v>0</v>
      </c>
      <c r="C247" s="100">
        <v>0</v>
      </c>
      <c r="D247" s="100">
        <v>0</v>
      </c>
      <c r="E247" s="100">
        <v>0</v>
      </c>
      <c r="F247" s="100">
        <v>0</v>
      </c>
      <c r="G247" s="100">
        <v>0</v>
      </c>
      <c r="H247" s="100">
        <v>0</v>
      </c>
      <c r="I247" s="100">
        <v>0</v>
      </c>
      <c r="J247" s="114">
        <v>0</v>
      </c>
      <c r="K247" s="100">
        <v>0</v>
      </c>
      <c r="L247" s="100">
        <v>0</v>
      </c>
      <c r="M247" s="100">
        <v>0</v>
      </c>
      <c r="N247" s="100">
        <v>0</v>
      </c>
      <c r="O247" s="100">
        <v>0</v>
      </c>
      <c r="P247" s="100">
        <v>0</v>
      </c>
      <c r="Q247" s="100">
        <v>0</v>
      </c>
      <c r="R247" s="100">
        <v>0</v>
      </c>
      <c r="S247" s="100">
        <v>0</v>
      </c>
      <c r="T247" s="100">
        <v>0</v>
      </c>
      <c r="U247" s="115">
        <v>0</v>
      </c>
    </row>
    <row r="248" spans="1:28">
      <c r="A248" s="103" t="s">
        <v>211</v>
      </c>
      <c r="B248" s="100">
        <v>7609</v>
      </c>
      <c r="C248" s="100">
        <v>0</v>
      </c>
      <c r="D248" s="100">
        <v>63479</v>
      </c>
      <c r="E248" s="100">
        <v>0</v>
      </c>
      <c r="F248" s="100">
        <v>9063</v>
      </c>
      <c r="G248" s="100">
        <v>0</v>
      </c>
      <c r="H248" s="100">
        <v>4401</v>
      </c>
      <c r="I248" s="100">
        <v>218659</v>
      </c>
      <c r="J248" s="114">
        <v>303211</v>
      </c>
      <c r="K248" s="100">
        <v>50404</v>
      </c>
      <c r="L248" s="100">
        <v>0</v>
      </c>
      <c r="M248" s="100">
        <v>218659</v>
      </c>
      <c r="N248" s="100">
        <v>0</v>
      </c>
      <c r="O248" s="100">
        <v>47</v>
      </c>
      <c r="P248" s="100">
        <v>21574</v>
      </c>
      <c r="Q248" s="100">
        <v>0</v>
      </c>
      <c r="R248" s="100">
        <v>0</v>
      </c>
      <c r="S248" s="100">
        <v>0</v>
      </c>
      <c r="T248" s="100">
        <v>0</v>
      </c>
      <c r="U248" s="115">
        <v>290684</v>
      </c>
    </row>
    <row r="249" spans="1:28">
      <c r="A249" s="103" t="s">
        <v>212</v>
      </c>
      <c r="B249" s="100">
        <v>168.82</v>
      </c>
      <c r="C249" s="100">
        <v>0</v>
      </c>
      <c r="D249" s="100">
        <v>63502.270000000004</v>
      </c>
      <c r="E249" s="100">
        <v>2258.5700000000002</v>
      </c>
      <c r="F249" s="100">
        <v>2605.38</v>
      </c>
      <c r="G249" s="100">
        <v>0</v>
      </c>
      <c r="H249" s="100">
        <v>0</v>
      </c>
      <c r="I249" s="100">
        <v>0</v>
      </c>
      <c r="J249" s="114">
        <v>68535.040000000008</v>
      </c>
      <c r="K249" s="100">
        <v>54526.18</v>
      </c>
      <c r="L249" s="100">
        <v>0</v>
      </c>
      <c r="M249" s="100">
        <v>0</v>
      </c>
      <c r="N249" s="100">
        <v>0</v>
      </c>
      <c r="O249" s="100">
        <v>2545.73</v>
      </c>
      <c r="P249" s="100">
        <v>19536.29</v>
      </c>
      <c r="Q249" s="100">
        <v>0</v>
      </c>
      <c r="R249" s="100">
        <v>0</v>
      </c>
      <c r="S249" s="100">
        <v>0</v>
      </c>
      <c r="T249" s="100">
        <v>0</v>
      </c>
      <c r="U249" s="115">
        <v>76608.200000000012</v>
      </c>
    </row>
    <row r="250" spans="1:28">
      <c r="A250" s="103" t="s">
        <v>213</v>
      </c>
      <c r="B250" s="100">
        <v>0</v>
      </c>
      <c r="C250" s="100">
        <v>0</v>
      </c>
      <c r="D250" s="100">
        <v>0</v>
      </c>
      <c r="E250" s="100">
        <v>0</v>
      </c>
      <c r="F250" s="100">
        <v>0</v>
      </c>
      <c r="G250" s="100">
        <v>0</v>
      </c>
      <c r="H250" s="100">
        <v>0</v>
      </c>
      <c r="I250" s="100">
        <v>0</v>
      </c>
      <c r="J250" s="114">
        <v>0</v>
      </c>
      <c r="K250" s="100">
        <v>0</v>
      </c>
      <c r="L250" s="100">
        <v>0</v>
      </c>
      <c r="M250" s="100">
        <v>0</v>
      </c>
      <c r="N250" s="100">
        <v>0</v>
      </c>
      <c r="O250" s="100">
        <v>0</v>
      </c>
      <c r="P250" s="100">
        <v>0</v>
      </c>
      <c r="Q250" s="100">
        <v>0</v>
      </c>
      <c r="R250" s="100">
        <v>0</v>
      </c>
      <c r="S250" s="100">
        <v>0</v>
      </c>
      <c r="T250" s="100">
        <v>0</v>
      </c>
      <c r="U250" s="115">
        <v>0</v>
      </c>
    </row>
    <row r="251" spans="1:28" s="113" customFormat="1" ht="14.4">
      <c r="A251" s="108" t="s">
        <v>41</v>
      </c>
      <c r="B251" s="109">
        <v>327941.31999999995</v>
      </c>
      <c r="C251" s="109">
        <v>23241.45</v>
      </c>
      <c r="D251" s="109">
        <v>1077697.68</v>
      </c>
      <c r="E251" s="109">
        <v>141237.67000000001</v>
      </c>
      <c r="F251" s="109">
        <v>50739.419999999991</v>
      </c>
      <c r="G251" s="109">
        <v>99336</v>
      </c>
      <c r="H251" s="109">
        <v>23927.82</v>
      </c>
      <c r="I251" s="109">
        <v>1006598</v>
      </c>
      <c r="J251" s="110">
        <v>2750719.36</v>
      </c>
      <c r="K251" s="109">
        <v>969788.30000000016</v>
      </c>
      <c r="L251" s="109">
        <v>0</v>
      </c>
      <c r="M251" s="109">
        <v>1039341</v>
      </c>
      <c r="N251" s="109">
        <v>912.19</v>
      </c>
      <c r="O251" s="109">
        <v>324022.36</v>
      </c>
      <c r="P251" s="109">
        <v>316557.57</v>
      </c>
      <c r="Q251" s="109">
        <v>206786.99</v>
      </c>
      <c r="R251" s="109">
        <v>343237.54000000004</v>
      </c>
      <c r="S251" s="109">
        <v>0</v>
      </c>
      <c r="T251" s="109">
        <v>0</v>
      </c>
      <c r="U251" s="111">
        <v>3200645.95</v>
      </c>
      <c r="V251" s="112"/>
      <c r="W251" s="112"/>
      <c r="X251" s="112"/>
      <c r="Y251" s="112"/>
      <c r="Z251" s="112"/>
      <c r="AA251" s="112"/>
      <c r="AB251" s="112"/>
    </row>
    <row r="252" spans="1:28" s="113" customFormat="1" ht="14.4">
      <c r="A252" s="108" t="s">
        <v>42</v>
      </c>
      <c r="B252" s="109">
        <v>2073800.3199999998</v>
      </c>
      <c r="C252" s="109">
        <v>23241.45</v>
      </c>
      <c r="D252" s="109">
        <v>5929491.6799999997</v>
      </c>
      <c r="E252" s="109">
        <v>1970809.67</v>
      </c>
      <c r="F252" s="109">
        <v>219354.41999999998</v>
      </c>
      <c r="G252" s="109">
        <v>789857</v>
      </c>
      <c r="H252" s="109">
        <v>48975.82</v>
      </c>
      <c r="I252" s="109">
        <v>1006598</v>
      </c>
      <c r="J252" s="110">
        <v>12062128.359999999</v>
      </c>
      <c r="K252" s="109">
        <v>5001963.3</v>
      </c>
      <c r="L252" s="109">
        <v>0</v>
      </c>
      <c r="M252" s="109">
        <v>1054341</v>
      </c>
      <c r="N252" s="109">
        <v>912.19</v>
      </c>
      <c r="O252" s="109">
        <v>508684.36</v>
      </c>
      <c r="P252" s="109">
        <v>3973907.57</v>
      </c>
      <c r="Q252" s="109">
        <v>290116.99</v>
      </c>
      <c r="R252" s="109">
        <v>1363948.54</v>
      </c>
      <c r="S252" s="109">
        <v>0</v>
      </c>
      <c r="T252" s="109">
        <v>0</v>
      </c>
      <c r="U252" s="111">
        <v>12193873.949999999</v>
      </c>
      <c r="V252" s="112"/>
      <c r="W252" s="112"/>
      <c r="X252" s="112"/>
      <c r="Y252" s="112"/>
      <c r="Z252" s="112"/>
      <c r="AA252" s="112"/>
      <c r="AB252" s="112"/>
    </row>
    <row r="253" spans="1:28">
      <c r="J253" s="114">
        <v>0</v>
      </c>
      <c r="U253" s="115">
        <v>0</v>
      </c>
    </row>
    <row r="254" spans="1:28" s="113" customFormat="1" ht="14.4">
      <c r="A254" s="108" t="s">
        <v>214</v>
      </c>
      <c r="B254" s="109">
        <v>749515</v>
      </c>
      <c r="C254" s="109">
        <v>709532</v>
      </c>
      <c r="D254" s="109">
        <v>2104819</v>
      </c>
      <c r="E254" s="109">
        <v>697784</v>
      </c>
      <c r="F254" s="109">
        <v>0</v>
      </c>
      <c r="G254" s="109">
        <v>350</v>
      </c>
      <c r="H254" s="109">
        <v>16627</v>
      </c>
      <c r="I254" s="109">
        <v>292252</v>
      </c>
      <c r="J254" s="110">
        <v>4570879</v>
      </c>
      <c r="K254" s="109">
        <v>2803028</v>
      </c>
      <c r="L254" s="109">
        <v>1288</v>
      </c>
      <c r="M254" s="109">
        <v>0</v>
      </c>
      <c r="N254" s="109">
        <v>0</v>
      </c>
      <c r="O254" s="109">
        <v>704154</v>
      </c>
      <c r="P254" s="109">
        <v>1434802</v>
      </c>
      <c r="Q254" s="109">
        <v>662095</v>
      </c>
      <c r="R254" s="109">
        <v>11040</v>
      </c>
      <c r="S254" s="109">
        <v>0</v>
      </c>
      <c r="T254" s="109">
        <v>0</v>
      </c>
      <c r="U254" s="111">
        <v>5616407</v>
      </c>
      <c r="V254" s="112"/>
      <c r="W254" s="112"/>
      <c r="X254" s="112"/>
      <c r="Y254" s="112"/>
      <c r="Z254" s="112"/>
      <c r="AA254" s="112"/>
      <c r="AB254" s="112"/>
    </row>
    <row r="255" spans="1:28">
      <c r="A255" s="103" t="s">
        <v>405</v>
      </c>
      <c r="B255" s="100">
        <v>25475.9</v>
      </c>
      <c r="C255" s="100">
        <v>0</v>
      </c>
      <c r="D255" s="100">
        <v>74248.3</v>
      </c>
      <c r="E255" s="100">
        <v>12947.539999999999</v>
      </c>
      <c r="F255" s="100">
        <v>0</v>
      </c>
      <c r="G255" s="100">
        <v>32763.200000000001</v>
      </c>
      <c r="H255" s="100">
        <v>16497.25</v>
      </c>
      <c r="I255" s="100">
        <v>0</v>
      </c>
      <c r="J255" s="114">
        <v>161932.19</v>
      </c>
      <c r="K255" s="100">
        <v>76862.490000000005</v>
      </c>
      <c r="L255" s="100">
        <v>0</v>
      </c>
      <c r="M255" s="100">
        <v>0</v>
      </c>
      <c r="N255" s="100">
        <v>0</v>
      </c>
      <c r="O255" s="100">
        <v>2571.29</v>
      </c>
      <c r="P255" s="100">
        <v>20242.509999999998</v>
      </c>
      <c r="Q255" s="100">
        <v>12846.19</v>
      </c>
      <c r="R255" s="100">
        <v>0</v>
      </c>
      <c r="S255" s="100">
        <v>0</v>
      </c>
      <c r="T255" s="100">
        <v>0</v>
      </c>
      <c r="U255" s="115">
        <v>112522.48</v>
      </c>
    </row>
    <row r="256" spans="1:28">
      <c r="A256" s="103" t="s">
        <v>216</v>
      </c>
      <c r="B256" s="100">
        <v>0</v>
      </c>
      <c r="C256" s="100">
        <v>0</v>
      </c>
      <c r="D256" s="100">
        <v>0</v>
      </c>
      <c r="E256" s="100">
        <v>0</v>
      </c>
      <c r="F256" s="100">
        <v>0</v>
      </c>
      <c r="G256" s="100">
        <v>0</v>
      </c>
      <c r="H256" s="100">
        <v>0</v>
      </c>
      <c r="I256" s="100">
        <v>0</v>
      </c>
      <c r="J256" s="114">
        <v>0</v>
      </c>
      <c r="K256" s="100">
        <v>0</v>
      </c>
      <c r="L256" s="100">
        <v>0</v>
      </c>
      <c r="M256" s="100">
        <v>0</v>
      </c>
      <c r="N256" s="100">
        <v>0</v>
      </c>
      <c r="O256" s="100">
        <v>0</v>
      </c>
      <c r="P256" s="100">
        <v>0</v>
      </c>
      <c r="Q256" s="100">
        <v>0</v>
      </c>
      <c r="R256" s="100">
        <v>0</v>
      </c>
      <c r="S256" s="100">
        <v>0</v>
      </c>
      <c r="T256" s="100">
        <v>0</v>
      </c>
      <c r="U256" s="115">
        <v>0</v>
      </c>
    </row>
    <row r="257" spans="1:28">
      <c r="A257" s="103" t="s">
        <v>217</v>
      </c>
      <c r="B257" s="100">
        <v>46287</v>
      </c>
      <c r="C257" s="100">
        <v>0</v>
      </c>
      <c r="D257" s="100">
        <v>158878</v>
      </c>
      <c r="E257" s="100">
        <v>0</v>
      </c>
      <c r="F257" s="100">
        <v>0</v>
      </c>
      <c r="G257" s="100">
        <v>0</v>
      </c>
      <c r="H257" s="100">
        <v>28049</v>
      </c>
      <c r="I257" s="100">
        <v>396357</v>
      </c>
      <c r="J257" s="114">
        <v>629571</v>
      </c>
      <c r="K257" s="100">
        <v>0</v>
      </c>
      <c r="L257" s="100">
        <v>0</v>
      </c>
      <c r="M257" s="100">
        <v>469108</v>
      </c>
      <c r="N257" s="100">
        <v>0</v>
      </c>
      <c r="O257" s="100">
        <v>74031</v>
      </c>
      <c r="P257" s="100">
        <v>61078</v>
      </c>
      <c r="Q257" s="100">
        <v>0</v>
      </c>
      <c r="R257" s="100">
        <v>0</v>
      </c>
      <c r="S257" s="100">
        <v>0</v>
      </c>
      <c r="T257" s="100">
        <v>0</v>
      </c>
      <c r="U257" s="115">
        <v>604217</v>
      </c>
    </row>
    <row r="258" spans="1:28">
      <c r="A258" s="103" t="s">
        <v>218</v>
      </c>
      <c r="B258" s="100">
        <v>214436.28</v>
      </c>
      <c r="C258" s="100">
        <v>0</v>
      </c>
      <c r="D258" s="100">
        <v>0</v>
      </c>
      <c r="E258" s="100">
        <v>0</v>
      </c>
      <c r="F258" s="100">
        <v>0</v>
      </c>
      <c r="G258" s="100">
        <v>0</v>
      </c>
      <c r="H258" s="100">
        <v>64263.49</v>
      </c>
      <c r="I258" s="100">
        <v>534888.27</v>
      </c>
      <c r="J258" s="114">
        <v>813588.04</v>
      </c>
      <c r="K258" s="100">
        <v>199534.61</v>
      </c>
      <c r="L258" s="100">
        <v>0</v>
      </c>
      <c r="M258" s="100">
        <v>59692</v>
      </c>
      <c r="N258" s="100">
        <v>0</v>
      </c>
      <c r="O258" s="100">
        <v>557791.29</v>
      </c>
      <c r="P258" s="100">
        <v>34689.82</v>
      </c>
      <c r="Q258" s="100">
        <v>148107.13</v>
      </c>
      <c r="R258" s="100">
        <v>200</v>
      </c>
      <c r="S258" s="100">
        <v>0</v>
      </c>
      <c r="T258" s="100">
        <v>0</v>
      </c>
      <c r="U258" s="115">
        <v>1000014.85</v>
      </c>
    </row>
    <row r="259" spans="1:28" s="113" customFormat="1" ht="14.4">
      <c r="A259" s="108" t="s">
        <v>41</v>
      </c>
      <c r="B259" s="109">
        <v>286199.18</v>
      </c>
      <c r="C259" s="109">
        <v>0</v>
      </c>
      <c r="D259" s="109">
        <v>233126.3</v>
      </c>
      <c r="E259" s="109">
        <v>12947.539999999999</v>
      </c>
      <c r="F259" s="109">
        <v>0</v>
      </c>
      <c r="G259" s="109">
        <v>32763.200000000001</v>
      </c>
      <c r="H259" s="109">
        <v>108809.73999999999</v>
      </c>
      <c r="I259" s="109">
        <v>931245.27</v>
      </c>
      <c r="J259" s="110">
        <v>1605091.23</v>
      </c>
      <c r="K259" s="109">
        <v>276397.09999999998</v>
      </c>
      <c r="L259" s="109">
        <v>0</v>
      </c>
      <c r="M259" s="109">
        <v>528800</v>
      </c>
      <c r="N259" s="109">
        <v>0</v>
      </c>
      <c r="O259" s="109">
        <v>634393.58000000007</v>
      </c>
      <c r="P259" s="109">
        <v>116010.32999999999</v>
      </c>
      <c r="Q259" s="109">
        <v>160953.32</v>
      </c>
      <c r="R259" s="109">
        <v>200</v>
      </c>
      <c r="S259" s="109">
        <v>0</v>
      </c>
      <c r="T259" s="109">
        <v>0</v>
      </c>
      <c r="U259" s="111">
        <v>1716754.3300000003</v>
      </c>
      <c r="V259" s="112"/>
      <c r="W259" s="112"/>
      <c r="X259" s="112"/>
      <c r="Y259" s="112"/>
      <c r="Z259" s="112"/>
      <c r="AA259" s="112"/>
      <c r="AB259" s="112"/>
    </row>
    <row r="260" spans="1:28" s="113" customFormat="1" ht="14.4">
      <c r="A260" s="108" t="s">
        <v>42</v>
      </c>
      <c r="B260" s="109">
        <v>1035714.1799999999</v>
      </c>
      <c r="C260" s="109">
        <v>709532</v>
      </c>
      <c r="D260" s="109">
        <v>2337945.2999999998</v>
      </c>
      <c r="E260" s="109">
        <v>710731.54</v>
      </c>
      <c r="F260" s="109">
        <v>0</v>
      </c>
      <c r="G260" s="109">
        <v>33113.199999999997</v>
      </c>
      <c r="H260" s="109">
        <v>125436.73999999999</v>
      </c>
      <c r="I260" s="109">
        <v>1223497.27</v>
      </c>
      <c r="J260" s="110">
        <v>6175970.2300000004</v>
      </c>
      <c r="K260" s="109">
        <v>3079425.1</v>
      </c>
      <c r="L260" s="109">
        <v>1288</v>
      </c>
      <c r="M260" s="109">
        <v>528800</v>
      </c>
      <c r="N260" s="109">
        <v>0</v>
      </c>
      <c r="O260" s="109">
        <v>1338547.58</v>
      </c>
      <c r="P260" s="109">
        <v>1550812.33</v>
      </c>
      <c r="Q260" s="109">
        <v>823048.32000000007</v>
      </c>
      <c r="R260" s="109">
        <v>11240</v>
      </c>
      <c r="S260" s="109">
        <v>0</v>
      </c>
      <c r="T260" s="109">
        <v>0</v>
      </c>
      <c r="U260" s="111">
        <v>7333161.3300000001</v>
      </c>
      <c r="V260" s="112"/>
      <c r="W260" s="112"/>
      <c r="X260" s="112"/>
      <c r="Y260" s="112"/>
      <c r="Z260" s="112"/>
      <c r="AA260" s="112"/>
      <c r="AB260" s="112"/>
    </row>
    <row r="261" spans="1:28">
      <c r="J261" s="114">
        <v>0</v>
      </c>
      <c r="U261" s="115">
        <v>0</v>
      </c>
    </row>
    <row r="262" spans="1:28" s="113" customFormat="1" ht="14.4">
      <c r="A262" s="108" t="s">
        <v>406</v>
      </c>
      <c r="B262" s="109">
        <v>2360645.14</v>
      </c>
      <c r="C262" s="109">
        <v>113306.5</v>
      </c>
      <c r="D262" s="109">
        <v>2095784.29</v>
      </c>
      <c r="E262" s="109">
        <v>1258350.21</v>
      </c>
      <c r="F262" s="109">
        <v>47794.04</v>
      </c>
      <c r="G262" s="109">
        <v>0</v>
      </c>
      <c r="H262" s="109">
        <v>335811.56</v>
      </c>
      <c r="I262" s="109">
        <v>0</v>
      </c>
      <c r="J262" s="110">
        <v>6211691.7399999993</v>
      </c>
      <c r="K262" s="109">
        <v>1321810.6599999999</v>
      </c>
      <c r="L262" s="109">
        <v>0</v>
      </c>
      <c r="M262" s="109">
        <v>0</v>
      </c>
      <c r="N262" s="109">
        <v>0</v>
      </c>
      <c r="O262" s="109">
        <v>371469.57000000007</v>
      </c>
      <c r="P262" s="109">
        <v>1719376.76</v>
      </c>
      <c r="Q262" s="109">
        <v>5372.54</v>
      </c>
      <c r="R262" s="109">
        <v>2720301.33</v>
      </c>
      <c r="S262" s="109">
        <v>0</v>
      </c>
      <c r="T262" s="109">
        <v>0</v>
      </c>
      <c r="U262" s="111">
        <v>6138330.8600000003</v>
      </c>
      <c r="V262" s="112"/>
      <c r="W262" s="112"/>
      <c r="X262" s="112"/>
      <c r="Y262" s="112"/>
      <c r="Z262" s="112"/>
      <c r="AA262" s="112"/>
      <c r="AB262" s="112"/>
    </row>
    <row r="263" spans="1:28">
      <c r="A263" s="103" t="s">
        <v>220</v>
      </c>
      <c r="B263" s="100">
        <v>237.24</v>
      </c>
      <c r="C263" s="100">
        <v>530.45000000000005</v>
      </c>
      <c r="D263" s="100">
        <v>7612.1200000000008</v>
      </c>
      <c r="E263" s="100">
        <v>0</v>
      </c>
      <c r="F263" s="100">
        <v>0</v>
      </c>
      <c r="G263" s="100">
        <v>1780.76</v>
      </c>
      <c r="H263" s="100">
        <v>0</v>
      </c>
      <c r="I263" s="100">
        <v>0</v>
      </c>
      <c r="J263" s="114">
        <v>10160.570000000002</v>
      </c>
      <c r="K263" s="100">
        <v>1667.72</v>
      </c>
      <c r="L263" s="100">
        <v>0</v>
      </c>
      <c r="M263" s="100">
        <v>965.63</v>
      </c>
      <c r="N263" s="100">
        <v>0</v>
      </c>
      <c r="O263" s="100">
        <v>0</v>
      </c>
      <c r="P263" s="100">
        <v>4284.63</v>
      </c>
      <c r="Q263" s="100">
        <v>0</v>
      </c>
      <c r="R263" s="100">
        <v>2176.67</v>
      </c>
      <c r="S263" s="100">
        <v>0</v>
      </c>
      <c r="T263" s="100">
        <v>0</v>
      </c>
      <c r="U263" s="115">
        <v>9094.65</v>
      </c>
    </row>
    <row r="264" spans="1:28">
      <c r="A264" s="103" t="s">
        <v>221</v>
      </c>
      <c r="B264" s="100">
        <v>0</v>
      </c>
      <c r="C264" s="100">
        <v>0</v>
      </c>
      <c r="D264" s="100">
        <v>11668</v>
      </c>
      <c r="E264" s="100">
        <v>10068</v>
      </c>
      <c r="F264" s="100">
        <v>2460</v>
      </c>
      <c r="G264" s="100">
        <v>0</v>
      </c>
      <c r="H264" s="100">
        <v>12075</v>
      </c>
      <c r="I264" s="100">
        <v>25667</v>
      </c>
      <c r="J264" s="114">
        <v>61938</v>
      </c>
      <c r="K264" s="100">
        <v>20145</v>
      </c>
      <c r="L264" s="100">
        <v>0</v>
      </c>
      <c r="M264" s="100">
        <v>14000</v>
      </c>
      <c r="N264" s="100">
        <v>0</v>
      </c>
      <c r="O264" s="100">
        <v>4628</v>
      </c>
      <c r="P264" s="100">
        <v>9353</v>
      </c>
      <c r="Q264" s="100">
        <v>0</v>
      </c>
      <c r="R264" s="100">
        <v>0</v>
      </c>
      <c r="S264" s="100">
        <v>0</v>
      </c>
      <c r="T264" s="100">
        <v>0</v>
      </c>
      <c r="U264" s="115">
        <v>48126</v>
      </c>
    </row>
    <row r="265" spans="1:28">
      <c r="A265" s="103" t="s">
        <v>222</v>
      </c>
      <c r="B265" s="100">
        <v>277709</v>
      </c>
      <c r="C265" s="100">
        <v>0</v>
      </c>
      <c r="D265" s="100">
        <v>4722</v>
      </c>
      <c r="E265" s="100">
        <v>500</v>
      </c>
      <c r="F265" s="100">
        <v>4943</v>
      </c>
      <c r="G265" s="100">
        <v>0</v>
      </c>
      <c r="H265" s="100">
        <v>0</v>
      </c>
      <c r="I265" s="100">
        <v>0</v>
      </c>
      <c r="J265" s="114">
        <v>287874</v>
      </c>
      <c r="K265" s="100">
        <v>0</v>
      </c>
      <c r="L265" s="100">
        <v>0</v>
      </c>
      <c r="M265" s="100">
        <v>6331</v>
      </c>
      <c r="N265" s="100">
        <v>0</v>
      </c>
      <c r="O265" s="100">
        <v>4608</v>
      </c>
      <c r="P265" s="100">
        <v>3585</v>
      </c>
      <c r="Q265" s="100">
        <v>273336</v>
      </c>
      <c r="R265" s="100">
        <v>0</v>
      </c>
      <c r="S265" s="100">
        <v>0</v>
      </c>
      <c r="T265" s="100">
        <v>0</v>
      </c>
      <c r="U265" s="115">
        <v>287860</v>
      </c>
    </row>
    <row r="266" spans="1:28">
      <c r="A266" s="103" t="s">
        <v>223</v>
      </c>
      <c r="B266" s="100">
        <v>0</v>
      </c>
      <c r="C266" s="100">
        <v>0</v>
      </c>
      <c r="D266" s="100">
        <v>27745.82</v>
      </c>
      <c r="E266" s="100">
        <v>0</v>
      </c>
      <c r="F266" s="100">
        <v>13207.7</v>
      </c>
      <c r="G266" s="100">
        <v>0</v>
      </c>
      <c r="H266" s="100">
        <v>0</v>
      </c>
      <c r="I266" s="100">
        <v>0</v>
      </c>
      <c r="J266" s="114">
        <v>40953.520000000004</v>
      </c>
      <c r="K266" s="100">
        <v>0</v>
      </c>
      <c r="L266" s="100">
        <v>0</v>
      </c>
      <c r="M266" s="100">
        <v>0</v>
      </c>
      <c r="N266" s="100">
        <v>0</v>
      </c>
      <c r="O266" s="100">
        <v>27636.949999999997</v>
      </c>
      <c r="P266" s="100">
        <v>5118.22</v>
      </c>
      <c r="Q266" s="100">
        <v>0</v>
      </c>
      <c r="R266" s="100">
        <v>0</v>
      </c>
      <c r="S266" s="100">
        <v>0</v>
      </c>
      <c r="T266" s="100">
        <v>0</v>
      </c>
      <c r="U266" s="115">
        <v>32755.17</v>
      </c>
    </row>
    <row r="267" spans="1:28">
      <c r="A267" s="103" t="s">
        <v>224</v>
      </c>
      <c r="B267" s="100">
        <v>34598</v>
      </c>
      <c r="C267" s="100">
        <v>0</v>
      </c>
      <c r="D267" s="100">
        <v>77311</v>
      </c>
      <c r="E267" s="100">
        <v>181255</v>
      </c>
      <c r="F267" s="100">
        <v>4056</v>
      </c>
      <c r="G267" s="100">
        <v>0</v>
      </c>
      <c r="H267" s="100">
        <v>0</v>
      </c>
      <c r="I267" s="100">
        <v>154823</v>
      </c>
      <c r="J267" s="114">
        <v>452043</v>
      </c>
      <c r="K267" s="100">
        <v>76213</v>
      </c>
      <c r="L267" s="100">
        <v>9594</v>
      </c>
      <c r="M267" s="100">
        <v>0</v>
      </c>
      <c r="N267" s="100">
        <v>0</v>
      </c>
      <c r="O267" s="100">
        <v>146754</v>
      </c>
      <c r="P267" s="100">
        <v>44323</v>
      </c>
      <c r="Q267" s="100">
        <v>7750</v>
      </c>
      <c r="R267" s="100">
        <v>863</v>
      </c>
      <c r="S267" s="100">
        <v>0</v>
      </c>
      <c r="T267" s="100">
        <v>0</v>
      </c>
      <c r="U267" s="115">
        <v>285497</v>
      </c>
    </row>
    <row r="268" spans="1:28" s="113" customFormat="1" ht="14.4">
      <c r="A268" s="108" t="s">
        <v>41</v>
      </c>
      <c r="B268" s="109">
        <v>312544.24</v>
      </c>
      <c r="C268" s="109">
        <v>530.45000000000005</v>
      </c>
      <c r="D268" s="109">
        <v>129058.94</v>
      </c>
      <c r="E268" s="109">
        <v>191823</v>
      </c>
      <c r="F268" s="109">
        <v>24666.7</v>
      </c>
      <c r="G268" s="109">
        <v>1780.76</v>
      </c>
      <c r="H268" s="109">
        <v>12075</v>
      </c>
      <c r="I268" s="109">
        <v>180490</v>
      </c>
      <c r="J268" s="110">
        <v>852969.09</v>
      </c>
      <c r="K268" s="109">
        <v>98025.72</v>
      </c>
      <c r="L268" s="109">
        <v>9594</v>
      </c>
      <c r="M268" s="109">
        <v>21296.629999999997</v>
      </c>
      <c r="N268" s="109">
        <v>0</v>
      </c>
      <c r="O268" s="109">
        <v>183626.95</v>
      </c>
      <c r="P268" s="109">
        <v>66663.850000000006</v>
      </c>
      <c r="Q268" s="109">
        <v>281086</v>
      </c>
      <c r="R268" s="109">
        <v>3039.67</v>
      </c>
      <c r="S268" s="109">
        <v>0</v>
      </c>
      <c r="T268" s="109">
        <v>0</v>
      </c>
      <c r="U268" s="111">
        <v>663332.82000000007</v>
      </c>
      <c r="V268" s="112"/>
      <c r="W268" s="112"/>
      <c r="X268" s="112"/>
      <c r="Y268" s="112"/>
      <c r="Z268" s="112"/>
      <c r="AA268" s="112"/>
      <c r="AB268" s="112"/>
    </row>
    <row r="269" spans="1:28" s="113" customFormat="1" ht="14.4">
      <c r="A269" s="108" t="s">
        <v>42</v>
      </c>
      <c r="B269" s="109">
        <v>2673189.38</v>
      </c>
      <c r="C269" s="109">
        <v>113836.95</v>
      </c>
      <c r="D269" s="109">
        <v>2224843.23</v>
      </c>
      <c r="E269" s="109">
        <v>1450173.21</v>
      </c>
      <c r="F269" s="109">
        <v>72460.740000000005</v>
      </c>
      <c r="G269" s="109">
        <v>1780.76</v>
      </c>
      <c r="H269" s="109">
        <v>347886.56</v>
      </c>
      <c r="I269" s="109">
        <v>180490</v>
      </c>
      <c r="J269" s="110">
        <v>7064660.8300000001</v>
      </c>
      <c r="K269" s="109">
        <v>1419836.38</v>
      </c>
      <c r="L269" s="109">
        <v>9594</v>
      </c>
      <c r="M269" s="109">
        <v>21296.629999999997</v>
      </c>
      <c r="N269" s="109">
        <v>0</v>
      </c>
      <c r="O269" s="109">
        <v>555096.52</v>
      </c>
      <c r="P269" s="109">
        <v>1786040.61</v>
      </c>
      <c r="Q269" s="109">
        <v>286458.53999999998</v>
      </c>
      <c r="R269" s="109">
        <v>2723341</v>
      </c>
      <c r="S269" s="109">
        <v>0</v>
      </c>
      <c r="T269" s="109">
        <v>0</v>
      </c>
      <c r="U269" s="111">
        <v>6801663.6799999997</v>
      </c>
      <c r="V269" s="112"/>
      <c r="W269" s="112"/>
      <c r="X269" s="112"/>
      <c r="Y269" s="112"/>
      <c r="Z269" s="112"/>
      <c r="AA269" s="112"/>
      <c r="AB269" s="112"/>
    </row>
    <row r="270" spans="1:28">
      <c r="J270" s="114">
        <v>0</v>
      </c>
      <c r="U270" s="115">
        <v>0</v>
      </c>
    </row>
    <row r="271" spans="1:28" s="113" customFormat="1" ht="14.4">
      <c r="A271" s="108" t="s">
        <v>225</v>
      </c>
      <c r="B271" s="109">
        <v>24430675</v>
      </c>
      <c r="C271" s="109">
        <v>3331454</v>
      </c>
      <c r="D271" s="109">
        <v>29377881</v>
      </c>
      <c r="E271" s="109">
        <v>23455679</v>
      </c>
      <c r="F271" s="109">
        <v>2281192</v>
      </c>
      <c r="G271" s="109">
        <v>178551</v>
      </c>
      <c r="H271" s="109">
        <v>17136371</v>
      </c>
      <c r="I271" s="109">
        <v>10383238</v>
      </c>
      <c r="J271" s="110">
        <v>110575041</v>
      </c>
      <c r="K271" s="109">
        <v>59731347</v>
      </c>
      <c r="L271" s="109">
        <v>11</v>
      </c>
      <c r="M271" s="109">
        <v>10806511</v>
      </c>
      <c r="N271" s="109">
        <v>0</v>
      </c>
      <c r="O271" s="109">
        <v>10165202</v>
      </c>
      <c r="P271" s="109">
        <v>11470512</v>
      </c>
      <c r="Q271" s="109">
        <v>6239921</v>
      </c>
      <c r="R271" s="109">
        <v>1866972</v>
      </c>
      <c r="S271" s="109">
        <v>0</v>
      </c>
      <c r="T271" s="109">
        <v>1897368</v>
      </c>
      <c r="U271" s="111">
        <v>102177844</v>
      </c>
      <c r="V271" s="112"/>
      <c r="W271" s="112"/>
      <c r="X271" s="112"/>
      <c r="Y271" s="112"/>
      <c r="Z271" s="112"/>
      <c r="AA271" s="112"/>
      <c r="AB271" s="112"/>
    </row>
    <row r="272" spans="1:28">
      <c r="A272" s="103" t="s">
        <v>226</v>
      </c>
      <c r="B272" s="100">
        <v>1910776</v>
      </c>
      <c r="C272" s="100">
        <v>0</v>
      </c>
      <c r="D272" s="100">
        <v>0</v>
      </c>
      <c r="E272" s="100">
        <v>0</v>
      </c>
      <c r="F272" s="100">
        <v>0</v>
      </c>
      <c r="G272" s="100">
        <v>254846</v>
      </c>
      <c r="H272" s="100">
        <v>411182</v>
      </c>
      <c r="I272" s="100">
        <v>250000</v>
      </c>
      <c r="J272" s="114">
        <v>2826804</v>
      </c>
      <c r="K272" s="100">
        <v>431545</v>
      </c>
      <c r="L272" s="100">
        <v>4839</v>
      </c>
      <c r="M272" s="100">
        <v>0</v>
      </c>
      <c r="N272" s="100">
        <v>0</v>
      </c>
      <c r="O272" s="100">
        <v>3625442</v>
      </c>
      <c r="P272" s="100">
        <v>362210</v>
      </c>
      <c r="Q272" s="100">
        <v>1674751</v>
      </c>
      <c r="R272" s="100">
        <v>0</v>
      </c>
      <c r="S272" s="100">
        <v>0</v>
      </c>
      <c r="T272" s="100">
        <v>0</v>
      </c>
      <c r="U272" s="115">
        <v>6098787</v>
      </c>
    </row>
    <row r="273" spans="1:21">
      <c r="A273" s="103" t="s">
        <v>227</v>
      </c>
      <c r="B273" s="100">
        <v>0</v>
      </c>
      <c r="C273" s="100">
        <v>0</v>
      </c>
      <c r="D273" s="100">
        <v>2121683</v>
      </c>
      <c r="E273" s="100">
        <v>65187</v>
      </c>
      <c r="F273" s="100">
        <v>40698</v>
      </c>
      <c r="G273" s="100">
        <v>0</v>
      </c>
      <c r="H273" s="100">
        <v>195426</v>
      </c>
      <c r="I273" s="100">
        <v>150191</v>
      </c>
      <c r="J273" s="114">
        <v>2573185</v>
      </c>
      <c r="K273" s="100">
        <v>0</v>
      </c>
      <c r="L273" s="100">
        <v>0</v>
      </c>
      <c r="M273" s="100">
        <v>101844</v>
      </c>
      <c r="N273" s="100">
        <v>0</v>
      </c>
      <c r="O273" s="100">
        <v>603097</v>
      </c>
      <c r="P273" s="100">
        <v>92256</v>
      </c>
      <c r="Q273" s="100">
        <v>2219425</v>
      </c>
      <c r="R273" s="100">
        <v>0</v>
      </c>
      <c r="S273" s="100">
        <v>0</v>
      </c>
      <c r="T273" s="100">
        <v>0</v>
      </c>
      <c r="U273" s="115">
        <v>3016622</v>
      </c>
    </row>
    <row r="274" spans="1:21">
      <c r="A274" s="103" t="s">
        <v>228</v>
      </c>
      <c r="B274" s="100">
        <v>0</v>
      </c>
      <c r="C274" s="100">
        <v>0</v>
      </c>
      <c r="D274" s="100">
        <v>30774</v>
      </c>
      <c r="E274" s="100">
        <v>0</v>
      </c>
      <c r="F274" s="100">
        <v>0</v>
      </c>
      <c r="G274" s="100">
        <v>0</v>
      </c>
      <c r="H274" s="100">
        <v>0</v>
      </c>
      <c r="I274" s="100">
        <v>0</v>
      </c>
      <c r="J274" s="114">
        <v>30774</v>
      </c>
      <c r="K274" s="100">
        <v>0</v>
      </c>
      <c r="L274" s="100">
        <v>0</v>
      </c>
      <c r="M274" s="100">
        <v>3000</v>
      </c>
      <c r="N274" s="100">
        <v>0</v>
      </c>
      <c r="O274" s="100">
        <v>1847</v>
      </c>
      <c r="P274" s="100">
        <v>12898</v>
      </c>
      <c r="Q274" s="100">
        <v>0</v>
      </c>
      <c r="R274" s="100">
        <v>0</v>
      </c>
      <c r="S274" s="100">
        <v>0</v>
      </c>
      <c r="T274" s="100">
        <v>0</v>
      </c>
      <c r="U274" s="115">
        <v>17745</v>
      </c>
    </row>
    <row r="275" spans="1:21">
      <c r="A275" s="103" t="s">
        <v>229</v>
      </c>
      <c r="B275" s="100">
        <v>0</v>
      </c>
      <c r="C275" s="100">
        <v>4854</v>
      </c>
      <c r="D275" s="100">
        <v>345683</v>
      </c>
      <c r="E275" s="100">
        <v>0</v>
      </c>
      <c r="F275" s="100">
        <v>0</v>
      </c>
      <c r="G275" s="100">
        <v>0</v>
      </c>
      <c r="H275" s="100">
        <v>0</v>
      </c>
      <c r="I275" s="100">
        <v>603482</v>
      </c>
      <c r="J275" s="114">
        <v>954019</v>
      </c>
      <c r="K275" s="100">
        <v>0</v>
      </c>
      <c r="L275" s="100">
        <v>0</v>
      </c>
      <c r="M275" s="100">
        <v>781008</v>
      </c>
      <c r="N275" s="100">
        <v>0</v>
      </c>
      <c r="O275" s="100">
        <v>1929</v>
      </c>
      <c r="P275" s="100">
        <v>171082</v>
      </c>
      <c r="Q275" s="100">
        <v>0</v>
      </c>
      <c r="R275" s="100">
        <v>0</v>
      </c>
      <c r="S275" s="100">
        <v>0</v>
      </c>
      <c r="T275" s="100">
        <v>0</v>
      </c>
      <c r="U275" s="115">
        <v>954019</v>
      </c>
    </row>
    <row r="276" spans="1:21">
      <c r="A276" s="103" t="s">
        <v>230</v>
      </c>
      <c r="B276" s="100">
        <v>1598201</v>
      </c>
      <c r="C276" s="100">
        <v>0</v>
      </c>
      <c r="D276" s="100">
        <v>15193</v>
      </c>
      <c r="E276" s="100">
        <v>5798</v>
      </c>
      <c r="F276" s="100">
        <v>0</v>
      </c>
      <c r="G276" s="100">
        <v>0</v>
      </c>
      <c r="H276" s="100">
        <v>0</v>
      </c>
      <c r="I276" s="100">
        <v>0</v>
      </c>
      <c r="J276" s="114">
        <v>1619192</v>
      </c>
      <c r="K276" s="100">
        <v>0</v>
      </c>
      <c r="L276" s="100">
        <v>0</v>
      </c>
      <c r="M276" s="100">
        <v>0</v>
      </c>
      <c r="N276" s="100">
        <v>0</v>
      </c>
      <c r="O276" s="100">
        <v>38876</v>
      </c>
      <c r="P276" s="100">
        <v>51792</v>
      </c>
      <c r="Q276" s="100">
        <v>0</v>
      </c>
      <c r="R276" s="100">
        <v>1514947</v>
      </c>
      <c r="S276" s="100">
        <v>0</v>
      </c>
      <c r="T276" s="100">
        <v>0</v>
      </c>
      <c r="U276" s="115">
        <v>1605615</v>
      </c>
    </row>
    <row r="277" spans="1:21">
      <c r="A277" s="103" t="s">
        <v>231</v>
      </c>
      <c r="B277" s="100">
        <v>362288.1</v>
      </c>
      <c r="C277" s="100">
        <v>0</v>
      </c>
      <c r="D277" s="100">
        <v>330075.3</v>
      </c>
      <c r="E277" s="100">
        <v>0</v>
      </c>
      <c r="F277" s="100">
        <v>0</v>
      </c>
      <c r="G277" s="100">
        <v>617.21</v>
      </c>
      <c r="H277" s="100">
        <v>191875</v>
      </c>
      <c r="I277" s="100">
        <v>0</v>
      </c>
      <c r="J277" s="114">
        <v>884855.60999999987</v>
      </c>
      <c r="K277" s="100">
        <v>0</v>
      </c>
      <c r="L277" s="100">
        <v>0</v>
      </c>
      <c r="M277" s="100">
        <v>120000</v>
      </c>
      <c r="N277" s="100">
        <v>0</v>
      </c>
      <c r="O277" s="100">
        <v>432516.20999999996</v>
      </c>
      <c r="P277" s="100">
        <v>197723.86</v>
      </c>
      <c r="Q277" s="100">
        <v>1337.1</v>
      </c>
      <c r="R277" s="100">
        <v>159838</v>
      </c>
      <c r="S277" s="100">
        <v>0</v>
      </c>
      <c r="T277" s="100">
        <v>0</v>
      </c>
      <c r="U277" s="115">
        <v>911415.16999999993</v>
      </c>
    </row>
    <row r="278" spans="1:21">
      <c r="A278" s="103" t="s">
        <v>232</v>
      </c>
      <c r="B278" s="100">
        <v>4548510</v>
      </c>
      <c r="C278" s="100">
        <v>0</v>
      </c>
      <c r="D278" s="100">
        <v>1088880</v>
      </c>
      <c r="E278" s="100">
        <v>118845</v>
      </c>
      <c r="F278" s="100">
        <v>0</v>
      </c>
      <c r="G278" s="100">
        <v>652405</v>
      </c>
      <c r="H278" s="100">
        <v>2799524</v>
      </c>
      <c r="I278" s="100">
        <v>927209</v>
      </c>
      <c r="J278" s="114">
        <v>10135373</v>
      </c>
      <c r="K278" s="100">
        <v>0</v>
      </c>
      <c r="L278" s="100">
        <v>0</v>
      </c>
      <c r="M278" s="100">
        <v>2766761</v>
      </c>
      <c r="N278" s="100">
        <v>0</v>
      </c>
      <c r="O278" s="100">
        <v>6117486</v>
      </c>
      <c r="P278" s="100">
        <v>189158</v>
      </c>
      <c r="Q278" s="100">
        <v>192551</v>
      </c>
      <c r="R278" s="100">
        <v>1855870</v>
      </c>
      <c r="S278" s="100">
        <v>3901185</v>
      </c>
      <c r="T278" s="100">
        <v>0</v>
      </c>
      <c r="U278" s="115">
        <v>15023011</v>
      </c>
    </row>
    <row r="279" spans="1:21">
      <c r="A279" s="103" t="s">
        <v>233</v>
      </c>
      <c r="B279" s="100">
        <v>0</v>
      </c>
      <c r="C279" s="100">
        <v>0</v>
      </c>
      <c r="D279" s="100">
        <v>181643</v>
      </c>
      <c r="E279" s="100">
        <v>384469</v>
      </c>
      <c r="F279" s="100">
        <v>3072</v>
      </c>
      <c r="G279" s="100">
        <v>0</v>
      </c>
      <c r="H279" s="100">
        <v>958769</v>
      </c>
      <c r="I279" s="100">
        <v>867355</v>
      </c>
      <c r="J279" s="114">
        <v>2395308</v>
      </c>
      <c r="K279" s="100">
        <v>0</v>
      </c>
      <c r="L279" s="100">
        <v>0</v>
      </c>
      <c r="M279" s="100">
        <v>1252027</v>
      </c>
      <c r="N279" s="100">
        <v>0</v>
      </c>
      <c r="O279" s="100">
        <v>401903</v>
      </c>
      <c r="P279" s="100">
        <v>135775</v>
      </c>
      <c r="Q279" s="100">
        <v>45409</v>
      </c>
      <c r="R279" s="100">
        <v>516821</v>
      </c>
      <c r="S279" s="100">
        <v>0</v>
      </c>
      <c r="T279" s="100">
        <v>0</v>
      </c>
      <c r="U279" s="115">
        <v>2351935</v>
      </c>
    </row>
    <row r="280" spans="1:21">
      <c r="A280" s="103" t="s">
        <v>234</v>
      </c>
      <c r="B280" s="100">
        <v>2143520</v>
      </c>
      <c r="C280" s="100">
        <v>0</v>
      </c>
      <c r="D280" s="100">
        <v>1150155</v>
      </c>
      <c r="E280" s="100">
        <v>375080</v>
      </c>
      <c r="F280" s="100">
        <v>49993</v>
      </c>
      <c r="G280" s="100">
        <v>0</v>
      </c>
      <c r="H280" s="100">
        <v>0</v>
      </c>
      <c r="I280" s="100">
        <v>666841</v>
      </c>
      <c r="J280" s="114">
        <v>4385589</v>
      </c>
      <c r="K280" s="100">
        <v>0</v>
      </c>
      <c r="L280" s="100">
        <v>0</v>
      </c>
      <c r="M280" s="100">
        <v>1466841</v>
      </c>
      <c r="N280" s="100">
        <v>0</v>
      </c>
      <c r="O280" s="100">
        <v>1114070</v>
      </c>
      <c r="P280" s="100">
        <v>150823</v>
      </c>
      <c r="Q280" s="100">
        <v>562007</v>
      </c>
      <c r="R280" s="100">
        <v>0</v>
      </c>
      <c r="S280" s="100">
        <v>0</v>
      </c>
      <c r="T280" s="100">
        <v>0</v>
      </c>
      <c r="U280" s="115">
        <v>3293741</v>
      </c>
    </row>
    <row r="281" spans="1:21">
      <c r="A281" s="103" t="s">
        <v>235</v>
      </c>
      <c r="B281" s="100">
        <v>3622699.91</v>
      </c>
      <c r="C281" s="100">
        <v>90022.099999999991</v>
      </c>
      <c r="D281" s="100">
        <v>1300861.73</v>
      </c>
      <c r="E281" s="100">
        <v>1092529.54</v>
      </c>
      <c r="F281" s="100">
        <v>83274.12</v>
      </c>
      <c r="G281" s="100">
        <v>302763.75</v>
      </c>
      <c r="H281" s="100">
        <v>82767.03</v>
      </c>
      <c r="I281" s="100">
        <v>0</v>
      </c>
      <c r="J281" s="114">
        <v>6574918.1800000006</v>
      </c>
      <c r="K281" s="100">
        <v>0</v>
      </c>
      <c r="L281" s="100">
        <v>313304.43000000005</v>
      </c>
      <c r="M281" s="100">
        <v>1485058.05</v>
      </c>
      <c r="N281" s="100">
        <v>0</v>
      </c>
      <c r="O281" s="100">
        <v>797453.27</v>
      </c>
      <c r="P281" s="100">
        <v>1211398.9099999999</v>
      </c>
      <c r="Q281" s="100">
        <v>1083274.04</v>
      </c>
      <c r="R281" s="100">
        <v>1546716.72</v>
      </c>
      <c r="S281" s="100">
        <v>0</v>
      </c>
      <c r="T281" s="100">
        <v>0</v>
      </c>
      <c r="U281" s="115">
        <v>6437205.4199999999</v>
      </c>
    </row>
    <row r="282" spans="1:21">
      <c r="A282" s="103" t="s">
        <v>236</v>
      </c>
      <c r="B282" s="100">
        <v>620906</v>
      </c>
      <c r="C282" s="100">
        <v>0</v>
      </c>
      <c r="D282" s="100">
        <v>259762</v>
      </c>
      <c r="E282" s="100">
        <v>567416</v>
      </c>
      <c r="F282" s="100">
        <v>0</v>
      </c>
      <c r="G282" s="100">
        <v>69318</v>
      </c>
      <c r="H282" s="100">
        <v>263341</v>
      </c>
      <c r="I282" s="100">
        <v>0</v>
      </c>
      <c r="J282" s="114">
        <v>1780743</v>
      </c>
      <c r="K282" s="100">
        <v>0</v>
      </c>
      <c r="L282" s="100">
        <v>0</v>
      </c>
      <c r="M282" s="100">
        <v>292683</v>
      </c>
      <c r="N282" s="100">
        <v>0</v>
      </c>
      <c r="O282" s="100">
        <v>751796</v>
      </c>
      <c r="P282" s="100">
        <v>144719</v>
      </c>
      <c r="Q282" s="100">
        <v>81143</v>
      </c>
      <c r="R282" s="100">
        <v>3267</v>
      </c>
      <c r="S282" s="100">
        <v>0</v>
      </c>
      <c r="T282" s="100">
        <v>0</v>
      </c>
      <c r="U282" s="115">
        <v>1273608</v>
      </c>
    </row>
    <row r="283" spans="1:21">
      <c r="A283" s="103" t="s">
        <v>237</v>
      </c>
      <c r="B283" s="100">
        <v>0</v>
      </c>
      <c r="C283" s="100">
        <v>0</v>
      </c>
      <c r="D283" s="100">
        <v>65951</v>
      </c>
      <c r="E283" s="100">
        <v>0</v>
      </c>
      <c r="F283" s="100">
        <v>0</v>
      </c>
      <c r="G283" s="100">
        <v>0</v>
      </c>
      <c r="H283" s="100">
        <v>48015</v>
      </c>
      <c r="I283" s="100">
        <v>83019</v>
      </c>
      <c r="J283" s="114">
        <v>196985</v>
      </c>
      <c r="K283" s="100">
        <v>0</v>
      </c>
      <c r="L283" s="100">
        <v>0</v>
      </c>
      <c r="M283" s="100">
        <v>68500</v>
      </c>
      <c r="N283" s="100">
        <v>0</v>
      </c>
      <c r="O283" s="100">
        <v>89190</v>
      </c>
      <c r="P283" s="100">
        <v>139814</v>
      </c>
      <c r="Q283" s="100">
        <v>0</v>
      </c>
      <c r="R283" s="100">
        <v>0</v>
      </c>
      <c r="S283" s="100">
        <v>0</v>
      </c>
      <c r="T283" s="100">
        <v>0</v>
      </c>
      <c r="U283" s="115">
        <v>297504</v>
      </c>
    </row>
    <row r="284" spans="1:21">
      <c r="A284" s="103" t="s">
        <v>238</v>
      </c>
      <c r="B284" s="100">
        <v>2208734</v>
      </c>
      <c r="C284" s="100">
        <v>200386</v>
      </c>
      <c r="D284" s="100">
        <v>2370176</v>
      </c>
      <c r="E284" s="100">
        <v>1818347</v>
      </c>
      <c r="F284" s="100">
        <v>0</v>
      </c>
      <c r="G284" s="100">
        <v>1189292</v>
      </c>
      <c r="H284" s="100">
        <v>630217</v>
      </c>
      <c r="I284" s="100">
        <v>0</v>
      </c>
      <c r="J284" s="114">
        <v>8417152</v>
      </c>
      <c r="K284" s="100">
        <v>0</v>
      </c>
      <c r="L284" s="100">
        <v>11233</v>
      </c>
      <c r="M284" s="100">
        <v>2367903</v>
      </c>
      <c r="N284" s="100">
        <v>0</v>
      </c>
      <c r="O284" s="100">
        <v>1182147</v>
      </c>
      <c r="P284" s="100">
        <v>331856</v>
      </c>
      <c r="Q284" s="100">
        <v>1039733</v>
      </c>
      <c r="R284" s="100">
        <v>0</v>
      </c>
      <c r="S284" s="100">
        <v>0</v>
      </c>
      <c r="T284" s="100">
        <v>0</v>
      </c>
      <c r="U284" s="115">
        <v>4932872</v>
      </c>
    </row>
    <row r="285" spans="1:21">
      <c r="A285" s="103" t="s">
        <v>239</v>
      </c>
      <c r="B285" s="100">
        <v>726.14</v>
      </c>
      <c r="C285" s="100">
        <v>0</v>
      </c>
      <c r="D285" s="100">
        <v>36366.03</v>
      </c>
      <c r="E285" s="100">
        <v>0</v>
      </c>
      <c r="F285" s="100">
        <v>0</v>
      </c>
      <c r="G285" s="100">
        <v>0</v>
      </c>
      <c r="H285" s="100">
        <v>0</v>
      </c>
      <c r="I285" s="100">
        <v>0</v>
      </c>
      <c r="J285" s="114">
        <v>37092.17</v>
      </c>
      <c r="K285" s="100">
        <v>0</v>
      </c>
      <c r="L285" s="100">
        <v>0</v>
      </c>
      <c r="M285" s="100">
        <v>17185.16</v>
      </c>
      <c r="N285" s="100">
        <v>0</v>
      </c>
      <c r="O285" s="100">
        <v>1000</v>
      </c>
      <c r="P285" s="100">
        <v>16862.59</v>
      </c>
      <c r="Q285" s="100">
        <v>0</v>
      </c>
      <c r="R285" s="100">
        <v>726.14</v>
      </c>
      <c r="S285" s="100">
        <v>0</v>
      </c>
      <c r="T285" s="100">
        <v>0</v>
      </c>
      <c r="U285" s="115">
        <v>35773.89</v>
      </c>
    </row>
    <row r="286" spans="1:21">
      <c r="A286" s="103" t="s">
        <v>240</v>
      </c>
      <c r="B286" s="100">
        <v>0</v>
      </c>
      <c r="C286" s="100">
        <v>0</v>
      </c>
      <c r="D286" s="100">
        <v>0</v>
      </c>
      <c r="E286" s="100">
        <v>0</v>
      </c>
      <c r="F286" s="100">
        <v>0</v>
      </c>
      <c r="G286" s="100">
        <v>0</v>
      </c>
      <c r="H286" s="100">
        <v>0</v>
      </c>
      <c r="I286" s="100">
        <v>0</v>
      </c>
      <c r="J286" s="114">
        <v>0</v>
      </c>
      <c r="K286" s="100">
        <v>0</v>
      </c>
      <c r="L286" s="100">
        <v>0</v>
      </c>
      <c r="M286" s="100">
        <v>0</v>
      </c>
      <c r="N286" s="100">
        <v>0</v>
      </c>
      <c r="O286" s="100">
        <v>0</v>
      </c>
      <c r="P286" s="100">
        <v>0</v>
      </c>
      <c r="Q286" s="100">
        <v>0</v>
      </c>
      <c r="R286" s="100">
        <v>0</v>
      </c>
      <c r="S286" s="100">
        <v>0</v>
      </c>
      <c r="T286" s="100">
        <v>0</v>
      </c>
      <c r="U286" s="115">
        <v>0</v>
      </c>
    </row>
    <row r="287" spans="1:21">
      <c r="A287" s="103" t="s">
        <v>241</v>
      </c>
      <c r="B287" s="100">
        <v>0</v>
      </c>
      <c r="C287" s="100">
        <v>292085</v>
      </c>
      <c r="D287" s="100">
        <v>0</v>
      </c>
      <c r="E287" s="100">
        <v>0</v>
      </c>
      <c r="F287" s="100">
        <v>0</v>
      </c>
      <c r="G287" s="100">
        <v>0</v>
      </c>
      <c r="H287" s="100">
        <v>0</v>
      </c>
      <c r="I287" s="100">
        <v>0</v>
      </c>
      <c r="J287" s="114">
        <v>292085</v>
      </c>
      <c r="K287" s="100">
        <v>0</v>
      </c>
      <c r="L287" s="100">
        <v>0</v>
      </c>
      <c r="M287" s="100">
        <v>0</v>
      </c>
      <c r="N287" s="100">
        <v>0</v>
      </c>
      <c r="O287" s="100">
        <v>0</v>
      </c>
      <c r="P287" s="100">
        <v>9124.61</v>
      </c>
      <c r="Q287" s="100">
        <v>282960.39</v>
      </c>
      <c r="R287" s="100">
        <v>0</v>
      </c>
      <c r="S287" s="100">
        <v>0</v>
      </c>
      <c r="T287" s="100">
        <v>0</v>
      </c>
      <c r="U287" s="115">
        <v>292085</v>
      </c>
    </row>
    <row r="288" spans="1:21">
      <c r="A288" s="103" t="s">
        <v>242</v>
      </c>
      <c r="B288" s="100">
        <v>497325</v>
      </c>
      <c r="C288" s="100">
        <v>0</v>
      </c>
      <c r="D288" s="100">
        <v>734453</v>
      </c>
      <c r="E288" s="100">
        <v>0</v>
      </c>
      <c r="F288" s="100">
        <v>0</v>
      </c>
      <c r="G288" s="100">
        <v>0</v>
      </c>
      <c r="H288" s="100">
        <v>0</v>
      </c>
      <c r="I288" s="100">
        <v>286880</v>
      </c>
      <c r="J288" s="114">
        <v>1518658</v>
      </c>
      <c r="K288" s="100">
        <v>641378</v>
      </c>
      <c r="L288" s="100">
        <v>0</v>
      </c>
      <c r="M288" s="100">
        <v>0</v>
      </c>
      <c r="N288" s="100">
        <v>0</v>
      </c>
      <c r="O288" s="100">
        <v>499495</v>
      </c>
      <c r="P288" s="100">
        <v>126620</v>
      </c>
      <c r="Q288" s="100">
        <v>56406</v>
      </c>
      <c r="R288" s="100">
        <v>0</v>
      </c>
      <c r="S288" s="100">
        <v>0</v>
      </c>
      <c r="T288" s="100">
        <v>0</v>
      </c>
      <c r="U288" s="115">
        <v>1323899</v>
      </c>
    </row>
    <row r="289" spans="1:28">
      <c r="A289" s="103" t="s">
        <v>243</v>
      </c>
      <c r="B289" s="100">
        <v>0</v>
      </c>
      <c r="C289" s="100">
        <v>0</v>
      </c>
      <c r="D289" s="100">
        <v>637945</v>
      </c>
      <c r="E289" s="100">
        <v>204484</v>
      </c>
      <c r="F289" s="100">
        <v>0</v>
      </c>
      <c r="G289" s="100">
        <v>1312009</v>
      </c>
      <c r="H289" s="100">
        <v>3416389</v>
      </c>
      <c r="I289" s="100">
        <v>2979466</v>
      </c>
      <c r="J289" s="114">
        <v>8550293</v>
      </c>
      <c r="K289" s="100">
        <v>0</v>
      </c>
      <c r="L289" s="100">
        <v>2087289</v>
      </c>
      <c r="M289" s="100">
        <v>4890785</v>
      </c>
      <c r="N289" s="100">
        <v>0</v>
      </c>
      <c r="O289" s="100">
        <v>41630</v>
      </c>
      <c r="P289" s="100">
        <v>196999</v>
      </c>
      <c r="Q289" s="100">
        <v>0</v>
      </c>
      <c r="R289" s="100">
        <v>2300273</v>
      </c>
      <c r="S289" s="100">
        <v>0</v>
      </c>
      <c r="T289" s="100">
        <v>0</v>
      </c>
      <c r="U289" s="115">
        <v>9516976</v>
      </c>
    </row>
    <row r="290" spans="1:28">
      <c r="A290" s="103" t="s">
        <v>244</v>
      </c>
      <c r="B290" s="100">
        <v>41806047</v>
      </c>
      <c r="C290" s="100">
        <v>2536064</v>
      </c>
      <c r="D290" s="100">
        <v>17071397</v>
      </c>
      <c r="E290" s="100">
        <v>3488123</v>
      </c>
      <c r="F290" s="100">
        <v>0</v>
      </c>
      <c r="G290" s="100">
        <v>7808547</v>
      </c>
      <c r="H290" s="100">
        <v>17075409</v>
      </c>
      <c r="I290" s="100">
        <v>1087096</v>
      </c>
      <c r="J290" s="114">
        <v>90872683</v>
      </c>
      <c r="K290" s="100">
        <v>1087096</v>
      </c>
      <c r="L290" s="100">
        <v>65188</v>
      </c>
      <c r="M290" s="100">
        <v>30264731</v>
      </c>
      <c r="N290" s="100">
        <v>0</v>
      </c>
      <c r="O290" s="100">
        <v>41294079</v>
      </c>
      <c r="P290" s="100">
        <v>3914182</v>
      </c>
      <c r="Q290" s="100">
        <v>2641347</v>
      </c>
      <c r="R290" s="100">
        <v>32734618</v>
      </c>
      <c r="S290" s="100">
        <v>1557000</v>
      </c>
      <c r="T290" s="100">
        <v>0</v>
      </c>
      <c r="U290" s="115">
        <v>113558241</v>
      </c>
    </row>
    <row r="291" spans="1:28">
      <c r="A291" s="103" t="s">
        <v>245</v>
      </c>
      <c r="B291" s="100">
        <v>3403875</v>
      </c>
      <c r="C291" s="100">
        <v>0</v>
      </c>
      <c r="D291" s="100">
        <v>1784242</v>
      </c>
      <c r="E291" s="100">
        <v>233781</v>
      </c>
      <c r="F291" s="100">
        <v>0</v>
      </c>
      <c r="G291" s="100">
        <v>1336280</v>
      </c>
      <c r="H291" s="100">
        <v>2457187</v>
      </c>
      <c r="I291" s="100">
        <v>623840</v>
      </c>
      <c r="J291" s="114">
        <v>9839205</v>
      </c>
      <c r="K291" s="100">
        <v>623840</v>
      </c>
      <c r="L291" s="100">
        <v>0</v>
      </c>
      <c r="M291" s="100">
        <v>2457187</v>
      </c>
      <c r="N291" s="100">
        <v>0</v>
      </c>
      <c r="O291" s="100">
        <v>3772985</v>
      </c>
      <c r="P291" s="100">
        <v>644368</v>
      </c>
      <c r="Q291" s="100">
        <v>1280078</v>
      </c>
      <c r="R291" s="100">
        <v>939203</v>
      </c>
      <c r="S291" s="100">
        <v>0</v>
      </c>
      <c r="T291" s="100">
        <v>0</v>
      </c>
      <c r="U291" s="115">
        <v>9717661</v>
      </c>
    </row>
    <row r="292" spans="1:28">
      <c r="A292" s="103" t="s">
        <v>246</v>
      </c>
      <c r="B292" s="100">
        <v>0</v>
      </c>
      <c r="C292" s="100">
        <v>0</v>
      </c>
      <c r="D292" s="100">
        <v>14105.689999999999</v>
      </c>
      <c r="E292" s="100">
        <v>0</v>
      </c>
      <c r="F292" s="100">
        <v>0</v>
      </c>
      <c r="G292" s="100">
        <v>0</v>
      </c>
      <c r="H292" s="100">
        <v>3000</v>
      </c>
      <c r="I292" s="100">
        <v>0</v>
      </c>
      <c r="J292" s="114">
        <v>17105.689999999999</v>
      </c>
      <c r="K292" s="100">
        <v>0</v>
      </c>
      <c r="L292" s="100">
        <v>0</v>
      </c>
      <c r="M292" s="100">
        <v>0</v>
      </c>
      <c r="N292" s="100">
        <v>0</v>
      </c>
      <c r="O292" s="100">
        <v>270.97000000000003</v>
      </c>
      <c r="P292" s="100">
        <v>9982.5300000000007</v>
      </c>
      <c r="Q292" s="100">
        <v>0</v>
      </c>
      <c r="R292" s="100">
        <v>0</v>
      </c>
      <c r="S292" s="100">
        <v>0</v>
      </c>
      <c r="T292" s="100">
        <v>0</v>
      </c>
      <c r="U292" s="115">
        <v>10253.5</v>
      </c>
    </row>
    <row r="293" spans="1:28" s="113" customFormat="1" ht="14.4">
      <c r="A293" s="108" t="s">
        <v>41</v>
      </c>
      <c r="B293" s="109">
        <v>62723608.149999999</v>
      </c>
      <c r="C293" s="109">
        <v>3123411.1</v>
      </c>
      <c r="D293" s="109">
        <v>29539345.75</v>
      </c>
      <c r="E293" s="109">
        <v>8354059.54</v>
      </c>
      <c r="F293" s="109">
        <v>177037.12</v>
      </c>
      <c r="G293" s="109">
        <v>12926077.960000001</v>
      </c>
      <c r="H293" s="109">
        <v>28533101.030000001</v>
      </c>
      <c r="I293" s="109">
        <v>8525379</v>
      </c>
      <c r="J293" s="110">
        <v>153902019.65000001</v>
      </c>
      <c r="K293" s="109">
        <v>2783859</v>
      </c>
      <c r="L293" s="109">
        <v>2481853.4300000002</v>
      </c>
      <c r="M293" s="109">
        <v>48335513.210000001</v>
      </c>
      <c r="N293" s="109">
        <v>0</v>
      </c>
      <c r="O293" s="109">
        <v>60767212.450000003</v>
      </c>
      <c r="P293" s="109">
        <v>8109644.4999999991</v>
      </c>
      <c r="Q293" s="109">
        <v>11160421.529999999</v>
      </c>
      <c r="R293" s="109">
        <v>41572279.859999999</v>
      </c>
      <c r="S293" s="109">
        <v>5458185</v>
      </c>
      <c r="T293" s="109">
        <v>0</v>
      </c>
      <c r="U293" s="111">
        <v>180668968.98000002</v>
      </c>
      <c r="V293" s="112"/>
      <c r="W293" s="112"/>
      <c r="X293" s="112"/>
      <c r="Y293" s="112"/>
      <c r="Z293" s="112"/>
      <c r="AA293" s="112"/>
      <c r="AB293" s="112"/>
    </row>
    <row r="294" spans="1:28" s="113" customFormat="1" ht="14.4">
      <c r="A294" s="108" t="s">
        <v>42</v>
      </c>
      <c r="B294" s="109">
        <v>87154283.150000006</v>
      </c>
      <c r="C294" s="109">
        <v>6454865.0999999996</v>
      </c>
      <c r="D294" s="109">
        <v>58917226.75</v>
      </c>
      <c r="E294" s="109">
        <v>31809738.539999999</v>
      </c>
      <c r="F294" s="109">
        <v>2458229.12</v>
      </c>
      <c r="G294" s="109">
        <v>13104628.960000001</v>
      </c>
      <c r="H294" s="109">
        <v>45669472.030000001</v>
      </c>
      <c r="I294" s="109">
        <v>18908617</v>
      </c>
      <c r="J294" s="110">
        <v>264477060.65000001</v>
      </c>
      <c r="K294" s="109">
        <v>62515206</v>
      </c>
      <c r="L294" s="109">
        <v>2481864.4300000002</v>
      </c>
      <c r="M294" s="109">
        <v>59142024.210000001</v>
      </c>
      <c r="N294" s="109">
        <v>0</v>
      </c>
      <c r="O294" s="109">
        <v>70932414.450000003</v>
      </c>
      <c r="P294" s="109">
        <v>19580156.5</v>
      </c>
      <c r="Q294" s="109">
        <v>17400342.530000001</v>
      </c>
      <c r="R294" s="109">
        <v>43439251.859999999</v>
      </c>
      <c r="S294" s="109">
        <v>5458185</v>
      </c>
      <c r="T294" s="109">
        <v>1897368</v>
      </c>
      <c r="U294" s="111">
        <v>282846812.98000002</v>
      </c>
      <c r="V294" s="112"/>
      <c r="W294" s="112"/>
      <c r="X294" s="112"/>
      <c r="Y294" s="112"/>
      <c r="Z294" s="112"/>
      <c r="AA294" s="112"/>
      <c r="AB294" s="112"/>
    </row>
    <row r="295" spans="1:28">
      <c r="J295" s="114">
        <v>0</v>
      </c>
      <c r="U295" s="115">
        <v>0</v>
      </c>
    </row>
    <row r="296" spans="1:28" s="113" customFormat="1" ht="14.4">
      <c r="A296" s="108" t="s">
        <v>247</v>
      </c>
      <c r="B296" s="109">
        <v>1767068</v>
      </c>
      <c r="C296" s="109">
        <v>1060021</v>
      </c>
      <c r="D296" s="109">
        <v>2452979</v>
      </c>
      <c r="E296" s="109">
        <v>1300590</v>
      </c>
      <c r="F296" s="109">
        <v>90164</v>
      </c>
      <c r="G296" s="109">
        <v>391111</v>
      </c>
      <c r="H296" s="109">
        <v>238006</v>
      </c>
      <c r="I296" s="109">
        <v>315297</v>
      </c>
      <c r="J296" s="110">
        <v>7615236</v>
      </c>
      <c r="K296" s="109">
        <v>3782662</v>
      </c>
      <c r="L296" s="109">
        <v>0</v>
      </c>
      <c r="M296" s="109">
        <v>67559</v>
      </c>
      <c r="N296" s="109">
        <v>0</v>
      </c>
      <c r="O296" s="109">
        <v>227692</v>
      </c>
      <c r="P296" s="109">
        <v>978897</v>
      </c>
      <c r="Q296" s="109">
        <v>2737555</v>
      </c>
      <c r="R296" s="109">
        <v>396612</v>
      </c>
      <c r="S296" s="109">
        <v>0</v>
      </c>
      <c r="T296" s="109">
        <v>0</v>
      </c>
      <c r="U296" s="111">
        <v>8190977</v>
      </c>
      <c r="V296" s="112"/>
      <c r="W296" s="112"/>
      <c r="X296" s="112"/>
      <c r="Y296" s="112"/>
      <c r="Z296" s="112"/>
      <c r="AA296" s="112"/>
      <c r="AB296" s="112"/>
    </row>
    <row r="297" spans="1:28">
      <c r="A297" s="103" t="s">
        <v>248</v>
      </c>
      <c r="B297" s="100">
        <v>10670</v>
      </c>
      <c r="C297" s="100">
        <v>0</v>
      </c>
      <c r="D297" s="100">
        <v>313956</v>
      </c>
      <c r="E297" s="100">
        <v>133536</v>
      </c>
      <c r="F297" s="100">
        <v>0</v>
      </c>
      <c r="G297" s="100">
        <v>0</v>
      </c>
      <c r="H297" s="100">
        <v>52484</v>
      </c>
      <c r="I297" s="100">
        <v>261988</v>
      </c>
      <c r="J297" s="114">
        <v>772634</v>
      </c>
      <c r="K297" s="100">
        <v>0</v>
      </c>
      <c r="L297" s="100">
        <v>0</v>
      </c>
      <c r="M297" s="100">
        <v>561988</v>
      </c>
      <c r="N297" s="100">
        <v>0</v>
      </c>
      <c r="O297" s="100">
        <v>60222</v>
      </c>
      <c r="P297" s="100">
        <v>45788</v>
      </c>
      <c r="Q297" s="100">
        <v>277828</v>
      </c>
      <c r="R297" s="100">
        <v>0</v>
      </c>
      <c r="S297" s="100">
        <v>0</v>
      </c>
      <c r="T297" s="100">
        <v>0</v>
      </c>
      <c r="U297" s="115">
        <v>945826</v>
      </c>
    </row>
    <row r="298" spans="1:28" s="113" customFormat="1" ht="14.4">
      <c r="A298" s="108" t="s">
        <v>41</v>
      </c>
      <c r="B298" s="109">
        <v>10670</v>
      </c>
      <c r="C298" s="109">
        <v>0</v>
      </c>
      <c r="D298" s="109">
        <v>313956</v>
      </c>
      <c r="E298" s="109">
        <v>133536</v>
      </c>
      <c r="F298" s="109">
        <v>0</v>
      </c>
      <c r="G298" s="109">
        <v>0</v>
      </c>
      <c r="H298" s="109">
        <v>52484</v>
      </c>
      <c r="I298" s="109">
        <v>261988</v>
      </c>
      <c r="J298" s="110">
        <v>772634</v>
      </c>
      <c r="K298" s="109">
        <v>0</v>
      </c>
      <c r="L298" s="109">
        <v>0</v>
      </c>
      <c r="M298" s="109">
        <v>561988</v>
      </c>
      <c r="N298" s="109">
        <v>0</v>
      </c>
      <c r="O298" s="109">
        <v>60222</v>
      </c>
      <c r="P298" s="109">
        <v>45788</v>
      </c>
      <c r="Q298" s="109">
        <v>277828</v>
      </c>
      <c r="R298" s="109">
        <v>0</v>
      </c>
      <c r="S298" s="109">
        <v>0</v>
      </c>
      <c r="T298" s="109">
        <v>0</v>
      </c>
      <c r="U298" s="111">
        <v>945826</v>
      </c>
      <c r="V298" s="112"/>
      <c r="W298" s="112"/>
      <c r="X298" s="112"/>
      <c r="Y298" s="112"/>
      <c r="Z298" s="112"/>
      <c r="AA298" s="112"/>
      <c r="AB298" s="112"/>
    </row>
    <row r="299" spans="1:28" s="113" customFormat="1" ht="14.4">
      <c r="A299" s="108" t="s">
        <v>42</v>
      </c>
      <c r="B299" s="109">
        <v>1777738</v>
      </c>
      <c r="C299" s="109">
        <v>1060021</v>
      </c>
      <c r="D299" s="109">
        <v>2766935</v>
      </c>
      <c r="E299" s="109">
        <v>1434126</v>
      </c>
      <c r="F299" s="109">
        <v>90164</v>
      </c>
      <c r="G299" s="109">
        <v>391111</v>
      </c>
      <c r="H299" s="109">
        <v>290490</v>
      </c>
      <c r="I299" s="109">
        <v>577285</v>
      </c>
      <c r="J299" s="110">
        <v>8387870</v>
      </c>
      <c r="K299" s="109">
        <v>3782662</v>
      </c>
      <c r="L299" s="109">
        <v>0</v>
      </c>
      <c r="M299" s="109">
        <v>629547</v>
      </c>
      <c r="N299" s="109">
        <v>0</v>
      </c>
      <c r="O299" s="109">
        <v>287914</v>
      </c>
      <c r="P299" s="109">
        <v>1024685</v>
      </c>
      <c r="Q299" s="109">
        <v>3015383</v>
      </c>
      <c r="R299" s="109">
        <v>396612</v>
      </c>
      <c r="S299" s="109">
        <v>0</v>
      </c>
      <c r="T299" s="109">
        <v>0</v>
      </c>
      <c r="U299" s="111">
        <v>9136803</v>
      </c>
      <c r="V299" s="112"/>
      <c r="W299" s="112"/>
      <c r="X299" s="112"/>
      <c r="Y299" s="112"/>
      <c r="Z299" s="112"/>
      <c r="AA299" s="112"/>
      <c r="AB299" s="112"/>
    </row>
    <row r="300" spans="1:28">
      <c r="J300" s="114">
        <v>0</v>
      </c>
      <c r="U300" s="115">
        <v>0</v>
      </c>
    </row>
    <row r="301" spans="1:28" s="113" customFormat="1" ht="14.4">
      <c r="A301" s="108" t="s">
        <v>249</v>
      </c>
      <c r="B301" s="109">
        <v>5051939.63</v>
      </c>
      <c r="C301" s="109">
        <v>0</v>
      </c>
      <c r="D301" s="109">
        <v>10082699.26</v>
      </c>
      <c r="E301" s="109">
        <v>5282477.5199999996</v>
      </c>
      <c r="F301" s="109">
        <v>503889.35</v>
      </c>
      <c r="G301" s="109">
        <v>0</v>
      </c>
      <c r="H301" s="109">
        <v>388674.77999999997</v>
      </c>
      <c r="I301" s="109">
        <v>774425.71</v>
      </c>
      <c r="J301" s="110">
        <v>22084106.250000004</v>
      </c>
      <c r="K301" s="109">
        <v>10535382.51</v>
      </c>
      <c r="L301" s="109">
        <v>0</v>
      </c>
      <c r="M301" s="109">
        <v>0</v>
      </c>
      <c r="N301" s="109">
        <v>0</v>
      </c>
      <c r="O301" s="109">
        <v>1007924.25</v>
      </c>
      <c r="P301" s="109">
        <v>3190882.23</v>
      </c>
      <c r="Q301" s="109">
        <v>2230295.54</v>
      </c>
      <c r="R301" s="109">
        <v>3538739.86</v>
      </c>
      <c r="S301" s="109">
        <v>0</v>
      </c>
      <c r="T301" s="109">
        <v>789459</v>
      </c>
      <c r="U301" s="111">
        <v>21292683.390000001</v>
      </c>
      <c r="V301" s="112"/>
      <c r="W301" s="112"/>
      <c r="X301" s="112"/>
      <c r="Y301" s="112"/>
      <c r="Z301" s="112"/>
      <c r="AA301" s="112"/>
      <c r="AB301" s="112"/>
    </row>
    <row r="302" spans="1:28">
      <c r="A302" s="103" t="s">
        <v>250</v>
      </c>
      <c r="B302" s="100">
        <v>1387630</v>
      </c>
      <c r="C302" s="100">
        <v>0</v>
      </c>
      <c r="D302" s="100">
        <v>1107964</v>
      </c>
      <c r="E302" s="100">
        <v>110542</v>
      </c>
      <c r="F302" s="100">
        <v>0</v>
      </c>
      <c r="G302" s="100">
        <v>667</v>
      </c>
      <c r="H302" s="100">
        <v>680000</v>
      </c>
      <c r="I302" s="100">
        <v>42833</v>
      </c>
      <c r="J302" s="114">
        <v>3329636</v>
      </c>
      <c r="K302" s="100">
        <v>714830</v>
      </c>
      <c r="L302" s="100">
        <v>0</v>
      </c>
      <c r="M302" s="100">
        <v>722833</v>
      </c>
      <c r="N302" s="100">
        <v>0</v>
      </c>
      <c r="O302" s="100">
        <v>1774707</v>
      </c>
      <c r="P302" s="100">
        <v>334453</v>
      </c>
      <c r="Q302" s="100">
        <v>585649</v>
      </c>
      <c r="R302" s="100">
        <v>148895</v>
      </c>
      <c r="S302" s="100">
        <v>0</v>
      </c>
      <c r="T302" s="100">
        <v>0</v>
      </c>
      <c r="U302" s="115">
        <v>4281367</v>
      </c>
    </row>
    <row r="303" spans="1:28">
      <c r="A303" s="103" t="s">
        <v>251</v>
      </c>
      <c r="B303" s="100">
        <v>265088</v>
      </c>
      <c r="C303" s="100">
        <v>0</v>
      </c>
      <c r="D303" s="100">
        <v>936433</v>
      </c>
      <c r="E303" s="100">
        <v>0</v>
      </c>
      <c r="F303" s="100">
        <v>0</v>
      </c>
      <c r="G303" s="100">
        <v>467782</v>
      </c>
      <c r="H303" s="100">
        <v>67907</v>
      </c>
      <c r="I303" s="100">
        <v>1703208</v>
      </c>
      <c r="J303" s="114">
        <v>3440418</v>
      </c>
      <c r="K303" s="100">
        <v>0</v>
      </c>
      <c r="L303" s="100">
        <v>0</v>
      </c>
      <c r="M303" s="100">
        <v>1783208</v>
      </c>
      <c r="N303" s="100">
        <v>0</v>
      </c>
      <c r="O303" s="100">
        <v>1463931</v>
      </c>
      <c r="P303" s="100">
        <v>177985</v>
      </c>
      <c r="Q303" s="100">
        <v>15294</v>
      </c>
      <c r="R303" s="100">
        <v>0</v>
      </c>
      <c r="S303" s="100">
        <v>0</v>
      </c>
      <c r="T303" s="100">
        <v>0</v>
      </c>
      <c r="U303" s="115">
        <v>3440418</v>
      </c>
    </row>
    <row r="304" spans="1:28">
      <c r="A304" s="103" t="s">
        <v>252</v>
      </c>
      <c r="B304" s="100">
        <v>0</v>
      </c>
      <c r="C304" s="100">
        <v>0</v>
      </c>
      <c r="D304" s="100">
        <v>29060.690000000002</v>
      </c>
      <c r="E304" s="100">
        <v>32582.54</v>
      </c>
      <c r="F304" s="100">
        <v>1149.73</v>
      </c>
      <c r="G304" s="100">
        <v>0</v>
      </c>
      <c r="H304" s="100">
        <v>3561.97</v>
      </c>
      <c r="I304" s="100">
        <v>0</v>
      </c>
      <c r="J304" s="114">
        <v>66354.930000000008</v>
      </c>
      <c r="K304" s="100">
        <v>22095.25</v>
      </c>
      <c r="L304" s="100">
        <v>0</v>
      </c>
      <c r="M304" s="100">
        <v>22000</v>
      </c>
      <c r="N304" s="100">
        <v>0</v>
      </c>
      <c r="O304" s="100">
        <v>2078.83</v>
      </c>
      <c r="P304" s="100">
        <v>14894.06</v>
      </c>
      <c r="Q304" s="100">
        <v>411.86</v>
      </c>
      <c r="R304" s="100">
        <v>0</v>
      </c>
      <c r="S304" s="100">
        <v>0</v>
      </c>
      <c r="T304" s="100">
        <v>0</v>
      </c>
      <c r="U304" s="115">
        <v>61480</v>
      </c>
    </row>
    <row r="305" spans="1:28">
      <c r="A305" s="103" t="s">
        <v>253</v>
      </c>
      <c r="B305" s="100">
        <v>0</v>
      </c>
      <c r="C305" s="100">
        <v>0</v>
      </c>
      <c r="D305" s="100">
        <v>10534.65</v>
      </c>
      <c r="E305" s="100">
        <v>6043.99</v>
      </c>
      <c r="F305" s="100">
        <v>4285.3</v>
      </c>
      <c r="G305" s="100">
        <v>9720</v>
      </c>
      <c r="H305" s="100">
        <v>0</v>
      </c>
      <c r="I305" s="100">
        <v>0</v>
      </c>
      <c r="J305" s="114">
        <v>30583.94</v>
      </c>
      <c r="K305" s="100">
        <v>0</v>
      </c>
      <c r="L305" s="100">
        <v>0</v>
      </c>
      <c r="M305" s="100">
        <v>20030</v>
      </c>
      <c r="N305" s="100">
        <v>5237.28</v>
      </c>
      <c r="O305" s="100">
        <v>23782.79</v>
      </c>
      <c r="P305" s="100">
        <v>6310.84</v>
      </c>
      <c r="Q305" s="100">
        <v>0</v>
      </c>
      <c r="R305" s="100">
        <v>0</v>
      </c>
      <c r="S305" s="100">
        <v>0</v>
      </c>
      <c r="T305" s="100">
        <v>0</v>
      </c>
      <c r="U305" s="115">
        <v>55360.91</v>
      </c>
    </row>
    <row r="306" spans="1:28">
      <c r="A306" s="103" t="s">
        <v>254</v>
      </c>
      <c r="B306" s="100">
        <v>396836</v>
      </c>
      <c r="C306" s="100">
        <v>0</v>
      </c>
      <c r="D306" s="100">
        <v>110285</v>
      </c>
      <c r="E306" s="100">
        <v>28131</v>
      </c>
      <c r="F306" s="100">
        <v>0</v>
      </c>
      <c r="G306" s="100">
        <v>0</v>
      </c>
      <c r="H306" s="100">
        <v>13046</v>
      </c>
      <c r="I306" s="100">
        <v>0</v>
      </c>
      <c r="J306" s="114">
        <v>548298</v>
      </c>
      <c r="K306" s="100">
        <v>0</v>
      </c>
      <c r="L306" s="100">
        <v>0</v>
      </c>
      <c r="M306" s="100">
        <v>0</v>
      </c>
      <c r="N306" s="100">
        <v>0</v>
      </c>
      <c r="O306" s="100">
        <v>159634</v>
      </c>
      <c r="P306" s="100">
        <v>18620</v>
      </c>
      <c r="Q306" s="100">
        <v>230414</v>
      </c>
      <c r="R306" s="100">
        <v>0</v>
      </c>
      <c r="S306" s="100">
        <v>0</v>
      </c>
      <c r="T306" s="100">
        <v>0</v>
      </c>
      <c r="U306" s="115">
        <v>408668</v>
      </c>
    </row>
    <row r="307" spans="1:28">
      <c r="A307" s="103" t="s">
        <v>255</v>
      </c>
      <c r="B307" s="100">
        <v>0</v>
      </c>
      <c r="C307" s="100">
        <v>0</v>
      </c>
      <c r="D307" s="100">
        <v>26235.86</v>
      </c>
      <c r="E307" s="100">
        <v>210.7</v>
      </c>
      <c r="F307" s="100">
        <v>0</v>
      </c>
      <c r="G307" s="100">
        <v>0</v>
      </c>
      <c r="H307" s="100">
        <v>0</v>
      </c>
      <c r="I307" s="100">
        <v>0</v>
      </c>
      <c r="J307" s="114">
        <v>26446.560000000001</v>
      </c>
      <c r="K307" s="100">
        <v>0</v>
      </c>
      <c r="L307" s="100">
        <v>0</v>
      </c>
      <c r="M307" s="100">
        <v>0</v>
      </c>
      <c r="N307" s="100">
        <v>0</v>
      </c>
      <c r="O307" s="100">
        <v>636.08999999999992</v>
      </c>
      <c r="P307" s="100">
        <v>9211.9</v>
      </c>
      <c r="Q307" s="100">
        <v>11776.71</v>
      </c>
      <c r="R307" s="100">
        <v>0</v>
      </c>
      <c r="S307" s="100">
        <v>0</v>
      </c>
      <c r="T307" s="100">
        <v>0</v>
      </c>
      <c r="U307" s="115">
        <v>21624.699999999997</v>
      </c>
    </row>
    <row r="308" spans="1:28">
      <c r="A308" s="118" t="s">
        <v>407</v>
      </c>
      <c r="B308" s="100">
        <v>1869156</v>
      </c>
      <c r="C308" s="100">
        <v>0</v>
      </c>
      <c r="D308" s="100">
        <v>1214626</v>
      </c>
      <c r="E308" s="100">
        <v>11418</v>
      </c>
      <c r="F308" s="100">
        <v>1803</v>
      </c>
      <c r="G308" s="100">
        <v>0</v>
      </c>
      <c r="H308" s="100">
        <v>961477</v>
      </c>
      <c r="I308" s="100">
        <v>245075</v>
      </c>
      <c r="J308" s="114">
        <v>4303555</v>
      </c>
      <c r="K308" s="100">
        <v>214645</v>
      </c>
      <c r="L308" s="100">
        <v>0</v>
      </c>
      <c r="M308" s="100">
        <v>1194739</v>
      </c>
      <c r="N308" s="100">
        <v>0</v>
      </c>
      <c r="O308" s="100">
        <v>799360</v>
      </c>
      <c r="P308" s="100">
        <v>663436</v>
      </c>
      <c r="Q308" s="100">
        <v>374932</v>
      </c>
      <c r="R308" s="100">
        <v>477623</v>
      </c>
      <c r="S308" s="100">
        <v>0</v>
      </c>
      <c r="T308" s="100">
        <v>0</v>
      </c>
      <c r="U308" s="115">
        <v>3724735</v>
      </c>
    </row>
    <row r="309" spans="1:28">
      <c r="A309" s="103" t="s">
        <v>408</v>
      </c>
      <c r="B309" s="100">
        <v>2777720</v>
      </c>
      <c r="C309" s="100">
        <v>0</v>
      </c>
      <c r="D309" s="100">
        <v>469971</v>
      </c>
      <c r="E309" s="100">
        <v>38423</v>
      </c>
      <c r="F309" s="100">
        <v>0</v>
      </c>
      <c r="G309" s="100">
        <v>0</v>
      </c>
      <c r="H309" s="100">
        <v>85573</v>
      </c>
      <c r="I309" s="100">
        <v>755564</v>
      </c>
      <c r="J309" s="114">
        <v>4127251</v>
      </c>
      <c r="K309" s="100">
        <v>168612</v>
      </c>
      <c r="L309" s="100">
        <v>0</v>
      </c>
      <c r="M309" s="100">
        <v>862453</v>
      </c>
      <c r="N309" s="100">
        <v>0</v>
      </c>
      <c r="O309" s="100">
        <v>632597</v>
      </c>
      <c r="P309" s="100">
        <v>220329</v>
      </c>
      <c r="Q309" s="100">
        <v>1542510</v>
      </c>
      <c r="R309" s="100">
        <v>0</v>
      </c>
      <c r="S309" s="100">
        <v>0</v>
      </c>
      <c r="T309" s="100">
        <v>0</v>
      </c>
      <c r="U309" s="115">
        <v>3426501</v>
      </c>
    </row>
    <row r="310" spans="1:28" s="113" customFormat="1" ht="14.4">
      <c r="A310" s="108" t="s">
        <v>41</v>
      </c>
      <c r="B310" s="109">
        <v>6696430</v>
      </c>
      <c r="C310" s="109">
        <v>0</v>
      </c>
      <c r="D310" s="109">
        <v>3905110.1999999997</v>
      </c>
      <c r="E310" s="109">
        <v>227351.23</v>
      </c>
      <c r="F310" s="109">
        <v>7238.0300000000007</v>
      </c>
      <c r="G310" s="109">
        <v>478169</v>
      </c>
      <c r="H310" s="109">
        <v>1811564.97</v>
      </c>
      <c r="I310" s="109">
        <v>2746680</v>
      </c>
      <c r="J310" s="110">
        <v>15872543.43</v>
      </c>
      <c r="K310" s="109">
        <v>1120182.25</v>
      </c>
      <c r="L310" s="109">
        <v>0</v>
      </c>
      <c r="M310" s="109">
        <v>4605263</v>
      </c>
      <c r="N310" s="109">
        <v>5237.28</v>
      </c>
      <c r="O310" s="109">
        <v>4856726.71</v>
      </c>
      <c r="P310" s="109">
        <v>1445239.8</v>
      </c>
      <c r="Q310" s="109">
        <v>2760987.57</v>
      </c>
      <c r="R310" s="109">
        <v>626518</v>
      </c>
      <c r="S310" s="109">
        <v>0</v>
      </c>
      <c r="T310" s="109">
        <v>0</v>
      </c>
      <c r="U310" s="111">
        <v>15420154.610000001</v>
      </c>
      <c r="V310" s="112"/>
      <c r="W310" s="112"/>
      <c r="X310" s="112"/>
      <c r="Y310" s="112"/>
      <c r="Z310" s="112"/>
      <c r="AA310" s="112"/>
      <c r="AB310" s="112"/>
    </row>
    <row r="311" spans="1:28" s="113" customFormat="1" ht="14.4">
      <c r="A311" s="108" t="s">
        <v>42</v>
      </c>
      <c r="B311" s="109">
        <v>11748369.629999999</v>
      </c>
      <c r="C311" s="109">
        <v>0</v>
      </c>
      <c r="D311" s="109">
        <v>13987809.459999999</v>
      </c>
      <c r="E311" s="109">
        <v>5509828.75</v>
      </c>
      <c r="F311" s="109">
        <v>511127.38</v>
      </c>
      <c r="G311" s="109">
        <v>478169</v>
      </c>
      <c r="H311" s="109">
        <v>2200239.75</v>
      </c>
      <c r="I311" s="109">
        <v>3521105.71</v>
      </c>
      <c r="J311" s="110">
        <v>37956649.68</v>
      </c>
      <c r="K311" s="109">
        <v>11655564.76</v>
      </c>
      <c r="L311" s="109">
        <v>0</v>
      </c>
      <c r="M311" s="109">
        <v>4605263</v>
      </c>
      <c r="N311" s="109">
        <v>5237.28</v>
      </c>
      <c r="O311" s="109">
        <v>5864650.96</v>
      </c>
      <c r="P311" s="109">
        <v>4636122.03</v>
      </c>
      <c r="Q311" s="109">
        <v>4991283.1099999994</v>
      </c>
      <c r="R311" s="109">
        <v>4165257.86</v>
      </c>
      <c r="S311" s="109">
        <v>0</v>
      </c>
      <c r="T311" s="109">
        <v>789459</v>
      </c>
      <c r="U311" s="111">
        <v>36712838</v>
      </c>
      <c r="V311" s="112"/>
      <c r="W311" s="112"/>
      <c r="X311" s="112"/>
      <c r="Y311" s="112"/>
      <c r="Z311" s="112"/>
      <c r="AA311" s="112"/>
      <c r="AB311" s="112"/>
    </row>
    <row r="312" spans="1:28">
      <c r="J312" s="114">
        <v>0</v>
      </c>
      <c r="U312" s="115">
        <v>0</v>
      </c>
    </row>
    <row r="313" spans="1:28" s="113" customFormat="1" ht="14.4">
      <c r="A313" s="108" t="s">
        <v>258</v>
      </c>
      <c r="B313" s="109">
        <v>689169</v>
      </c>
      <c r="C313" s="109">
        <v>0</v>
      </c>
      <c r="D313" s="109">
        <v>2133822</v>
      </c>
      <c r="E313" s="109">
        <v>620891</v>
      </c>
      <c r="F313" s="109">
        <v>2858</v>
      </c>
      <c r="G313" s="109">
        <v>0</v>
      </c>
      <c r="H313" s="109">
        <v>38452</v>
      </c>
      <c r="I313" s="109">
        <v>0</v>
      </c>
      <c r="J313" s="110">
        <v>3485192</v>
      </c>
      <c r="K313" s="109">
        <v>1500211</v>
      </c>
      <c r="L313" s="109">
        <v>0</v>
      </c>
      <c r="M313" s="109">
        <v>1067532</v>
      </c>
      <c r="N313" s="109">
        <v>0</v>
      </c>
      <c r="O313" s="109">
        <v>189081</v>
      </c>
      <c r="P313" s="109">
        <v>745588</v>
      </c>
      <c r="Q313" s="109">
        <v>51863</v>
      </c>
      <c r="R313" s="109">
        <v>302514</v>
      </c>
      <c r="S313" s="109">
        <v>0</v>
      </c>
      <c r="T313" s="109">
        <v>0</v>
      </c>
      <c r="U313" s="111">
        <v>3856789</v>
      </c>
      <c r="V313" s="112"/>
      <c r="W313" s="112"/>
      <c r="X313" s="112"/>
      <c r="Y313" s="112"/>
      <c r="Z313" s="112"/>
      <c r="AA313" s="112"/>
      <c r="AB313" s="112"/>
    </row>
    <row r="314" spans="1:28">
      <c r="A314" s="103" t="s">
        <v>259</v>
      </c>
      <c r="B314" s="100">
        <v>0</v>
      </c>
      <c r="C314" s="100">
        <v>0</v>
      </c>
      <c r="D314" s="100">
        <v>40654.239999999998</v>
      </c>
      <c r="E314" s="100">
        <v>0</v>
      </c>
      <c r="F314" s="100">
        <v>0</v>
      </c>
      <c r="G314" s="100">
        <v>0</v>
      </c>
      <c r="H314" s="100">
        <v>6254.55</v>
      </c>
      <c r="I314" s="100">
        <v>0</v>
      </c>
      <c r="J314" s="114">
        <v>46908.79</v>
      </c>
      <c r="K314" s="100">
        <v>9733</v>
      </c>
      <c r="L314" s="100">
        <v>0</v>
      </c>
      <c r="M314" s="100">
        <v>0</v>
      </c>
      <c r="N314" s="100">
        <v>0</v>
      </c>
      <c r="O314" s="100">
        <v>8237.17</v>
      </c>
      <c r="P314" s="100">
        <v>19796.57</v>
      </c>
      <c r="Q314" s="100">
        <v>0</v>
      </c>
      <c r="R314" s="100">
        <v>0</v>
      </c>
      <c r="S314" s="100">
        <v>0</v>
      </c>
      <c r="T314" s="100">
        <v>0</v>
      </c>
      <c r="U314" s="115">
        <v>37766.74</v>
      </c>
    </row>
    <row r="315" spans="1:28">
      <c r="A315" s="103" t="s">
        <v>260</v>
      </c>
      <c r="B315" s="100">
        <v>173870.68</v>
      </c>
      <c r="C315" s="100">
        <v>0</v>
      </c>
      <c r="D315" s="100">
        <v>145304.84999999998</v>
      </c>
      <c r="E315" s="100">
        <v>5227.26</v>
      </c>
      <c r="F315" s="100">
        <v>0</v>
      </c>
      <c r="G315" s="100">
        <v>0</v>
      </c>
      <c r="H315" s="100">
        <v>204.23</v>
      </c>
      <c r="I315" s="100">
        <v>67200</v>
      </c>
      <c r="J315" s="114">
        <v>391807.01999999996</v>
      </c>
      <c r="K315" s="100">
        <v>67200</v>
      </c>
      <c r="L315" s="100">
        <v>0</v>
      </c>
      <c r="M315" s="100">
        <v>99000</v>
      </c>
      <c r="N315" s="100">
        <v>0</v>
      </c>
      <c r="O315" s="100">
        <v>50620.25</v>
      </c>
      <c r="P315" s="100">
        <v>30749.06</v>
      </c>
      <c r="Q315" s="100">
        <v>128618</v>
      </c>
      <c r="R315" s="100">
        <v>8237.89</v>
      </c>
      <c r="S315" s="100">
        <v>0</v>
      </c>
      <c r="T315" s="100">
        <v>0</v>
      </c>
      <c r="U315" s="115">
        <v>384425.2</v>
      </c>
    </row>
    <row r="316" spans="1:28" s="113" customFormat="1" ht="14.4">
      <c r="A316" s="108" t="s">
        <v>41</v>
      </c>
      <c r="B316" s="109">
        <v>173870.68</v>
      </c>
      <c r="C316" s="109">
        <v>0</v>
      </c>
      <c r="D316" s="109">
        <v>185959.08999999997</v>
      </c>
      <c r="E316" s="109">
        <v>5227.26</v>
      </c>
      <c r="F316" s="109">
        <v>0</v>
      </c>
      <c r="G316" s="109">
        <v>0</v>
      </c>
      <c r="H316" s="109">
        <v>6458.78</v>
      </c>
      <c r="I316" s="109">
        <v>67200</v>
      </c>
      <c r="J316" s="110">
        <v>438715.81</v>
      </c>
      <c r="K316" s="109">
        <v>76933</v>
      </c>
      <c r="L316" s="109">
        <v>0</v>
      </c>
      <c r="M316" s="109">
        <v>99000</v>
      </c>
      <c r="N316" s="109">
        <v>0</v>
      </c>
      <c r="O316" s="109">
        <v>58857.42</v>
      </c>
      <c r="P316" s="109">
        <v>50545.630000000005</v>
      </c>
      <c r="Q316" s="109">
        <v>128618</v>
      </c>
      <c r="R316" s="109">
        <v>8237.89</v>
      </c>
      <c r="S316" s="109">
        <v>0</v>
      </c>
      <c r="T316" s="109">
        <v>0</v>
      </c>
      <c r="U316" s="111">
        <v>422191.94</v>
      </c>
      <c r="V316" s="112"/>
      <c r="W316" s="112"/>
      <c r="X316" s="112"/>
      <c r="Y316" s="112"/>
      <c r="Z316" s="112"/>
      <c r="AA316" s="112"/>
      <c r="AB316" s="112"/>
    </row>
    <row r="317" spans="1:28" s="113" customFormat="1" ht="14.4">
      <c r="A317" s="108" t="s">
        <v>42</v>
      </c>
      <c r="B317" s="109">
        <v>863039.67999999993</v>
      </c>
      <c r="C317" s="109">
        <v>0</v>
      </c>
      <c r="D317" s="109">
        <v>2319781.09</v>
      </c>
      <c r="E317" s="109">
        <v>626118.26</v>
      </c>
      <c r="F317" s="109">
        <v>2858</v>
      </c>
      <c r="G317" s="109">
        <v>0</v>
      </c>
      <c r="H317" s="109">
        <v>44910.78</v>
      </c>
      <c r="I317" s="109">
        <v>67200</v>
      </c>
      <c r="J317" s="110">
        <v>3923907.8099999991</v>
      </c>
      <c r="K317" s="109">
        <v>1577144</v>
      </c>
      <c r="L317" s="109">
        <v>0</v>
      </c>
      <c r="M317" s="109">
        <v>1166532</v>
      </c>
      <c r="N317" s="109">
        <v>0</v>
      </c>
      <c r="O317" s="109">
        <v>247938.41999999998</v>
      </c>
      <c r="P317" s="109">
        <v>796133.63</v>
      </c>
      <c r="Q317" s="109">
        <v>180481</v>
      </c>
      <c r="R317" s="109">
        <v>310751.89</v>
      </c>
      <c r="S317" s="109">
        <v>0</v>
      </c>
      <c r="T317" s="109">
        <v>0</v>
      </c>
      <c r="U317" s="111">
        <v>4278980.9399999995</v>
      </c>
      <c r="V317" s="112"/>
      <c r="W317" s="112"/>
      <c r="X317" s="112"/>
      <c r="Y317" s="112"/>
      <c r="Z317" s="112"/>
      <c r="AA317" s="112"/>
      <c r="AB317" s="112"/>
    </row>
    <row r="318" spans="1:28">
      <c r="J318" s="114">
        <v>0</v>
      </c>
      <c r="U318" s="115">
        <v>0</v>
      </c>
    </row>
    <row r="319" spans="1:28" s="113" customFormat="1" ht="14.4">
      <c r="A319" s="108" t="s">
        <v>261</v>
      </c>
      <c r="B319" s="109">
        <v>20379615</v>
      </c>
      <c r="C319" s="109">
        <v>0</v>
      </c>
      <c r="D319" s="109">
        <v>24900941</v>
      </c>
      <c r="E319" s="109">
        <v>27075302</v>
      </c>
      <c r="F319" s="109">
        <v>622500</v>
      </c>
      <c r="G319" s="109">
        <v>789824</v>
      </c>
      <c r="H319" s="109">
        <v>14409239</v>
      </c>
      <c r="I319" s="109">
        <v>0</v>
      </c>
      <c r="J319" s="110">
        <v>88177421</v>
      </c>
      <c r="K319" s="109">
        <v>52216359</v>
      </c>
      <c r="L319" s="109">
        <v>0</v>
      </c>
      <c r="M319" s="109">
        <v>9164569</v>
      </c>
      <c r="N319" s="109">
        <v>0</v>
      </c>
      <c r="O319" s="109">
        <v>10955469</v>
      </c>
      <c r="P319" s="109">
        <v>9992624</v>
      </c>
      <c r="Q319" s="109">
        <v>2783728</v>
      </c>
      <c r="R319" s="109">
        <v>7239410</v>
      </c>
      <c r="S319" s="109">
        <v>0</v>
      </c>
      <c r="T319" s="109">
        <v>0</v>
      </c>
      <c r="U319" s="111">
        <v>92352159</v>
      </c>
      <c r="V319" s="112"/>
      <c r="W319" s="112"/>
      <c r="X319" s="112"/>
      <c r="Y319" s="112"/>
      <c r="Z319" s="112"/>
      <c r="AA319" s="112"/>
      <c r="AB319" s="112"/>
    </row>
    <row r="320" spans="1:28">
      <c r="A320" s="103" t="s">
        <v>262</v>
      </c>
      <c r="B320" s="100">
        <v>1169023.82</v>
      </c>
      <c r="C320" s="100">
        <v>0</v>
      </c>
      <c r="D320" s="100">
        <v>636642.22</v>
      </c>
      <c r="E320" s="100">
        <v>758464.42999999993</v>
      </c>
      <c r="F320" s="100">
        <v>0</v>
      </c>
      <c r="G320" s="100">
        <v>28600.959999999999</v>
      </c>
      <c r="H320" s="100">
        <v>2009425.76</v>
      </c>
      <c r="I320" s="100">
        <v>1255734.69</v>
      </c>
      <c r="J320" s="114">
        <v>5857891.879999999</v>
      </c>
      <c r="K320" s="100">
        <v>0</v>
      </c>
      <c r="L320" s="100">
        <v>118957.64</v>
      </c>
      <c r="M320" s="100">
        <v>2814574.7199999997</v>
      </c>
      <c r="N320" s="100">
        <v>0</v>
      </c>
      <c r="O320" s="100">
        <v>913437.69</v>
      </c>
      <c r="P320" s="100">
        <v>373949.5</v>
      </c>
      <c r="Q320" s="100">
        <v>410785.46</v>
      </c>
      <c r="R320" s="100">
        <v>774128.16999999993</v>
      </c>
      <c r="S320" s="100">
        <v>0</v>
      </c>
      <c r="T320" s="100">
        <v>0</v>
      </c>
      <c r="U320" s="115">
        <v>5405833.1799999997</v>
      </c>
    </row>
    <row r="321" spans="1:21">
      <c r="A321" s="103" t="s">
        <v>263</v>
      </c>
      <c r="B321" s="100">
        <v>0</v>
      </c>
      <c r="C321" s="100">
        <v>0</v>
      </c>
      <c r="D321" s="100">
        <v>164152</v>
      </c>
      <c r="E321" s="100">
        <v>32093</v>
      </c>
      <c r="F321" s="100">
        <v>0</v>
      </c>
      <c r="G321" s="100">
        <v>0</v>
      </c>
      <c r="H321" s="100">
        <v>5003</v>
      </c>
      <c r="I321" s="100">
        <v>267066</v>
      </c>
      <c r="J321" s="114">
        <v>468314</v>
      </c>
      <c r="K321" s="100">
        <v>199550</v>
      </c>
      <c r="L321" s="100">
        <v>0</v>
      </c>
      <c r="M321" s="100">
        <v>0</v>
      </c>
      <c r="N321" s="100">
        <v>0</v>
      </c>
      <c r="O321" s="100">
        <v>139706</v>
      </c>
      <c r="P321" s="100">
        <v>129058</v>
      </c>
      <c r="Q321" s="100">
        <v>0</v>
      </c>
      <c r="R321" s="100">
        <v>0</v>
      </c>
      <c r="S321" s="100">
        <v>0</v>
      </c>
      <c r="T321" s="100">
        <v>0</v>
      </c>
      <c r="U321" s="115">
        <v>468314</v>
      </c>
    </row>
    <row r="322" spans="1:21">
      <c r="A322" s="103" t="s">
        <v>264</v>
      </c>
      <c r="B322" s="100">
        <v>0</v>
      </c>
      <c r="C322" s="100">
        <v>50071.67</v>
      </c>
      <c r="D322" s="100">
        <v>37572.839999999997</v>
      </c>
      <c r="E322" s="100">
        <v>41286.04</v>
      </c>
      <c r="F322" s="100">
        <v>0</v>
      </c>
      <c r="G322" s="100">
        <v>0</v>
      </c>
      <c r="H322" s="100">
        <v>0</v>
      </c>
      <c r="I322" s="100">
        <v>0</v>
      </c>
      <c r="J322" s="114">
        <v>128930.54999999999</v>
      </c>
      <c r="K322" s="100">
        <v>89881.07</v>
      </c>
      <c r="L322" s="100">
        <v>0</v>
      </c>
      <c r="M322" s="100">
        <v>0</v>
      </c>
      <c r="N322" s="100">
        <v>0</v>
      </c>
      <c r="O322" s="100">
        <v>343.2</v>
      </c>
      <c r="P322" s="100">
        <v>31627.94</v>
      </c>
      <c r="Q322" s="100">
        <v>37878.720000000001</v>
      </c>
      <c r="R322" s="100">
        <v>0</v>
      </c>
      <c r="S322" s="100">
        <v>0</v>
      </c>
      <c r="T322" s="100">
        <v>0</v>
      </c>
      <c r="U322" s="115">
        <v>159730.93</v>
      </c>
    </row>
    <row r="323" spans="1:21">
      <c r="A323" s="103" t="s">
        <v>265</v>
      </c>
      <c r="B323" s="100">
        <v>1019390.26</v>
      </c>
      <c r="C323" s="100">
        <v>0</v>
      </c>
      <c r="D323" s="100">
        <v>1219958.58</v>
      </c>
      <c r="E323" s="100">
        <v>198282.09</v>
      </c>
      <c r="F323" s="100">
        <v>0</v>
      </c>
      <c r="G323" s="100">
        <v>122626.03</v>
      </c>
      <c r="H323" s="100">
        <v>0</v>
      </c>
      <c r="I323" s="100">
        <v>1270338.06</v>
      </c>
      <c r="J323" s="114">
        <v>3830595.0199999996</v>
      </c>
      <c r="K323" s="100">
        <v>0</v>
      </c>
      <c r="L323" s="100">
        <v>0</v>
      </c>
      <c r="M323" s="100">
        <v>303751.01</v>
      </c>
      <c r="N323" s="100">
        <v>0</v>
      </c>
      <c r="O323" s="100">
        <v>1016674.59</v>
      </c>
      <c r="P323" s="100">
        <v>678095.71</v>
      </c>
      <c r="Q323" s="100">
        <v>429966.31000000006</v>
      </c>
      <c r="R323" s="100">
        <v>384793.77</v>
      </c>
      <c r="S323" s="100">
        <v>0</v>
      </c>
      <c r="T323" s="100">
        <v>0</v>
      </c>
      <c r="U323" s="115">
        <v>2813281.39</v>
      </c>
    </row>
    <row r="324" spans="1:21">
      <c r="A324" s="103" t="s">
        <v>266</v>
      </c>
      <c r="B324" s="100">
        <v>10182727</v>
      </c>
      <c r="C324" s="100">
        <v>1009952</v>
      </c>
      <c r="D324" s="100">
        <v>3097298</v>
      </c>
      <c r="E324" s="100">
        <v>0</v>
      </c>
      <c r="F324" s="100">
        <v>0</v>
      </c>
      <c r="G324" s="100">
        <v>183754</v>
      </c>
      <c r="H324" s="100">
        <v>39</v>
      </c>
      <c r="I324" s="100">
        <v>2211387</v>
      </c>
      <c r="J324" s="114">
        <v>16685157</v>
      </c>
      <c r="K324" s="100">
        <v>3510339</v>
      </c>
      <c r="L324" s="100">
        <v>14551</v>
      </c>
      <c r="M324" s="100">
        <v>3011387</v>
      </c>
      <c r="N324" s="100">
        <v>0</v>
      </c>
      <c r="O324" s="100">
        <v>2841129</v>
      </c>
      <c r="P324" s="100">
        <v>2166278</v>
      </c>
      <c r="Q324" s="100">
        <v>690560</v>
      </c>
      <c r="R324" s="100">
        <v>1915178</v>
      </c>
      <c r="S324" s="100">
        <v>0</v>
      </c>
      <c r="T324" s="100">
        <v>0</v>
      </c>
      <c r="U324" s="115">
        <v>14149422</v>
      </c>
    </row>
    <row r="325" spans="1:21">
      <c r="A325" s="103" t="s">
        <v>409</v>
      </c>
      <c r="B325" s="100">
        <v>0</v>
      </c>
      <c r="C325" s="100">
        <v>0</v>
      </c>
      <c r="D325" s="100">
        <v>0</v>
      </c>
      <c r="E325" s="100">
        <v>0</v>
      </c>
      <c r="F325" s="100">
        <v>0</v>
      </c>
      <c r="G325" s="100">
        <v>0</v>
      </c>
      <c r="H325" s="100">
        <v>0</v>
      </c>
      <c r="I325" s="100">
        <v>0</v>
      </c>
      <c r="J325" s="114">
        <v>0</v>
      </c>
      <c r="K325" s="100">
        <v>0</v>
      </c>
      <c r="L325" s="100">
        <v>0</v>
      </c>
      <c r="M325" s="100">
        <v>0</v>
      </c>
      <c r="N325" s="100">
        <v>0</v>
      </c>
      <c r="O325" s="100">
        <v>0</v>
      </c>
      <c r="P325" s="100">
        <v>0</v>
      </c>
      <c r="Q325" s="100">
        <v>0</v>
      </c>
      <c r="R325" s="100">
        <v>0</v>
      </c>
      <c r="S325" s="100">
        <v>0</v>
      </c>
      <c r="T325" s="100">
        <v>0</v>
      </c>
      <c r="U325" s="115">
        <v>0</v>
      </c>
    </row>
    <row r="326" spans="1:21">
      <c r="A326" s="103" t="s">
        <v>268</v>
      </c>
      <c r="B326" s="100">
        <v>1046877.49</v>
      </c>
      <c r="C326" s="100">
        <v>0</v>
      </c>
      <c r="D326" s="100">
        <v>111831.28</v>
      </c>
      <c r="E326" s="100">
        <v>93244.040000000008</v>
      </c>
      <c r="F326" s="100">
        <v>27.54</v>
      </c>
      <c r="G326" s="100">
        <v>0</v>
      </c>
      <c r="H326" s="100">
        <v>32411.119999999999</v>
      </c>
      <c r="I326" s="100">
        <v>138021.95000000001</v>
      </c>
      <c r="J326" s="114">
        <v>1422413.4200000002</v>
      </c>
      <c r="K326" s="100">
        <v>0</v>
      </c>
      <c r="L326" s="100">
        <v>0</v>
      </c>
      <c r="M326" s="100">
        <v>138021.95000000001</v>
      </c>
      <c r="N326" s="100">
        <v>0</v>
      </c>
      <c r="O326" s="100">
        <v>202369.94</v>
      </c>
      <c r="P326" s="100">
        <v>70605.740000000005</v>
      </c>
      <c r="Q326" s="100">
        <v>647343.44999999995</v>
      </c>
      <c r="R326" s="100">
        <v>15139.41</v>
      </c>
      <c r="S326" s="100">
        <v>0</v>
      </c>
      <c r="T326" s="100">
        <v>0</v>
      </c>
      <c r="U326" s="115">
        <v>1073480.49</v>
      </c>
    </row>
    <row r="327" spans="1:21">
      <c r="A327" s="103" t="s">
        <v>269</v>
      </c>
      <c r="B327" s="100">
        <v>0</v>
      </c>
      <c r="C327" s="100">
        <v>0</v>
      </c>
      <c r="D327" s="100">
        <v>3199</v>
      </c>
      <c r="E327" s="100">
        <v>2358</v>
      </c>
      <c r="F327" s="100">
        <v>0</v>
      </c>
      <c r="G327" s="100">
        <v>0</v>
      </c>
      <c r="H327" s="100">
        <v>0</v>
      </c>
      <c r="I327" s="100">
        <v>0</v>
      </c>
      <c r="J327" s="114">
        <v>5557</v>
      </c>
      <c r="K327" s="100">
        <v>4811</v>
      </c>
      <c r="L327" s="100">
        <v>0</v>
      </c>
      <c r="M327" s="100">
        <v>0</v>
      </c>
      <c r="N327" s="100">
        <v>0</v>
      </c>
      <c r="O327" s="100">
        <v>64</v>
      </c>
      <c r="P327" s="100">
        <v>3690</v>
      </c>
      <c r="Q327" s="100">
        <v>0</v>
      </c>
      <c r="R327" s="100">
        <v>0</v>
      </c>
      <c r="S327" s="100">
        <v>0</v>
      </c>
      <c r="T327" s="100">
        <v>0</v>
      </c>
      <c r="U327" s="115">
        <v>8565</v>
      </c>
    </row>
    <row r="328" spans="1:21">
      <c r="A328" s="103" t="s">
        <v>270</v>
      </c>
      <c r="B328" s="100">
        <v>18065</v>
      </c>
      <c r="C328" s="100">
        <v>0</v>
      </c>
      <c r="D328" s="100">
        <v>1181813</v>
      </c>
      <c r="E328" s="100">
        <v>2353</v>
      </c>
      <c r="F328" s="100">
        <v>31223</v>
      </c>
      <c r="G328" s="100">
        <v>0</v>
      </c>
      <c r="H328" s="100">
        <v>711372</v>
      </c>
      <c r="I328" s="100">
        <v>0</v>
      </c>
      <c r="J328" s="114">
        <v>1944826</v>
      </c>
      <c r="K328" s="100">
        <v>849734</v>
      </c>
      <c r="L328" s="100">
        <v>202</v>
      </c>
      <c r="M328" s="100">
        <v>0</v>
      </c>
      <c r="N328" s="100">
        <v>0</v>
      </c>
      <c r="O328" s="100">
        <v>346003</v>
      </c>
      <c r="P328" s="100">
        <v>584070</v>
      </c>
      <c r="Q328" s="100">
        <v>0</v>
      </c>
      <c r="R328" s="100">
        <v>0</v>
      </c>
      <c r="S328" s="100">
        <v>0</v>
      </c>
      <c r="T328" s="100">
        <v>0</v>
      </c>
      <c r="U328" s="115">
        <v>1780009</v>
      </c>
    </row>
    <row r="329" spans="1:21">
      <c r="A329" s="103" t="s">
        <v>271</v>
      </c>
      <c r="B329" s="100">
        <v>3139796</v>
      </c>
      <c r="C329" s="100">
        <v>0</v>
      </c>
      <c r="D329" s="100">
        <v>1692036</v>
      </c>
      <c r="E329" s="100">
        <v>209397</v>
      </c>
      <c r="F329" s="100">
        <v>73318</v>
      </c>
      <c r="G329" s="100">
        <v>782077</v>
      </c>
      <c r="H329" s="100">
        <v>1622506</v>
      </c>
      <c r="I329" s="100">
        <v>1745613</v>
      </c>
      <c r="J329" s="114">
        <v>9264743</v>
      </c>
      <c r="K329" s="100">
        <v>443019</v>
      </c>
      <c r="L329" s="100">
        <v>729731</v>
      </c>
      <c r="M329" s="100">
        <v>3792741</v>
      </c>
      <c r="N329" s="100">
        <v>0</v>
      </c>
      <c r="O329" s="100">
        <v>6438257</v>
      </c>
      <c r="P329" s="100">
        <v>752850</v>
      </c>
      <c r="Q329" s="100">
        <v>411608</v>
      </c>
      <c r="R329" s="100">
        <v>1784370</v>
      </c>
      <c r="S329" s="100">
        <v>0</v>
      </c>
      <c r="T329" s="100">
        <v>0</v>
      </c>
      <c r="U329" s="115">
        <v>14352576</v>
      </c>
    </row>
    <row r="330" spans="1:21">
      <c r="A330" s="103" t="s">
        <v>272</v>
      </c>
      <c r="B330" s="100">
        <v>6986761</v>
      </c>
      <c r="C330" s="100">
        <v>0</v>
      </c>
      <c r="D330" s="100">
        <v>1693663</v>
      </c>
      <c r="E330" s="100">
        <v>991188</v>
      </c>
      <c r="F330" s="100">
        <v>25531</v>
      </c>
      <c r="G330" s="100">
        <v>949864</v>
      </c>
      <c r="H330" s="100">
        <v>7810</v>
      </c>
      <c r="I330" s="100">
        <v>0</v>
      </c>
      <c r="J330" s="114">
        <v>10654817</v>
      </c>
      <c r="K330" s="100">
        <v>7917</v>
      </c>
      <c r="L330" s="100">
        <v>0</v>
      </c>
      <c r="M330" s="100">
        <v>5055706</v>
      </c>
      <c r="N330" s="100">
        <v>0</v>
      </c>
      <c r="O330" s="100">
        <v>6015285</v>
      </c>
      <c r="P330" s="100">
        <v>1252351</v>
      </c>
      <c r="Q330" s="100">
        <v>180755</v>
      </c>
      <c r="R330" s="100">
        <v>26909</v>
      </c>
      <c r="S330" s="100">
        <v>0</v>
      </c>
      <c r="T330" s="100">
        <v>0</v>
      </c>
      <c r="U330" s="115">
        <v>12538923</v>
      </c>
    </row>
    <row r="331" spans="1:21">
      <c r="A331" s="103" t="s">
        <v>273</v>
      </c>
      <c r="B331" s="100">
        <v>383023</v>
      </c>
      <c r="C331" s="100">
        <v>0</v>
      </c>
      <c r="D331" s="100">
        <v>433778</v>
      </c>
      <c r="E331" s="100">
        <v>258442</v>
      </c>
      <c r="F331" s="100">
        <v>0</v>
      </c>
      <c r="G331" s="100">
        <v>83497</v>
      </c>
      <c r="H331" s="100">
        <v>2000</v>
      </c>
      <c r="I331" s="100">
        <v>2262443</v>
      </c>
      <c r="J331" s="114">
        <v>3423183</v>
      </c>
      <c r="K331" s="100">
        <v>2262443</v>
      </c>
      <c r="L331" s="100">
        <v>0</v>
      </c>
      <c r="M331" s="100">
        <v>875000</v>
      </c>
      <c r="N331" s="100">
        <v>0</v>
      </c>
      <c r="O331" s="100">
        <v>1698751</v>
      </c>
      <c r="P331" s="100">
        <v>384262</v>
      </c>
      <c r="Q331" s="100">
        <v>119351</v>
      </c>
      <c r="R331" s="100">
        <v>0</v>
      </c>
      <c r="S331" s="100">
        <v>0</v>
      </c>
      <c r="T331" s="100">
        <v>0</v>
      </c>
      <c r="U331" s="115">
        <v>5339807</v>
      </c>
    </row>
    <row r="332" spans="1:21">
      <c r="A332" s="103" t="s">
        <v>274</v>
      </c>
      <c r="B332" s="100">
        <v>838008</v>
      </c>
      <c r="C332" s="100">
        <v>0</v>
      </c>
      <c r="D332" s="100">
        <v>313077</v>
      </c>
      <c r="E332" s="100">
        <v>306121</v>
      </c>
      <c r="F332" s="100">
        <v>0</v>
      </c>
      <c r="G332" s="100">
        <v>0</v>
      </c>
      <c r="H332" s="100">
        <v>1502</v>
      </c>
      <c r="I332" s="100">
        <v>490558</v>
      </c>
      <c r="J332" s="114">
        <v>1949266</v>
      </c>
      <c r="K332" s="100">
        <v>0</v>
      </c>
      <c r="L332" s="100">
        <v>0</v>
      </c>
      <c r="M332" s="100">
        <v>490558</v>
      </c>
      <c r="N332" s="100">
        <v>0</v>
      </c>
      <c r="O332" s="100">
        <v>667443</v>
      </c>
      <c r="P332" s="100">
        <v>360993</v>
      </c>
      <c r="Q332" s="100">
        <v>0</v>
      </c>
      <c r="R332" s="100">
        <v>8523</v>
      </c>
      <c r="S332" s="100">
        <v>0</v>
      </c>
      <c r="T332" s="100">
        <v>0</v>
      </c>
      <c r="U332" s="115">
        <v>1527517</v>
      </c>
    </row>
    <row r="333" spans="1:21">
      <c r="A333" s="103" t="s">
        <v>275</v>
      </c>
      <c r="B333" s="100">
        <v>726299</v>
      </c>
      <c r="C333" s="100">
        <v>0</v>
      </c>
      <c r="D333" s="100">
        <v>886784</v>
      </c>
      <c r="E333" s="100">
        <v>0</v>
      </c>
      <c r="F333" s="100">
        <v>0</v>
      </c>
      <c r="G333" s="100">
        <v>0</v>
      </c>
      <c r="H333" s="100">
        <v>0</v>
      </c>
      <c r="I333" s="100">
        <v>453051</v>
      </c>
      <c r="J333" s="114">
        <v>2066134</v>
      </c>
      <c r="K333" s="100">
        <v>0</v>
      </c>
      <c r="L333" s="100">
        <v>0</v>
      </c>
      <c r="M333" s="100">
        <v>1023451</v>
      </c>
      <c r="N333" s="100">
        <v>0</v>
      </c>
      <c r="O333" s="100">
        <v>220028</v>
      </c>
      <c r="P333" s="100">
        <v>284160</v>
      </c>
      <c r="Q333" s="100">
        <v>169895</v>
      </c>
      <c r="R333" s="100">
        <v>7249</v>
      </c>
      <c r="S333" s="100">
        <v>0</v>
      </c>
      <c r="T333" s="100">
        <v>0</v>
      </c>
      <c r="U333" s="115">
        <v>1704783</v>
      </c>
    </row>
    <row r="334" spans="1:21">
      <c r="A334" s="103" t="s">
        <v>276</v>
      </c>
      <c r="B334" s="100">
        <v>727495.3</v>
      </c>
      <c r="C334" s="100">
        <v>0</v>
      </c>
      <c r="D334" s="100">
        <v>95400</v>
      </c>
      <c r="E334" s="100">
        <v>625991.46</v>
      </c>
      <c r="F334" s="100">
        <v>0</v>
      </c>
      <c r="G334" s="100">
        <v>0</v>
      </c>
      <c r="H334" s="100">
        <v>174998.48</v>
      </c>
      <c r="I334" s="100">
        <v>1111488.8</v>
      </c>
      <c r="J334" s="114">
        <v>2735374.04</v>
      </c>
      <c r="K334" s="100">
        <v>0</v>
      </c>
      <c r="L334" s="100">
        <v>1935.63</v>
      </c>
      <c r="M334" s="100">
        <v>1537588.8</v>
      </c>
      <c r="N334" s="100">
        <v>0</v>
      </c>
      <c r="O334" s="100">
        <v>1172011.73</v>
      </c>
      <c r="P334" s="100">
        <v>424525.91</v>
      </c>
      <c r="Q334" s="100">
        <v>103503.05</v>
      </c>
      <c r="R334" s="100">
        <v>0</v>
      </c>
      <c r="S334" s="100">
        <v>0</v>
      </c>
      <c r="T334" s="100">
        <v>0</v>
      </c>
      <c r="U334" s="115">
        <v>3239565.12</v>
      </c>
    </row>
    <row r="335" spans="1:21">
      <c r="A335" s="103" t="s">
        <v>410</v>
      </c>
      <c r="B335" s="100">
        <v>252208</v>
      </c>
      <c r="C335" s="100">
        <v>0</v>
      </c>
      <c r="D335" s="100">
        <v>1087036</v>
      </c>
      <c r="E335" s="100">
        <v>0</v>
      </c>
      <c r="F335" s="100">
        <v>0</v>
      </c>
      <c r="G335" s="100">
        <v>86212</v>
      </c>
      <c r="H335" s="100">
        <v>1092360</v>
      </c>
      <c r="I335" s="100">
        <v>0</v>
      </c>
      <c r="J335" s="114">
        <v>2517816</v>
      </c>
      <c r="K335" s="100">
        <v>0</v>
      </c>
      <c r="L335" s="100">
        <v>0</v>
      </c>
      <c r="M335" s="100">
        <v>760830</v>
      </c>
      <c r="N335" s="100">
        <v>0</v>
      </c>
      <c r="O335" s="100">
        <v>984517</v>
      </c>
      <c r="P335" s="100">
        <v>191607</v>
      </c>
      <c r="Q335" s="100">
        <v>44031</v>
      </c>
      <c r="R335" s="100">
        <v>605471</v>
      </c>
      <c r="S335" s="100">
        <v>0</v>
      </c>
      <c r="T335" s="100">
        <v>0</v>
      </c>
      <c r="U335" s="115">
        <v>2586456</v>
      </c>
    </row>
    <row r="336" spans="1:21">
      <c r="A336" s="103" t="s">
        <v>278</v>
      </c>
      <c r="B336" s="100">
        <v>743421</v>
      </c>
      <c r="C336" s="100">
        <v>0</v>
      </c>
      <c r="D336" s="100">
        <v>256098</v>
      </c>
      <c r="E336" s="100">
        <v>0</v>
      </c>
      <c r="F336" s="100">
        <v>0</v>
      </c>
      <c r="G336" s="100">
        <v>5512</v>
      </c>
      <c r="H336" s="100">
        <v>0</v>
      </c>
      <c r="I336" s="100">
        <v>404617</v>
      </c>
      <c r="J336" s="114">
        <v>1409648</v>
      </c>
      <c r="K336" s="100">
        <v>404617</v>
      </c>
      <c r="L336" s="100">
        <v>0</v>
      </c>
      <c r="M336" s="100">
        <v>352930</v>
      </c>
      <c r="N336" s="100">
        <v>0</v>
      </c>
      <c r="O336" s="100">
        <v>108765</v>
      </c>
      <c r="P336" s="100">
        <v>128926</v>
      </c>
      <c r="Q336" s="100">
        <v>29929</v>
      </c>
      <c r="R336" s="100">
        <v>0</v>
      </c>
      <c r="S336" s="100">
        <v>0</v>
      </c>
      <c r="T336" s="100">
        <v>0</v>
      </c>
      <c r="U336" s="115">
        <v>1025167</v>
      </c>
    </row>
    <row r="337" spans="1:28">
      <c r="A337" s="103" t="s">
        <v>279</v>
      </c>
      <c r="B337" s="100">
        <v>1368213</v>
      </c>
      <c r="C337" s="100">
        <v>0</v>
      </c>
      <c r="D337" s="100">
        <v>252963</v>
      </c>
      <c r="E337" s="100">
        <v>0</v>
      </c>
      <c r="F337" s="100">
        <v>0</v>
      </c>
      <c r="G337" s="100">
        <v>0</v>
      </c>
      <c r="H337" s="100">
        <v>43285</v>
      </c>
      <c r="I337" s="100">
        <v>0</v>
      </c>
      <c r="J337" s="114">
        <v>1664461</v>
      </c>
      <c r="K337" s="100">
        <v>38427</v>
      </c>
      <c r="L337" s="100">
        <v>0</v>
      </c>
      <c r="M337" s="100">
        <v>0</v>
      </c>
      <c r="N337" s="100">
        <v>0</v>
      </c>
      <c r="O337" s="100">
        <v>117527</v>
      </c>
      <c r="P337" s="100">
        <v>97292</v>
      </c>
      <c r="Q337" s="100">
        <v>173385</v>
      </c>
      <c r="R337" s="100">
        <v>1124073</v>
      </c>
      <c r="S337" s="100">
        <v>0</v>
      </c>
      <c r="T337" s="100">
        <v>0</v>
      </c>
      <c r="U337" s="115">
        <v>1550704</v>
      </c>
    </row>
    <row r="338" spans="1:28">
      <c r="A338" s="103" t="s">
        <v>280</v>
      </c>
      <c r="B338" s="100">
        <v>0</v>
      </c>
      <c r="C338" s="100">
        <v>0</v>
      </c>
      <c r="D338" s="100">
        <v>17007</v>
      </c>
      <c r="E338" s="100">
        <v>15071</v>
      </c>
      <c r="F338" s="100">
        <v>0</v>
      </c>
      <c r="G338" s="100">
        <v>0</v>
      </c>
      <c r="H338" s="100">
        <v>6768</v>
      </c>
      <c r="I338" s="100">
        <v>6878</v>
      </c>
      <c r="J338" s="114">
        <v>45724</v>
      </c>
      <c r="K338" s="100">
        <v>291539</v>
      </c>
      <c r="L338" s="100">
        <v>0</v>
      </c>
      <c r="M338" s="100">
        <v>0</v>
      </c>
      <c r="N338" s="100">
        <v>0</v>
      </c>
      <c r="O338" s="100">
        <v>14300</v>
      </c>
      <c r="P338" s="100">
        <v>27054</v>
      </c>
      <c r="Q338" s="100">
        <v>12717</v>
      </c>
      <c r="R338" s="100">
        <v>0</v>
      </c>
      <c r="S338" s="100">
        <v>0</v>
      </c>
      <c r="T338" s="100">
        <v>0</v>
      </c>
      <c r="U338" s="115">
        <v>345610</v>
      </c>
    </row>
    <row r="339" spans="1:28" s="113" customFormat="1" ht="14.4">
      <c r="A339" s="108" t="s">
        <v>41</v>
      </c>
      <c r="B339" s="109">
        <v>28601307.870000001</v>
      </c>
      <c r="C339" s="109">
        <v>1060023.67</v>
      </c>
      <c r="D339" s="109">
        <v>13180308.920000002</v>
      </c>
      <c r="E339" s="109">
        <v>3534291.0599999996</v>
      </c>
      <c r="F339" s="109">
        <v>130099.54000000001</v>
      </c>
      <c r="G339" s="109">
        <v>2242142.9900000002</v>
      </c>
      <c r="H339" s="109">
        <v>5709480.3600000003</v>
      </c>
      <c r="I339" s="109">
        <v>11617196.5</v>
      </c>
      <c r="J339" s="110">
        <v>66074850.910000004</v>
      </c>
      <c r="K339" s="109">
        <v>8102277.0700000003</v>
      </c>
      <c r="L339" s="109">
        <v>865377.27</v>
      </c>
      <c r="M339" s="109">
        <v>20156539.48</v>
      </c>
      <c r="N339" s="109">
        <v>0</v>
      </c>
      <c r="O339" s="109">
        <v>22896612.150000002</v>
      </c>
      <c r="P339" s="109">
        <v>7941395.8000000007</v>
      </c>
      <c r="Q339" s="109">
        <v>3461707.99</v>
      </c>
      <c r="R339" s="109">
        <v>6645834.3499999996</v>
      </c>
      <c r="S339" s="109">
        <v>0</v>
      </c>
      <c r="T339" s="109">
        <v>0</v>
      </c>
      <c r="U339" s="111">
        <v>70069744.109999999</v>
      </c>
      <c r="V339" s="112"/>
      <c r="W339" s="112"/>
      <c r="X339" s="112"/>
      <c r="Y339" s="112"/>
      <c r="Z339" s="112"/>
      <c r="AA339" s="112"/>
      <c r="AB339" s="112"/>
    </row>
    <row r="340" spans="1:28" s="113" customFormat="1" ht="14.4">
      <c r="A340" s="108" t="s">
        <v>42</v>
      </c>
      <c r="B340" s="109">
        <v>48980922.870000005</v>
      </c>
      <c r="C340" s="109">
        <v>1060023.67</v>
      </c>
      <c r="D340" s="109">
        <v>38081249.920000002</v>
      </c>
      <c r="E340" s="109">
        <v>30609593.059999999</v>
      </c>
      <c r="F340" s="109">
        <v>752599.54</v>
      </c>
      <c r="G340" s="109">
        <v>3031966.99</v>
      </c>
      <c r="H340" s="109">
        <v>20118719.359999999</v>
      </c>
      <c r="I340" s="109">
        <v>11617196.5</v>
      </c>
      <c r="J340" s="110">
        <v>154252271.91000003</v>
      </c>
      <c r="K340" s="109">
        <v>60318636.07</v>
      </c>
      <c r="L340" s="109">
        <v>865377.27</v>
      </c>
      <c r="M340" s="109">
        <v>29321108.48</v>
      </c>
      <c r="N340" s="109">
        <v>0</v>
      </c>
      <c r="O340" s="109">
        <v>33852081.150000006</v>
      </c>
      <c r="P340" s="109">
        <v>17934019.800000001</v>
      </c>
      <c r="Q340" s="109">
        <v>6245435.9900000002</v>
      </c>
      <c r="R340" s="109">
        <v>13885244.35</v>
      </c>
      <c r="S340" s="109">
        <v>0</v>
      </c>
      <c r="T340" s="109">
        <v>0</v>
      </c>
      <c r="U340" s="111">
        <v>162421903.11000001</v>
      </c>
      <c r="V340" s="112"/>
      <c r="W340" s="112"/>
      <c r="X340" s="112"/>
      <c r="Y340" s="112"/>
      <c r="Z340" s="112"/>
      <c r="AA340" s="112"/>
      <c r="AB340" s="112"/>
    </row>
    <row r="341" spans="1:28">
      <c r="J341" s="114">
        <v>0</v>
      </c>
      <c r="U341" s="115">
        <v>0</v>
      </c>
    </row>
    <row r="342" spans="1:28" s="113" customFormat="1" ht="14.4">
      <c r="A342" s="108" t="s">
        <v>281</v>
      </c>
      <c r="B342" s="109">
        <v>5564127</v>
      </c>
      <c r="C342" s="109">
        <v>6391501</v>
      </c>
      <c r="D342" s="109">
        <v>12192124</v>
      </c>
      <c r="E342" s="109">
        <v>6219965</v>
      </c>
      <c r="F342" s="109">
        <v>215842</v>
      </c>
      <c r="G342" s="109">
        <v>1764962</v>
      </c>
      <c r="H342" s="109">
        <v>4710890</v>
      </c>
      <c r="I342" s="109">
        <v>2473385</v>
      </c>
      <c r="J342" s="110">
        <v>39532796</v>
      </c>
      <c r="K342" s="109">
        <v>15799635</v>
      </c>
      <c r="L342" s="109">
        <v>7839</v>
      </c>
      <c r="M342" s="109">
        <v>1775768</v>
      </c>
      <c r="N342" s="109">
        <v>0</v>
      </c>
      <c r="O342" s="109">
        <v>4024218</v>
      </c>
      <c r="P342" s="109">
        <v>9508521</v>
      </c>
      <c r="Q342" s="109">
        <v>360660</v>
      </c>
      <c r="R342" s="109">
        <v>3541800</v>
      </c>
      <c r="S342" s="109">
        <v>943814</v>
      </c>
      <c r="T342" s="109">
        <v>0</v>
      </c>
      <c r="U342" s="111">
        <v>35962255</v>
      </c>
      <c r="V342" s="112"/>
      <c r="W342" s="112"/>
      <c r="X342" s="112"/>
      <c r="Y342" s="112"/>
      <c r="Z342" s="112"/>
      <c r="AA342" s="112"/>
      <c r="AB342" s="112"/>
    </row>
    <row r="343" spans="1:28">
      <c r="A343" s="103" t="s">
        <v>282</v>
      </c>
      <c r="B343" s="100">
        <v>326071.15999999997</v>
      </c>
      <c r="C343" s="100">
        <v>0</v>
      </c>
      <c r="D343" s="100">
        <v>186057.83999999997</v>
      </c>
      <c r="E343" s="100">
        <v>16103.74</v>
      </c>
      <c r="F343" s="100">
        <v>24285.120000000003</v>
      </c>
      <c r="G343" s="100">
        <v>0</v>
      </c>
      <c r="H343" s="100">
        <v>0</v>
      </c>
      <c r="I343" s="100">
        <v>0</v>
      </c>
      <c r="J343" s="114">
        <v>552517.86</v>
      </c>
      <c r="K343" s="100">
        <v>0</v>
      </c>
      <c r="L343" s="100">
        <v>0</v>
      </c>
      <c r="M343" s="100">
        <v>64338.28</v>
      </c>
      <c r="N343" s="100">
        <v>0</v>
      </c>
      <c r="O343" s="100">
        <v>6989.76</v>
      </c>
      <c r="P343" s="100">
        <v>126512.04</v>
      </c>
      <c r="Q343" s="100">
        <v>0</v>
      </c>
      <c r="R343" s="100">
        <v>314952.25</v>
      </c>
      <c r="S343" s="100">
        <v>0</v>
      </c>
      <c r="T343" s="100">
        <v>0</v>
      </c>
      <c r="U343" s="115">
        <v>512792.32999999996</v>
      </c>
    </row>
    <row r="344" spans="1:28">
      <c r="A344" s="103" t="s">
        <v>283</v>
      </c>
      <c r="B344" s="100">
        <v>439799</v>
      </c>
      <c r="C344" s="100">
        <v>0</v>
      </c>
      <c r="D344" s="100">
        <v>140044</v>
      </c>
      <c r="E344" s="100">
        <v>305433</v>
      </c>
      <c r="F344" s="100">
        <v>17402</v>
      </c>
      <c r="G344" s="100">
        <v>0</v>
      </c>
      <c r="H344" s="100">
        <v>200000</v>
      </c>
      <c r="I344" s="100">
        <v>384907</v>
      </c>
      <c r="J344" s="114">
        <v>1487585</v>
      </c>
      <c r="K344" s="100">
        <v>384907</v>
      </c>
      <c r="L344" s="100">
        <v>0</v>
      </c>
      <c r="M344" s="100">
        <v>200000</v>
      </c>
      <c r="N344" s="100">
        <v>0</v>
      </c>
      <c r="O344" s="100">
        <v>396365</v>
      </c>
      <c r="P344" s="100">
        <v>211428</v>
      </c>
      <c r="Q344" s="100">
        <v>24191</v>
      </c>
      <c r="R344" s="100">
        <v>3369</v>
      </c>
      <c r="S344" s="100">
        <v>0</v>
      </c>
      <c r="T344" s="100">
        <v>0</v>
      </c>
      <c r="U344" s="115">
        <v>1220260</v>
      </c>
    </row>
    <row r="345" spans="1:28">
      <c r="A345" s="103" t="s">
        <v>284</v>
      </c>
      <c r="B345" s="100">
        <v>123810</v>
      </c>
      <c r="C345" s="100">
        <v>0</v>
      </c>
      <c r="D345" s="100">
        <v>657159</v>
      </c>
      <c r="E345" s="100">
        <v>0</v>
      </c>
      <c r="F345" s="100">
        <v>0</v>
      </c>
      <c r="G345" s="100">
        <v>0</v>
      </c>
      <c r="H345" s="100">
        <v>478954</v>
      </c>
      <c r="I345" s="100">
        <v>0</v>
      </c>
      <c r="J345" s="114">
        <v>1259923</v>
      </c>
      <c r="K345" s="100">
        <v>168206</v>
      </c>
      <c r="L345" s="100">
        <v>0</v>
      </c>
      <c r="M345" s="100">
        <v>812762</v>
      </c>
      <c r="N345" s="100">
        <v>0</v>
      </c>
      <c r="O345" s="100">
        <v>33541</v>
      </c>
      <c r="P345" s="100">
        <v>76026</v>
      </c>
      <c r="Q345" s="100">
        <v>83306</v>
      </c>
      <c r="R345" s="100">
        <v>86082</v>
      </c>
      <c r="S345" s="100">
        <v>0</v>
      </c>
      <c r="T345" s="100">
        <v>0</v>
      </c>
      <c r="U345" s="115">
        <v>1259923</v>
      </c>
    </row>
    <row r="346" spans="1:28">
      <c r="A346" s="103" t="s">
        <v>285</v>
      </c>
      <c r="B346" s="100">
        <v>0</v>
      </c>
      <c r="C346" s="100">
        <v>17494.59</v>
      </c>
      <c r="D346" s="100">
        <v>25591.8</v>
      </c>
      <c r="E346" s="100">
        <v>23135.360000000001</v>
      </c>
      <c r="F346" s="100">
        <v>0</v>
      </c>
      <c r="G346" s="100">
        <v>0</v>
      </c>
      <c r="H346" s="100">
        <v>0</v>
      </c>
      <c r="I346" s="100">
        <v>0</v>
      </c>
      <c r="J346" s="114">
        <v>66221.75</v>
      </c>
      <c r="K346" s="100">
        <v>27365.19</v>
      </c>
      <c r="L346" s="100">
        <v>0</v>
      </c>
      <c r="M346" s="100">
        <v>0</v>
      </c>
      <c r="N346" s="100">
        <v>0</v>
      </c>
      <c r="O346" s="100">
        <v>18487.34</v>
      </c>
      <c r="P346" s="100">
        <v>12760.18</v>
      </c>
      <c r="Q346" s="100">
        <v>17494.59</v>
      </c>
      <c r="R346" s="100">
        <v>0</v>
      </c>
      <c r="S346" s="100">
        <v>0</v>
      </c>
      <c r="T346" s="100">
        <v>0</v>
      </c>
      <c r="U346" s="115">
        <v>76107.3</v>
      </c>
    </row>
    <row r="347" spans="1:28">
      <c r="A347" s="103" t="s">
        <v>286</v>
      </c>
      <c r="B347" s="100">
        <v>0</v>
      </c>
      <c r="C347" s="100">
        <v>0</v>
      </c>
      <c r="D347" s="100">
        <v>10300.299999999999</v>
      </c>
      <c r="E347" s="100">
        <v>136.41</v>
      </c>
      <c r="F347" s="100">
        <v>0</v>
      </c>
      <c r="G347" s="100">
        <v>0</v>
      </c>
      <c r="H347" s="100">
        <v>0</v>
      </c>
      <c r="I347" s="100">
        <v>0</v>
      </c>
      <c r="J347" s="114">
        <v>10436.709999999999</v>
      </c>
      <c r="K347" s="100">
        <v>0</v>
      </c>
      <c r="L347" s="100">
        <v>0</v>
      </c>
      <c r="M347" s="100">
        <v>11900</v>
      </c>
      <c r="N347" s="100">
        <v>0</v>
      </c>
      <c r="O347" s="100">
        <v>0</v>
      </c>
      <c r="P347" s="100">
        <v>3693.82</v>
      </c>
      <c r="Q347" s="100">
        <v>0</v>
      </c>
      <c r="R347" s="100">
        <v>0</v>
      </c>
      <c r="S347" s="100">
        <v>0</v>
      </c>
      <c r="T347" s="100">
        <v>0</v>
      </c>
      <c r="U347" s="115">
        <v>15593.82</v>
      </c>
    </row>
    <row r="348" spans="1:28">
      <c r="A348" s="103" t="s">
        <v>287</v>
      </c>
      <c r="B348" s="100">
        <v>283469</v>
      </c>
      <c r="C348" s="100">
        <v>0</v>
      </c>
      <c r="D348" s="100">
        <v>667544</v>
      </c>
      <c r="E348" s="100">
        <v>0</v>
      </c>
      <c r="F348" s="100">
        <v>0</v>
      </c>
      <c r="G348" s="100">
        <v>0</v>
      </c>
      <c r="H348" s="100">
        <v>1768</v>
      </c>
      <c r="I348" s="100">
        <v>230910</v>
      </c>
      <c r="J348" s="114">
        <v>1183691</v>
      </c>
      <c r="K348" s="100">
        <v>0</v>
      </c>
      <c r="L348" s="100">
        <v>0</v>
      </c>
      <c r="M348" s="100">
        <v>967351</v>
      </c>
      <c r="N348" s="100">
        <v>0</v>
      </c>
      <c r="O348" s="100">
        <v>2045</v>
      </c>
      <c r="P348" s="100">
        <v>159339</v>
      </c>
      <c r="Q348" s="100">
        <v>0</v>
      </c>
      <c r="R348" s="100">
        <v>202630</v>
      </c>
      <c r="S348" s="100">
        <v>0</v>
      </c>
      <c r="T348" s="100">
        <v>0</v>
      </c>
      <c r="U348" s="115">
        <v>1331365</v>
      </c>
    </row>
    <row r="349" spans="1:28">
      <c r="A349" s="103" t="s">
        <v>288</v>
      </c>
      <c r="B349" s="100">
        <v>39290</v>
      </c>
      <c r="C349" s="100">
        <v>0</v>
      </c>
      <c r="D349" s="100">
        <v>85115</v>
      </c>
      <c r="E349" s="100">
        <v>146999</v>
      </c>
      <c r="F349" s="100">
        <v>0</v>
      </c>
      <c r="G349" s="100">
        <v>0</v>
      </c>
      <c r="H349" s="100">
        <v>180154</v>
      </c>
      <c r="I349" s="100">
        <v>328716</v>
      </c>
      <c r="J349" s="114">
        <v>780274</v>
      </c>
      <c r="K349" s="100">
        <v>0</v>
      </c>
      <c r="L349" s="100">
        <v>0</v>
      </c>
      <c r="M349" s="100">
        <v>403716</v>
      </c>
      <c r="N349" s="100">
        <v>0</v>
      </c>
      <c r="O349" s="100">
        <v>249425</v>
      </c>
      <c r="P349" s="100">
        <v>105213</v>
      </c>
      <c r="Q349" s="100">
        <v>21920</v>
      </c>
      <c r="R349" s="100">
        <v>0</v>
      </c>
      <c r="S349" s="100">
        <v>0</v>
      </c>
      <c r="T349" s="100">
        <v>0</v>
      </c>
      <c r="U349" s="115">
        <v>780274</v>
      </c>
    </row>
    <row r="350" spans="1:28">
      <c r="A350" s="103" t="s">
        <v>289</v>
      </c>
      <c r="B350" s="100">
        <v>0</v>
      </c>
      <c r="C350" s="100">
        <v>0</v>
      </c>
      <c r="D350" s="100">
        <v>0</v>
      </c>
      <c r="E350" s="100">
        <v>0</v>
      </c>
      <c r="F350" s="100">
        <v>0</v>
      </c>
      <c r="G350" s="100">
        <v>0</v>
      </c>
      <c r="H350" s="100">
        <v>0</v>
      </c>
      <c r="I350" s="100">
        <v>0</v>
      </c>
      <c r="J350" s="114">
        <v>0</v>
      </c>
      <c r="K350" s="100">
        <v>0</v>
      </c>
      <c r="L350" s="100">
        <v>0</v>
      </c>
      <c r="M350" s="100">
        <v>0</v>
      </c>
      <c r="N350" s="100">
        <v>0</v>
      </c>
      <c r="O350" s="100">
        <v>0</v>
      </c>
      <c r="P350" s="100">
        <v>0</v>
      </c>
      <c r="Q350" s="100">
        <v>0</v>
      </c>
      <c r="R350" s="100">
        <v>0</v>
      </c>
      <c r="S350" s="100">
        <v>0</v>
      </c>
      <c r="T350" s="100">
        <v>0</v>
      </c>
      <c r="U350" s="115">
        <v>0</v>
      </c>
    </row>
    <row r="351" spans="1:28">
      <c r="A351" s="103" t="s">
        <v>290</v>
      </c>
      <c r="B351" s="100">
        <v>0</v>
      </c>
      <c r="C351" s="100">
        <v>0</v>
      </c>
      <c r="D351" s="100">
        <v>13871</v>
      </c>
      <c r="E351" s="100">
        <v>5868</v>
      </c>
      <c r="F351" s="100">
        <v>0</v>
      </c>
      <c r="G351" s="100">
        <v>0</v>
      </c>
      <c r="H351" s="100">
        <v>0</v>
      </c>
      <c r="I351" s="100">
        <v>0</v>
      </c>
      <c r="J351" s="114">
        <v>19739</v>
      </c>
      <c r="K351" s="100">
        <v>14000</v>
      </c>
      <c r="L351" s="100">
        <v>0</v>
      </c>
      <c r="M351" s="100">
        <v>0</v>
      </c>
      <c r="N351" s="100">
        <v>0</v>
      </c>
      <c r="O351" s="100">
        <v>7405</v>
      </c>
      <c r="P351" s="100">
        <v>9924</v>
      </c>
      <c r="Q351" s="100">
        <v>0</v>
      </c>
      <c r="R351" s="100">
        <v>0</v>
      </c>
      <c r="S351" s="100">
        <v>0</v>
      </c>
      <c r="T351" s="100">
        <v>0</v>
      </c>
      <c r="U351" s="115">
        <v>31329</v>
      </c>
    </row>
    <row r="352" spans="1:28">
      <c r="A352" s="103" t="s">
        <v>291</v>
      </c>
      <c r="B352" s="100">
        <v>62941</v>
      </c>
      <c r="C352" s="100">
        <v>0</v>
      </c>
      <c r="D352" s="100">
        <v>16795</v>
      </c>
      <c r="E352" s="100">
        <v>21065</v>
      </c>
      <c r="F352" s="100">
        <v>0</v>
      </c>
      <c r="G352" s="100">
        <v>0</v>
      </c>
      <c r="H352" s="100">
        <v>0</v>
      </c>
      <c r="I352" s="100">
        <v>0</v>
      </c>
      <c r="J352" s="114">
        <v>100801</v>
      </c>
      <c r="K352" s="100">
        <v>10216</v>
      </c>
      <c r="L352" s="100">
        <v>0</v>
      </c>
      <c r="M352" s="100">
        <v>0</v>
      </c>
      <c r="N352" s="100">
        <v>0</v>
      </c>
      <c r="O352" s="100">
        <v>0</v>
      </c>
      <c r="P352" s="100">
        <v>5822</v>
      </c>
      <c r="Q352" s="100">
        <v>66002</v>
      </c>
      <c r="R352" s="100">
        <v>0</v>
      </c>
      <c r="S352" s="100">
        <v>0</v>
      </c>
      <c r="T352" s="100">
        <v>0</v>
      </c>
      <c r="U352" s="115">
        <v>82040</v>
      </c>
    </row>
    <row r="353" spans="1:28">
      <c r="A353" s="103" t="s">
        <v>411</v>
      </c>
      <c r="B353" s="100">
        <v>29529685.809999999</v>
      </c>
      <c r="C353" s="100">
        <v>0</v>
      </c>
      <c r="D353" s="100">
        <v>17845206.890000001</v>
      </c>
      <c r="E353" s="100">
        <v>2894277.34</v>
      </c>
      <c r="F353" s="100">
        <v>113762.20999999999</v>
      </c>
      <c r="G353" s="100">
        <v>875511.36</v>
      </c>
      <c r="H353" s="100">
        <v>4239215.18</v>
      </c>
      <c r="I353" s="100">
        <v>1947270.08</v>
      </c>
      <c r="J353" s="114">
        <v>57444928.870000005</v>
      </c>
      <c r="K353" s="100">
        <v>0</v>
      </c>
      <c r="L353" s="100">
        <v>898175.83</v>
      </c>
      <c r="M353" s="100">
        <v>16260747.77</v>
      </c>
      <c r="N353" s="100">
        <v>0</v>
      </c>
      <c r="O353" s="100">
        <v>9853011.3299999982</v>
      </c>
      <c r="P353" s="100">
        <v>4351362.49</v>
      </c>
      <c r="Q353" s="100">
        <v>4327914.99</v>
      </c>
      <c r="R353" s="100">
        <v>4509759.0199999996</v>
      </c>
      <c r="S353" s="100">
        <v>0</v>
      </c>
      <c r="T353" s="100">
        <v>0</v>
      </c>
      <c r="U353" s="115">
        <v>40200971.429999992</v>
      </c>
    </row>
    <row r="354" spans="1:28">
      <c r="A354" s="103" t="s">
        <v>293</v>
      </c>
      <c r="B354" s="100">
        <v>6316060</v>
      </c>
      <c r="C354" s="100">
        <v>0</v>
      </c>
      <c r="D354" s="100">
        <v>4395221</v>
      </c>
      <c r="E354" s="100">
        <v>1266385</v>
      </c>
      <c r="F354" s="100">
        <v>635043</v>
      </c>
      <c r="G354" s="100">
        <v>184153</v>
      </c>
      <c r="H354" s="100">
        <v>3793199</v>
      </c>
      <c r="I354" s="100">
        <v>17175680</v>
      </c>
      <c r="J354" s="114">
        <v>33765741</v>
      </c>
      <c r="K354" s="100">
        <v>10681620</v>
      </c>
      <c r="L354" s="100">
        <v>0</v>
      </c>
      <c r="M354" s="100">
        <v>2496439</v>
      </c>
      <c r="N354" s="100">
        <v>0</v>
      </c>
      <c r="O354" s="100">
        <v>21625581</v>
      </c>
      <c r="P354" s="100">
        <v>1865543</v>
      </c>
      <c r="Q354" s="100">
        <v>3045897</v>
      </c>
      <c r="R354" s="100">
        <v>503085</v>
      </c>
      <c r="S354" s="100">
        <v>0</v>
      </c>
      <c r="T354" s="100">
        <v>0</v>
      </c>
      <c r="U354" s="115">
        <v>40218165</v>
      </c>
    </row>
    <row r="355" spans="1:28">
      <c r="A355" s="103" t="s">
        <v>294</v>
      </c>
      <c r="B355" s="100">
        <v>0</v>
      </c>
      <c r="C355" s="100">
        <v>0</v>
      </c>
      <c r="D355" s="100">
        <v>3668.46</v>
      </c>
      <c r="E355" s="100">
        <v>0</v>
      </c>
      <c r="F355" s="100">
        <v>0</v>
      </c>
      <c r="G355" s="100">
        <v>0</v>
      </c>
      <c r="H355" s="100">
        <v>0</v>
      </c>
      <c r="I355" s="100">
        <v>0</v>
      </c>
      <c r="J355" s="114">
        <v>3668.46</v>
      </c>
      <c r="K355" s="100">
        <v>0</v>
      </c>
      <c r="L355" s="100">
        <v>0</v>
      </c>
      <c r="M355" s="100">
        <v>2000</v>
      </c>
      <c r="N355" s="100">
        <v>0</v>
      </c>
      <c r="O355" s="100">
        <v>0</v>
      </c>
      <c r="P355" s="100">
        <v>2212.88</v>
      </c>
      <c r="Q355" s="100">
        <v>0</v>
      </c>
      <c r="R355" s="100">
        <v>0</v>
      </c>
      <c r="S355" s="100">
        <v>0</v>
      </c>
      <c r="T355" s="100">
        <v>0</v>
      </c>
      <c r="U355" s="115">
        <v>4212.88</v>
      </c>
    </row>
    <row r="356" spans="1:28" s="113" customFormat="1" ht="14.4">
      <c r="A356" s="108" t="s">
        <v>41</v>
      </c>
      <c r="B356" s="109">
        <v>37121125.969999999</v>
      </c>
      <c r="C356" s="109">
        <v>17494.59</v>
      </c>
      <c r="D356" s="109">
        <v>24046574.290000003</v>
      </c>
      <c r="E356" s="109">
        <v>4679402.8499999996</v>
      </c>
      <c r="F356" s="109">
        <v>790492.33</v>
      </c>
      <c r="G356" s="109">
        <v>1059664.3599999999</v>
      </c>
      <c r="H356" s="109">
        <v>8893290.1799999997</v>
      </c>
      <c r="I356" s="109">
        <v>20067483.079999998</v>
      </c>
      <c r="J356" s="110">
        <v>96675527.650000021</v>
      </c>
      <c r="K356" s="109">
        <v>11286314.189999999</v>
      </c>
      <c r="L356" s="109">
        <v>898175.83</v>
      </c>
      <c r="M356" s="109">
        <v>21219254.050000001</v>
      </c>
      <c r="N356" s="109">
        <v>0</v>
      </c>
      <c r="O356" s="109">
        <v>32192850.43</v>
      </c>
      <c r="P356" s="109">
        <v>6929836.4100000001</v>
      </c>
      <c r="Q356" s="109">
        <v>7586725.5800000001</v>
      </c>
      <c r="R356" s="109">
        <v>5619877.2699999996</v>
      </c>
      <c r="S356" s="109">
        <v>0</v>
      </c>
      <c r="T356" s="109">
        <v>0</v>
      </c>
      <c r="U356" s="111">
        <v>85733033.75999999</v>
      </c>
      <c r="V356" s="112"/>
      <c r="W356" s="112"/>
      <c r="X356" s="112"/>
      <c r="Y356" s="112"/>
      <c r="Z356" s="112"/>
      <c r="AA356" s="112"/>
      <c r="AB356" s="112"/>
    </row>
    <row r="357" spans="1:28" s="113" customFormat="1" ht="14.4">
      <c r="A357" s="108" t="s">
        <v>42</v>
      </c>
      <c r="B357" s="109">
        <v>42685252.969999999</v>
      </c>
      <c r="C357" s="109">
        <v>6408995.5899999999</v>
      </c>
      <c r="D357" s="109">
        <v>36238698.290000007</v>
      </c>
      <c r="E357" s="109">
        <v>10899367.85</v>
      </c>
      <c r="F357" s="109">
        <v>1006334.33</v>
      </c>
      <c r="G357" s="109">
        <v>2824626.36</v>
      </c>
      <c r="H357" s="109">
        <v>13604180.18</v>
      </c>
      <c r="I357" s="109">
        <v>22540868.079999998</v>
      </c>
      <c r="J357" s="110">
        <v>136208323.64999998</v>
      </c>
      <c r="K357" s="109">
        <v>27085949.189999998</v>
      </c>
      <c r="L357" s="109">
        <v>906014.83</v>
      </c>
      <c r="M357" s="109">
        <v>22995022.050000001</v>
      </c>
      <c r="N357" s="109">
        <v>0</v>
      </c>
      <c r="O357" s="109">
        <v>36217068.43</v>
      </c>
      <c r="P357" s="109">
        <v>16438357.41</v>
      </c>
      <c r="Q357" s="109">
        <v>7947385.5800000001</v>
      </c>
      <c r="R357" s="109">
        <v>9161677.2699999996</v>
      </c>
      <c r="S357" s="109">
        <v>943814</v>
      </c>
      <c r="T357" s="109">
        <v>0</v>
      </c>
      <c r="U357" s="111">
        <v>121695288.75999999</v>
      </c>
      <c r="V357" s="112"/>
      <c r="W357" s="112"/>
      <c r="X357" s="112"/>
      <c r="Y357" s="112"/>
      <c r="Z357" s="112"/>
      <c r="AA357" s="112"/>
      <c r="AB357" s="112"/>
    </row>
    <row r="358" spans="1:28">
      <c r="J358" s="114">
        <v>0</v>
      </c>
      <c r="U358" s="115">
        <v>0</v>
      </c>
    </row>
    <row r="359" spans="1:28" s="113" customFormat="1" ht="14.4">
      <c r="A359" s="108" t="s">
        <v>296</v>
      </c>
      <c r="B359" s="109">
        <v>830595.66999999993</v>
      </c>
      <c r="C359" s="109">
        <v>2030231.64</v>
      </c>
      <c r="D359" s="109">
        <v>6104468.5099999998</v>
      </c>
      <c r="E359" s="109">
        <v>941383.0199999999</v>
      </c>
      <c r="F359" s="109">
        <v>0</v>
      </c>
      <c r="G359" s="109">
        <v>0</v>
      </c>
      <c r="H359" s="109">
        <v>48826.29</v>
      </c>
      <c r="I359" s="109">
        <v>1056002.47</v>
      </c>
      <c r="J359" s="110">
        <v>11011507.6</v>
      </c>
      <c r="K359" s="109">
        <v>4444375.47</v>
      </c>
      <c r="L359" s="109">
        <v>0</v>
      </c>
      <c r="M359" s="109">
        <v>1056002.47</v>
      </c>
      <c r="N359" s="109">
        <v>0</v>
      </c>
      <c r="O359" s="109">
        <v>217283.75999999998</v>
      </c>
      <c r="P359" s="109">
        <v>4062390.67</v>
      </c>
      <c r="Q359" s="109">
        <v>34985.83</v>
      </c>
      <c r="R359" s="109">
        <v>1300729.4099999999</v>
      </c>
      <c r="S359" s="109">
        <v>0</v>
      </c>
      <c r="T359" s="109">
        <v>0</v>
      </c>
      <c r="U359" s="111">
        <v>11115767.609999999</v>
      </c>
      <c r="V359" s="112"/>
      <c r="W359" s="112"/>
      <c r="X359" s="112"/>
      <c r="Y359" s="112"/>
      <c r="Z359" s="112"/>
      <c r="AA359" s="112"/>
      <c r="AB359" s="112"/>
    </row>
    <row r="360" spans="1:28">
      <c r="A360" s="103" t="s">
        <v>297</v>
      </c>
      <c r="B360" s="100">
        <v>0</v>
      </c>
      <c r="C360" s="100">
        <v>11650</v>
      </c>
      <c r="D360" s="100">
        <v>158103</v>
      </c>
      <c r="E360" s="100">
        <v>18217</v>
      </c>
      <c r="F360" s="100">
        <v>19073</v>
      </c>
      <c r="G360" s="100">
        <v>28955</v>
      </c>
      <c r="H360" s="100">
        <v>1940</v>
      </c>
      <c r="I360" s="100">
        <v>152999</v>
      </c>
      <c r="J360" s="114">
        <v>390937</v>
      </c>
      <c r="K360" s="100">
        <v>0</v>
      </c>
      <c r="L360" s="100">
        <v>0</v>
      </c>
      <c r="M360" s="100">
        <v>279561</v>
      </c>
      <c r="N360" s="100">
        <v>0</v>
      </c>
      <c r="O360" s="100">
        <v>0</v>
      </c>
      <c r="P360" s="100">
        <v>54155</v>
      </c>
      <c r="Q360" s="100">
        <v>0</v>
      </c>
      <c r="R360" s="100">
        <v>0</v>
      </c>
      <c r="S360" s="100">
        <v>0</v>
      </c>
      <c r="T360" s="100">
        <v>0</v>
      </c>
      <c r="U360" s="115">
        <v>333716</v>
      </c>
    </row>
    <row r="361" spans="1:28">
      <c r="A361" s="103" t="s">
        <v>298</v>
      </c>
      <c r="B361" s="100">
        <v>88188</v>
      </c>
      <c r="C361" s="100">
        <v>0</v>
      </c>
      <c r="D361" s="100">
        <v>797194</v>
      </c>
      <c r="E361" s="100">
        <v>117992</v>
      </c>
      <c r="F361" s="100">
        <v>53374</v>
      </c>
      <c r="G361" s="100">
        <v>113791</v>
      </c>
      <c r="H361" s="100">
        <v>179839</v>
      </c>
      <c r="I361" s="100">
        <v>331818</v>
      </c>
      <c r="J361" s="114">
        <v>1682196</v>
      </c>
      <c r="K361" s="100">
        <v>0</v>
      </c>
      <c r="L361" s="100">
        <v>40502</v>
      </c>
      <c r="M361" s="100">
        <v>511657</v>
      </c>
      <c r="N361" s="100">
        <v>0</v>
      </c>
      <c r="O361" s="100">
        <v>1494207</v>
      </c>
      <c r="P361" s="100">
        <v>99396</v>
      </c>
      <c r="Q361" s="100">
        <v>70551</v>
      </c>
      <c r="R361" s="100">
        <v>0</v>
      </c>
      <c r="S361" s="100">
        <v>0</v>
      </c>
      <c r="T361" s="100">
        <v>0</v>
      </c>
      <c r="U361" s="115">
        <v>2216313</v>
      </c>
    </row>
    <row r="362" spans="1:28">
      <c r="A362" s="103" t="s">
        <v>299</v>
      </c>
      <c r="B362" s="100">
        <v>311732</v>
      </c>
      <c r="C362" s="100">
        <v>0</v>
      </c>
      <c r="D362" s="100">
        <v>89282</v>
      </c>
      <c r="E362" s="100">
        <v>27427</v>
      </c>
      <c r="F362" s="100">
        <v>2037</v>
      </c>
      <c r="G362" s="100">
        <v>6951</v>
      </c>
      <c r="H362" s="100">
        <v>18000</v>
      </c>
      <c r="I362" s="100">
        <v>0</v>
      </c>
      <c r="J362" s="114">
        <v>455429</v>
      </c>
      <c r="K362" s="100">
        <v>62869</v>
      </c>
      <c r="L362" s="100">
        <v>0</v>
      </c>
      <c r="M362" s="100">
        <v>43471</v>
      </c>
      <c r="N362" s="100">
        <v>0</v>
      </c>
      <c r="O362" s="100">
        <v>69779</v>
      </c>
      <c r="P362" s="100">
        <v>33855</v>
      </c>
      <c r="Q362" s="100">
        <v>0</v>
      </c>
      <c r="R362" s="100">
        <v>219911</v>
      </c>
      <c r="S362" s="100">
        <v>0</v>
      </c>
      <c r="T362" s="100">
        <v>0</v>
      </c>
      <c r="U362" s="115">
        <v>429885</v>
      </c>
    </row>
    <row r="363" spans="1:28">
      <c r="A363" s="103" t="s">
        <v>300</v>
      </c>
      <c r="B363" s="100">
        <v>0</v>
      </c>
      <c r="C363" s="100">
        <v>0</v>
      </c>
      <c r="D363" s="100">
        <v>3901.85</v>
      </c>
      <c r="E363" s="100">
        <v>0</v>
      </c>
      <c r="F363" s="100">
        <v>0</v>
      </c>
      <c r="G363" s="100">
        <v>0</v>
      </c>
      <c r="H363" s="100">
        <v>280.60000000000002</v>
      </c>
      <c r="I363" s="100">
        <v>0</v>
      </c>
      <c r="J363" s="114">
        <v>4182.45</v>
      </c>
      <c r="K363" s="100">
        <v>0</v>
      </c>
      <c r="L363" s="100">
        <v>0</v>
      </c>
      <c r="M363" s="100">
        <v>0</v>
      </c>
      <c r="N363" s="100">
        <v>0</v>
      </c>
      <c r="O363" s="100">
        <v>0</v>
      </c>
      <c r="P363" s="100">
        <v>3838.88</v>
      </c>
      <c r="Q363" s="100">
        <v>0</v>
      </c>
      <c r="R363" s="100">
        <v>0</v>
      </c>
      <c r="S363" s="100">
        <v>0</v>
      </c>
      <c r="T363" s="100">
        <v>0</v>
      </c>
      <c r="U363" s="115">
        <v>3838.88</v>
      </c>
    </row>
    <row r="364" spans="1:28">
      <c r="A364" s="103" t="s">
        <v>301</v>
      </c>
      <c r="B364" s="100">
        <v>0</v>
      </c>
      <c r="C364" s="100">
        <v>0</v>
      </c>
      <c r="D364" s="100">
        <v>0</v>
      </c>
      <c r="E364" s="100">
        <v>0</v>
      </c>
      <c r="F364" s="100">
        <v>0</v>
      </c>
      <c r="G364" s="100">
        <v>0</v>
      </c>
      <c r="H364" s="100">
        <v>0</v>
      </c>
      <c r="I364" s="100">
        <v>0</v>
      </c>
      <c r="J364" s="114">
        <v>0</v>
      </c>
      <c r="K364" s="100">
        <v>0</v>
      </c>
      <c r="L364" s="100">
        <v>0</v>
      </c>
      <c r="M364" s="100">
        <v>0</v>
      </c>
      <c r="N364" s="100">
        <v>0</v>
      </c>
      <c r="O364" s="100">
        <v>0</v>
      </c>
      <c r="P364" s="100">
        <v>0</v>
      </c>
      <c r="Q364" s="100">
        <v>0</v>
      </c>
      <c r="R364" s="100">
        <v>0</v>
      </c>
      <c r="S364" s="100">
        <v>0</v>
      </c>
      <c r="T364" s="100">
        <v>0</v>
      </c>
      <c r="U364" s="115">
        <v>0</v>
      </c>
    </row>
    <row r="365" spans="1:28">
      <c r="A365" s="103" t="s">
        <v>302</v>
      </c>
      <c r="B365" s="100">
        <v>0</v>
      </c>
      <c r="C365" s="100">
        <v>0</v>
      </c>
      <c r="D365" s="100">
        <v>15782.050000000001</v>
      </c>
      <c r="E365" s="100">
        <v>148.84</v>
      </c>
      <c r="F365" s="100">
        <v>861.37</v>
      </c>
      <c r="G365" s="100">
        <v>0</v>
      </c>
      <c r="H365" s="100">
        <v>0</v>
      </c>
      <c r="I365" s="100">
        <v>0</v>
      </c>
      <c r="J365" s="114">
        <v>16792.260000000002</v>
      </c>
      <c r="K365" s="100">
        <v>0</v>
      </c>
      <c r="L365" s="100">
        <v>0</v>
      </c>
      <c r="M365" s="100">
        <v>5127</v>
      </c>
      <c r="N365" s="100">
        <v>0</v>
      </c>
      <c r="O365" s="100">
        <v>70</v>
      </c>
      <c r="P365" s="100">
        <v>5452.11</v>
      </c>
      <c r="Q365" s="100">
        <v>509.51</v>
      </c>
      <c r="R365" s="100">
        <v>0</v>
      </c>
      <c r="S365" s="100">
        <v>0</v>
      </c>
      <c r="T365" s="100">
        <v>0</v>
      </c>
      <c r="U365" s="115">
        <v>11158.62</v>
      </c>
    </row>
    <row r="366" spans="1:28" s="113" customFormat="1" ht="14.4">
      <c r="A366" s="108" t="s">
        <v>41</v>
      </c>
      <c r="B366" s="109">
        <v>399920</v>
      </c>
      <c r="C366" s="109">
        <v>11650</v>
      </c>
      <c r="D366" s="109">
        <v>1064262.8999999999</v>
      </c>
      <c r="E366" s="109">
        <v>163784.84</v>
      </c>
      <c r="F366" s="109">
        <v>75345.37</v>
      </c>
      <c r="G366" s="109">
        <v>149697</v>
      </c>
      <c r="H366" s="109">
        <v>200059.6</v>
      </c>
      <c r="I366" s="109">
        <v>484817</v>
      </c>
      <c r="J366" s="110">
        <v>2549536.71</v>
      </c>
      <c r="K366" s="109">
        <v>62869</v>
      </c>
      <c r="L366" s="109">
        <v>40502</v>
      </c>
      <c r="M366" s="109">
        <v>839816</v>
      </c>
      <c r="N366" s="109">
        <v>0</v>
      </c>
      <c r="O366" s="109">
        <v>1564056</v>
      </c>
      <c r="P366" s="109">
        <v>196696.99</v>
      </c>
      <c r="Q366" s="109">
        <v>71060.509999999995</v>
      </c>
      <c r="R366" s="109">
        <v>219911</v>
      </c>
      <c r="S366" s="109">
        <v>0</v>
      </c>
      <c r="T366" s="109">
        <v>0</v>
      </c>
      <c r="U366" s="111">
        <v>2994911.5</v>
      </c>
      <c r="V366" s="112"/>
      <c r="W366" s="112"/>
      <c r="X366" s="112"/>
      <c r="Y366" s="112"/>
      <c r="Z366" s="112"/>
      <c r="AA366" s="112"/>
      <c r="AB366" s="112"/>
    </row>
    <row r="367" spans="1:28" s="113" customFormat="1" ht="14.4">
      <c r="A367" s="108" t="s">
        <v>42</v>
      </c>
      <c r="B367" s="109">
        <v>1230515.67</v>
      </c>
      <c r="C367" s="109">
        <v>2041881.64</v>
      </c>
      <c r="D367" s="109">
        <v>7168731.4100000001</v>
      </c>
      <c r="E367" s="109">
        <v>1105167.8599999999</v>
      </c>
      <c r="F367" s="109">
        <v>75345.37</v>
      </c>
      <c r="G367" s="109">
        <v>149697</v>
      </c>
      <c r="H367" s="109">
        <v>248885.89</v>
      </c>
      <c r="I367" s="109">
        <v>1540819.47</v>
      </c>
      <c r="J367" s="110">
        <v>13561044.309999999</v>
      </c>
      <c r="K367" s="109">
        <v>4507244.47</v>
      </c>
      <c r="L367" s="109">
        <v>40502</v>
      </c>
      <c r="M367" s="109">
        <v>1895818.47</v>
      </c>
      <c r="N367" s="109">
        <v>0</v>
      </c>
      <c r="O367" s="109">
        <v>1781339.76</v>
      </c>
      <c r="P367" s="109">
        <v>4259087.66</v>
      </c>
      <c r="Q367" s="109">
        <v>106046.34</v>
      </c>
      <c r="R367" s="109">
        <v>1520640.41</v>
      </c>
      <c r="S367" s="109">
        <v>0</v>
      </c>
      <c r="T367" s="109">
        <v>0</v>
      </c>
      <c r="U367" s="111">
        <v>14110679.109999999</v>
      </c>
      <c r="V367" s="112"/>
      <c r="W367" s="112"/>
      <c r="X367" s="112"/>
      <c r="Y367" s="112"/>
      <c r="Z367" s="112"/>
      <c r="AA367" s="112"/>
      <c r="AB367" s="112"/>
    </row>
    <row r="368" spans="1:28">
      <c r="J368" s="114">
        <v>0</v>
      </c>
      <c r="U368" s="115">
        <v>0</v>
      </c>
    </row>
    <row r="369" spans="1:28" s="113" customFormat="1" ht="14.4">
      <c r="A369" s="108" t="s">
        <v>303</v>
      </c>
      <c r="B369" s="109">
        <v>16014920.77</v>
      </c>
      <c r="C369" s="109">
        <v>0</v>
      </c>
      <c r="D369" s="109">
        <v>11030995.379999999</v>
      </c>
      <c r="E369" s="109">
        <v>7493463.7599999998</v>
      </c>
      <c r="F369" s="109">
        <v>503526.84</v>
      </c>
      <c r="G369" s="109">
        <v>0</v>
      </c>
      <c r="H369" s="109">
        <v>3397643</v>
      </c>
      <c r="I369" s="109">
        <v>3576991</v>
      </c>
      <c r="J369" s="110">
        <v>42017540.75</v>
      </c>
      <c r="K369" s="109">
        <v>16566156.07</v>
      </c>
      <c r="L369" s="109">
        <v>0</v>
      </c>
      <c r="M369" s="109">
        <v>2729784.84</v>
      </c>
      <c r="N369" s="109">
        <v>0</v>
      </c>
      <c r="O369" s="109">
        <v>6029699.0300000003</v>
      </c>
      <c r="P369" s="109">
        <v>5199939.08</v>
      </c>
      <c r="Q369" s="109">
        <v>3298066.8400000003</v>
      </c>
      <c r="R369" s="109">
        <v>4922202.5</v>
      </c>
      <c r="S369" s="109">
        <v>0</v>
      </c>
      <c r="T369" s="109">
        <v>0</v>
      </c>
      <c r="U369" s="111">
        <v>38745848.360000007</v>
      </c>
      <c r="V369" s="112"/>
      <c r="W369" s="112"/>
      <c r="X369" s="112"/>
      <c r="Y369" s="112"/>
      <c r="Z369" s="112"/>
      <c r="AA369" s="112"/>
      <c r="AB369" s="112"/>
    </row>
    <row r="370" spans="1:28">
      <c r="A370" s="103" t="s">
        <v>304</v>
      </c>
      <c r="B370" s="100">
        <v>0</v>
      </c>
      <c r="C370" s="100">
        <v>0</v>
      </c>
      <c r="D370" s="100">
        <v>18518.78</v>
      </c>
      <c r="E370" s="100">
        <v>290.35000000000002</v>
      </c>
      <c r="F370" s="100">
        <v>327.32</v>
      </c>
      <c r="G370" s="100">
        <v>0</v>
      </c>
      <c r="H370" s="100">
        <v>0</v>
      </c>
      <c r="I370" s="100">
        <v>0</v>
      </c>
      <c r="J370" s="114">
        <v>19136.449999999997</v>
      </c>
      <c r="K370" s="100">
        <v>11730.45</v>
      </c>
      <c r="L370" s="100">
        <v>0</v>
      </c>
      <c r="M370" s="100">
        <v>10000</v>
      </c>
      <c r="N370" s="100">
        <v>0</v>
      </c>
      <c r="O370" s="100">
        <v>16.34</v>
      </c>
      <c r="P370" s="100">
        <v>12121.99</v>
      </c>
      <c r="Q370" s="100">
        <v>0</v>
      </c>
      <c r="R370" s="100">
        <v>0</v>
      </c>
      <c r="S370" s="100">
        <v>0</v>
      </c>
      <c r="T370" s="100">
        <v>0</v>
      </c>
      <c r="U370" s="115">
        <v>33868.78</v>
      </c>
    </row>
    <row r="371" spans="1:28">
      <c r="A371" s="103" t="s">
        <v>305</v>
      </c>
      <c r="B371" s="100">
        <v>8242516</v>
      </c>
      <c r="C371" s="100">
        <v>1559776</v>
      </c>
      <c r="D371" s="100">
        <v>2941862</v>
      </c>
      <c r="E371" s="100">
        <v>1847845</v>
      </c>
      <c r="F371" s="100">
        <v>0</v>
      </c>
      <c r="G371" s="100">
        <v>743556</v>
      </c>
      <c r="H371" s="100">
        <v>1727587</v>
      </c>
      <c r="I371" s="100">
        <v>896135</v>
      </c>
      <c r="J371" s="114">
        <v>17959277</v>
      </c>
      <c r="K371" s="100">
        <v>0</v>
      </c>
      <c r="L371" s="100">
        <v>776786</v>
      </c>
      <c r="M371" s="100">
        <v>5069541</v>
      </c>
      <c r="N371" s="100">
        <v>0</v>
      </c>
      <c r="O371" s="100">
        <v>8058569</v>
      </c>
      <c r="P371" s="100">
        <v>884190</v>
      </c>
      <c r="Q371" s="100">
        <v>3421923</v>
      </c>
      <c r="R371" s="100">
        <v>115741</v>
      </c>
      <c r="S371" s="100">
        <v>0</v>
      </c>
      <c r="T371" s="100">
        <v>0</v>
      </c>
      <c r="U371" s="115">
        <v>18326750</v>
      </c>
    </row>
    <row r="372" spans="1:28">
      <c r="A372" s="103" t="s">
        <v>306</v>
      </c>
      <c r="B372" s="100">
        <v>4016484.25</v>
      </c>
      <c r="C372" s="100">
        <v>0</v>
      </c>
      <c r="D372" s="100">
        <v>3548593.0300000003</v>
      </c>
      <c r="E372" s="100">
        <v>328704.74</v>
      </c>
      <c r="F372" s="100">
        <v>55961.77</v>
      </c>
      <c r="G372" s="100">
        <v>722695.69</v>
      </c>
      <c r="H372" s="100">
        <v>10527311.59</v>
      </c>
      <c r="I372" s="100">
        <v>817493.66</v>
      </c>
      <c r="J372" s="114">
        <v>20017244.73</v>
      </c>
      <c r="K372" s="100">
        <v>1505785.49</v>
      </c>
      <c r="L372" s="100">
        <v>182716.1</v>
      </c>
      <c r="M372" s="100">
        <v>12382040.439999999</v>
      </c>
      <c r="N372" s="100">
        <v>0</v>
      </c>
      <c r="O372" s="100">
        <v>37093346.189999998</v>
      </c>
      <c r="P372" s="100">
        <v>971674.19</v>
      </c>
      <c r="Q372" s="100">
        <v>1455068.7</v>
      </c>
      <c r="R372" s="100">
        <v>1187676.5</v>
      </c>
      <c r="S372" s="100">
        <v>0</v>
      </c>
      <c r="T372" s="100">
        <v>0</v>
      </c>
      <c r="U372" s="115">
        <v>54778307.609999999</v>
      </c>
    </row>
    <row r="373" spans="1:28">
      <c r="A373" s="103" t="s">
        <v>307</v>
      </c>
      <c r="B373" s="100">
        <v>0</v>
      </c>
      <c r="C373" s="100">
        <v>0</v>
      </c>
      <c r="D373" s="100">
        <v>0</v>
      </c>
      <c r="E373" s="100">
        <v>0</v>
      </c>
      <c r="F373" s="100">
        <v>0</v>
      </c>
      <c r="G373" s="100">
        <v>0</v>
      </c>
      <c r="H373" s="100">
        <v>0</v>
      </c>
      <c r="I373" s="100">
        <v>0</v>
      </c>
      <c r="J373" s="114">
        <v>0</v>
      </c>
      <c r="K373" s="100">
        <v>0</v>
      </c>
      <c r="L373" s="100">
        <v>0</v>
      </c>
      <c r="M373" s="100">
        <v>0</v>
      </c>
      <c r="N373" s="100">
        <v>0</v>
      </c>
      <c r="O373" s="100">
        <v>0</v>
      </c>
      <c r="P373" s="100">
        <v>0</v>
      </c>
      <c r="Q373" s="100">
        <v>0</v>
      </c>
      <c r="R373" s="100">
        <v>0</v>
      </c>
      <c r="S373" s="100">
        <v>0</v>
      </c>
      <c r="T373" s="100">
        <v>0</v>
      </c>
      <c r="U373" s="115">
        <v>0</v>
      </c>
    </row>
    <row r="374" spans="1:28">
      <c r="A374" s="103" t="s">
        <v>308</v>
      </c>
      <c r="B374" s="100">
        <v>0</v>
      </c>
      <c r="C374" s="100">
        <v>0</v>
      </c>
      <c r="D374" s="100">
        <v>0</v>
      </c>
      <c r="E374" s="100">
        <v>0</v>
      </c>
      <c r="F374" s="100">
        <v>0</v>
      </c>
      <c r="G374" s="100">
        <v>0</v>
      </c>
      <c r="H374" s="100">
        <v>0</v>
      </c>
      <c r="I374" s="100">
        <v>0</v>
      </c>
      <c r="J374" s="114">
        <v>0</v>
      </c>
      <c r="K374" s="100">
        <v>0</v>
      </c>
      <c r="L374" s="100">
        <v>0</v>
      </c>
      <c r="M374" s="100">
        <v>0</v>
      </c>
      <c r="N374" s="100">
        <v>0</v>
      </c>
      <c r="O374" s="100">
        <v>0</v>
      </c>
      <c r="P374" s="100">
        <v>0</v>
      </c>
      <c r="Q374" s="100">
        <v>0</v>
      </c>
      <c r="R374" s="100">
        <v>0</v>
      </c>
      <c r="S374" s="100">
        <v>0</v>
      </c>
      <c r="T374" s="100">
        <v>0</v>
      </c>
      <c r="U374" s="115">
        <v>0</v>
      </c>
    </row>
    <row r="375" spans="1:28">
      <c r="A375" s="103" t="s">
        <v>309</v>
      </c>
      <c r="B375" s="100">
        <v>2145125.35</v>
      </c>
      <c r="C375" s="100">
        <v>0</v>
      </c>
      <c r="D375" s="100">
        <v>1932809.3499999999</v>
      </c>
      <c r="E375" s="100">
        <v>530723.41</v>
      </c>
      <c r="F375" s="100">
        <v>0</v>
      </c>
      <c r="G375" s="100">
        <v>0</v>
      </c>
      <c r="H375" s="100">
        <v>0</v>
      </c>
      <c r="I375" s="100">
        <v>1834875.75</v>
      </c>
      <c r="J375" s="114">
        <v>6443533.8600000003</v>
      </c>
      <c r="K375" s="100">
        <v>4704304.16</v>
      </c>
      <c r="L375" s="100">
        <v>0</v>
      </c>
      <c r="M375" s="100">
        <v>1834875.75</v>
      </c>
      <c r="N375" s="100">
        <v>360549.01</v>
      </c>
      <c r="O375" s="100">
        <v>12598347.629999999</v>
      </c>
      <c r="P375" s="100">
        <v>1811.82</v>
      </c>
      <c r="Q375" s="100">
        <v>607446.73</v>
      </c>
      <c r="R375" s="100">
        <v>17568.75</v>
      </c>
      <c r="S375" s="100">
        <v>0</v>
      </c>
      <c r="T375" s="100">
        <v>0</v>
      </c>
      <c r="U375" s="115">
        <v>20124903.849999998</v>
      </c>
    </row>
    <row r="376" spans="1:28">
      <c r="A376" s="103" t="s">
        <v>310</v>
      </c>
      <c r="B376" s="100">
        <v>0</v>
      </c>
      <c r="C376" s="100">
        <v>0</v>
      </c>
      <c r="D376" s="100">
        <v>684708.04000000015</v>
      </c>
      <c r="E376" s="100">
        <v>37520.11</v>
      </c>
      <c r="F376" s="100">
        <v>9250.58</v>
      </c>
      <c r="G376" s="100">
        <v>1163844.83</v>
      </c>
      <c r="H376" s="100">
        <v>0</v>
      </c>
      <c r="I376" s="100">
        <v>300857.96999999997</v>
      </c>
      <c r="J376" s="114">
        <v>2196181.5300000003</v>
      </c>
      <c r="K376" s="100">
        <v>0</v>
      </c>
      <c r="L376" s="100">
        <v>1204119.77</v>
      </c>
      <c r="M376" s="100">
        <v>191749.05</v>
      </c>
      <c r="N376" s="100">
        <v>0</v>
      </c>
      <c r="O376" s="100">
        <v>303278</v>
      </c>
      <c r="P376" s="100">
        <v>106090.02</v>
      </c>
      <c r="Q376" s="100">
        <v>34346.5</v>
      </c>
      <c r="R376" s="100">
        <v>0</v>
      </c>
      <c r="S376" s="100">
        <v>0</v>
      </c>
      <c r="T376" s="100">
        <v>0</v>
      </c>
      <c r="U376" s="115">
        <v>1839583.34</v>
      </c>
    </row>
    <row r="377" spans="1:28" s="113" customFormat="1" ht="14.4">
      <c r="A377" s="108" t="s">
        <v>41</v>
      </c>
      <c r="B377" s="109">
        <v>14404125.6</v>
      </c>
      <c r="C377" s="109">
        <v>1559776</v>
      </c>
      <c r="D377" s="109">
        <v>9126491.2000000011</v>
      </c>
      <c r="E377" s="109">
        <v>2745083.61</v>
      </c>
      <c r="F377" s="109">
        <v>65539.67</v>
      </c>
      <c r="G377" s="109">
        <v>2630096.52</v>
      </c>
      <c r="H377" s="109">
        <v>12254898.59</v>
      </c>
      <c r="I377" s="109">
        <v>3849362.38</v>
      </c>
      <c r="J377" s="110">
        <v>46635373.57</v>
      </c>
      <c r="K377" s="109">
        <v>6221820.0999999996</v>
      </c>
      <c r="L377" s="109">
        <v>2163621.87</v>
      </c>
      <c r="M377" s="109">
        <v>19488206.239999998</v>
      </c>
      <c r="N377" s="109">
        <v>360549.01</v>
      </c>
      <c r="O377" s="109">
        <v>58053557.159999996</v>
      </c>
      <c r="P377" s="109">
        <v>1975888.02</v>
      </c>
      <c r="Q377" s="109">
        <v>5518784.9299999997</v>
      </c>
      <c r="R377" s="109">
        <v>1320986.25</v>
      </c>
      <c r="S377" s="109">
        <v>0</v>
      </c>
      <c r="T377" s="109">
        <v>0</v>
      </c>
      <c r="U377" s="111">
        <v>95103413.579999983</v>
      </c>
      <c r="V377" s="112"/>
      <c r="W377" s="112"/>
      <c r="X377" s="112"/>
      <c r="Y377" s="112"/>
      <c r="Z377" s="112"/>
      <c r="AA377" s="112"/>
      <c r="AB377" s="112"/>
    </row>
    <row r="378" spans="1:28" s="113" customFormat="1" ht="14.4">
      <c r="A378" s="108" t="s">
        <v>42</v>
      </c>
      <c r="B378" s="109">
        <v>30419046.369999997</v>
      </c>
      <c r="C378" s="109">
        <v>1559776</v>
      </c>
      <c r="D378" s="109">
        <v>20157486.579999998</v>
      </c>
      <c r="E378" s="109">
        <v>10238547.369999999</v>
      </c>
      <c r="F378" s="109">
        <v>569066.51</v>
      </c>
      <c r="G378" s="109">
        <v>2630096.52</v>
      </c>
      <c r="H378" s="109">
        <v>15652541.59</v>
      </c>
      <c r="I378" s="109">
        <v>7426353.3799999999</v>
      </c>
      <c r="J378" s="110">
        <v>88652914.319999993</v>
      </c>
      <c r="K378" s="109">
        <v>22787976.170000002</v>
      </c>
      <c r="L378" s="109">
        <v>2163621.87</v>
      </c>
      <c r="M378" s="109">
        <v>22217991.079999998</v>
      </c>
      <c r="N378" s="109">
        <v>360549.01</v>
      </c>
      <c r="O378" s="109">
        <v>64083256.189999998</v>
      </c>
      <c r="P378" s="109">
        <v>7175827.0999999996</v>
      </c>
      <c r="Q378" s="109">
        <v>8816851.7699999996</v>
      </c>
      <c r="R378" s="109">
        <v>6243188.75</v>
      </c>
      <c r="S378" s="109">
        <v>0</v>
      </c>
      <c r="T378" s="109">
        <v>0</v>
      </c>
      <c r="U378" s="111">
        <v>133849261.93999998</v>
      </c>
      <c r="V378" s="112"/>
      <c r="W378" s="112"/>
      <c r="X378" s="112"/>
      <c r="Y378" s="112"/>
      <c r="Z378" s="112"/>
      <c r="AA378" s="112"/>
      <c r="AB378" s="112"/>
    </row>
    <row r="379" spans="1:28">
      <c r="J379" s="114">
        <v>0</v>
      </c>
      <c r="U379" s="115">
        <v>0</v>
      </c>
    </row>
    <row r="380" spans="1:28" s="113" customFormat="1" ht="14.4">
      <c r="A380" s="108" t="s">
        <v>311</v>
      </c>
      <c r="B380" s="109">
        <v>441358.79000000004</v>
      </c>
      <c r="C380" s="109">
        <v>0</v>
      </c>
      <c r="D380" s="109">
        <v>1517621.75</v>
      </c>
      <c r="E380" s="109">
        <v>220366.09</v>
      </c>
      <c r="F380" s="109">
        <v>33840.730000000003</v>
      </c>
      <c r="G380" s="109">
        <v>0</v>
      </c>
      <c r="H380" s="109">
        <v>189188.72</v>
      </c>
      <c r="I380" s="109">
        <v>0</v>
      </c>
      <c r="J380" s="110">
        <v>2402376.08</v>
      </c>
      <c r="K380" s="109">
        <v>314124.21000000002</v>
      </c>
      <c r="L380" s="109">
        <v>0</v>
      </c>
      <c r="M380" s="109">
        <v>213690.23999999999</v>
      </c>
      <c r="N380" s="109">
        <v>0</v>
      </c>
      <c r="O380" s="109">
        <v>145310.48000000001</v>
      </c>
      <c r="P380" s="109">
        <v>1360295.08</v>
      </c>
      <c r="Q380" s="109">
        <v>203515.12999999998</v>
      </c>
      <c r="R380" s="109">
        <v>368009.6</v>
      </c>
      <c r="S380" s="109">
        <v>0</v>
      </c>
      <c r="T380" s="109">
        <v>190421.32</v>
      </c>
      <c r="U380" s="111">
        <v>2795366.06</v>
      </c>
      <c r="V380" s="112"/>
      <c r="W380" s="112"/>
      <c r="X380" s="112"/>
      <c r="Y380" s="112"/>
      <c r="Z380" s="112"/>
      <c r="AA380" s="112"/>
      <c r="AB380" s="112"/>
    </row>
    <row r="381" spans="1:28">
      <c r="A381" s="103" t="s">
        <v>312</v>
      </c>
      <c r="B381" s="100">
        <v>0</v>
      </c>
      <c r="C381" s="100">
        <v>0</v>
      </c>
      <c r="D381" s="100">
        <v>0</v>
      </c>
      <c r="E381" s="100">
        <v>0</v>
      </c>
      <c r="F381" s="100">
        <v>0</v>
      </c>
      <c r="G381" s="100">
        <v>0</v>
      </c>
      <c r="H381" s="100">
        <v>0</v>
      </c>
      <c r="I381" s="100">
        <v>0</v>
      </c>
      <c r="J381" s="114">
        <v>0</v>
      </c>
      <c r="K381" s="100">
        <v>0</v>
      </c>
      <c r="L381" s="100">
        <v>0</v>
      </c>
      <c r="M381" s="100">
        <v>0</v>
      </c>
      <c r="N381" s="100">
        <v>0</v>
      </c>
      <c r="O381" s="100">
        <v>0</v>
      </c>
      <c r="P381" s="100">
        <v>0</v>
      </c>
      <c r="Q381" s="100">
        <v>0</v>
      </c>
      <c r="R381" s="100">
        <v>0</v>
      </c>
      <c r="S381" s="100">
        <v>0</v>
      </c>
      <c r="T381" s="100">
        <v>0</v>
      </c>
      <c r="U381" s="115">
        <v>0</v>
      </c>
    </row>
    <row r="382" spans="1:28" s="113" customFormat="1" ht="14.4">
      <c r="A382" s="108" t="s">
        <v>41</v>
      </c>
      <c r="B382" s="109">
        <v>0</v>
      </c>
      <c r="C382" s="109">
        <v>0</v>
      </c>
      <c r="D382" s="109">
        <v>0</v>
      </c>
      <c r="E382" s="109">
        <v>0</v>
      </c>
      <c r="F382" s="109">
        <v>0</v>
      </c>
      <c r="G382" s="109">
        <v>0</v>
      </c>
      <c r="H382" s="109">
        <v>0</v>
      </c>
      <c r="I382" s="109">
        <v>0</v>
      </c>
      <c r="J382" s="110">
        <v>0</v>
      </c>
      <c r="K382" s="109">
        <v>0</v>
      </c>
      <c r="L382" s="109">
        <v>0</v>
      </c>
      <c r="M382" s="109">
        <v>0</v>
      </c>
      <c r="N382" s="109">
        <v>0</v>
      </c>
      <c r="O382" s="109">
        <v>0</v>
      </c>
      <c r="P382" s="109">
        <v>0</v>
      </c>
      <c r="Q382" s="109">
        <v>0</v>
      </c>
      <c r="R382" s="109">
        <v>0</v>
      </c>
      <c r="S382" s="109">
        <v>0</v>
      </c>
      <c r="T382" s="109">
        <v>0</v>
      </c>
      <c r="U382" s="111">
        <v>0</v>
      </c>
      <c r="V382" s="112"/>
      <c r="W382" s="112"/>
      <c r="X382" s="112"/>
      <c r="Y382" s="112"/>
      <c r="Z382" s="112"/>
      <c r="AA382" s="112"/>
      <c r="AB382" s="112"/>
    </row>
    <row r="383" spans="1:28" s="113" customFormat="1" ht="14.4">
      <c r="A383" s="108" t="s">
        <v>42</v>
      </c>
      <c r="B383" s="109">
        <v>441358.79000000004</v>
      </c>
      <c r="C383" s="109">
        <v>0</v>
      </c>
      <c r="D383" s="109">
        <v>1517621.75</v>
      </c>
      <c r="E383" s="109">
        <v>220366.09</v>
      </c>
      <c r="F383" s="109">
        <v>33840.730000000003</v>
      </c>
      <c r="G383" s="109">
        <v>0</v>
      </c>
      <c r="H383" s="109">
        <v>189188.72</v>
      </c>
      <c r="I383" s="109">
        <v>0</v>
      </c>
      <c r="J383" s="110">
        <v>2402376.08</v>
      </c>
      <c r="K383" s="109">
        <v>314124.21000000002</v>
      </c>
      <c r="L383" s="109">
        <v>0</v>
      </c>
      <c r="M383" s="109">
        <v>213690.23999999999</v>
      </c>
      <c r="N383" s="109">
        <v>0</v>
      </c>
      <c r="O383" s="109">
        <v>145310.48000000001</v>
      </c>
      <c r="P383" s="109">
        <v>1360295.08</v>
      </c>
      <c r="Q383" s="109">
        <v>203515.12999999998</v>
      </c>
      <c r="R383" s="109">
        <v>368009.6</v>
      </c>
      <c r="S383" s="109">
        <v>0</v>
      </c>
      <c r="T383" s="109">
        <v>190421.32</v>
      </c>
      <c r="U383" s="111">
        <v>2795366.06</v>
      </c>
      <c r="V383" s="112"/>
      <c r="W383" s="112"/>
      <c r="X383" s="112"/>
      <c r="Y383" s="112"/>
      <c r="Z383" s="112"/>
      <c r="AA383" s="112"/>
      <c r="AB383" s="112"/>
    </row>
    <row r="384" spans="1:28">
      <c r="J384" s="114">
        <v>0</v>
      </c>
      <c r="U384" s="115">
        <v>0</v>
      </c>
    </row>
    <row r="385" spans="1:28" s="113" customFormat="1" ht="14.4">
      <c r="A385" s="108" t="s">
        <v>313</v>
      </c>
      <c r="B385" s="109">
        <v>5606621.46</v>
      </c>
      <c r="C385" s="109">
        <v>0</v>
      </c>
      <c r="D385" s="109">
        <v>5080908.5</v>
      </c>
      <c r="E385" s="109">
        <v>1642316.12</v>
      </c>
      <c r="F385" s="109">
        <v>144887.01999999999</v>
      </c>
      <c r="G385" s="109">
        <v>0</v>
      </c>
      <c r="H385" s="109">
        <v>292264.78999999998</v>
      </c>
      <c r="I385" s="109">
        <v>0</v>
      </c>
      <c r="J385" s="110">
        <v>12766997.890000001</v>
      </c>
      <c r="K385" s="109">
        <v>4803576.9400000004</v>
      </c>
      <c r="L385" s="109">
        <v>0</v>
      </c>
      <c r="M385" s="109">
        <v>0</v>
      </c>
      <c r="N385" s="109">
        <v>0</v>
      </c>
      <c r="O385" s="109">
        <v>747965.65</v>
      </c>
      <c r="P385" s="109">
        <v>3218456.0700000003</v>
      </c>
      <c r="Q385" s="109">
        <v>1498562.2999999998</v>
      </c>
      <c r="R385" s="109">
        <v>2964054.73</v>
      </c>
      <c r="S385" s="109">
        <v>0</v>
      </c>
      <c r="T385" s="109">
        <v>0</v>
      </c>
      <c r="U385" s="111">
        <v>13232615.690000001</v>
      </c>
      <c r="V385" s="112"/>
      <c r="W385" s="112"/>
      <c r="X385" s="112"/>
      <c r="Y385" s="112"/>
      <c r="Z385" s="112"/>
      <c r="AA385" s="112"/>
      <c r="AB385" s="112"/>
    </row>
    <row r="386" spans="1:28">
      <c r="A386" s="103" t="s">
        <v>314</v>
      </c>
      <c r="B386" s="100">
        <v>439084</v>
      </c>
      <c r="C386" s="100">
        <v>0</v>
      </c>
      <c r="D386" s="100">
        <v>272317</v>
      </c>
      <c r="E386" s="100">
        <v>76654</v>
      </c>
      <c r="F386" s="100">
        <v>79482</v>
      </c>
      <c r="G386" s="100">
        <v>140483</v>
      </c>
      <c r="H386" s="100">
        <v>1000000</v>
      </c>
      <c r="I386" s="100">
        <v>145538</v>
      </c>
      <c r="J386" s="114">
        <v>2153558</v>
      </c>
      <c r="K386" s="100">
        <v>0</v>
      </c>
      <c r="L386" s="100">
        <v>0</v>
      </c>
      <c r="M386" s="100">
        <v>1250000</v>
      </c>
      <c r="N386" s="100">
        <v>0</v>
      </c>
      <c r="O386" s="100">
        <v>9321</v>
      </c>
      <c r="P386" s="100">
        <v>185394</v>
      </c>
      <c r="Q386" s="100">
        <v>0</v>
      </c>
      <c r="R386" s="100">
        <v>6545</v>
      </c>
      <c r="S386" s="100">
        <v>0</v>
      </c>
      <c r="T386" s="100">
        <v>0</v>
      </c>
      <c r="U386" s="115">
        <v>1451260</v>
      </c>
    </row>
    <row r="387" spans="1:28">
      <c r="A387" s="103" t="s">
        <v>315</v>
      </c>
      <c r="B387" s="100">
        <v>0</v>
      </c>
      <c r="C387" s="100">
        <v>0</v>
      </c>
      <c r="D387" s="100">
        <v>0</v>
      </c>
      <c r="E387" s="100">
        <v>0</v>
      </c>
      <c r="F387" s="100">
        <v>0</v>
      </c>
      <c r="G387" s="100">
        <v>0</v>
      </c>
      <c r="H387" s="100">
        <v>0</v>
      </c>
      <c r="I387" s="100">
        <v>0</v>
      </c>
      <c r="J387" s="114">
        <v>0</v>
      </c>
      <c r="K387" s="100">
        <v>0</v>
      </c>
      <c r="L387" s="100">
        <v>0</v>
      </c>
      <c r="M387" s="100">
        <v>0</v>
      </c>
      <c r="N387" s="100">
        <v>0</v>
      </c>
      <c r="O387" s="100">
        <v>0</v>
      </c>
      <c r="P387" s="100">
        <v>0</v>
      </c>
      <c r="Q387" s="100">
        <v>0</v>
      </c>
      <c r="R387" s="100">
        <v>0</v>
      </c>
      <c r="S387" s="100">
        <v>0</v>
      </c>
      <c r="T387" s="100">
        <v>0</v>
      </c>
      <c r="U387" s="115">
        <v>0</v>
      </c>
    </row>
    <row r="388" spans="1:28">
      <c r="A388" s="103" t="s">
        <v>316</v>
      </c>
      <c r="B388" s="100">
        <v>0</v>
      </c>
      <c r="C388" s="100">
        <v>72699.37</v>
      </c>
      <c r="D388" s="100">
        <v>87937.610000000015</v>
      </c>
      <c r="E388" s="100">
        <v>12765.04</v>
      </c>
      <c r="F388" s="100">
        <v>0</v>
      </c>
      <c r="G388" s="100">
        <v>11622.800000000001</v>
      </c>
      <c r="H388" s="100">
        <v>446.13</v>
      </c>
      <c r="I388" s="100">
        <v>0</v>
      </c>
      <c r="J388" s="114">
        <v>185470.95</v>
      </c>
      <c r="K388" s="100">
        <v>19657.14</v>
      </c>
      <c r="L388" s="100">
        <v>0</v>
      </c>
      <c r="M388" s="100">
        <v>0</v>
      </c>
      <c r="N388" s="100">
        <v>0</v>
      </c>
      <c r="O388" s="100">
        <v>61530.63</v>
      </c>
      <c r="P388" s="100">
        <v>25658.65</v>
      </c>
      <c r="Q388" s="100">
        <v>9618.75</v>
      </c>
      <c r="R388" s="100">
        <v>49953.75</v>
      </c>
      <c r="S388" s="100">
        <v>0</v>
      </c>
      <c r="T388" s="100">
        <v>0</v>
      </c>
      <c r="U388" s="115">
        <v>166418.91999999998</v>
      </c>
    </row>
    <row r="389" spans="1:28">
      <c r="A389" s="103" t="s">
        <v>412</v>
      </c>
      <c r="B389" s="100">
        <v>2488416.0699999998</v>
      </c>
      <c r="C389" s="100">
        <v>64406.380000000005</v>
      </c>
      <c r="D389" s="100">
        <v>2880348.99</v>
      </c>
      <c r="E389" s="100">
        <v>0</v>
      </c>
      <c r="F389" s="100">
        <v>0</v>
      </c>
      <c r="G389" s="100">
        <v>749201.97</v>
      </c>
      <c r="H389" s="100">
        <v>384514.82</v>
      </c>
      <c r="I389" s="100">
        <v>697273.49</v>
      </c>
      <c r="J389" s="114">
        <v>7264161.7199999997</v>
      </c>
      <c r="K389" s="100">
        <v>0</v>
      </c>
      <c r="L389" s="100">
        <v>0</v>
      </c>
      <c r="M389" s="100">
        <v>3284652.79</v>
      </c>
      <c r="N389" s="100">
        <v>0</v>
      </c>
      <c r="O389" s="100">
        <v>705532.7</v>
      </c>
      <c r="P389" s="100">
        <v>665594.53</v>
      </c>
      <c r="Q389" s="100">
        <v>122600.52</v>
      </c>
      <c r="R389" s="100">
        <v>773859.18</v>
      </c>
      <c r="S389" s="100">
        <v>0</v>
      </c>
      <c r="T389" s="100">
        <v>0</v>
      </c>
      <c r="U389" s="115">
        <v>5552239.7199999997</v>
      </c>
    </row>
    <row r="390" spans="1:28" s="113" customFormat="1" ht="14.4">
      <c r="A390" s="108" t="s">
        <v>41</v>
      </c>
      <c r="B390" s="109">
        <v>2927500.07</v>
      </c>
      <c r="C390" s="109">
        <v>137105.75</v>
      </c>
      <c r="D390" s="109">
        <v>3240603.6</v>
      </c>
      <c r="E390" s="109">
        <v>89419.040000000008</v>
      </c>
      <c r="F390" s="109">
        <v>79482</v>
      </c>
      <c r="G390" s="109">
        <v>901307.77</v>
      </c>
      <c r="H390" s="109">
        <v>1384960.95</v>
      </c>
      <c r="I390" s="109">
        <v>842811.49</v>
      </c>
      <c r="J390" s="110">
        <v>9603190.6699999999</v>
      </c>
      <c r="K390" s="109">
        <v>19657.14</v>
      </c>
      <c r="L390" s="109">
        <v>0</v>
      </c>
      <c r="M390" s="109">
        <v>4534652.79</v>
      </c>
      <c r="N390" s="109">
        <v>0</v>
      </c>
      <c r="O390" s="109">
        <v>776384.33</v>
      </c>
      <c r="P390" s="109">
        <v>876647.18</v>
      </c>
      <c r="Q390" s="109">
        <v>132219.27000000002</v>
      </c>
      <c r="R390" s="109">
        <v>830357.93</v>
      </c>
      <c r="S390" s="109">
        <v>0</v>
      </c>
      <c r="T390" s="109">
        <v>0</v>
      </c>
      <c r="U390" s="111">
        <v>7169918.6399999987</v>
      </c>
      <c r="V390" s="112"/>
      <c r="W390" s="112"/>
      <c r="X390" s="112"/>
      <c r="Y390" s="112"/>
      <c r="Z390" s="112"/>
      <c r="AA390" s="112"/>
      <c r="AB390" s="112"/>
    </row>
    <row r="391" spans="1:28" s="113" customFormat="1" ht="14.4">
      <c r="A391" s="108" t="s">
        <v>42</v>
      </c>
      <c r="B391" s="109">
        <v>8534121.5299999993</v>
      </c>
      <c r="C391" s="109">
        <v>137105.75</v>
      </c>
      <c r="D391" s="109">
        <v>8321512.0999999996</v>
      </c>
      <c r="E391" s="109">
        <v>1731735.1600000001</v>
      </c>
      <c r="F391" s="109">
        <v>224369.02</v>
      </c>
      <c r="G391" s="109">
        <v>901307.77</v>
      </c>
      <c r="H391" s="109">
        <v>1677225.74</v>
      </c>
      <c r="I391" s="109">
        <v>842811.49</v>
      </c>
      <c r="J391" s="110">
        <v>22370188.559999995</v>
      </c>
      <c r="K391" s="109">
        <v>4823234.08</v>
      </c>
      <c r="L391" s="109">
        <v>0</v>
      </c>
      <c r="M391" s="109">
        <v>4534652.79</v>
      </c>
      <c r="N391" s="109">
        <v>0</v>
      </c>
      <c r="O391" s="109">
        <v>1524349.98</v>
      </c>
      <c r="P391" s="109">
        <v>4095103.2500000005</v>
      </c>
      <c r="Q391" s="109">
        <v>1630781.5699999998</v>
      </c>
      <c r="R391" s="109">
        <v>3794412.66</v>
      </c>
      <c r="S391" s="109">
        <v>0</v>
      </c>
      <c r="T391" s="109">
        <v>0</v>
      </c>
      <c r="U391" s="111">
        <v>20402534.330000002</v>
      </c>
      <c r="V391" s="112"/>
      <c r="W391" s="112"/>
      <c r="X391" s="112"/>
      <c r="Y391" s="112"/>
      <c r="Z391" s="112"/>
      <c r="AA391" s="112"/>
      <c r="AB391" s="112"/>
    </row>
    <row r="392" spans="1:28">
      <c r="J392" s="114">
        <v>0</v>
      </c>
      <c r="U392" s="115">
        <v>0</v>
      </c>
    </row>
    <row r="393" spans="1:28" s="113" customFormat="1" ht="14.4">
      <c r="A393" s="108" t="s">
        <v>318</v>
      </c>
      <c r="B393" s="109">
        <v>4808804</v>
      </c>
      <c r="C393" s="109">
        <v>0</v>
      </c>
      <c r="D393" s="109">
        <v>13514225</v>
      </c>
      <c r="E393" s="109">
        <v>4662445</v>
      </c>
      <c r="F393" s="109">
        <v>0</v>
      </c>
      <c r="G393" s="109">
        <v>0</v>
      </c>
      <c r="H393" s="109">
        <v>827815</v>
      </c>
      <c r="I393" s="109">
        <v>1726339</v>
      </c>
      <c r="J393" s="110">
        <v>25539628</v>
      </c>
      <c r="K393" s="109">
        <v>17557486</v>
      </c>
      <c r="L393" s="109">
        <v>0</v>
      </c>
      <c r="M393" s="109">
        <v>230172</v>
      </c>
      <c r="N393" s="109">
        <v>0</v>
      </c>
      <c r="O393" s="109">
        <v>2358747</v>
      </c>
      <c r="P393" s="109">
        <v>4360526</v>
      </c>
      <c r="Q393" s="109">
        <v>2114765</v>
      </c>
      <c r="R393" s="109">
        <v>1482086</v>
      </c>
      <c r="S393" s="109">
        <v>0</v>
      </c>
      <c r="T393" s="109">
        <v>1545829</v>
      </c>
      <c r="U393" s="111">
        <v>29649611</v>
      </c>
      <c r="V393" s="112"/>
      <c r="W393" s="112"/>
      <c r="X393" s="112"/>
      <c r="Y393" s="112"/>
      <c r="Z393" s="112"/>
      <c r="AA393" s="112"/>
      <c r="AB393" s="112"/>
    </row>
    <row r="394" spans="1:28">
      <c r="A394" s="103" t="s">
        <v>319</v>
      </c>
      <c r="B394" s="100">
        <v>6684034</v>
      </c>
      <c r="C394" s="100">
        <v>0</v>
      </c>
      <c r="D394" s="100">
        <v>12264969</v>
      </c>
      <c r="E394" s="100">
        <v>1321830</v>
      </c>
      <c r="F394" s="100">
        <v>41632</v>
      </c>
      <c r="G394" s="100">
        <v>326297</v>
      </c>
      <c r="H394" s="100">
        <v>3370888</v>
      </c>
      <c r="I394" s="100">
        <v>1305698</v>
      </c>
      <c r="J394" s="114">
        <v>25315348</v>
      </c>
      <c r="K394" s="100">
        <v>0</v>
      </c>
      <c r="L394" s="100">
        <v>197986</v>
      </c>
      <c r="M394" s="100">
        <v>1473109</v>
      </c>
      <c r="N394" s="100">
        <v>0</v>
      </c>
      <c r="O394" s="100">
        <v>19549309</v>
      </c>
      <c r="P394" s="100">
        <v>1685448</v>
      </c>
      <c r="Q394" s="100">
        <v>175000</v>
      </c>
      <c r="R394" s="100">
        <v>336327</v>
      </c>
      <c r="S394" s="100">
        <v>0</v>
      </c>
      <c r="T394" s="100">
        <v>0</v>
      </c>
      <c r="U394" s="115">
        <v>23417179</v>
      </c>
    </row>
    <row r="395" spans="1:28">
      <c r="A395" s="103" t="s">
        <v>320</v>
      </c>
      <c r="B395" s="100">
        <v>1711221</v>
      </c>
      <c r="C395" s="100">
        <v>43559</v>
      </c>
      <c r="D395" s="100">
        <v>291687</v>
      </c>
      <c r="E395" s="100">
        <v>2964</v>
      </c>
      <c r="F395" s="100">
        <v>31544</v>
      </c>
      <c r="G395" s="100">
        <v>612248</v>
      </c>
      <c r="H395" s="100">
        <v>532833</v>
      </c>
      <c r="I395" s="100">
        <v>795023</v>
      </c>
      <c r="J395" s="114">
        <v>4021079</v>
      </c>
      <c r="K395" s="100">
        <v>884297</v>
      </c>
      <c r="L395" s="100">
        <v>0</v>
      </c>
      <c r="M395" s="100">
        <v>1345823</v>
      </c>
      <c r="N395" s="100">
        <v>185213</v>
      </c>
      <c r="O395" s="100">
        <v>39553</v>
      </c>
      <c r="P395" s="100">
        <v>98619</v>
      </c>
      <c r="Q395" s="100">
        <v>314370</v>
      </c>
      <c r="R395" s="100">
        <v>45378</v>
      </c>
      <c r="S395" s="100">
        <v>0</v>
      </c>
      <c r="T395" s="100">
        <v>0</v>
      </c>
      <c r="U395" s="115">
        <v>2913253</v>
      </c>
    </row>
    <row r="396" spans="1:28">
      <c r="A396" s="103" t="s">
        <v>321</v>
      </c>
      <c r="B396" s="100">
        <v>80724</v>
      </c>
      <c r="C396" s="100">
        <v>0</v>
      </c>
      <c r="D396" s="100">
        <v>107029</v>
      </c>
      <c r="E396" s="100">
        <v>4427</v>
      </c>
      <c r="F396" s="100">
        <v>0</v>
      </c>
      <c r="G396" s="100">
        <v>0</v>
      </c>
      <c r="H396" s="100">
        <v>25000</v>
      </c>
      <c r="I396" s="100">
        <v>0</v>
      </c>
      <c r="J396" s="114">
        <v>217180</v>
      </c>
      <c r="K396" s="100">
        <v>63471</v>
      </c>
      <c r="L396" s="100">
        <v>0</v>
      </c>
      <c r="M396" s="100">
        <v>8516.93</v>
      </c>
      <c r="N396" s="100">
        <v>0</v>
      </c>
      <c r="O396" s="100">
        <v>34597</v>
      </c>
      <c r="P396" s="100">
        <v>5148.07</v>
      </c>
      <c r="Q396" s="100">
        <v>0</v>
      </c>
      <c r="R396" s="100">
        <v>0</v>
      </c>
      <c r="S396" s="100">
        <v>0</v>
      </c>
      <c r="T396" s="100">
        <v>0</v>
      </c>
      <c r="U396" s="115">
        <v>111733</v>
      </c>
    </row>
    <row r="397" spans="1:28">
      <c r="A397" s="103" t="s">
        <v>322</v>
      </c>
      <c r="B397" s="100">
        <v>1354717</v>
      </c>
      <c r="C397" s="100">
        <v>0</v>
      </c>
      <c r="D397" s="100">
        <v>546653</v>
      </c>
      <c r="E397" s="100">
        <v>287778</v>
      </c>
      <c r="F397" s="100">
        <v>0</v>
      </c>
      <c r="G397" s="100">
        <v>232269</v>
      </c>
      <c r="H397" s="100">
        <v>289677</v>
      </c>
      <c r="I397" s="100">
        <v>241941</v>
      </c>
      <c r="J397" s="114">
        <v>2953035</v>
      </c>
      <c r="K397" s="100">
        <v>0</v>
      </c>
      <c r="L397" s="100">
        <v>0</v>
      </c>
      <c r="M397" s="100">
        <v>1306254</v>
      </c>
      <c r="N397" s="100">
        <v>0</v>
      </c>
      <c r="O397" s="100">
        <v>620456</v>
      </c>
      <c r="P397" s="100">
        <v>238793</v>
      </c>
      <c r="Q397" s="100">
        <v>810678</v>
      </c>
      <c r="R397" s="100">
        <v>803910</v>
      </c>
      <c r="S397" s="100">
        <v>0</v>
      </c>
      <c r="T397" s="100">
        <v>0</v>
      </c>
      <c r="U397" s="115">
        <v>3780091</v>
      </c>
    </row>
    <row r="398" spans="1:28">
      <c r="A398" s="103" t="s">
        <v>323</v>
      </c>
      <c r="B398" s="100">
        <v>3100909</v>
      </c>
      <c r="C398" s="100">
        <v>0</v>
      </c>
      <c r="D398" s="100">
        <v>938466</v>
      </c>
      <c r="E398" s="100">
        <v>0</v>
      </c>
      <c r="F398" s="100">
        <v>35422</v>
      </c>
      <c r="G398" s="100">
        <v>341740</v>
      </c>
      <c r="H398" s="100">
        <v>4133889</v>
      </c>
      <c r="I398" s="100">
        <v>1069393</v>
      </c>
      <c r="J398" s="114">
        <v>9619819</v>
      </c>
      <c r="K398" s="100">
        <v>0</v>
      </c>
      <c r="L398" s="100">
        <v>0</v>
      </c>
      <c r="M398" s="100">
        <v>4750063</v>
      </c>
      <c r="N398" s="100">
        <v>0</v>
      </c>
      <c r="O398" s="100">
        <v>1639074</v>
      </c>
      <c r="P398" s="100">
        <v>250758</v>
      </c>
      <c r="Q398" s="100">
        <v>357759</v>
      </c>
      <c r="R398" s="100">
        <v>2036906</v>
      </c>
      <c r="S398" s="100">
        <v>0</v>
      </c>
      <c r="T398" s="100">
        <v>0</v>
      </c>
      <c r="U398" s="115">
        <v>9034560</v>
      </c>
    </row>
    <row r="399" spans="1:28">
      <c r="A399" s="103" t="s">
        <v>324</v>
      </c>
      <c r="B399" s="100">
        <v>18285</v>
      </c>
      <c r="C399" s="100">
        <v>0</v>
      </c>
      <c r="D399" s="100">
        <v>85050</v>
      </c>
      <c r="E399" s="100">
        <v>0</v>
      </c>
      <c r="F399" s="100">
        <v>0</v>
      </c>
      <c r="G399" s="100">
        <v>0</v>
      </c>
      <c r="H399" s="100">
        <v>0</v>
      </c>
      <c r="I399" s="100">
        <v>0</v>
      </c>
      <c r="J399" s="114">
        <v>103335</v>
      </c>
      <c r="K399" s="100">
        <v>78996</v>
      </c>
      <c r="L399" s="100">
        <v>0</v>
      </c>
      <c r="M399" s="100">
        <v>0</v>
      </c>
      <c r="N399" s="100">
        <v>13658</v>
      </c>
      <c r="O399" s="100">
        <v>3047</v>
      </c>
      <c r="P399" s="100">
        <v>27701</v>
      </c>
      <c r="Q399" s="100">
        <v>0</v>
      </c>
      <c r="R399" s="100">
        <v>0</v>
      </c>
      <c r="S399" s="100">
        <v>0</v>
      </c>
      <c r="T399" s="100">
        <v>0</v>
      </c>
      <c r="U399" s="115">
        <v>123402</v>
      </c>
    </row>
    <row r="400" spans="1:28">
      <c r="A400" s="103" t="s">
        <v>325</v>
      </c>
      <c r="B400" s="100">
        <v>116401.05</v>
      </c>
      <c r="C400" s="100">
        <v>0</v>
      </c>
      <c r="D400" s="100">
        <v>3642.5</v>
      </c>
      <c r="E400" s="100">
        <v>57510.229999999996</v>
      </c>
      <c r="F400" s="100">
        <v>0</v>
      </c>
      <c r="G400" s="100">
        <v>4121.53</v>
      </c>
      <c r="H400" s="100">
        <v>0</v>
      </c>
      <c r="I400" s="100">
        <v>0</v>
      </c>
      <c r="J400" s="114">
        <v>181675.31</v>
      </c>
      <c r="K400" s="100">
        <v>845.32</v>
      </c>
      <c r="L400" s="100">
        <v>0</v>
      </c>
      <c r="M400" s="100">
        <v>0</v>
      </c>
      <c r="N400" s="100">
        <v>43134.05</v>
      </c>
      <c r="O400" s="100">
        <v>39612.800000000003</v>
      </c>
      <c r="P400" s="100">
        <v>27669.360000000001</v>
      </c>
      <c r="Q400" s="100">
        <v>0</v>
      </c>
      <c r="R400" s="100">
        <v>98840.39</v>
      </c>
      <c r="S400" s="100">
        <v>0</v>
      </c>
      <c r="T400" s="100">
        <v>0</v>
      </c>
      <c r="U400" s="115">
        <v>210101.92</v>
      </c>
    </row>
    <row r="401" spans="1:28" s="113" customFormat="1" ht="14.4">
      <c r="A401" s="108" t="s">
        <v>41</v>
      </c>
      <c r="B401" s="109">
        <v>13066291.050000001</v>
      </c>
      <c r="C401" s="109">
        <v>43559</v>
      </c>
      <c r="D401" s="109">
        <v>14237496.5</v>
      </c>
      <c r="E401" s="109">
        <v>1674509.23</v>
      </c>
      <c r="F401" s="109">
        <v>108598</v>
      </c>
      <c r="G401" s="109">
        <v>1516675.53</v>
      </c>
      <c r="H401" s="109">
        <v>8352287</v>
      </c>
      <c r="I401" s="109">
        <v>3412055</v>
      </c>
      <c r="J401" s="110">
        <v>42411471.310000002</v>
      </c>
      <c r="K401" s="109">
        <v>1027609.32</v>
      </c>
      <c r="L401" s="109">
        <v>197986</v>
      </c>
      <c r="M401" s="109">
        <v>8883765.9299999997</v>
      </c>
      <c r="N401" s="109">
        <v>242005.05</v>
      </c>
      <c r="O401" s="109">
        <v>21925648.800000001</v>
      </c>
      <c r="P401" s="109">
        <v>2334136.4300000002</v>
      </c>
      <c r="Q401" s="109">
        <v>1657807</v>
      </c>
      <c r="R401" s="109">
        <v>3321361.39</v>
      </c>
      <c r="S401" s="109">
        <v>0</v>
      </c>
      <c r="T401" s="109">
        <v>0</v>
      </c>
      <c r="U401" s="111">
        <v>39590319.920000002</v>
      </c>
      <c r="V401" s="112"/>
      <c r="W401" s="112"/>
      <c r="X401" s="112"/>
      <c r="Y401" s="112"/>
      <c r="Z401" s="112"/>
      <c r="AA401" s="112"/>
      <c r="AB401" s="112"/>
    </row>
    <row r="402" spans="1:28" s="113" customFormat="1" ht="14.4">
      <c r="A402" s="108" t="s">
        <v>42</v>
      </c>
      <c r="B402" s="109">
        <v>17875095.050000001</v>
      </c>
      <c r="C402" s="109">
        <v>43559</v>
      </c>
      <c r="D402" s="109">
        <v>27751721.5</v>
      </c>
      <c r="E402" s="109">
        <v>6336954.2300000004</v>
      </c>
      <c r="F402" s="109">
        <v>108598</v>
      </c>
      <c r="G402" s="109">
        <v>1516675.53</v>
      </c>
      <c r="H402" s="109">
        <v>9180102</v>
      </c>
      <c r="I402" s="109">
        <v>5138394</v>
      </c>
      <c r="J402" s="110">
        <v>67951099.310000002</v>
      </c>
      <c r="K402" s="109">
        <v>18585095.32</v>
      </c>
      <c r="L402" s="109">
        <v>197986</v>
      </c>
      <c r="M402" s="109">
        <v>9113937.9299999997</v>
      </c>
      <c r="N402" s="109">
        <v>242005.05</v>
      </c>
      <c r="O402" s="109">
        <v>24284395.800000001</v>
      </c>
      <c r="P402" s="109">
        <v>6694662.4299999997</v>
      </c>
      <c r="Q402" s="109">
        <v>3772572</v>
      </c>
      <c r="R402" s="109">
        <v>4803447.3900000006</v>
      </c>
      <c r="S402" s="109">
        <v>0</v>
      </c>
      <c r="T402" s="109">
        <v>1545829</v>
      </c>
      <c r="U402" s="111">
        <v>69239930.920000002</v>
      </c>
      <c r="V402" s="112"/>
      <c r="W402" s="112"/>
      <c r="X402" s="112"/>
      <c r="Y402" s="112"/>
      <c r="Z402" s="112"/>
      <c r="AA402" s="112"/>
      <c r="AB402" s="112"/>
    </row>
    <row r="403" spans="1:28">
      <c r="J403" s="114">
        <v>0</v>
      </c>
      <c r="U403" s="115">
        <v>0</v>
      </c>
    </row>
    <row r="404" spans="1:28" s="113" customFormat="1" ht="14.4">
      <c r="A404" s="108" t="s">
        <v>326</v>
      </c>
      <c r="B404" s="109">
        <v>1491365</v>
      </c>
      <c r="C404" s="109">
        <v>1253126</v>
      </c>
      <c r="D404" s="109">
        <v>3722363</v>
      </c>
      <c r="E404" s="109">
        <v>1422930</v>
      </c>
      <c r="F404" s="109">
        <v>32628</v>
      </c>
      <c r="G404" s="109">
        <v>0</v>
      </c>
      <c r="H404" s="109">
        <v>0</v>
      </c>
      <c r="I404" s="109">
        <v>2190272</v>
      </c>
      <c r="J404" s="110">
        <v>10112684</v>
      </c>
      <c r="K404" s="109">
        <v>2017176</v>
      </c>
      <c r="L404" s="109">
        <v>0</v>
      </c>
      <c r="M404" s="109">
        <v>2093027</v>
      </c>
      <c r="N404" s="109">
        <v>0</v>
      </c>
      <c r="O404" s="109">
        <v>152076</v>
      </c>
      <c r="P404" s="109">
        <v>4401801</v>
      </c>
      <c r="Q404" s="109">
        <v>274238</v>
      </c>
      <c r="R404" s="109">
        <v>1482335</v>
      </c>
      <c r="S404" s="109">
        <v>0</v>
      </c>
      <c r="T404" s="109">
        <v>0</v>
      </c>
      <c r="U404" s="111">
        <v>10420653</v>
      </c>
      <c r="V404" s="112"/>
      <c r="W404" s="112"/>
      <c r="X404" s="112"/>
      <c r="Y404" s="112"/>
      <c r="Z404" s="112"/>
      <c r="AA404" s="112"/>
      <c r="AB404" s="112"/>
    </row>
    <row r="405" spans="1:28">
      <c r="A405" s="103" t="s">
        <v>327</v>
      </c>
      <c r="B405" s="100">
        <v>0</v>
      </c>
      <c r="C405" s="100">
        <v>0</v>
      </c>
      <c r="D405" s="100">
        <v>0</v>
      </c>
      <c r="E405" s="100">
        <v>0</v>
      </c>
      <c r="F405" s="100">
        <v>0</v>
      </c>
      <c r="G405" s="100">
        <v>0</v>
      </c>
      <c r="H405" s="100">
        <v>0</v>
      </c>
      <c r="I405" s="100">
        <v>0</v>
      </c>
      <c r="J405" s="114">
        <v>0</v>
      </c>
      <c r="K405" s="100">
        <v>0</v>
      </c>
      <c r="L405" s="100">
        <v>0</v>
      </c>
      <c r="M405" s="100">
        <v>0</v>
      </c>
      <c r="N405" s="100">
        <v>0</v>
      </c>
      <c r="O405" s="100">
        <v>0</v>
      </c>
      <c r="P405" s="100">
        <v>0</v>
      </c>
      <c r="Q405" s="100">
        <v>0</v>
      </c>
      <c r="R405" s="100">
        <v>0</v>
      </c>
      <c r="S405" s="100">
        <v>0</v>
      </c>
      <c r="T405" s="100">
        <v>0</v>
      </c>
      <c r="U405" s="115">
        <v>0</v>
      </c>
    </row>
    <row r="406" spans="1:28">
      <c r="A406" s="103" t="s">
        <v>328</v>
      </c>
      <c r="B406" s="100">
        <v>0</v>
      </c>
      <c r="C406" s="100">
        <v>0</v>
      </c>
      <c r="D406" s="100">
        <v>0</v>
      </c>
      <c r="E406" s="100">
        <v>0</v>
      </c>
      <c r="F406" s="100">
        <v>0</v>
      </c>
      <c r="G406" s="100">
        <v>0</v>
      </c>
      <c r="H406" s="100">
        <v>0</v>
      </c>
      <c r="I406" s="100">
        <v>0</v>
      </c>
      <c r="J406" s="114">
        <v>0</v>
      </c>
      <c r="K406" s="100">
        <v>0</v>
      </c>
      <c r="L406" s="100">
        <v>0</v>
      </c>
      <c r="M406" s="100">
        <v>0</v>
      </c>
      <c r="N406" s="100">
        <v>0</v>
      </c>
      <c r="O406" s="100">
        <v>0</v>
      </c>
      <c r="P406" s="100">
        <v>0</v>
      </c>
      <c r="Q406" s="100">
        <v>0</v>
      </c>
      <c r="R406" s="100">
        <v>0</v>
      </c>
      <c r="S406" s="100">
        <v>0</v>
      </c>
      <c r="T406" s="100">
        <v>0</v>
      </c>
      <c r="U406" s="115">
        <v>0</v>
      </c>
    </row>
    <row r="407" spans="1:28">
      <c r="A407" s="103" t="s">
        <v>329</v>
      </c>
      <c r="B407" s="100">
        <v>0</v>
      </c>
      <c r="C407" s="100">
        <v>0</v>
      </c>
      <c r="D407" s="100">
        <v>42583.19</v>
      </c>
      <c r="E407" s="100">
        <v>19798.57</v>
      </c>
      <c r="F407" s="100">
        <v>0</v>
      </c>
      <c r="G407" s="100">
        <v>0</v>
      </c>
      <c r="H407" s="100">
        <v>0</v>
      </c>
      <c r="I407" s="100">
        <v>0</v>
      </c>
      <c r="J407" s="114">
        <v>62381.760000000002</v>
      </c>
      <c r="K407" s="100">
        <v>56778.91</v>
      </c>
      <c r="L407" s="100">
        <v>0</v>
      </c>
      <c r="M407" s="100">
        <v>0</v>
      </c>
      <c r="N407" s="100">
        <v>0</v>
      </c>
      <c r="O407" s="100">
        <v>46125.43</v>
      </c>
      <c r="P407" s="100">
        <v>8792.3799999999992</v>
      </c>
      <c r="Q407" s="100">
        <v>1007.27</v>
      </c>
      <c r="R407" s="100">
        <v>0</v>
      </c>
      <c r="S407" s="100">
        <v>0</v>
      </c>
      <c r="T407" s="100">
        <v>0</v>
      </c>
      <c r="U407" s="115">
        <v>112703.99</v>
      </c>
    </row>
    <row r="408" spans="1:28">
      <c r="A408" s="103" t="s">
        <v>330</v>
      </c>
      <c r="B408" s="100">
        <v>0</v>
      </c>
      <c r="C408" s="100">
        <v>0</v>
      </c>
      <c r="D408" s="100">
        <v>13611</v>
      </c>
      <c r="E408" s="100">
        <v>18418</v>
      </c>
      <c r="F408" s="100">
        <v>0</v>
      </c>
      <c r="G408" s="100">
        <v>0</v>
      </c>
      <c r="H408" s="100">
        <v>0</v>
      </c>
      <c r="I408" s="100">
        <v>0</v>
      </c>
      <c r="J408" s="114">
        <v>32029</v>
      </c>
      <c r="K408" s="100">
        <v>13487</v>
      </c>
      <c r="L408" s="100">
        <v>0</v>
      </c>
      <c r="M408" s="100">
        <v>7000</v>
      </c>
      <c r="N408" s="100">
        <v>0</v>
      </c>
      <c r="O408" s="100">
        <v>1660</v>
      </c>
      <c r="P408" s="100">
        <v>6117</v>
      </c>
      <c r="Q408" s="100">
        <v>6293</v>
      </c>
      <c r="R408" s="100">
        <v>0</v>
      </c>
      <c r="S408" s="100">
        <v>0</v>
      </c>
      <c r="T408" s="100">
        <v>0</v>
      </c>
      <c r="U408" s="115">
        <v>34557</v>
      </c>
    </row>
    <row r="409" spans="1:28">
      <c r="A409" s="103" t="s">
        <v>331</v>
      </c>
      <c r="B409" s="100">
        <v>0</v>
      </c>
      <c r="C409" s="100">
        <v>0</v>
      </c>
      <c r="D409" s="100">
        <v>20408.29</v>
      </c>
      <c r="E409" s="100">
        <v>3791.26</v>
      </c>
      <c r="F409" s="100">
        <v>0</v>
      </c>
      <c r="G409" s="100">
        <v>0</v>
      </c>
      <c r="H409" s="100">
        <v>0</v>
      </c>
      <c r="I409" s="100">
        <v>0</v>
      </c>
      <c r="J409" s="114">
        <v>24199.550000000003</v>
      </c>
      <c r="K409" s="100">
        <v>15980.32</v>
      </c>
      <c r="L409" s="100">
        <v>0</v>
      </c>
      <c r="M409" s="100">
        <v>0</v>
      </c>
      <c r="N409" s="100">
        <v>0</v>
      </c>
      <c r="O409" s="100">
        <v>6203.33</v>
      </c>
      <c r="P409" s="100">
        <v>3025.37</v>
      </c>
      <c r="Q409" s="100">
        <v>0</v>
      </c>
      <c r="R409" s="100">
        <v>0</v>
      </c>
      <c r="S409" s="100">
        <v>0</v>
      </c>
      <c r="T409" s="100">
        <v>0</v>
      </c>
      <c r="U409" s="115">
        <v>25209.02</v>
      </c>
    </row>
    <row r="410" spans="1:28">
      <c r="A410" s="103" t="s">
        <v>413</v>
      </c>
      <c r="B410" s="100">
        <v>97638.21</v>
      </c>
      <c r="C410" s="100">
        <v>0</v>
      </c>
      <c r="D410" s="100">
        <v>52937.84</v>
      </c>
      <c r="E410" s="100">
        <v>1588.58</v>
      </c>
      <c r="F410" s="100">
        <v>0</v>
      </c>
      <c r="G410" s="100">
        <v>0</v>
      </c>
      <c r="H410" s="100">
        <v>18522.91</v>
      </c>
      <c r="I410" s="100">
        <v>22433.4</v>
      </c>
      <c r="J410" s="114">
        <v>193120.93999999997</v>
      </c>
      <c r="K410" s="100">
        <v>46360.46</v>
      </c>
      <c r="L410" s="100">
        <v>0</v>
      </c>
      <c r="M410" s="100">
        <v>15000</v>
      </c>
      <c r="N410" s="100">
        <v>0</v>
      </c>
      <c r="O410" s="100">
        <v>23001.41</v>
      </c>
      <c r="P410" s="100">
        <v>12635.58</v>
      </c>
      <c r="Q410" s="100">
        <v>93881</v>
      </c>
      <c r="R410" s="100">
        <v>0</v>
      </c>
      <c r="S410" s="100">
        <v>0</v>
      </c>
      <c r="T410" s="100">
        <v>0</v>
      </c>
      <c r="U410" s="115">
        <v>190878.45</v>
      </c>
    </row>
    <row r="411" spans="1:28">
      <c r="A411" s="103" t="s">
        <v>333</v>
      </c>
      <c r="B411" s="100">
        <v>0</v>
      </c>
      <c r="C411" s="100">
        <v>0</v>
      </c>
      <c r="D411" s="100">
        <v>35862</v>
      </c>
      <c r="E411" s="100">
        <v>0</v>
      </c>
      <c r="F411" s="100">
        <v>0</v>
      </c>
      <c r="G411" s="100">
        <v>0</v>
      </c>
      <c r="H411" s="100">
        <v>0</v>
      </c>
      <c r="I411" s="100">
        <v>0</v>
      </c>
      <c r="J411" s="114">
        <v>35862</v>
      </c>
      <c r="K411" s="100">
        <v>10124</v>
      </c>
      <c r="L411" s="100">
        <v>0</v>
      </c>
      <c r="M411" s="100">
        <v>0</v>
      </c>
      <c r="N411" s="100">
        <v>0</v>
      </c>
      <c r="O411" s="100">
        <v>15277</v>
      </c>
      <c r="P411" s="100">
        <v>6675</v>
      </c>
      <c r="Q411" s="100">
        <v>3123</v>
      </c>
      <c r="R411" s="100">
        <v>0</v>
      </c>
      <c r="S411" s="100">
        <v>0</v>
      </c>
      <c r="T411" s="100">
        <v>0</v>
      </c>
      <c r="U411" s="115">
        <v>35199</v>
      </c>
    </row>
    <row r="412" spans="1:28">
      <c r="A412" s="103" t="s">
        <v>334</v>
      </c>
      <c r="B412" s="100">
        <v>0</v>
      </c>
      <c r="C412" s="100">
        <v>0</v>
      </c>
      <c r="D412" s="100">
        <v>0</v>
      </c>
      <c r="E412" s="100">
        <v>0</v>
      </c>
      <c r="F412" s="100">
        <v>0</v>
      </c>
      <c r="G412" s="100">
        <v>0</v>
      </c>
      <c r="H412" s="100">
        <v>0</v>
      </c>
      <c r="I412" s="100">
        <v>0</v>
      </c>
      <c r="J412" s="114">
        <v>0</v>
      </c>
      <c r="K412" s="100">
        <v>0</v>
      </c>
      <c r="L412" s="100">
        <v>0</v>
      </c>
      <c r="M412" s="100">
        <v>0</v>
      </c>
      <c r="N412" s="100">
        <v>0</v>
      </c>
      <c r="O412" s="100">
        <v>0</v>
      </c>
      <c r="P412" s="100">
        <v>0</v>
      </c>
      <c r="Q412" s="100">
        <v>0</v>
      </c>
      <c r="R412" s="100">
        <v>0</v>
      </c>
      <c r="S412" s="100">
        <v>0</v>
      </c>
      <c r="T412" s="100">
        <v>0</v>
      </c>
      <c r="U412" s="115">
        <v>0</v>
      </c>
    </row>
    <row r="413" spans="1:28">
      <c r="A413" s="103" t="s">
        <v>335</v>
      </c>
      <c r="B413" s="100">
        <v>0</v>
      </c>
      <c r="C413" s="100">
        <v>0</v>
      </c>
      <c r="D413" s="100">
        <v>0</v>
      </c>
      <c r="E413" s="100">
        <v>0</v>
      </c>
      <c r="F413" s="100">
        <v>0</v>
      </c>
      <c r="G413" s="100">
        <v>0</v>
      </c>
      <c r="H413" s="100">
        <v>0</v>
      </c>
      <c r="I413" s="100">
        <v>0</v>
      </c>
      <c r="J413" s="114">
        <v>0</v>
      </c>
      <c r="K413" s="100">
        <v>0</v>
      </c>
      <c r="L413" s="100">
        <v>0</v>
      </c>
      <c r="M413" s="100">
        <v>0</v>
      </c>
      <c r="N413" s="100">
        <v>0</v>
      </c>
      <c r="O413" s="100">
        <v>0</v>
      </c>
      <c r="P413" s="100">
        <v>0</v>
      </c>
      <c r="Q413" s="100">
        <v>0</v>
      </c>
      <c r="R413" s="100">
        <v>0</v>
      </c>
      <c r="S413" s="100">
        <v>0</v>
      </c>
      <c r="T413" s="100">
        <v>0</v>
      </c>
      <c r="U413" s="115">
        <v>0</v>
      </c>
    </row>
    <row r="414" spans="1:28">
      <c r="A414" s="103" t="s">
        <v>336</v>
      </c>
      <c r="B414" s="100">
        <v>0</v>
      </c>
      <c r="C414" s="100">
        <v>0</v>
      </c>
      <c r="D414" s="100">
        <v>231782</v>
      </c>
      <c r="E414" s="100">
        <v>0</v>
      </c>
      <c r="F414" s="100">
        <v>0</v>
      </c>
      <c r="G414" s="100">
        <v>0</v>
      </c>
      <c r="H414" s="100">
        <v>0</v>
      </c>
      <c r="I414" s="100">
        <v>0</v>
      </c>
      <c r="J414" s="114">
        <v>231782</v>
      </c>
      <c r="K414" s="100">
        <v>30000</v>
      </c>
      <c r="L414" s="100">
        <v>0</v>
      </c>
      <c r="M414" s="100">
        <v>0</v>
      </c>
      <c r="N414" s="100">
        <v>0</v>
      </c>
      <c r="O414" s="100">
        <v>43281</v>
      </c>
      <c r="P414" s="100">
        <v>8845</v>
      </c>
      <c r="Q414" s="100">
        <v>160896</v>
      </c>
      <c r="R414" s="100">
        <v>0</v>
      </c>
      <c r="S414" s="100">
        <v>0</v>
      </c>
      <c r="T414" s="100">
        <v>0</v>
      </c>
      <c r="U414" s="115">
        <v>243022</v>
      </c>
    </row>
    <row r="415" spans="1:28">
      <c r="A415" s="103" t="s">
        <v>337</v>
      </c>
      <c r="B415" s="100">
        <v>52286</v>
      </c>
      <c r="C415" s="100">
        <v>0</v>
      </c>
      <c r="D415" s="100">
        <v>78999</v>
      </c>
      <c r="E415" s="100">
        <v>108</v>
      </c>
      <c r="F415" s="100">
        <v>0</v>
      </c>
      <c r="G415" s="100">
        <v>0</v>
      </c>
      <c r="H415" s="100">
        <v>500</v>
      </c>
      <c r="I415" s="100">
        <v>7137</v>
      </c>
      <c r="J415" s="114">
        <v>139030</v>
      </c>
      <c r="K415" s="100">
        <v>77694</v>
      </c>
      <c r="L415" s="100">
        <v>0</v>
      </c>
      <c r="M415" s="100">
        <v>7137</v>
      </c>
      <c r="N415" s="100">
        <v>0</v>
      </c>
      <c r="O415" s="100">
        <v>8760</v>
      </c>
      <c r="P415" s="100">
        <v>20993</v>
      </c>
      <c r="Q415" s="100">
        <v>21304</v>
      </c>
      <c r="R415" s="100">
        <v>0</v>
      </c>
      <c r="S415" s="100">
        <v>0</v>
      </c>
      <c r="T415" s="100">
        <v>0</v>
      </c>
      <c r="U415" s="115">
        <v>135888</v>
      </c>
    </row>
    <row r="416" spans="1:28">
      <c r="A416" s="103" t="s">
        <v>338</v>
      </c>
      <c r="B416" s="100">
        <v>1677190.3399999999</v>
      </c>
      <c r="C416" s="100">
        <v>0</v>
      </c>
      <c r="D416" s="100">
        <v>885539.51</v>
      </c>
      <c r="E416" s="100">
        <v>300873.27</v>
      </c>
      <c r="F416" s="100">
        <v>0</v>
      </c>
      <c r="G416" s="100">
        <v>0</v>
      </c>
      <c r="H416" s="100">
        <v>230500</v>
      </c>
      <c r="I416" s="100">
        <v>10604.82</v>
      </c>
      <c r="J416" s="114">
        <v>3104707.9399999995</v>
      </c>
      <c r="K416" s="100">
        <v>0</v>
      </c>
      <c r="L416" s="100">
        <v>0</v>
      </c>
      <c r="M416" s="100">
        <v>10604.82</v>
      </c>
      <c r="N416" s="100">
        <v>0</v>
      </c>
      <c r="O416" s="100">
        <v>1373517.3699999999</v>
      </c>
      <c r="P416" s="100">
        <v>618773.86</v>
      </c>
      <c r="Q416" s="100">
        <v>888800.88</v>
      </c>
      <c r="R416" s="100">
        <v>0</v>
      </c>
      <c r="S416" s="100">
        <v>0</v>
      </c>
      <c r="T416" s="100">
        <v>0</v>
      </c>
      <c r="U416" s="115">
        <v>2891696.9299999997</v>
      </c>
    </row>
    <row r="417" spans="1:28">
      <c r="A417" s="103" t="s">
        <v>339</v>
      </c>
      <c r="B417" s="100">
        <v>0</v>
      </c>
      <c r="C417" s="100">
        <v>0</v>
      </c>
      <c r="D417" s="100">
        <v>0</v>
      </c>
      <c r="E417" s="100">
        <v>0</v>
      </c>
      <c r="F417" s="100">
        <v>0</v>
      </c>
      <c r="G417" s="100">
        <v>0</v>
      </c>
      <c r="H417" s="100">
        <v>0</v>
      </c>
      <c r="I417" s="100">
        <v>0</v>
      </c>
      <c r="J417" s="114">
        <v>0</v>
      </c>
      <c r="K417" s="100">
        <v>0</v>
      </c>
      <c r="L417" s="100">
        <v>0</v>
      </c>
      <c r="M417" s="100">
        <v>0</v>
      </c>
      <c r="N417" s="100">
        <v>0</v>
      </c>
      <c r="O417" s="100">
        <v>0</v>
      </c>
      <c r="P417" s="100">
        <v>0</v>
      </c>
      <c r="Q417" s="100">
        <v>0</v>
      </c>
      <c r="R417" s="100">
        <v>0</v>
      </c>
      <c r="S417" s="100">
        <v>0</v>
      </c>
      <c r="T417" s="100">
        <v>0</v>
      </c>
      <c r="U417" s="115">
        <v>0</v>
      </c>
    </row>
    <row r="418" spans="1:28">
      <c r="A418" s="103" t="s">
        <v>414</v>
      </c>
      <c r="B418" s="100">
        <v>0</v>
      </c>
      <c r="C418" s="100">
        <v>0</v>
      </c>
      <c r="D418" s="100">
        <v>76948</v>
      </c>
      <c r="E418" s="100">
        <v>0</v>
      </c>
      <c r="F418" s="100">
        <v>0</v>
      </c>
      <c r="G418" s="100">
        <v>8331</v>
      </c>
      <c r="H418" s="100">
        <v>234</v>
      </c>
      <c r="I418" s="100">
        <v>0</v>
      </c>
      <c r="J418" s="114">
        <v>85513</v>
      </c>
      <c r="K418" s="100">
        <v>72190</v>
      </c>
      <c r="L418" s="100">
        <v>0</v>
      </c>
      <c r="M418" s="100">
        <v>0</v>
      </c>
      <c r="N418" s="100">
        <v>0</v>
      </c>
      <c r="O418" s="100">
        <v>1922</v>
      </c>
      <c r="P418" s="100">
        <v>11423</v>
      </c>
      <c r="Q418" s="100">
        <v>1503</v>
      </c>
      <c r="R418" s="100">
        <v>0</v>
      </c>
      <c r="S418" s="100">
        <v>0</v>
      </c>
      <c r="T418" s="100">
        <v>0</v>
      </c>
      <c r="U418" s="115">
        <v>87038</v>
      </c>
    </row>
    <row r="419" spans="1:28">
      <c r="A419" s="103" t="s">
        <v>341</v>
      </c>
      <c r="B419" s="100">
        <v>147676.22</v>
      </c>
      <c r="C419" s="100">
        <v>0</v>
      </c>
      <c r="D419" s="100">
        <v>61322.590000000004</v>
      </c>
      <c r="E419" s="100">
        <v>0</v>
      </c>
      <c r="F419" s="100">
        <v>0</v>
      </c>
      <c r="G419" s="100">
        <v>0</v>
      </c>
      <c r="H419" s="100">
        <v>0</v>
      </c>
      <c r="I419" s="100">
        <v>0</v>
      </c>
      <c r="J419" s="114">
        <v>208998.81</v>
      </c>
      <c r="K419" s="100">
        <v>50000</v>
      </c>
      <c r="L419" s="100">
        <v>0</v>
      </c>
      <c r="M419" s="100">
        <v>0</v>
      </c>
      <c r="N419" s="100">
        <v>0</v>
      </c>
      <c r="O419" s="100">
        <v>244.9</v>
      </c>
      <c r="P419" s="100">
        <v>14619</v>
      </c>
      <c r="Q419" s="100">
        <v>134673.78</v>
      </c>
      <c r="R419" s="100">
        <v>0</v>
      </c>
      <c r="S419" s="100">
        <v>0</v>
      </c>
      <c r="T419" s="100">
        <v>0</v>
      </c>
      <c r="U419" s="115">
        <v>199537.68</v>
      </c>
    </row>
    <row r="420" spans="1:28">
      <c r="A420" s="103" t="s">
        <v>342</v>
      </c>
      <c r="B420" s="100">
        <v>0</v>
      </c>
      <c r="C420" s="100">
        <v>0</v>
      </c>
      <c r="D420" s="100">
        <v>21072.98</v>
      </c>
      <c r="E420" s="100">
        <v>1286.7</v>
      </c>
      <c r="F420" s="100">
        <v>0</v>
      </c>
      <c r="G420" s="100">
        <v>0</v>
      </c>
      <c r="H420" s="100">
        <v>0</v>
      </c>
      <c r="I420" s="100">
        <v>0</v>
      </c>
      <c r="J420" s="114">
        <v>22359.68</v>
      </c>
      <c r="K420" s="100">
        <v>0</v>
      </c>
      <c r="L420" s="100">
        <v>0</v>
      </c>
      <c r="M420" s="100">
        <v>0</v>
      </c>
      <c r="N420" s="100">
        <v>0</v>
      </c>
      <c r="O420" s="100">
        <v>17636.95</v>
      </c>
      <c r="P420" s="100">
        <v>6323.5</v>
      </c>
      <c r="Q420" s="100">
        <v>1498.11</v>
      </c>
      <c r="R420" s="100">
        <v>0</v>
      </c>
      <c r="S420" s="100">
        <v>0</v>
      </c>
      <c r="T420" s="100">
        <v>0</v>
      </c>
      <c r="U420" s="115">
        <v>25458.560000000001</v>
      </c>
    </row>
    <row r="421" spans="1:28" s="113" customFormat="1" ht="14.4">
      <c r="A421" s="108" t="s">
        <v>41</v>
      </c>
      <c r="B421" s="109">
        <v>1974790.7699999998</v>
      </c>
      <c r="C421" s="109">
        <v>0</v>
      </c>
      <c r="D421" s="109">
        <v>1521066.4000000001</v>
      </c>
      <c r="E421" s="109">
        <v>345864.38000000006</v>
      </c>
      <c r="F421" s="109">
        <v>0</v>
      </c>
      <c r="G421" s="109">
        <v>8331</v>
      </c>
      <c r="H421" s="109">
        <v>249756.91</v>
      </c>
      <c r="I421" s="109">
        <v>40175.22</v>
      </c>
      <c r="J421" s="110">
        <v>4139984.68</v>
      </c>
      <c r="K421" s="109">
        <v>372614.69</v>
      </c>
      <c r="L421" s="109">
        <v>0</v>
      </c>
      <c r="M421" s="109">
        <v>39741.82</v>
      </c>
      <c r="N421" s="109">
        <v>0</v>
      </c>
      <c r="O421" s="109">
        <v>1537629.3899999997</v>
      </c>
      <c r="P421" s="109">
        <v>718222.69</v>
      </c>
      <c r="Q421" s="109">
        <v>1312980.04</v>
      </c>
      <c r="R421" s="109">
        <v>0</v>
      </c>
      <c r="S421" s="109">
        <v>0</v>
      </c>
      <c r="T421" s="109">
        <v>0</v>
      </c>
      <c r="U421" s="111">
        <v>3981188.63</v>
      </c>
      <c r="V421" s="112"/>
      <c r="W421" s="112"/>
      <c r="X421" s="112"/>
      <c r="Y421" s="112"/>
      <c r="Z421" s="112"/>
      <c r="AA421" s="112"/>
      <c r="AB421" s="112"/>
    </row>
    <row r="422" spans="1:28" s="113" customFormat="1" ht="14.4">
      <c r="A422" s="108" t="s">
        <v>42</v>
      </c>
      <c r="B422" s="109">
        <v>3466155.7699999996</v>
      </c>
      <c r="C422" s="109">
        <v>1253126</v>
      </c>
      <c r="D422" s="109">
        <v>5243429.4000000004</v>
      </c>
      <c r="E422" s="109">
        <v>1768794.3800000001</v>
      </c>
      <c r="F422" s="109">
        <v>32628</v>
      </c>
      <c r="G422" s="109">
        <v>8331</v>
      </c>
      <c r="H422" s="109">
        <v>249756.91</v>
      </c>
      <c r="I422" s="109">
        <v>2230447.2200000002</v>
      </c>
      <c r="J422" s="110">
        <v>14252668.680000002</v>
      </c>
      <c r="K422" s="109">
        <v>2389790.69</v>
      </c>
      <c r="L422" s="109">
        <v>0</v>
      </c>
      <c r="M422" s="109">
        <v>2132768.8199999998</v>
      </c>
      <c r="N422" s="109">
        <v>0</v>
      </c>
      <c r="O422" s="109">
        <v>1689705.3899999997</v>
      </c>
      <c r="P422" s="109">
        <v>5120023.6899999995</v>
      </c>
      <c r="Q422" s="109">
        <v>1587218.04</v>
      </c>
      <c r="R422" s="109">
        <v>1482335</v>
      </c>
      <c r="S422" s="109">
        <v>0</v>
      </c>
      <c r="T422" s="109">
        <v>0</v>
      </c>
      <c r="U422" s="111">
        <v>14401841.629999999</v>
      </c>
      <c r="V422" s="112"/>
      <c r="W422" s="112"/>
      <c r="X422" s="112"/>
      <c r="Y422" s="112"/>
      <c r="Z422" s="112"/>
      <c r="AA422" s="112"/>
      <c r="AB422" s="112"/>
    </row>
    <row r="423" spans="1:28">
      <c r="J423" s="114">
        <v>0</v>
      </c>
      <c r="U423" s="115">
        <v>0</v>
      </c>
    </row>
    <row r="424" spans="1:28" s="113" customFormat="1" ht="14.4">
      <c r="A424" s="108" t="s">
        <v>343</v>
      </c>
      <c r="B424" s="109">
        <v>8909805</v>
      </c>
      <c r="C424" s="109">
        <v>1660455</v>
      </c>
      <c r="D424" s="109">
        <v>8740658</v>
      </c>
      <c r="E424" s="109">
        <v>3490568</v>
      </c>
      <c r="F424" s="109">
        <v>0</v>
      </c>
      <c r="G424" s="109">
        <v>1002784</v>
      </c>
      <c r="H424" s="109">
        <v>415600</v>
      </c>
      <c r="I424" s="109">
        <v>0</v>
      </c>
      <c r="J424" s="110">
        <v>24219870</v>
      </c>
      <c r="K424" s="109">
        <v>12789719</v>
      </c>
      <c r="L424" s="109">
        <v>42496</v>
      </c>
      <c r="M424" s="109">
        <v>594255</v>
      </c>
      <c r="N424" s="109">
        <v>0</v>
      </c>
      <c r="O424" s="109">
        <v>717673</v>
      </c>
      <c r="P424" s="109">
        <v>6378617</v>
      </c>
      <c r="Q424" s="109">
        <v>1625099</v>
      </c>
      <c r="R424" s="109">
        <v>2298772</v>
      </c>
      <c r="S424" s="109">
        <v>0</v>
      </c>
      <c r="T424" s="109">
        <v>0</v>
      </c>
      <c r="U424" s="111">
        <v>24446631</v>
      </c>
      <c r="V424" s="112"/>
      <c r="W424" s="112"/>
      <c r="X424" s="112"/>
      <c r="Y424" s="112"/>
      <c r="Z424" s="112"/>
      <c r="AA424" s="112"/>
      <c r="AB424" s="112"/>
    </row>
    <row r="425" spans="1:28">
      <c r="A425" s="103" t="s">
        <v>344</v>
      </c>
      <c r="B425" s="100">
        <v>499922</v>
      </c>
      <c r="C425" s="100">
        <v>0</v>
      </c>
      <c r="D425" s="100">
        <v>502306</v>
      </c>
      <c r="E425" s="100">
        <v>0</v>
      </c>
      <c r="F425" s="100">
        <v>0</v>
      </c>
      <c r="G425" s="100">
        <v>0</v>
      </c>
      <c r="H425" s="100">
        <v>0</v>
      </c>
      <c r="I425" s="100">
        <v>1275187</v>
      </c>
      <c r="J425" s="114">
        <v>2277415</v>
      </c>
      <c r="K425" s="100">
        <v>0</v>
      </c>
      <c r="L425" s="100">
        <v>0</v>
      </c>
      <c r="M425" s="100">
        <v>1450187</v>
      </c>
      <c r="N425" s="100">
        <v>0</v>
      </c>
      <c r="O425" s="100">
        <v>231179</v>
      </c>
      <c r="P425" s="100">
        <v>222523</v>
      </c>
      <c r="Q425" s="100">
        <v>264295</v>
      </c>
      <c r="R425" s="100">
        <v>70076</v>
      </c>
      <c r="S425" s="100">
        <v>0</v>
      </c>
      <c r="T425" s="100">
        <v>0</v>
      </c>
      <c r="U425" s="115">
        <v>2238260</v>
      </c>
    </row>
    <row r="426" spans="1:28">
      <c r="A426" s="103" t="s">
        <v>345</v>
      </c>
      <c r="B426" s="100">
        <v>0</v>
      </c>
      <c r="C426" s="100">
        <v>0</v>
      </c>
      <c r="D426" s="100">
        <v>105774</v>
      </c>
      <c r="E426" s="100">
        <v>0</v>
      </c>
      <c r="F426" s="100">
        <v>0</v>
      </c>
      <c r="G426" s="100">
        <v>0</v>
      </c>
      <c r="H426" s="100">
        <v>646210</v>
      </c>
      <c r="I426" s="100">
        <v>233631</v>
      </c>
      <c r="J426" s="114">
        <v>985615</v>
      </c>
      <c r="K426" s="100">
        <v>21133</v>
      </c>
      <c r="L426" s="100">
        <v>0</v>
      </c>
      <c r="M426" s="100">
        <v>233631</v>
      </c>
      <c r="N426" s="100">
        <v>0</v>
      </c>
      <c r="O426" s="100">
        <v>78883</v>
      </c>
      <c r="P426" s="100">
        <v>67597.52</v>
      </c>
      <c r="Q426" s="100">
        <v>692779</v>
      </c>
      <c r="R426" s="100">
        <v>0</v>
      </c>
      <c r="S426" s="100">
        <v>0</v>
      </c>
      <c r="T426" s="100">
        <v>0</v>
      </c>
      <c r="U426" s="115">
        <v>1094023.52</v>
      </c>
    </row>
    <row r="427" spans="1:28">
      <c r="A427" s="103" t="s">
        <v>346</v>
      </c>
      <c r="B427" s="100">
        <v>0</v>
      </c>
      <c r="C427" s="100">
        <v>0</v>
      </c>
      <c r="D427" s="100">
        <v>30725.989999999998</v>
      </c>
      <c r="E427" s="100">
        <v>0</v>
      </c>
      <c r="F427" s="100">
        <v>811.49</v>
      </c>
      <c r="G427" s="100">
        <v>0</v>
      </c>
      <c r="H427" s="100">
        <v>0</v>
      </c>
      <c r="I427" s="100">
        <v>0</v>
      </c>
      <c r="J427" s="114">
        <v>31537.48</v>
      </c>
      <c r="K427" s="100">
        <v>22868.77</v>
      </c>
      <c r="L427" s="100">
        <v>0</v>
      </c>
      <c r="M427" s="100">
        <v>0</v>
      </c>
      <c r="N427" s="100">
        <v>0</v>
      </c>
      <c r="O427" s="100">
        <v>200.59</v>
      </c>
      <c r="P427" s="100">
        <v>13215.83</v>
      </c>
      <c r="Q427" s="100">
        <v>0</v>
      </c>
      <c r="R427" s="100">
        <v>0</v>
      </c>
      <c r="S427" s="100">
        <v>0</v>
      </c>
      <c r="T427" s="100">
        <v>0</v>
      </c>
      <c r="U427" s="115">
        <v>36285.19</v>
      </c>
    </row>
    <row r="428" spans="1:28">
      <c r="A428" s="103" t="s">
        <v>347</v>
      </c>
      <c r="B428" s="100">
        <v>0</v>
      </c>
      <c r="C428" s="100">
        <v>0</v>
      </c>
      <c r="D428" s="100">
        <v>0</v>
      </c>
      <c r="E428" s="100">
        <v>0</v>
      </c>
      <c r="F428" s="100">
        <v>0</v>
      </c>
      <c r="G428" s="100">
        <v>0</v>
      </c>
      <c r="H428" s="100">
        <v>0</v>
      </c>
      <c r="I428" s="100">
        <v>0</v>
      </c>
      <c r="J428" s="114">
        <v>0</v>
      </c>
      <c r="K428" s="100">
        <v>0</v>
      </c>
      <c r="L428" s="100">
        <v>0</v>
      </c>
      <c r="M428" s="100">
        <v>0</v>
      </c>
      <c r="N428" s="100">
        <v>0</v>
      </c>
      <c r="O428" s="100">
        <v>0</v>
      </c>
      <c r="P428" s="100">
        <v>0</v>
      </c>
      <c r="Q428" s="100">
        <v>0</v>
      </c>
      <c r="R428" s="100">
        <v>0</v>
      </c>
      <c r="S428" s="100">
        <v>0</v>
      </c>
      <c r="T428" s="100">
        <v>0</v>
      </c>
      <c r="U428" s="115">
        <v>0</v>
      </c>
    </row>
    <row r="429" spans="1:28">
      <c r="A429" s="103" t="s">
        <v>415</v>
      </c>
      <c r="B429" s="100">
        <v>294375.57</v>
      </c>
      <c r="C429" s="100">
        <v>0</v>
      </c>
      <c r="D429" s="100">
        <v>133660.16999999998</v>
      </c>
      <c r="E429" s="100">
        <v>0</v>
      </c>
      <c r="F429" s="100">
        <v>0</v>
      </c>
      <c r="G429" s="100">
        <v>0</v>
      </c>
      <c r="H429" s="100">
        <v>5000</v>
      </c>
      <c r="I429" s="100">
        <v>215663.21</v>
      </c>
      <c r="J429" s="114">
        <v>648698.94999999995</v>
      </c>
      <c r="K429" s="100">
        <v>119995.28</v>
      </c>
      <c r="L429" s="100">
        <v>0</v>
      </c>
      <c r="M429" s="100">
        <v>266663.20999999996</v>
      </c>
      <c r="N429" s="100">
        <v>0</v>
      </c>
      <c r="O429" s="100">
        <v>137583.25</v>
      </c>
      <c r="P429" s="100">
        <v>67313.09</v>
      </c>
      <c r="Q429" s="100">
        <v>6344.4</v>
      </c>
      <c r="R429" s="100">
        <v>41964.08</v>
      </c>
      <c r="S429" s="100">
        <v>0</v>
      </c>
      <c r="T429" s="100">
        <v>0</v>
      </c>
      <c r="U429" s="115">
        <v>639863.30999999994</v>
      </c>
    </row>
    <row r="430" spans="1:28">
      <c r="A430" s="103" t="s">
        <v>349</v>
      </c>
      <c r="B430" s="100">
        <v>424894</v>
      </c>
      <c r="C430" s="100">
        <v>0</v>
      </c>
      <c r="D430" s="100">
        <v>0</v>
      </c>
      <c r="E430" s="100">
        <v>0</v>
      </c>
      <c r="F430" s="100">
        <v>0</v>
      </c>
      <c r="G430" s="100">
        <v>0</v>
      </c>
      <c r="H430" s="100">
        <v>0</v>
      </c>
      <c r="I430" s="100">
        <v>0</v>
      </c>
      <c r="J430" s="114">
        <v>424894</v>
      </c>
      <c r="K430" s="100">
        <v>46450</v>
      </c>
      <c r="L430" s="100">
        <v>0</v>
      </c>
      <c r="M430" s="100">
        <v>0</v>
      </c>
      <c r="N430" s="100">
        <v>0</v>
      </c>
      <c r="O430" s="100">
        <v>48254</v>
      </c>
      <c r="P430" s="100">
        <v>16592</v>
      </c>
      <c r="Q430" s="100">
        <v>667663.16</v>
      </c>
      <c r="R430" s="100">
        <v>0</v>
      </c>
      <c r="S430" s="100">
        <v>0</v>
      </c>
      <c r="T430" s="100">
        <v>0</v>
      </c>
      <c r="U430" s="115">
        <v>778959.16</v>
      </c>
    </row>
    <row r="431" spans="1:28">
      <c r="A431" s="103" t="s">
        <v>350</v>
      </c>
      <c r="B431" s="100">
        <v>525863.13</v>
      </c>
      <c r="C431" s="100">
        <v>0</v>
      </c>
      <c r="D431" s="100">
        <v>310180.69</v>
      </c>
      <c r="E431" s="100">
        <v>0</v>
      </c>
      <c r="F431" s="100">
        <v>0</v>
      </c>
      <c r="G431" s="100">
        <v>0</v>
      </c>
      <c r="H431" s="100">
        <v>5000</v>
      </c>
      <c r="I431" s="100">
        <v>521286</v>
      </c>
      <c r="J431" s="114">
        <v>1362329.82</v>
      </c>
      <c r="K431" s="100">
        <v>134741</v>
      </c>
      <c r="L431" s="100">
        <v>0</v>
      </c>
      <c r="M431" s="100">
        <v>645816.85</v>
      </c>
      <c r="N431" s="100">
        <v>0</v>
      </c>
      <c r="O431" s="100">
        <v>103354.56</v>
      </c>
      <c r="P431" s="100">
        <v>150122.32</v>
      </c>
      <c r="Q431" s="100">
        <v>0</v>
      </c>
      <c r="R431" s="100">
        <v>300822.19</v>
      </c>
      <c r="S431" s="100">
        <v>0</v>
      </c>
      <c r="T431" s="100">
        <v>0</v>
      </c>
      <c r="U431" s="115">
        <v>1334856.92</v>
      </c>
    </row>
    <row r="432" spans="1:28">
      <c r="A432" s="103" t="s">
        <v>351</v>
      </c>
      <c r="B432" s="100">
        <v>-3782</v>
      </c>
      <c r="C432" s="100">
        <v>0</v>
      </c>
      <c r="D432" s="100">
        <v>942180</v>
      </c>
      <c r="E432" s="100">
        <v>60105</v>
      </c>
      <c r="F432" s="100">
        <v>8712</v>
      </c>
      <c r="G432" s="100">
        <v>0</v>
      </c>
      <c r="H432" s="100">
        <v>0</v>
      </c>
      <c r="I432" s="100">
        <v>965274</v>
      </c>
      <c r="J432" s="114">
        <v>1972489</v>
      </c>
      <c r="K432" s="100">
        <v>233</v>
      </c>
      <c r="L432" s="100">
        <v>0</v>
      </c>
      <c r="M432" s="100">
        <v>1405859</v>
      </c>
      <c r="N432" s="100">
        <v>0</v>
      </c>
      <c r="O432" s="100">
        <v>17135</v>
      </c>
      <c r="P432" s="100">
        <v>331515</v>
      </c>
      <c r="Q432" s="100">
        <v>214360</v>
      </c>
      <c r="R432" s="100">
        <v>0</v>
      </c>
      <c r="S432" s="100">
        <v>0</v>
      </c>
      <c r="T432" s="100">
        <v>0</v>
      </c>
      <c r="U432" s="115">
        <v>1969102</v>
      </c>
    </row>
    <row r="433" spans="1:28">
      <c r="A433" s="103" t="s">
        <v>352</v>
      </c>
      <c r="B433" s="100">
        <v>0</v>
      </c>
      <c r="C433" s="100">
        <v>0</v>
      </c>
      <c r="D433" s="100">
        <v>91438</v>
      </c>
      <c r="E433" s="100">
        <v>120235</v>
      </c>
      <c r="F433" s="100">
        <v>0</v>
      </c>
      <c r="G433" s="100">
        <v>0</v>
      </c>
      <c r="H433" s="100">
        <v>800</v>
      </c>
      <c r="I433" s="100">
        <v>109077</v>
      </c>
      <c r="J433" s="114">
        <v>321550</v>
      </c>
      <c r="K433" s="100">
        <v>28949</v>
      </c>
      <c r="L433" s="100">
        <v>0</v>
      </c>
      <c r="M433" s="100">
        <v>109077</v>
      </c>
      <c r="N433" s="100">
        <v>0</v>
      </c>
      <c r="O433" s="100">
        <v>1064</v>
      </c>
      <c r="P433" s="100">
        <v>24998</v>
      </c>
      <c r="Q433" s="100">
        <v>0</v>
      </c>
      <c r="R433" s="100">
        <v>82043</v>
      </c>
      <c r="S433" s="100">
        <v>0</v>
      </c>
      <c r="T433" s="100">
        <v>0</v>
      </c>
      <c r="U433" s="115">
        <v>246131</v>
      </c>
    </row>
    <row r="434" spans="1:28">
      <c r="A434" s="103" t="s">
        <v>353</v>
      </c>
      <c r="B434" s="100">
        <v>29156</v>
      </c>
      <c r="C434" s="100">
        <v>0</v>
      </c>
      <c r="D434" s="100">
        <v>194044</v>
      </c>
      <c r="E434" s="100">
        <v>0</v>
      </c>
      <c r="F434" s="100">
        <v>0</v>
      </c>
      <c r="G434" s="100">
        <v>6161</v>
      </c>
      <c r="H434" s="100">
        <v>20000</v>
      </c>
      <c r="I434" s="100">
        <v>489736</v>
      </c>
      <c r="J434" s="114">
        <v>739097</v>
      </c>
      <c r="K434" s="100">
        <v>34201</v>
      </c>
      <c r="L434" s="100">
        <v>0</v>
      </c>
      <c r="M434" s="100">
        <v>20309</v>
      </c>
      <c r="N434" s="100">
        <v>0</v>
      </c>
      <c r="O434" s="100">
        <v>614599</v>
      </c>
      <c r="P434" s="100">
        <v>188173</v>
      </c>
      <c r="Q434" s="100">
        <v>0</v>
      </c>
      <c r="R434" s="100">
        <v>25220</v>
      </c>
      <c r="S434" s="100">
        <v>0</v>
      </c>
      <c r="T434" s="100">
        <v>0</v>
      </c>
      <c r="U434" s="115">
        <v>882502</v>
      </c>
    </row>
    <row r="435" spans="1:28">
      <c r="A435" s="103" t="s">
        <v>354</v>
      </c>
      <c r="B435" s="100">
        <v>0</v>
      </c>
      <c r="C435" s="100">
        <v>0</v>
      </c>
      <c r="D435" s="100">
        <v>0</v>
      </c>
      <c r="E435" s="100">
        <v>0</v>
      </c>
      <c r="F435" s="100">
        <v>0</v>
      </c>
      <c r="G435" s="100">
        <v>0</v>
      </c>
      <c r="H435" s="100">
        <v>0</v>
      </c>
      <c r="I435" s="100">
        <v>0</v>
      </c>
      <c r="J435" s="114">
        <v>0</v>
      </c>
      <c r="K435" s="100">
        <v>0</v>
      </c>
      <c r="L435" s="100">
        <v>0</v>
      </c>
      <c r="M435" s="100">
        <v>0</v>
      </c>
      <c r="N435" s="100">
        <v>0</v>
      </c>
      <c r="O435" s="100">
        <v>0</v>
      </c>
      <c r="P435" s="100">
        <v>0</v>
      </c>
      <c r="Q435" s="100">
        <v>0</v>
      </c>
      <c r="R435" s="100">
        <v>0</v>
      </c>
      <c r="S435" s="100">
        <v>0</v>
      </c>
      <c r="T435" s="100">
        <v>0</v>
      </c>
      <c r="U435" s="115">
        <v>0</v>
      </c>
    </row>
    <row r="436" spans="1:28">
      <c r="A436" s="103" t="s">
        <v>355</v>
      </c>
      <c r="B436" s="100">
        <v>1123900.8700000001</v>
      </c>
      <c r="C436" s="100">
        <v>0</v>
      </c>
      <c r="D436" s="100">
        <v>121161.27</v>
      </c>
      <c r="E436" s="100">
        <v>33159.82</v>
      </c>
      <c r="F436" s="100">
        <v>0</v>
      </c>
      <c r="G436" s="100">
        <v>16550.939999999999</v>
      </c>
      <c r="H436" s="100">
        <v>8934.67</v>
      </c>
      <c r="I436" s="100">
        <v>0</v>
      </c>
      <c r="J436" s="114">
        <v>1303707.57</v>
      </c>
      <c r="K436" s="100">
        <v>46178.17</v>
      </c>
      <c r="L436" s="100">
        <v>11018.79</v>
      </c>
      <c r="M436" s="100">
        <v>38934.67</v>
      </c>
      <c r="N436" s="100">
        <v>0</v>
      </c>
      <c r="O436" s="100">
        <v>46225.33</v>
      </c>
      <c r="P436" s="100">
        <v>103494.21</v>
      </c>
      <c r="Q436" s="100">
        <v>967706.19</v>
      </c>
      <c r="R436" s="100">
        <v>0</v>
      </c>
      <c r="S436" s="100">
        <v>0</v>
      </c>
      <c r="T436" s="100">
        <v>0</v>
      </c>
      <c r="U436" s="115">
        <v>1213557.3599999999</v>
      </c>
    </row>
    <row r="437" spans="1:28">
      <c r="A437" s="103" t="s">
        <v>416</v>
      </c>
      <c r="B437" s="100">
        <v>14232071</v>
      </c>
      <c r="C437" s="100">
        <v>0</v>
      </c>
      <c r="D437" s="100">
        <v>4579569</v>
      </c>
      <c r="E437" s="100">
        <v>728083</v>
      </c>
      <c r="F437" s="100">
        <v>0</v>
      </c>
      <c r="G437" s="100">
        <v>90769</v>
      </c>
      <c r="H437" s="100">
        <v>306759</v>
      </c>
      <c r="I437" s="100">
        <v>115371</v>
      </c>
      <c r="J437" s="114">
        <v>20052622</v>
      </c>
      <c r="K437" s="100">
        <v>3524524</v>
      </c>
      <c r="L437" s="100">
        <v>124601</v>
      </c>
      <c r="M437" s="100">
        <v>379762</v>
      </c>
      <c r="N437" s="100">
        <v>0</v>
      </c>
      <c r="O437" s="100">
        <v>3863631</v>
      </c>
      <c r="P437" s="100">
        <v>1892467</v>
      </c>
      <c r="Q437" s="100">
        <v>2259679</v>
      </c>
      <c r="R437" s="100">
        <v>11554220</v>
      </c>
      <c r="S437" s="100">
        <v>0</v>
      </c>
      <c r="T437" s="100">
        <v>0</v>
      </c>
      <c r="U437" s="115">
        <v>23598884</v>
      </c>
    </row>
    <row r="438" spans="1:28">
      <c r="A438" s="103" t="s">
        <v>357</v>
      </c>
      <c r="B438" s="100">
        <v>1330894</v>
      </c>
      <c r="C438" s="100">
        <v>0</v>
      </c>
      <c r="D438" s="100">
        <v>206368</v>
      </c>
      <c r="E438" s="100">
        <v>0</v>
      </c>
      <c r="F438" s="100">
        <v>0</v>
      </c>
      <c r="G438" s="100">
        <v>0</v>
      </c>
      <c r="H438" s="100">
        <v>43020</v>
      </c>
      <c r="I438" s="100">
        <v>276293</v>
      </c>
      <c r="J438" s="114">
        <v>1856575</v>
      </c>
      <c r="K438" s="100">
        <v>75831</v>
      </c>
      <c r="L438" s="100">
        <v>0</v>
      </c>
      <c r="M438" s="100">
        <v>143973</v>
      </c>
      <c r="N438" s="100">
        <v>0</v>
      </c>
      <c r="O438" s="100">
        <v>45400</v>
      </c>
      <c r="P438" s="100">
        <v>61587</v>
      </c>
      <c r="Q438" s="100">
        <v>833344</v>
      </c>
      <c r="R438" s="100">
        <v>415433</v>
      </c>
      <c r="S438" s="100">
        <v>0</v>
      </c>
      <c r="T438" s="100">
        <v>0</v>
      </c>
      <c r="U438" s="115">
        <v>1575568</v>
      </c>
    </row>
    <row r="439" spans="1:28" s="113" customFormat="1" ht="14.4">
      <c r="A439" s="108" t="s">
        <v>41</v>
      </c>
      <c r="B439" s="109">
        <v>18457294.57</v>
      </c>
      <c r="C439" s="109">
        <v>0</v>
      </c>
      <c r="D439" s="109">
        <v>7217407.1199999992</v>
      </c>
      <c r="E439" s="109">
        <v>941582.82000000007</v>
      </c>
      <c r="F439" s="109">
        <v>9523.49</v>
      </c>
      <c r="G439" s="109">
        <v>113480.94</v>
      </c>
      <c r="H439" s="109">
        <v>1035723.67</v>
      </c>
      <c r="I439" s="109">
        <v>4201518.21</v>
      </c>
      <c r="J439" s="110">
        <v>31976530.82</v>
      </c>
      <c r="K439" s="109">
        <v>4055104.2199999997</v>
      </c>
      <c r="L439" s="109">
        <v>135619.79</v>
      </c>
      <c r="M439" s="109">
        <v>4694212.7300000004</v>
      </c>
      <c r="N439" s="109">
        <v>0</v>
      </c>
      <c r="O439" s="109">
        <v>5187508.7300000004</v>
      </c>
      <c r="P439" s="109">
        <v>3139597.9699999997</v>
      </c>
      <c r="Q439" s="109">
        <v>5906170.75</v>
      </c>
      <c r="R439" s="109">
        <v>12489778.27</v>
      </c>
      <c r="S439" s="109">
        <v>0</v>
      </c>
      <c r="T439" s="109">
        <v>0</v>
      </c>
      <c r="U439" s="111">
        <v>35607992.460000001</v>
      </c>
      <c r="V439" s="112"/>
      <c r="W439" s="112"/>
      <c r="X439" s="112"/>
      <c r="Y439" s="112"/>
      <c r="Z439" s="112"/>
      <c r="AA439" s="112"/>
      <c r="AB439" s="112"/>
    </row>
    <row r="440" spans="1:28" s="113" customFormat="1" ht="14.4">
      <c r="A440" s="108" t="s">
        <v>42</v>
      </c>
      <c r="B440" s="109">
        <v>27367099.57</v>
      </c>
      <c r="C440" s="109">
        <v>1660455</v>
      </c>
      <c r="D440" s="109">
        <v>15958065.119999999</v>
      </c>
      <c r="E440" s="109">
        <v>4432150.82</v>
      </c>
      <c r="F440" s="109">
        <v>9523.49</v>
      </c>
      <c r="G440" s="109">
        <v>1116264.94</v>
      </c>
      <c r="H440" s="109">
        <v>1451323.67</v>
      </c>
      <c r="I440" s="109">
        <v>4201518.21</v>
      </c>
      <c r="J440" s="110">
        <v>56196400.82</v>
      </c>
      <c r="K440" s="109">
        <v>16844823.219999999</v>
      </c>
      <c r="L440" s="109">
        <v>178115.79</v>
      </c>
      <c r="M440" s="109">
        <v>5288467.7300000004</v>
      </c>
      <c r="N440" s="109">
        <v>0</v>
      </c>
      <c r="O440" s="109">
        <v>5905181.7300000004</v>
      </c>
      <c r="P440" s="109">
        <v>9518214.9699999988</v>
      </c>
      <c r="Q440" s="109">
        <v>7531269.75</v>
      </c>
      <c r="R440" s="109">
        <v>14788550.27</v>
      </c>
      <c r="S440" s="109">
        <v>0</v>
      </c>
      <c r="T440" s="109">
        <v>0</v>
      </c>
      <c r="U440" s="111">
        <v>60054623.459999993</v>
      </c>
      <c r="V440" s="112"/>
      <c r="W440" s="112"/>
      <c r="X440" s="112"/>
      <c r="Y440" s="112"/>
      <c r="Z440" s="112"/>
      <c r="AA440" s="112"/>
      <c r="AB440" s="112"/>
    </row>
    <row r="441" spans="1:28">
      <c r="J441" s="114"/>
      <c r="U441" s="115"/>
    </row>
    <row r="442" spans="1:28">
      <c r="A442" s="108" t="s">
        <v>420</v>
      </c>
      <c r="B442" s="109">
        <f>+B444-B443</f>
        <v>249850978.65999985</v>
      </c>
      <c r="C442" s="109">
        <f t="shared" ref="C442:U442" si="0">+C444-C443</f>
        <v>61349079.890000001</v>
      </c>
      <c r="D442" s="109">
        <f t="shared" si="0"/>
        <v>285641048.24000007</v>
      </c>
      <c r="E442" s="109">
        <f t="shared" si="0"/>
        <v>153916396.13</v>
      </c>
      <c r="F442" s="109">
        <f t="shared" si="0"/>
        <v>9170001.5300000012</v>
      </c>
      <c r="G442" s="109">
        <f t="shared" si="0"/>
        <v>17602923.819999993</v>
      </c>
      <c r="H442" s="109">
        <f t="shared" si="0"/>
        <v>105327860.47000003</v>
      </c>
      <c r="I442" s="109">
        <f t="shared" si="0"/>
        <v>52174120.570000023</v>
      </c>
      <c r="J442" s="119">
        <f t="shared" si="0"/>
        <v>935032409.30999947</v>
      </c>
      <c r="K442" s="109">
        <f t="shared" si="0"/>
        <v>438244403.78000033</v>
      </c>
      <c r="L442" s="109">
        <f t="shared" si="0"/>
        <v>561665.41000000015</v>
      </c>
      <c r="M442" s="109">
        <f t="shared" si="0"/>
        <v>78205550.810000002</v>
      </c>
      <c r="N442" s="109">
        <f t="shared" si="0"/>
        <v>0</v>
      </c>
      <c r="O442" s="109">
        <f t="shared" si="0"/>
        <v>90209865.120000124</v>
      </c>
      <c r="P442" s="109">
        <f t="shared" si="0"/>
        <v>156343057.94000006</v>
      </c>
      <c r="Q442" s="109">
        <f t="shared" si="0"/>
        <v>60548581.090000004</v>
      </c>
      <c r="R442" s="109">
        <f t="shared" si="0"/>
        <v>108377671.1399999</v>
      </c>
      <c r="S442" s="109">
        <f t="shared" si="0"/>
        <v>943814</v>
      </c>
      <c r="T442" s="109">
        <f t="shared" si="0"/>
        <v>4423077.32</v>
      </c>
      <c r="U442" s="120">
        <f t="shared" si="0"/>
        <v>937857686.61000085</v>
      </c>
    </row>
    <row r="443" spans="1:28">
      <c r="A443" s="108" t="s">
        <v>417</v>
      </c>
      <c r="B443" s="109">
        <v>605964891.30999994</v>
      </c>
      <c r="C443" s="109">
        <v>26347754.210000005</v>
      </c>
      <c r="D443" s="109">
        <v>303606512.96999997</v>
      </c>
      <c r="E443" s="109">
        <v>119989434.68000002</v>
      </c>
      <c r="F443" s="109">
        <v>4550443.03</v>
      </c>
      <c r="G443" s="109">
        <v>147307507.76000005</v>
      </c>
      <c r="H443" s="109">
        <v>136201956.35999995</v>
      </c>
      <c r="I443" s="109">
        <v>140038863.94</v>
      </c>
      <c r="J443" s="119">
        <v>1484007364.2600002</v>
      </c>
      <c r="K443" s="109">
        <v>158771593.04999995</v>
      </c>
      <c r="L443" s="109">
        <v>13411921.709999997</v>
      </c>
      <c r="M443" s="109">
        <v>409755905.05000007</v>
      </c>
      <c r="N443" s="109">
        <v>608703.53</v>
      </c>
      <c r="O443" s="109">
        <v>538689447.17999983</v>
      </c>
      <c r="P443" s="109">
        <v>84372830.560000002</v>
      </c>
      <c r="Q443" s="109">
        <v>101767437.72999999</v>
      </c>
      <c r="R443" s="109">
        <v>160781411.36000004</v>
      </c>
      <c r="S443" s="109">
        <v>108197592.58</v>
      </c>
      <c r="T443" s="109">
        <v>0</v>
      </c>
      <c r="U443" s="120">
        <v>1576356842.7500002</v>
      </c>
    </row>
    <row r="444" spans="1:28">
      <c r="A444" s="108" t="s">
        <v>418</v>
      </c>
      <c r="B444" s="109">
        <v>855815869.96999979</v>
      </c>
      <c r="C444" s="109">
        <v>87696834.100000009</v>
      </c>
      <c r="D444" s="109">
        <v>589247561.21000004</v>
      </c>
      <c r="E444" s="109">
        <v>273905830.81</v>
      </c>
      <c r="F444" s="109">
        <v>13720444.560000002</v>
      </c>
      <c r="G444" s="109">
        <v>164910431.58000004</v>
      </c>
      <c r="H444" s="109">
        <v>241529816.82999998</v>
      </c>
      <c r="I444" s="109">
        <v>192212984.51000002</v>
      </c>
      <c r="J444" s="119">
        <v>2419039773.5699997</v>
      </c>
      <c r="K444" s="109">
        <v>597015996.83000028</v>
      </c>
      <c r="L444" s="109">
        <v>13973587.119999997</v>
      </c>
      <c r="M444" s="109">
        <v>487961455.86000007</v>
      </c>
      <c r="N444" s="109">
        <v>608703.53</v>
      </c>
      <c r="O444" s="109">
        <v>628899312.29999995</v>
      </c>
      <c r="P444" s="109">
        <v>240715888.50000006</v>
      </c>
      <c r="Q444" s="109">
        <v>162316018.81999999</v>
      </c>
      <c r="R444" s="109">
        <v>269159082.49999994</v>
      </c>
      <c r="S444" s="109">
        <v>109141406.58</v>
      </c>
      <c r="T444" s="109">
        <v>4423077.32</v>
      </c>
      <c r="U444" s="120">
        <v>2514214529.3600011</v>
      </c>
    </row>
    <row r="446" spans="1:28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7</vt:i4>
      </vt:variant>
    </vt:vector>
  </HeadingPairs>
  <TitlesOfParts>
    <vt:vector size="26" baseType="lpstr"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Sumary $</vt:lpstr>
      <vt:lpstr>Summary %</vt:lpstr>
      <vt:lpstr>'2007'!Print_Area</vt:lpstr>
      <vt:lpstr>'2004'!Print_Titles</vt:lpstr>
      <vt:lpstr>'2005'!Print_Titles</vt:lpstr>
      <vt:lpstr>'2006'!Print_Titles</vt:lpstr>
      <vt:lpstr>'2007'!Print_Titles</vt:lpstr>
      <vt:lpstr>'2008'!Print_Titles</vt:lpstr>
      <vt:lpstr>'2009'!Print_Titles</vt:lpstr>
    </vt:vector>
  </TitlesOfParts>
  <Company>WSDOT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martinli</dc:creator>
  <cp:lastModifiedBy>Offen-Anderson, Dianna</cp:lastModifiedBy>
  <cp:lastPrinted>2015-04-02T17:44:30Z</cp:lastPrinted>
  <dcterms:created xsi:type="dcterms:W3CDTF">2011-04-05T20:49:49Z</dcterms:created>
  <dcterms:modified xsi:type="dcterms:W3CDTF">2021-12-01T00:45:42Z</dcterms:modified>
</cp:coreProperties>
</file>